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V2-FILESRV-14\fs14-e$\Redirect\9002698\Desktop\"/>
    </mc:Choice>
  </mc:AlternateContent>
  <xr:revisionPtr revIDLastSave="0" documentId="13_ncr:1_{1656BAA9-4787-4107-A599-C2D5AE257582}" xr6:coauthVersionLast="36" xr6:coauthVersionMax="47" xr10:uidLastSave="{00000000-0000-0000-0000-000000000000}"/>
  <bookViews>
    <workbookView xWindow="-105" yWindow="-105" windowWidth="19425" windowHeight="10425" xr2:uid="{00000000-000D-0000-FFFF-FFFF00000000}"/>
  </bookViews>
  <sheets>
    <sheet name="入力表" sheetId="13" r:id="rId1"/>
    <sheet name="部門分類表" sheetId="15" r:id="rId2"/>
    <sheet name="概要表" sheetId="3" r:id="rId3"/>
    <sheet name="フローチャート" sheetId="6" r:id="rId4"/>
    <sheet name="詳細表" sheetId="4" r:id="rId5"/>
    <sheet name="結果表（107部門）" sheetId="8" r:id="rId6"/>
    <sheet name="結果表（37部門）" sheetId="9" r:id="rId7"/>
    <sheet name="結果表（13部門）" sheetId="10" r:id="rId8"/>
    <sheet name="各種係数" sheetId="11" r:id="rId9"/>
  </sheets>
  <definedNames>
    <definedName name="_xlnm._FilterDatabase" localSheetId="1" hidden="1">部門分類表!$B$8:$O$196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4" l="1" a="1"/>
  <c r="S10" i="4" s="1"/>
  <c r="J10" i="4" a="1"/>
  <c r="J10" i="4" s="1"/>
  <c r="J39" i="4"/>
  <c r="J43" i="4"/>
  <c r="J47" i="4"/>
  <c r="J51" i="4"/>
  <c r="J55" i="4"/>
  <c r="J59" i="4"/>
  <c r="J63" i="4"/>
  <c r="J67" i="4"/>
  <c r="J71" i="4"/>
  <c r="J75" i="4"/>
  <c r="J79" i="4"/>
  <c r="J83" i="4"/>
  <c r="J87" i="4"/>
  <c r="J91" i="4"/>
  <c r="J95" i="4"/>
  <c r="J99" i="4"/>
  <c r="J103" i="4"/>
  <c r="J107" i="4"/>
  <c r="J111" i="4"/>
  <c r="J115" i="4"/>
  <c r="S105" i="4" l="1"/>
  <c r="S93" i="4"/>
  <c r="S73" i="4"/>
  <c r="S65" i="4"/>
  <c r="S49" i="4"/>
  <c r="S37" i="4"/>
  <c r="S25" i="4"/>
  <c r="S13" i="4"/>
  <c r="S116" i="4"/>
  <c r="S112" i="4"/>
  <c r="S108" i="4"/>
  <c r="S104" i="4"/>
  <c r="S100" i="4"/>
  <c r="S96" i="4"/>
  <c r="S92" i="4"/>
  <c r="S88" i="4"/>
  <c r="S84" i="4"/>
  <c r="S80" i="4"/>
  <c r="S76" i="4"/>
  <c r="S72" i="4"/>
  <c r="S68" i="4"/>
  <c r="S64" i="4"/>
  <c r="S60" i="4"/>
  <c r="S56" i="4"/>
  <c r="S52" i="4"/>
  <c r="S48" i="4"/>
  <c r="S44" i="4"/>
  <c r="S40" i="4"/>
  <c r="S36" i="4"/>
  <c r="S32" i="4"/>
  <c r="S28" i="4"/>
  <c r="S24" i="4"/>
  <c r="S20" i="4"/>
  <c r="S16" i="4"/>
  <c r="S12" i="4"/>
  <c r="S109" i="4"/>
  <c r="S97" i="4"/>
  <c r="S85" i="4"/>
  <c r="S77" i="4"/>
  <c r="S61" i="4"/>
  <c r="S53" i="4"/>
  <c r="S41" i="4"/>
  <c r="S29" i="4"/>
  <c r="S17" i="4"/>
  <c r="S115" i="4"/>
  <c r="S111" i="4"/>
  <c r="S107" i="4"/>
  <c r="S103" i="4"/>
  <c r="S99" i="4"/>
  <c r="S95" i="4"/>
  <c r="S91" i="4"/>
  <c r="S87" i="4"/>
  <c r="S83" i="4"/>
  <c r="S79" i="4"/>
  <c r="S75" i="4"/>
  <c r="S71" i="4"/>
  <c r="S67" i="4"/>
  <c r="S63" i="4"/>
  <c r="S59" i="4"/>
  <c r="S55" i="4"/>
  <c r="S51" i="4"/>
  <c r="S47" i="4"/>
  <c r="S43" i="4"/>
  <c r="S39" i="4"/>
  <c r="S35" i="4"/>
  <c r="S31" i="4"/>
  <c r="S27" i="4"/>
  <c r="S23" i="4"/>
  <c r="S19" i="4"/>
  <c r="S15" i="4"/>
  <c r="S11" i="4"/>
  <c r="S113" i="4"/>
  <c r="S101" i="4"/>
  <c r="S89" i="4"/>
  <c r="S81" i="4"/>
  <c r="S69" i="4"/>
  <c r="S57" i="4"/>
  <c r="S45" i="4"/>
  <c r="S33" i="4"/>
  <c r="S21" i="4"/>
  <c r="S114" i="4"/>
  <c r="S110" i="4"/>
  <c r="S106" i="4"/>
  <c r="S102" i="4"/>
  <c r="S98" i="4"/>
  <c r="S94" i="4"/>
  <c r="S90" i="4"/>
  <c r="S86" i="4"/>
  <c r="S82" i="4"/>
  <c r="S78" i="4"/>
  <c r="S74" i="4"/>
  <c r="S70" i="4"/>
  <c r="S66" i="4"/>
  <c r="S62" i="4"/>
  <c r="S58" i="4"/>
  <c r="S54" i="4"/>
  <c r="S50" i="4"/>
  <c r="S46" i="4"/>
  <c r="S42" i="4"/>
  <c r="S38" i="4"/>
  <c r="S34" i="4"/>
  <c r="S30" i="4"/>
  <c r="S26" i="4"/>
  <c r="S22" i="4"/>
  <c r="S18" i="4"/>
  <c r="S14" i="4"/>
  <c r="J35" i="4"/>
  <c r="J31" i="4"/>
  <c r="J27" i="4"/>
  <c r="J23" i="4"/>
  <c r="J19" i="4"/>
  <c r="J15" i="4"/>
  <c r="J114" i="4"/>
  <c r="J110" i="4"/>
  <c r="J106" i="4"/>
  <c r="J102" i="4"/>
  <c r="J98" i="4"/>
  <c r="J94" i="4"/>
  <c r="J90" i="4"/>
  <c r="J86" i="4"/>
  <c r="J82" i="4"/>
  <c r="J78" i="4"/>
  <c r="J74" i="4"/>
  <c r="J70" i="4"/>
  <c r="J66" i="4"/>
  <c r="J62" i="4"/>
  <c r="J58" i="4"/>
  <c r="J54" i="4"/>
  <c r="J50" i="4"/>
  <c r="J46" i="4"/>
  <c r="J42" i="4"/>
  <c r="J38" i="4"/>
  <c r="J34" i="4"/>
  <c r="J30" i="4"/>
  <c r="J26" i="4"/>
  <c r="J22" i="4"/>
  <c r="J18" i="4"/>
  <c r="J14" i="4"/>
  <c r="J113" i="4"/>
  <c r="J109" i="4"/>
  <c r="J105" i="4"/>
  <c r="J101" i="4"/>
  <c r="J97" i="4"/>
  <c r="J93" i="4"/>
  <c r="J89" i="4"/>
  <c r="J85" i="4"/>
  <c r="J81" i="4"/>
  <c r="J77" i="4"/>
  <c r="J73" i="4"/>
  <c r="J69" i="4"/>
  <c r="J65" i="4"/>
  <c r="J61" i="4"/>
  <c r="J57" i="4"/>
  <c r="J53" i="4"/>
  <c r="J49" i="4"/>
  <c r="J45" i="4"/>
  <c r="J41" i="4"/>
  <c r="J37" i="4"/>
  <c r="J33" i="4"/>
  <c r="J29" i="4"/>
  <c r="J25" i="4"/>
  <c r="J21" i="4"/>
  <c r="J17" i="4"/>
  <c r="J13" i="4"/>
  <c r="J116" i="4"/>
  <c r="J112" i="4"/>
  <c r="J108" i="4"/>
  <c r="J104" i="4"/>
  <c r="J100" i="4"/>
  <c r="J96" i="4"/>
  <c r="J92" i="4"/>
  <c r="J88" i="4"/>
  <c r="J84" i="4"/>
  <c r="J80" i="4"/>
  <c r="J76" i="4"/>
  <c r="J72" i="4"/>
  <c r="J68" i="4"/>
  <c r="J64" i="4"/>
  <c r="J60" i="4"/>
  <c r="J56" i="4"/>
  <c r="J52" i="4"/>
  <c r="J48" i="4"/>
  <c r="J44" i="4"/>
  <c r="J40" i="4"/>
  <c r="J36" i="4"/>
  <c r="J32" i="4"/>
  <c r="J28" i="4"/>
  <c r="J24" i="4"/>
  <c r="J20" i="4"/>
  <c r="J16" i="4"/>
  <c r="J12" i="4"/>
  <c r="J11" i="4"/>
  <c r="H22" i="13"/>
  <c r="E21" i="3" l="1"/>
  <c r="F116" i="4" l="1"/>
  <c r="G116" i="4" s="1"/>
  <c r="F115" i="4"/>
  <c r="G115" i="4" s="1"/>
  <c r="F114" i="4"/>
  <c r="G114" i="4" s="1"/>
  <c r="F113" i="4"/>
  <c r="G113" i="4" s="1"/>
  <c r="F112" i="4"/>
  <c r="G112" i="4" s="1"/>
  <c r="F111" i="4"/>
  <c r="G111" i="4" s="1"/>
  <c r="F110" i="4"/>
  <c r="G110" i="4" s="1"/>
  <c r="F109" i="4"/>
  <c r="G109" i="4" s="1"/>
  <c r="F108" i="4"/>
  <c r="G108" i="4" s="1"/>
  <c r="F107" i="4"/>
  <c r="G107" i="4" s="1"/>
  <c r="F106" i="4"/>
  <c r="G106" i="4" s="1"/>
  <c r="F105" i="4"/>
  <c r="G105" i="4" s="1"/>
  <c r="F104" i="4"/>
  <c r="G104" i="4" s="1"/>
  <c r="F103" i="4"/>
  <c r="G103" i="4" s="1"/>
  <c r="F102" i="4"/>
  <c r="G102" i="4" s="1"/>
  <c r="F101" i="4"/>
  <c r="G101" i="4" s="1"/>
  <c r="F100" i="4"/>
  <c r="G100" i="4" s="1"/>
  <c r="F99" i="4"/>
  <c r="G99" i="4" s="1"/>
  <c r="F98" i="4"/>
  <c r="G98" i="4" s="1"/>
  <c r="F97" i="4"/>
  <c r="G97" i="4" s="1"/>
  <c r="F96" i="4"/>
  <c r="G96" i="4" s="1"/>
  <c r="F95" i="4"/>
  <c r="G95" i="4" s="1"/>
  <c r="F94" i="4"/>
  <c r="G94" i="4" s="1"/>
  <c r="F93" i="4"/>
  <c r="G93" i="4" s="1"/>
  <c r="F92" i="4"/>
  <c r="G92" i="4" s="1"/>
  <c r="F91" i="4"/>
  <c r="G91" i="4" s="1"/>
  <c r="F90" i="4"/>
  <c r="G90" i="4" s="1"/>
  <c r="F89" i="4"/>
  <c r="G89" i="4" s="1"/>
  <c r="F88" i="4"/>
  <c r="G88" i="4" s="1"/>
  <c r="F87" i="4"/>
  <c r="G87" i="4" s="1"/>
  <c r="F86" i="4"/>
  <c r="G86" i="4" s="1"/>
  <c r="F85" i="4"/>
  <c r="G85" i="4" s="1"/>
  <c r="F84" i="4"/>
  <c r="G84" i="4" s="1"/>
  <c r="F83" i="4"/>
  <c r="G83" i="4" s="1"/>
  <c r="F82" i="4"/>
  <c r="G82" i="4" s="1"/>
  <c r="F81" i="4"/>
  <c r="G81" i="4" s="1"/>
  <c r="F80" i="4"/>
  <c r="G80" i="4" s="1"/>
  <c r="F79" i="4"/>
  <c r="G79" i="4" s="1"/>
  <c r="F78" i="4"/>
  <c r="G78" i="4" s="1"/>
  <c r="F77" i="4"/>
  <c r="G77" i="4" s="1"/>
  <c r="F76" i="4"/>
  <c r="G76" i="4" s="1"/>
  <c r="F75" i="4"/>
  <c r="G75" i="4" s="1"/>
  <c r="F74" i="4"/>
  <c r="G74" i="4" s="1"/>
  <c r="F73" i="4"/>
  <c r="G73" i="4" s="1"/>
  <c r="F72" i="4"/>
  <c r="G72" i="4" s="1"/>
  <c r="F71" i="4"/>
  <c r="G71" i="4" s="1"/>
  <c r="F70" i="4"/>
  <c r="G70" i="4" s="1"/>
  <c r="F69" i="4"/>
  <c r="G69" i="4" s="1"/>
  <c r="F68" i="4"/>
  <c r="G68" i="4" s="1"/>
  <c r="F67" i="4"/>
  <c r="G67" i="4" s="1"/>
  <c r="F66" i="4"/>
  <c r="G66" i="4" s="1"/>
  <c r="F65" i="4"/>
  <c r="G65" i="4" s="1"/>
  <c r="F64" i="4"/>
  <c r="G64" i="4" s="1"/>
  <c r="F63" i="4"/>
  <c r="G63" i="4" s="1"/>
  <c r="F62" i="4"/>
  <c r="G62" i="4" s="1"/>
  <c r="F61" i="4"/>
  <c r="G61" i="4" s="1"/>
  <c r="F60" i="4"/>
  <c r="G60" i="4" s="1"/>
  <c r="F59" i="4"/>
  <c r="G59" i="4" s="1"/>
  <c r="F58" i="4"/>
  <c r="G58" i="4" s="1"/>
  <c r="F57" i="4"/>
  <c r="G57" i="4" s="1"/>
  <c r="F56" i="4"/>
  <c r="G56" i="4" s="1"/>
  <c r="F55" i="4"/>
  <c r="G55" i="4" s="1"/>
  <c r="F54" i="4"/>
  <c r="G54" i="4" s="1"/>
  <c r="F53" i="4"/>
  <c r="G53" i="4" s="1"/>
  <c r="F52" i="4"/>
  <c r="G52" i="4" s="1"/>
  <c r="F51" i="4"/>
  <c r="G51" i="4" s="1"/>
  <c r="F50" i="4"/>
  <c r="G50" i="4" s="1"/>
  <c r="F49" i="4"/>
  <c r="G49" i="4" s="1"/>
  <c r="F48" i="4"/>
  <c r="G48" i="4" s="1"/>
  <c r="F47" i="4"/>
  <c r="G47" i="4" s="1"/>
  <c r="F46" i="4"/>
  <c r="G46" i="4" s="1"/>
  <c r="F45" i="4"/>
  <c r="G45" i="4" s="1"/>
  <c r="F44" i="4"/>
  <c r="G44" i="4" s="1"/>
  <c r="F43" i="4"/>
  <c r="G43" i="4" s="1"/>
  <c r="F42" i="4"/>
  <c r="G42" i="4" s="1"/>
  <c r="F41" i="4"/>
  <c r="G41" i="4" s="1"/>
  <c r="F40" i="4"/>
  <c r="G40" i="4" s="1"/>
  <c r="F39" i="4"/>
  <c r="G39" i="4" s="1"/>
  <c r="F38" i="4"/>
  <c r="G38" i="4" s="1"/>
  <c r="F37" i="4"/>
  <c r="G37" i="4" s="1"/>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4" i="4"/>
  <c r="G24" i="4" s="1"/>
  <c r="F23" i="4"/>
  <c r="G23" i="4" s="1"/>
  <c r="F22" i="4"/>
  <c r="G22" i="4" s="1"/>
  <c r="F21" i="4"/>
  <c r="G21" i="4" s="1"/>
  <c r="F20" i="4"/>
  <c r="G20" i="4" s="1"/>
  <c r="F19" i="4"/>
  <c r="G19" i="4" s="1"/>
  <c r="F18" i="4"/>
  <c r="G18" i="4" s="1"/>
  <c r="F17" i="4"/>
  <c r="G17" i="4" s="1"/>
  <c r="F16" i="4"/>
  <c r="G16" i="4" s="1"/>
  <c r="F15" i="4"/>
  <c r="G15" i="4" s="1"/>
  <c r="F14" i="4"/>
  <c r="G14" i="4" s="1"/>
  <c r="F13" i="4"/>
  <c r="G13" i="4" s="1"/>
  <c r="F12" i="4"/>
  <c r="G12" i="4" s="1"/>
  <c r="F11" i="4"/>
  <c r="G11" i="4" s="1"/>
  <c r="F10" i="4"/>
  <c r="G10" i="4" s="1"/>
  <c r="K10" i="4" l="1"/>
  <c r="L16" i="11"/>
  <c r="L15" i="11"/>
  <c r="K99" i="4" l="1"/>
  <c r="K24" i="4"/>
  <c r="K64" i="4"/>
  <c r="K31" i="4"/>
  <c r="K42" i="4"/>
  <c r="K106" i="4"/>
  <c r="K70" i="4"/>
  <c r="K55" i="4"/>
  <c r="K53" i="4"/>
  <c r="K88" i="4"/>
  <c r="K113" i="4"/>
  <c r="K57" i="4"/>
  <c r="K104" i="4"/>
  <c r="K26" i="4"/>
  <c r="K95" i="4"/>
  <c r="K71" i="4"/>
  <c r="K68" i="4"/>
  <c r="K35" i="4"/>
  <c r="K61" i="4"/>
  <c r="K116" i="4"/>
  <c r="K66" i="4"/>
  <c r="K60" i="4"/>
  <c r="K49" i="4"/>
  <c r="K91" i="4"/>
  <c r="K27" i="4"/>
  <c r="K62" i="4"/>
  <c r="K52" i="4"/>
  <c r="K105" i="4"/>
  <c r="K41" i="4"/>
  <c r="K83" i="4"/>
  <c r="K19" i="4"/>
  <c r="K54" i="4"/>
  <c r="K72" i="4"/>
  <c r="K114" i="4"/>
  <c r="K45" i="4"/>
  <c r="K23" i="4"/>
  <c r="K112" i="4"/>
  <c r="K48" i="4"/>
  <c r="K101" i="4"/>
  <c r="K37" i="4"/>
  <c r="K79" i="4"/>
  <c r="K15" i="4"/>
  <c r="K50" i="4"/>
  <c r="K77" i="4"/>
  <c r="K39" i="4"/>
  <c r="K108" i="4"/>
  <c r="K44" i="4"/>
  <c r="K97" i="4"/>
  <c r="K33" i="4"/>
  <c r="K75" i="4"/>
  <c r="K11" i="4"/>
  <c r="K46" i="4"/>
  <c r="K100" i="4"/>
  <c r="K36" i="4"/>
  <c r="K89" i="4"/>
  <c r="K25" i="4"/>
  <c r="K67" i="4"/>
  <c r="K102" i="4"/>
  <c r="K38" i="4"/>
  <c r="K56" i="4"/>
  <c r="K109" i="4"/>
  <c r="K13" i="4"/>
  <c r="K90" i="4"/>
  <c r="K96" i="4"/>
  <c r="K32" i="4"/>
  <c r="K85" i="4"/>
  <c r="K21" i="4"/>
  <c r="K63" i="4"/>
  <c r="K98" i="4"/>
  <c r="K34" i="4"/>
  <c r="K29" i="4"/>
  <c r="K110" i="4"/>
  <c r="K92" i="4"/>
  <c r="K28" i="4"/>
  <c r="K81" i="4"/>
  <c r="K17" i="4"/>
  <c r="K59" i="4"/>
  <c r="K94" i="4"/>
  <c r="K30" i="4"/>
  <c r="K84" i="4"/>
  <c r="K20" i="4"/>
  <c r="K73" i="4"/>
  <c r="K115" i="4"/>
  <c r="K51" i="4"/>
  <c r="K86" i="4"/>
  <c r="K22" i="4"/>
  <c r="K40" i="4"/>
  <c r="K93" i="4"/>
  <c r="K87" i="4"/>
  <c r="K58" i="4"/>
  <c r="K80" i="4"/>
  <c r="K16" i="4"/>
  <c r="K69" i="4"/>
  <c r="K111" i="4"/>
  <c r="K47" i="4"/>
  <c r="K82" i="4"/>
  <c r="K18" i="4"/>
  <c r="K103" i="4"/>
  <c r="K74" i="4"/>
  <c r="K76" i="4"/>
  <c r="K12" i="4"/>
  <c r="K65" i="4"/>
  <c r="K107" i="4"/>
  <c r="K43" i="4"/>
  <c r="K78" i="4"/>
  <c r="K14" i="4"/>
  <c r="E21" i="13"/>
  <c r="J117" i="4" l="1"/>
  <c r="D25" i="6" s="1"/>
  <c r="W5" i="10"/>
  <c r="W5" i="9"/>
  <c r="W5" i="8"/>
  <c r="R5" i="6" l="1"/>
  <c r="X5" i="4"/>
  <c r="U5" i="4"/>
  <c r="M5" i="4"/>
  <c r="I5" i="4"/>
  <c r="I41" i="3"/>
  <c r="H10" i="4" l="1"/>
  <c r="I10" i="4"/>
  <c r="H112" i="4"/>
  <c r="H108" i="4"/>
  <c r="H104" i="4"/>
  <c r="H100" i="4"/>
  <c r="H96" i="4"/>
  <c r="H92" i="4"/>
  <c r="H88" i="4"/>
  <c r="H84" i="4"/>
  <c r="H80" i="4"/>
  <c r="E16" i="10" s="1"/>
  <c r="H76" i="4"/>
  <c r="H68" i="4"/>
  <c r="H64" i="4"/>
  <c r="H60" i="4"/>
  <c r="H56" i="4"/>
  <c r="H52" i="4"/>
  <c r="H48" i="4"/>
  <c r="H44" i="4"/>
  <c r="H40" i="4"/>
  <c r="H36" i="4"/>
  <c r="H32" i="4"/>
  <c r="H28" i="4"/>
  <c r="H24" i="4"/>
  <c r="H20" i="4"/>
  <c r="H16" i="4"/>
  <c r="H12" i="4"/>
  <c r="D23" i="10"/>
  <c r="I113" i="4"/>
  <c r="I109" i="4"/>
  <c r="I105" i="4"/>
  <c r="H101" i="4"/>
  <c r="H97" i="4"/>
  <c r="H93" i="4"/>
  <c r="I89" i="4"/>
  <c r="H85" i="4"/>
  <c r="D17" i="10"/>
  <c r="H77" i="4"/>
  <c r="I73" i="4"/>
  <c r="I69" i="4"/>
  <c r="I65" i="4"/>
  <c r="H61" i="4"/>
  <c r="H57" i="4"/>
  <c r="I53" i="4"/>
  <c r="H49" i="4"/>
  <c r="I45" i="4"/>
  <c r="I41" i="4"/>
  <c r="H37" i="4"/>
  <c r="I33" i="4"/>
  <c r="H29" i="4"/>
  <c r="I25" i="4"/>
  <c r="H21" i="4"/>
  <c r="I17" i="4"/>
  <c r="H13" i="4"/>
  <c r="I115" i="4"/>
  <c r="H111" i="4"/>
  <c r="I107" i="4"/>
  <c r="H103" i="4"/>
  <c r="D21" i="10"/>
  <c r="H95" i="4"/>
  <c r="I91" i="4"/>
  <c r="H87" i="4"/>
  <c r="I83" i="4"/>
  <c r="H79" i="4"/>
  <c r="I75" i="4"/>
  <c r="I71" i="4"/>
  <c r="H67" i="4"/>
  <c r="I63" i="4"/>
  <c r="H59" i="4"/>
  <c r="I55" i="4"/>
  <c r="H51" i="4"/>
  <c r="I47" i="4"/>
  <c r="H43" i="4"/>
  <c r="I39" i="4"/>
  <c r="H35" i="4"/>
  <c r="I31" i="4"/>
  <c r="H27" i="4"/>
  <c r="I23" i="4"/>
  <c r="H19" i="4"/>
  <c r="H15" i="4"/>
  <c r="I11" i="4"/>
  <c r="H114" i="4"/>
  <c r="H110" i="4"/>
  <c r="H106" i="4"/>
  <c r="I102" i="4"/>
  <c r="H98" i="4"/>
  <c r="H90" i="4"/>
  <c r="I86" i="4"/>
  <c r="H78" i="4"/>
  <c r="H74" i="4"/>
  <c r="I70" i="4"/>
  <c r="H66" i="4"/>
  <c r="I62" i="4"/>
  <c r="H58" i="4"/>
  <c r="I54" i="4"/>
  <c r="H50" i="4"/>
  <c r="I46" i="4"/>
  <c r="H42" i="4"/>
  <c r="H38" i="4"/>
  <c r="I34" i="4"/>
  <c r="I30" i="4"/>
  <c r="I26" i="4"/>
  <c r="H22" i="4"/>
  <c r="H18" i="4"/>
  <c r="H14" i="4"/>
  <c r="I104" i="4" l="1"/>
  <c r="H63" i="4"/>
  <c r="H102" i="4"/>
  <c r="H26" i="4"/>
  <c r="I88" i="4"/>
  <c r="H47" i="4"/>
  <c r="I77" i="4"/>
  <c r="H113" i="4"/>
  <c r="H70" i="4"/>
  <c r="I74" i="4"/>
  <c r="I79" i="4"/>
  <c r="I81" i="4"/>
  <c r="F17" i="10" s="1"/>
  <c r="H17" i="4"/>
  <c r="E12" i="10" s="1"/>
  <c r="D20" i="10"/>
  <c r="I84" i="4"/>
  <c r="I90" i="4"/>
  <c r="I95" i="4"/>
  <c r="I97" i="4"/>
  <c r="H33" i="4"/>
  <c r="D18" i="10"/>
  <c r="I106" i="4"/>
  <c r="I87" i="4"/>
  <c r="H107" i="4"/>
  <c r="I93" i="4"/>
  <c r="H54" i="4"/>
  <c r="H53" i="4"/>
  <c r="I103" i="4"/>
  <c r="D11" i="10"/>
  <c r="D19" i="10"/>
  <c r="D14" i="10"/>
  <c r="I72" i="4"/>
  <c r="I100" i="4"/>
  <c r="H86" i="4"/>
  <c r="I101" i="4"/>
  <c r="H91" i="4"/>
  <c r="I111" i="4"/>
  <c r="I116" i="4"/>
  <c r="F23" i="10" s="1"/>
  <c r="H31" i="4"/>
  <c r="H65" i="4"/>
  <c r="H69" i="4"/>
  <c r="I82" i="4"/>
  <c r="I98" i="4"/>
  <c r="I114" i="4"/>
  <c r="H83" i="4"/>
  <c r="H99" i="4"/>
  <c r="E21" i="10" s="1"/>
  <c r="H115" i="4"/>
  <c r="H105" i="4"/>
  <c r="H73" i="4"/>
  <c r="H89" i="4"/>
  <c r="H109" i="4"/>
  <c r="D15" i="10"/>
  <c r="I12" i="4"/>
  <c r="I28" i="4"/>
  <c r="I44" i="4"/>
  <c r="I60" i="4"/>
  <c r="H39" i="4"/>
  <c r="H55" i="4"/>
  <c r="H71" i="4"/>
  <c r="H34" i="4"/>
  <c r="H41" i="4"/>
  <c r="H30" i="4"/>
  <c r="H25" i="4"/>
  <c r="H46" i="4"/>
  <c r="I76" i="4"/>
  <c r="I92" i="4"/>
  <c r="I108" i="4"/>
  <c r="H75" i="4"/>
  <c r="H82" i="4"/>
  <c r="E18" i="10" s="1"/>
  <c r="I99" i="4"/>
  <c r="F21" i="10" s="1"/>
  <c r="I85" i="4"/>
  <c r="D16" i="10"/>
  <c r="I16" i="4"/>
  <c r="I32" i="4"/>
  <c r="I48" i="4"/>
  <c r="I64" i="4"/>
  <c r="H11" i="4"/>
  <c r="E11" i="10" s="1"/>
  <c r="I19" i="4"/>
  <c r="I27" i="4"/>
  <c r="I35" i="4"/>
  <c r="I43" i="4"/>
  <c r="I51" i="4"/>
  <c r="I59" i="4"/>
  <c r="I67" i="4"/>
  <c r="I22" i="4"/>
  <c r="I42" i="4"/>
  <c r="I66" i="4"/>
  <c r="I57" i="4"/>
  <c r="I18" i="4"/>
  <c r="I50" i="4"/>
  <c r="I13" i="4"/>
  <c r="I21" i="4"/>
  <c r="I29" i="4"/>
  <c r="I37" i="4"/>
  <c r="I49" i="4"/>
  <c r="I61" i="4"/>
  <c r="I14" i="4"/>
  <c r="I38" i="4"/>
  <c r="I58" i="4"/>
  <c r="D22" i="10"/>
  <c r="D12" i="10"/>
  <c r="H23" i="4"/>
  <c r="H62" i="4"/>
  <c r="H45" i="4"/>
  <c r="H72" i="4"/>
  <c r="I80" i="4"/>
  <c r="F16" i="10" s="1"/>
  <c r="I96" i="4"/>
  <c r="I112" i="4"/>
  <c r="I78" i="4"/>
  <c r="I94" i="4"/>
  <c r="I110" i="4"/>
  <c r="H116" i="4"/>
  <c r="E23" i="10" s="1"/>
  <c r="H81" i="4"/>
  <c r="E17" i="10" s="1"/>
  <c r="D13" i="10"/>
  <c r="I20" i="4"/>
  <c r="I36" i="4"/>
  <c r="I52" i="4"/>
  <c r="I68" i="4"/>
  <c r="I15" i="4"/>
  <c r="H94" i="4"/>
  <c r="E20" i="10" s="1"/>
  <c r="I24" i="4"/>
  <c r="I40" i="4"/>
  <c r="I56" i="4"/>
  <c r="F14" i="10"/>
  <c r="F18" i="10"/>
  <c r="E15" i="10"/>
  <c r="E19" i="10" l="1"/>
  <c r="E14" i="10"/>
  <c r="E22" i="10"/>
  <c r="F20" i="10"/>
  <c r="F11" i="10"/>
  <c r="F19" i="10"/>
  <c r="F22" i="10"/>
  <c r="F13" i="10"/>
  <c r="F12" i="10"/>
  <c r="F15" i="10"/>
  <c r="E13" i="10"/>
  <c r="H30" i="3"/>
  <c r="B13" i="3"/>
  <c r="B7" i="3"/>
  <c r="D12" i="9" l="1"/>
  <c r="E12" i="9"/>
  <c r="F12" i="9"/>
  <c r="D13" i="9"/>
  <c r="E13" i="9"/>
  <c r="F13" i="9"/>
  <c r="D14" i="9"/>
  <c r="E14" i="9"/>
  <c r="F14" i="9"/>
  <c r="D15" i="9"/>
  <c r="E15" i="9"/>
  <c r="F15" i="9"/>
  <c r="D16" i="9"/>
  <c r="E16" i="9"/>
  <c r="F16" i="9"/>
  <c r="D17" i="9"/>
  <c r="E17" i="9"/>
  <c r="F17" i="9"/>
  <c r="D18" i="9"/>
  <c r="E18" i="9"/>
  <c r="F18" i="9"/>
  <c r="D19" i="9"/>
  <c r="E19" i="9"/>
  <c r="F19" i="9"/>
  <c r="D20" i="9"/>
  <c r="E20" i="9"/>
  <c r="F20" i="9"/>
  <c r="D21" i="9"/>
  <c r="E21" i="9"/>
  <c r="F21" i="9"/>
  <c r="D22" i="9"/>
  <c r="E22" i="9"/>
  <c r="F22" i="9"/>
  <c r="D23" i="9"/>
  <c r="E23" i="9"/>
  <c r="F23" i="9"/>
  <c r="D24" i="9"/>
  <c r="E24" i="9"/>
  <c r="F24" i="9"/>
  <c r="D25" i="9"/>
  <c r="E25" i="9"/>
  <c r="F25" i="9"/>
  <c r="D26" i="9"/>
  <c r="E26" i="9"/>
  <c r="F26" i="9"/>
  <c r="D27" i="9"/>
  <c r="E27" i="9"/>
  <c r="F27" i="9"/>
  <c r="D28" i="9"/>
  <c r="E28" i="9"/>
  <c r="F28" i="9"/>
  <c r="D29" i="9"/>
  <c r="E29" i="9"/>
  <c r="F29" i="9"/>
  <c r="D30" i="9"/>
  <c r="E30" i="9"/>
  <c r="F30" i="9"/>
  <c r="D32" i="9"/>
  <c r="E32" i="9"/>
  <c r="F32" i="9"/>
  <c r="D33" i="9"/>
  <c r="E33" i="9"/>
  <c r="F33" i="9"/>
  <c r="D34" i="9"/>
  <c r="E34" i="9"/>
  <c r="F34" i="9"/>
  <c r="D35" i="9"/>
  <c r="E35" i="9"/>
  <c r="F35" i="9"/>
  <c r="D36" i="9"/>
  <c r="E36" i="9"/>
  <c r="F36" i="9"/>
  <c r="D37" i="9"/>
  <c r="E37" i="9"/>
  <c r="F37" i="9"/>
  <c r="D38" i="9"/>
  <c r="E38" i="9"/>
  <c r="F38" i="9"/>
  <c r="D39" i="9"/>
  <c r="E39" i="9"/>
  <c r="F39" i="9"/>
  <c r="D40" i="9"/>
  <c r="E40" i="9"/>
  <c r="F40" i="9"/>
  <c r="D41" i="9"/>
  <c r="E41" i="9"/>
  <c r="F41" i="9"/>
  <c r="D42" i="9"/>
  <c r="E42" i="9"/>
  <c r="F42" i="9"/>
  <c r="D43" i="9"/>
  <c r="E43" i="9"/>
  <c r="F43" i="9"/>
  <c r="D44" i="9"/>
  <c r="E44" i="9"/>
  <c r="F44" i="9"/>
  <c r="D45" i="9"/>
  <c r="E45" i="9"/>
  <c r="F45" i="9"/>
  <c r="D46" i="9"/>
  <c r="E46" i="9"/>
  <c r="F46" i="9"/>
  <c r="D47" i="9"/>
  <c r="E47" i="9"/>
  <c r="F47" i="9"/>
  <c r="F11" i="9"/>
  <c r="E11" i="9"/>
  <c r="D11" i="9"/>
  <c r="D12" i="8" l="1"/>
  <c r="E12" i="8"/>
  <c r="F12" i="8"/>
  <c r="D13" i="8"/>
  <c r="E13" i="8"/>
  <c r="F13" i="8"/>
  <c r="D14" i="8"/>
  <c r="E14" i="8"/>
  <c r="F14" i="8"/>
  <c r="D15" i="8"/>
  <c r="E15" i="8"/>
  <c r="F15" i="8"/>
  <c r="D16" i="8"/>
  <c r="E16" i="8"/>
  <c r="F16" i="8"/>
  <c r="D17" i="8"/>
  <c r="E17" i="8"/>
  <c r="F17" i="8"/>
  <c r="D18" i="8"/>
  <c r="E18" i="8"/>
  <c r="F18" i="8"/>
  <c r="D19" i="8"/>
  <c r="E19" i="8"/>
  <c r="F19" i="8"/>
  <c r="D20" i="8"/>
  <c r="E20" i="8"/>
  <c r="F20" i="8"/>
  <c r="D21" i="8"/>
  <c r="E21" i="8"/>
  <c r="F21" i="8"/>
  <c r="D22" i="8"/>
  <c r="E22" i="8"/>
  <c r="F22" i="8"/>
  <c r="D23" i="8"/>
  <c r="E23" i="8"/>
  <c r="F23" i="8"/>
  <c r="D24" i="8"/>
  <c r="E24" i="8"/>
  <c r="F24" i="8"/>
  <c r="D25" i="8"/>
  <c r="E25" i="8"/>
  <c r="F25" i="8"/>
  <c r="D26" i="8"/>
  <c r="E26" i="8"/>
  <c r="F26" i="8"/>
  <c r="D27" i="8"/>
  <c r="E27" i="8"/>
  <c r="F27" i="8"/>
  <c r="D28" i="8"/>
  <c r="E28" i="8"/>
  <c r="F28" i="8"/>
  <c r="D29" i="8"/>
  <c r="E29" i="8"/>
  <c r="F29" i="8"/>
  <c r="D30" i="8"/>
  <c r="E30" i="8"/>
  <c r="F30" i="8"/>
  <c r="D31" i="8"/>
  <c r="E31" i="8"/>
  <c r="F31" i="8"/>
  <c r="D32" i="8"/>
  <c r="E32" i="8"/>
  <c r="F32" i="8"/>
  <c r="D33" i="8"/>
  <c r="E33" i="8"/>
  <c r="F33" i="8"/>
  <c r="D34" i="8"/>
  <c r="E34" i="8"/>
  <c r="F34" i="8"/>
  <c r="D35" i="8"/>
  <c r="E35" i="8"/>
  <c r="F35" i="8"/>
  <c r="D36" i="8"/>
  <c r="E36" i="8"/>
  <c r="F36" i="8"/>
  <c r="D37" i="8"/>
  <c r="E37" i="8"/>
  <c r="F37" i="8"/>
  <c r="D38" i="8"/>
  <c r="E38" i="8"/>
  <c r="F38" i="8"/>
  <c r="D39" i="8"/>
  <c r="E39" i="8"/>
  <c r="F39" i="8"/>
  <c r="D40" i="8"/>
  <c r="E40" i="8"/>
  <c r="F40" i="8"/>
  <c r="D41" i="8"/>
  <c r="E41" i="8"/>
  <c r="F41" i="8"/>
  <c r="D42" i="8"/>
  <c r="E42" i="8"/>
  <c r="F42" i="8"/>
  <c r="D43" i="8"/>
  <c r="E43" i="8"/>
  <c r="F43" i="8"/>
  <c r="D44" i="8"/>
  <c r="E44" i="8"/>
  <c r="F44" i="8"/>
  <c r="D45" i="8"/>
  <c r="E45" i="8"/>
  <c r="F45" i="8"/>
  <c r="D46" i="8"/>
  <c r="E46" i="8"/>
  <c r="F46" i="8"/>
  <c r="D47" i="8"/>
  <c r="E47" i="8"/>
  <c r="F47" i="8"/>
  <c r="D48" i="8"/>
  <c r="E48" i="8"/>
  <c r="F48" i="8"/>
  <c r="D49" i="8"/>
  <c r="E49" i="8"/>
  <c r="F49" i="8"/>
  <c r="D50" i="8"/>
  <c r="E50" i="8"/>
  <c r="F50" i="8"/>
  <c r="D51" i="8"/>
  <c r="E51" i="8"/>
  <c r="F51" i="8"/>
  <c r="D52" i="8"/>
  <c r="E52" i="8"/>
  <c r="F52" i="8"/>
  <c r="D53" i="8"/>
  <c r="E53" i="8"/>
  <c r="F53" i="8"/>
  <c r="D54" i="8"/>
  <c r="E54" i="8"/>
  <c r="F54" i="8"/>
  <c r="D55" i="8"/>
  <c r="E55" i="8"/>
  <c r="F55" i="8"/>
  <c r="D56" i="8"/>
  <c r="E56" i="8"/>
  <c r="F56" i="8"/>
  <c r="D57" i="8"/>
  <c r="E57" i="8"/>
  <c r="F57" i="8"/>
  <c r="D58" i="8"/>
  <c r="E58" i="8"/>
  <c r="F58" i="8"/>
  <c r="D59" i="8"/>
  <c r="E59" i="8"/>
  <c r="F59" i="8"/>
  <c r="D60" i="8"/>
  <c r="E60" i="8"/>
  <c r="F60" i="8"/>
  <c r="D61" i="8"/>
  <c r="E61" i="8"/>
  <c r="F61" i="8"/>
  <c r="D62" i="8"/>
  <c r="E62" i="8"/>
  <c r="F62" i="8"/>
  <c r="D63" i="8"/>
  <c r="E63" i="8"/>
  <c r="F63" i="8"/>
  <c r="D64" i="8"/>
  <c r="E64" i="8"/>
  <c r="F64" i="8"/>
  <c r="D65" i="8"/>
  <c r="E65" i="8"/>
  <c r="F65" i="8"/>
  <c r="D66" i="8"/>
  <c r="E66" i="8"/>
  <c r="F66" i="8"/>
  <c r="D67" i="8"/>
  <c r="E67" i="8"/>
  <c r="F67" i="8"/>
  <c r="D68" i="8"/>
  <c r="E68" i="8"/>
  <c r="F68" i="8"/>
  <c r="D69" i="8"/>
  <c r="E69" i="8"/>
  <c r="F69" i="8"/>
  <c r="D70" i="8"/>
  <c r="E70" i="8"/>
  <c r="F70" i="8"/>
  <c r="D71" i="8"/>
  <c r="E71" i="8"/>
  <c r="F71" i="8"/>
  <c r="D72" i="8"/>
  <c r="E72" i="8"/>
  <c r="F72" i="8"/>
  <c r="D74" i="8"/>
  <c r="E74" i="8"/>
  <c r="F74" i="8"/>
  <c r="E75" i="8"/>
  <c r="F75" i="8"/>
  <c r="E76" i="8"/>
  <c r="F76" i="8"/>
  <c r="D77" i="8"/>
  <c r="E77" i="8"/>
  <c r="F77" i="8"/>
  <c r="D78" i="8"/>
  <c r="E78" i="8"/>
  <c r="F78" i="8"/>
  <c r="D79" i="8"/>
  <c r="E79" i="8"/>
  <c r="F79" i="8"/>
  <c r="D80" i="8"/>
  <c r="E80" i="8"/>
  <c r="F80" i="8"/>
  <c r="D81" i="8"/>
  <c r="E81" i="8"/>
  <c r="F81" i="8"/>
  <c r="D82" i="8"/>
  <c r="E82" i="8"/>
  <c r="F82" i="8"/>
  <c r="D83" i="8"/>
  <c r="E83" i="8"/>
  <c r="F83" i="8"/>
  <c r="D84" i="8"/>
  <c r="E84" i="8"/>
  <c r="F84" i="8"/>
  <c r="D85" i="8"/>
  <c r="E85" i="8"/>
  <c r="F85" i="8"/>
  <c r="D86" i="8"/>
  <c r="E86" i="8"/>
  <c r="F86" i="8"/>
  <c r="D87" i="8"/>
  <c r="E87" i="8"/>
  <c r="F87" i="8"/>
  <c r="D88" i="8"/>
  <c r="E88" i="8"/>
  <c r="F88" i="8"/>
  <c r="D89" i="8"/>
  <c r="E89" i="8"/>
  <c r="F89" i="8"/>
  <c r="D90" i="8"/>
  <c r="E90" i="8"/>
  <c r="F90" i="8"/>
  <c r="D91" i="8"/>
  <c r="E91" i="8"/>
  <c r="F91" i="8"/>
  <c r="D92" i="8"/>
  <c r="E92" i="8"/>
  <c r="F92" i="8"/>
  <c r="D93" i="8"/>
  <c r="E93" i="8"/>
  <c r="F93" i="8"/>
  <c r="D94" i="8"/>
  <c r="E94" i="8"/>
  <c r="F94" i="8"/>
  <c r="D95" i="8"/>
  <c r="E95" i="8"/>
  <c r="F95" i="8"/>
  <c r="D96" i="8"/>
  <c r="E96" i="8"/>
  <c r="F96" i="8"/>
  <c r="D97" i="8"/>
  <c r="E97" i="8"/>
  <c r="F97" i="8"/>
  <c r="D98" i="8"/>
  <c r="E98" i="8"/>
  <c r="F98" i="8"/>
  <c r="D99" i="8"/>
  <c r="E99" i="8"/>
  <c r="F99" i="8"/>
  <c r="D100" i="8"/>
  <c r="E100" i="8"/>
  <c r="F100" i="8"/>
  <c r="D101" i="8"/>
  <c r="E101" i="8"/>
  <c r="F101" i="8"/>
  <c r="D102" i="8"/>
  <c r="E102" i="8"/>
  <c r="F102" i="8"/>
  <c r="D103" i="8"/>
  <c r="E103" i="8"/>
  <c r="F103" i="8"/>
  <c r="D104" i="8"/>
  <c r="E104" i="8"/>
  <c r="F104" i="8"/>
  <c r="D105" i="8"/>
  <c r="E105" i="8"/>
  <c r="F105" i="8"/>
  <c r="D106" i="8"/>
  <c r="E106" i="8"/>
  <c r="F106" i="8"/>
  <c r="D107" i="8"/>
  <c r="E107" i="8"/>
  <c r="F107" i="8"/>
  <c r="D108" i="8"/>
  <c r="E108" i="8"/>
  <c r="F108" i="8"/>
  <c r="D109" i="8"/>
  <c r="E109" i="8"/>
  <c r="F109" i="8"/>
  <c r="D110" i="8"/>
  <c r="E110" i="8"/>
  <c r="F110" i="8"/>
  <c r="D111" i="8"/>
  <c r="E111" i="8"/>
  <c r="F111" i="8"/>
  <c r="D112" i="8"/>
  <c r="E112" i="8"/>
  <c r="F112" i="8"/>
  <c r="D113" i="8"/>
  <c r="E113" i="8"/>
  <c r="F113" i="8"/>
  <c r="D114" i="8"/>
  <c r="E114" i="8"/>
  <c r="F114" i="8"/>
  <c r="D115" i="8"/>
  <c r="E115" i="8"/>
  <c r="F115" i="8"/>
  <c r="D116" i="8"/>
  <c r="E116" i="8"/>
  <c r="F116" i="8"/>
  <c r="D117" i="8"/>
  <c r="E117" i="8"/>
  <c r="F117" i="8"/>
  <c r="F11" i="8"/>
  <c r="E11" i="8"/>
  <c r="D11" i="8"/>
  <c r="D76" i="8"/>
  <c r="D75" i="8"/>
  <c r="N117" i="4" l="1"/>
  <c r="E24" i="3"/>
  <c r="AC11" i="4"/>
  <c r="AC15" i="4"/>
  <c r="AC19" i="4"/>
  <c r="AC23" i="4"/>
  <c r="AC27" i="4"/>
  <c r="AC31" i="4"/>
  <c r="AC35" i="4"/>
  <c r="AC39" i="4"/>
  <c r="AC43" i="4"/>
  <c r="AC47" i="4"/>
  <c r="AC51" i="4"/>
  <c r="AC55" i="4"/>
  <c r="AC59" i="4"/>
  <c r="AC63" i="4"/>
  <c r="AC67" i="4"/>
  <c r="AC71" i="4"/>
  <c r="AC75" i="4"/>
  <c r="AC79" i="4"/>
  <c r="AC83" i="4"/>
  <c r="AC87" i="4"/>
  <c r="AC91" i="4"/>
  <c r="AC95" i="4"/>
  <c r="AC99" i="4"/>
  <c r="H21" i="10" s="1"/>
  <c r="AC103" i="4"/>
  <c r="AC107" i="4"/>
  <c r="AC111" i="4"/>
  <c r="AC115" i="4"/>
  <c r="Y12" i="4"/>
  <c r="Y16" i="4"/>
  <c r="AC14" i="4"/>
  <c r="AC18" i="4"/>
  <c r="AC22" i="4"/>
  <c r="AC26" i="4"/>
  <c r="AC30" i="4"/>
  <c r="AC34" i="4"/>
  <c r="AC38" i="4"/>
  <c r="AC42" i="4"/>
  <c r="AC46" i="4"/>
  <c r="AC50" i="4"/>
  <c r="AC54" i="4"/>
  <c r="AC58" i="4"/>
  <c r="AC62" i="4"/>
  <c r="AC66" i="4"/>
  <c r="AC70" i="4"/>
  <c r="AC74" i="4"/>
  <c r="AC78" i="4"/>
  <c r="AC82" i="4"/>
  <c r="AC86" i="4"/>
  <c r="AC90" i="4"/>
  <c r="AC94" i="4"/>
  <c r="AC98" i="4"/>
  <c r="AC102" i="4"/>
  <c r="AC106" i="4"/>
  <c r="AC110" i="4"/>
  <c r="AC114" i="4"/>
  <c r="Y11" i="4"/>
  <c r="Y15" i="4"/>
  <c r="AC13" i="4"/>
  <c r="AC17" i="4"/>
  <c r="AC21" i="4"/>
  <c r="AC25" i="4"/>
  <c r="AC29" i="4"/>
  <c r="AC33" i="4"/>
  <c r="AC37" i="4"/>
  <c r="AC41" i="4"/>
  <c r="AC45" i="4"/>
  <c r="AC49" i="4"/>
  <c r="AC53" i="4"/>
  <c r="AC57" i="4"/>
  <c r="AC61" i="4"/>
  <c r="AC65" i="4"/>
  <c r="AC69" i="4"/>
  <c r="AC73" i="4"/>
  <c r="AC77" i="4"/>
  <c r="AC81" i="4"/>
  <c r="H17" i="10" s="1"/>
  <c r="AC85" i="4"/>
  <c r="AC89" i="4"/>
  <c r="AC93" i="4"/>
  <c r="AC97" i="4"/>
  <c r="AC101" i="4"/>
  <c r="AC105" i="4"/>
  <c r="AC109" i="4"/>
  <c r="AC113" i="4"/>
  <c r="AC116" i="4"/>
  <c r="H23" i="10" s="1"/>
  <c r="Y14" i="4"/>
  <c r="AC12" i="4"/>
  <c r="AC28" i="4"/>
  <c r="AC44" i="4"/>
  <c r="AC60" i="4"/>
  <c r="AC76" i="4"/>
  <c r="H15" i="10" s="1"/>
  <c r="AC92" i="4"/>
  <c r="AC108" i="4"/>
  <c r="Y18" i="4"/>
  <c r="Y22" i="4"/>
  <c r="Y26" i="4"/>
  <c r="Y30" i="4"/>
  <c r="Y34" i="4"/>
  <c r="Y38" i="4"/>
  <c r="Y42" i="4"/>
  <c r="Y46" i="4"/>
  <c r="Y50" i="4"/>
  <c r="Y54" i="4"/>
  <c r="Y58" i="4"/>
  <c r="Y62" i="4"/>
  <c r="Y66" i="4"/>
  <c r="Y70" i="4"/>
  <c r="Y74" i="4"/>
  <c r="Y78" i="4"/>
  <c r="Y82" i="4"/>
  <c r="Y86" i="4"/>
  <c r="Y90" i="4"/>
  <c r="Y94" i="4"/>
  <c r="Y98" i="4"/>
  <c r="Y102" i="4"/>
  <c r="AC24" i="4"/>
  <c r="AC40" i="4"/>
  <c r="AC56" i="4"/>
  <c r="AC88" i="4"/>
  <c r="AC104" i="4"/>
  <c r="Y13" i="4"/>
  <c r="Y17" i="4"/>
  <c r="Y21" i="4"/>
  <c r="Y25" i="4"/>
  <c r="Y29" i="4"/>
  <c r="Y33" i="4"/>
  <c r="Y37" i="4"/>
  <c r="Y41" i="4"/>
  <c r="Y45" i="4"/>
  <c r="Y49" i="4"/>
  <c r="Y53" i="4"/>
  <c r="Y57" i="4"/>
  <c r="Y61" i="4"/>
  <c r="Y65" i="4"/>
  <c r="Y69" i="4"/>
  <c r="Y73" i="4"/>
  <c r="Y77" i="4"/>
  <c r="Y81" i="4"/>
  <c r="G17" i="10" s="1"/>
  <c r="Y85" i="4"/>
  <c r="Y89" i="4"/>
  <c r="Y93" i="4"/>
  <c r="Y97" i="4"/>
  <c r="Y101" i="4"/>
  <c r="AC20" i="4"/>
  <c r="AC36" i="4"/>
  <c r="AC52" i="4"/>
  <c r="AC68" i="4"/>
  <c r="AC84" i="4"/>
  <c r="AC100" i="4"/>
  <c r="Y20" i="4"/>
  <c r="Y24" i="4"/>
  <c r="Y28" i="4"/>
  <c r="Y32" i="4"/>
  <c r="Y36" i="4"/>
  <c r="Y40" i="4"/>
  <c r="Y44" i="4"/>
  <c r="Y48" i="4"/>
  <c r="Y52" i="4"/>
  <c r="Y56" i="4"/>
  <c r="Y60" i="4"/>
  <c r="Y64" i="4"/>
  <c r="Y68" i="4"/>
  <c r="Y76" i="4"/>
  <c r="G15" i="10" s="1"/>
  <c r="Y80" i="4"/>
  <c r="G16" i="10" s="1"/>
  <c r="Y84" i="4"/>
  <c r="Y88" i="4"/>
  <c r="Y92" i="4"/>
  <c r="Y96" i="4"/>
  <c r="Y100" i="4"/>
  <c r="AC16" i="4"/>
  <c r="AC80" i="4"/>
  <c r="H16" i="10" s="1"/>
  <c r="Y27" i="4"/>
  <c r="Y43" i="4"/>
  <c r="Y59" i="4"/>
  <c r="Y75" i="4"/>
  <c r="Y91" i="4"/>
  <c r="Y105" i="4"/>
  <c r="Y109" i="4"/>
  <c r="Y113" i="4"/>
  <c r="Y116" i="4"/>
  <c r="G23" i="10" s="1"/>
  <c r="Y10" i="4"/>
  <c r="AC10" i="4"/>
  <c r="AC96" i="4"/>
  <c r="Y79" i="4"/>
  <c r="Y95" i="4"/>
  <c r="Y106" i="4"/>
  <c r="Y110" i="4"/>
  <c r="AC64" i="4"/>
  <c r="Y23" i="4"/>
  <c r="Y39" i="4"/>
  <c r="Y55" i="4"/>
  <c r="Y71" i="4"/>
  <c r="Y87" i="4"/>
  <c r="Y104" i="4"/>
  <c r="Y108" i="4"/>
  <c r="Y112" i="4"/>
  <c r="Y31" i="4"/>
  <c r="Y47" i="4"/>
  <c r="AC48" i="4"/>
  <c r="AC112" i="4"/>
  <c r="Y19" i="4"/>
  <c r="Y35" i="4"/>
  <c r="Y51" i="4"/>
  <c r="Y67" i="4"/>
  <c r="Y83" i="4"/>
  <c r="Y99" i="4"/>
  <c r="G21" i="10" s="1"/>
  <c r="Y103" i="4"/>
  <c r="Y107" i="4"/>
  <c r="Y111" i="4"/>
  <c r="Y115" i="4"/>
  <c r="AC32" i="4"/>
  <c r="Y63" i="4"/>
  <c r="Y114" i="4"/>
  <c r="G11" i="10" l="1"/>
  <c r="H11" i="10"/>
  <c r="H12" i="10"/>
  <c r="H13" i="10"/>
  <c r="G12" i="10"/>
  <c r="G13" i="10"/>
  <c r="G19" i="10"/>
  <c r="H20" i="10"/>
  <c r="H22" i="10"/>
  <c r="G22" i="10"/>
  <c r="G18" i="10"/>
  <c r="G20" i="10"/>
  <c r="H19" i="10"/>
  <c r="H18" i="10"/>
  <c r="G111" i="8"/>
  <c r="H33" i="8"/>
  <c r="G116" i="8"/>
  <c r="G68" i="8"/>
  <c r="G113" i="8"/>
  <c r="G24" i="9"/>
  <c r="G56" i="8"/>
  <c r="G43" i="9"/>
  <c r="G107" i="8"/>
  <c r="H11" i="9"/>
  <c r="H11" i="8"/>
  <c r="G47" i="9"/>
  <c r="G117" i="8"/>
  <c r="G76" i="8"/>
  <c r="H17" i="8"/>
  <c r="G89" i="8"/>
  <c r="G25" i="9"/>
  <c r="G57" i="8"/>
  <c r="G41" i="8"/>
  <c r="G15" i="9"/>
  <c r="G25" i="8"/>
  <c r="H69" i="8"/>
  <c r="G90" i="8"/>
  <c r="G74" i="8"/>
  <c r="G26" i="9"/>
  <c r="G58" i="8"/>
  <c r="G42" i="8"/>
  <c r="G26" i="8"/>
  <c r="G42" i="9"/>
  <c r="G103" i="8"/>
  <c r="G87" i="8"/>
  <c r="G71" i="8"/>
  <c r="G23" i="9"/>
  <c r="G55" i="8"/>
  <c r="G39" i="8"/>
  <c r="G14" i="9"/>
  <c r="G23" i="8"/>
  <c r="H61" i="8"/>
  <c r="G15" i="8"/>
  <c r="H106" i="8"/>
  <c r="H90" i="8"/>
  <c r="H74" i="8"/>
  <c r="H26" i="9"/>
  <c r="H58" i="8"/>
  <c r="H42" i="8"/>
  <c r="H26" i="8"/>
  <c r="H111" i="8"/>
  <c r="H39" i="9"/>
  <c r="H95" i="8"/>
  <c r="H33" i="9"/>
  <c r="H79" i="8"/>
  <c r="H63" i="8"/>
  <c r="H20" i="9"/>
  <c r="H47" i="8"/>
  <c r="H31" i="8"/>
  <c r="H15" i="8"/>
  <c r="H45" i="9"/>
  <c r="H112" i="8"/>
  <c r="H96" i="8"/>
  <c r="H34" i="9"/>
  <c r="H80" i="8"/>
  <c r="H28" i="9"/>
  <c r="H64" i="8"/>
  <c r="H48" i="8"/>
  <c r="H32" i="8"/>
  <c r="H12" i="9"/>
  <c r="H16" i="8"/>
  <c r="G104" i="8"/>
  <c r="H49" i="8"/>
  <c r="G72" i="8"/>
  <c r="G96" i="8"/>
  <c r="G46" i="9"/>
  <c r="G106" i="8"/>
  <c r="G92" i="8"/>
  <c r="G28" i="8"/>
  <c r="H35" i="9"/>
  <c r="H81" i="8"/>
  <c r="G93" i="8"/>
  <c r="G32" i="9"/>
  <c r="G77" i="8"/>
  <c r="G61" i="8"/>
  <c r="G45" i="8"/>
  <c r="G30" i="9"/>
  <c r="G29" i="8"/>
  <c r="H85" i="8"/>
  <c r="H21" i="8"/>
  <c r="G94" i="8"/>
  <c r="G78" i="8"/>
  <c r="G62" i="8"/>
  <c r="G46" i="8"/>
  <c r="G16" i="9"/>
  <c r="G30" i="8"/>
  <c r="H89" i="8"/>
  <c r="H15" i="9"/>
  <c r="H25" i="8"/>
  <c r="G91" i="8"/>
  <c r="G75" i="8"/>
  <c r="G59" i="8"/>
  <c r="G19" i="9"/>
  <c r="G43" i="8"/>
  <c r="G27" i="8"/>
  <c r="H32" i="9"/>
  <c r="H77" i="8"/>
  <c r="H13" i="8"/>
  <c r="H110" i="8"/>
  <c r="H94" i="8"/>
  <c r="H78" i="8"/>
  <c r="H62" i="8"/>
  <c r="H46" i="8"/>
  <c r="H16" i="9"/>
  <c r="H30" i="8"/>
  <c r="H14" i="8"/>
  <c r="H115" i="8"/>
  <c r="H99" i="8"/>
  <c r="H37" i="9"/>
  <c r="H83" i="8"/>
  <c r="H67" i="8"/>
  <c r="H21" i="9"/>
  <c r="H51" i="8"/>
  <c r="H35" i="8"/>
  <c r="H13" i="9"/>
  <c r="H19" i="8"/>
  <c r="H116" i="8"/>
  <c r="H40" i="9"/>
  <c r="H100" i="8"/>
  <c r="H84" i="8"/>
  <c r="H68" i="8"/>
  <c r="H52" i="8"/>
  <c r="H36" i="8"/>
  <c r="H20" i="8"/>
  <c r="G115" i="8"/>
  <c r="G84" i="8"/>
  <c r="G20" i="8"/>
  <c r="G28" i="9"/>
  <c r="G64" i="8"/>
  <c r="G44" i="9"/>
  <c r="G108" i="8"/>
  <c r="G40" i="9"/>
  <c r="G100" i="8"/>
  <c r="G36" i="8"/>
  <c r="H113" i="8"/>
  <c r="G48" i="8"/>
  <c r="G105" i="8"/>
  <c r="G88" i="8"/>
  <c r="G24" i="8"/>
  <c r="H65" i="8"/>
  <c r="G34" i="9"/>
  <c r="G80" i="8"/>
  <c r="G11" i="9"/>
  <c r="G11" i="8"/>
  <c r="G110" i="8"/>
  <c r="G44" i="8"/>
  <c r="G97" i="8"/>
  <c r="G35" i="9"/>
  <c r="G81" i="8"/>
  <c r="G65" i="8"/>
  <c r="G49" i="8"/>
  <c r="G33" i="8"/>
  <c r="H41" i="9"/>
  <c r="H101" i="8"/>
  <c r="H37" i="8"/>
  <c r="G98" i="8"/>
  <c r="G36" i="9"/>
  <c r="G82" i="8"/>
  <c r="G29" i="9"/>
  <c r="G66" i="8"/>
  <c r="G50" i="8"/>
  <c r="G34" i="8"/>
  <c r="G18" i="8"/>
  <c r="H105" i="8"/>
  <c r="H41" i="8"/>
  <c r="G39" i="9"/>
  <c r="G95" i="8"/>
  <c r="G33" i="9"/>
  <c r="G79" i="8"/>
  <c r="G63" i="8"/>
  <c r="G20" i="9"/>
  <c r="G47" i="8"/>
  <c r="G31" i="8"/>
  <c r="H93" i="8"/>
  <c r="H30" i="9"/>
  <c r="H29" i="8"/>
  <c r="H114" i="8"/>
  <c r="H98" i="8"/>
  <c r="H36" i="9"/>
  <c r="H82" i="8"/>
  <c r="H29" i="9"/>
  <c r="H66" i="8"/>
  <c r="H50" i="8"/>
  <c r="H34" i="8"/>
  <c r="H18" i="8"/>
  <c r="G12" i="8"/>
  <c r="H42" i="9"/>
  <c r="H103" i="8"/>
  <c r="H87" i="8"/>
  <c r="H71" i="8"/>
  <c r="H23" i="9"/>
  <c r="H55" i="8"/>
  <c r="H39" i="8"/>
  <c r="H14" i="9"/>
  <c r="H23" i="8"/>
  <c r="G13" i="8"/>
  <c r="H104" i="8"/>
  <c r="H88" i="8"/>
  <c r="H72" i="8"/>
  <c r="H24" i="9"/>
  <c r="H56" i="8"/>
  <c r="H18" i="9"/>
  <c r="H40" i="8"/>
  <c r="H24" i="8"/>
  <c r="G45" i="9"/>
  <c r="G112" i="8"/>
  <c r="G52" i="8"/>
  <c r="G32" i="8"/>
  <c r="G109" i="8"/>
  <c r="G18" i="9"/>
  <c r="G40" i="8"/>
  <c r="H97" i="8"/>
  <c r="G114" i="8"/>
  <c r="G27" i="9"/>
  <c r="G60" i="8"/>
  <c r="G41" i="9"/>
  <c r="G101" i="8"/>
  <c r="G85" i="8"/>
  <c r="G69" i="8"/>
  <c r="G22" i="9"/>
  <c r="G53" i="8"/>
  <c r="G37" i="8"/>
  <c r="G21" i="8"/>
  <c r="H46" i="9"/>
  <c r="H22" i="9"/>
  <c r="H53" i="8"/>
  <c r="G102" i="8"/>
  <c r="G38" i="9"/>
  <c r="G86" i="8"/>
  <c r="G70" i="8"/>
  <c r="G54" i="8"/>
  <c r="G17" i="9"/>
  <c r="G38" i="8"/>
  <c r="G22" i="8"/>
  <c r="G14" i="8"/>
  <c r="H25" i="9"/>
  <c r="H57" i="8"/>
  <c r="G99" i="8"/>
  <c r="G37" i="9"/>
  <c r="G83" i="8"/>
  <c r="G67" i="8"/>
  <c r="G21" i="9"/>
  <c r="G51" i="8"/>
  <c r="G35" i="8"/>
  <c r="G13" i="9"/>
  <c r="G19" i="8"/>
  <c r="H109" i="8"/>
  <c r="H45" i="8"/>
  <c r="H47" i="9"/>
  <c r="H117" i="8"/>
  <c r="H102" i="8"/>
  <c r="H38" i="9"/>
  <c r="H86" i="8"/>
  <c r="H70" i="8"/>
  <c r="H54" i="8"/>
  <c r="H17" i="9"/>
  <c r="H38" i="8"/>
  <c r="H22" i="8"/>
  <c r="G12" i="9"/>
  <c r="G16" i="8"/>
  <c r="H43" i="9"/>
  <c r="H107" i="8"/>
  <c r="H91" i="8"/>
  <c r="H75" i="8"/>
  <c r="H59" i="8"/>
  <c r="H19" i="9"/>
  <c r="H43" i="8"/>
  <c r="H27" i="8"/>
  <c r="G17" i="8"/>
  <c r="H44" i="9"/>
  <c r="H108" i="8"/>
  <c r="H92" i="8"/>
  <c r="H76" i="8"/>
  <c r="H27" i="9"/>
  <c r="H60" i="8"/>
  <c r="H44" i="8"/>
  <c r="H28" i="8"/>
  <c r="H12" i="8"/>
  <c r="F117" i="4" l="1"/>
  <c r="I5" i="3"/>
  <c r="E24" i="10" l="1"/>
  <c r="E31" i="9"/>
  <c r="E48" i="9" s="1"/>
  <c r="E73" i="8"/>
  <c r="E118" i="8" s="1"/>
  <c r="F35" i="3" s="1"/>
  <c r="H117" i="4"/>
  <c r="M18" i="6" s="1"/>
  <c r="D24" i="10"/>
  <c r="D31" i="9"/>
  <c r="D48" i="9" s="1"/>
  <c r="D73" i="8"/>
  <c r="D118" i="8" s="1"/>
  <c r="E35" i="3" s="1"/>
  <c r="G117" i="4"/>
  <c r="AC72" i="4"/>
  <c r="H14" i="10" s="1"/>
  <c r="Y72" i="4"/>
  <c r="G14" i="10" s="1"/>
  <c r="G7" i="6"/>
  <c r="E22" i="3"/>
  <c r="I117" i="4"/>
  <c r="F24" i="10"/>
  <c r="F31" i="9"/>
  <c r="F48" i="9" s="1"/>
  <c r="F73" i="8"/>
  <c r="G13" i="6" l="1"/>
  <c r="E23" i="3"/>
  <c r="M19" i="6"/>
  <c r="F118" i="8"/>
  <c r="G35" i="3" s="1"/>
  <c r="G31" i="9"/>
  <c r="G48" i="9" s="1"/>
  <c r="G73" i="8"/>
  <c r="Y117" i="4"/>
  <c r="R12" i="6" s="1"/>
  <c r="G24" i="10"/>
  <c r="AC117" i="4"/>
  <c r="R13" i="6" s="1"/>
  <c r="H31" i="9"/>
  <c r="H48" i="9" s="1"/>
  <c r="H73" i="8"/>
  <c r="H24" i="10"/>
  <c r="H118" i="8" l="1"/>
  <c r="I35" i="3" s="1"/>
  <c r="G118" i="8"/>
  <c r="H35" i="3" s="1"/>
  <c r="I14" i="10"/>
  <c r="I17" i="10"/>
  <c r="I16" i="10"/>
  <c r="I23" i="10"/>
  <c r="I21" i="10"/>
  <c r="I20" i="10"/>
  <c r="I18" i="10" l="1"/>
  <c r="I13" i="10"/>
  <c r="I12" i="10"/>
  <c r="I22" i="10"/>
  <c r="I11" i="10"/>
  <c r="I19" i="10"/>
  <c r="I15" i="10"/>
  <c r="I20" i="9"/>
  <c r="I47" i="8"/>
  <c r="M46" i="4"/>
  <c r="L46" i="4"/>
  <c r="AD46" i="4"/>
  <c r="Z46" i="4"/>
  <c r="I110" i="8"/>
  <c r="M109" i="4"/>
  <c r="L109" i="4"/>
  <c r="Z109" i="4"/>
  <c r="AD109" i="4"/>
  <c r="I15" i="9"/>
  <c r="I25" i="8"/>
  <c r="L24" i="4"/>
  <c r="M24" i="4"/>
  <c r="AD24" i="4"/>
  <c r="Z24" i="4"/>
  <c r="I98" i="8"/>
  <c r="M97" i="4"/>
  <c r="L97" i="4"/>
  <c r="AD97" i="4"/>
  <c r="Z97" i="4"/>
  <c r="I24" i="8"/>
  <c r="M23" i="4"/>
  <c r="L23" i="4"/>
  <c r="Z23" i="4"/>
  <c r="AD23" i="4"/>
  <c r="I49" i="8"/>
  <c r="M48" i="4"/>
  <c r="L48" i="4"/>
  <c r="AD48" i="4"/>
  <c r="Z48" i="4"/>
  <c r="I113" i="8"/>
  <c r="L112" i="4"/>
  <c r="M112" i="4"/>
  <c r="AD112" i="4"/>
  <c r="Z112" i="4"/>
  <c r="I62" i="8"/>
  <c r="M61" i="4"/>
  <c r="L61" i="4"/>
  <c r="AD61" i="4"/>
  <c r="Z61" i="4"/>
  <c r="I19" i="9"/>
  <c r="I43" i="8"/>
  <c r="M42" i="4"/>
  <c r="L42" i="4"/>
  <c r="AD42" i="4"/>
  <c r="Z42" i="4"/>
  <c r="I22" i="8"/>
  <c r="M21" i="4"/>
  <c r="L21" i="4"/>
  <c r="Z21" i="4"/>
  <c r="AD21" i="4"/>
  <c r="I15" i="8"/>
  <c r="M14" i="4"/>
  <c r="L14" i="4"/>
  <c r="Z14" i="4"/>
  <c r="AD14" i="4"/>
  <c r="I33" i="9"/>
  <c r="I79" i="8"/>
  <c r="M78" i="4"/>
  <c r="L78" i="4"/>
  <c r="AD78" i="4"/>
  <c r="Z78" i="4"/>
  <c r="I46" i="8"/>
  <c r="M45" i="4"/>
  <c r="L45" i="4"/>
  <c r="AD45" i="4"/>
  <c r="Z45" i="4"/>
  <c r="I36" i="8"/>
  <c r="M35" i="4"/>
  <c r="L35" i="4"/>
  <c r="Z35" i="4"/>
  <c r="AD35" i="4"/>
  <c r="I40" i="9"/>
  <c r="I100" i="8"/>
  <c r="M99" i="4"/>
  <c r="L99" i="4"/>
  <c r="Z99" i="4"/>
  <c r="L21" i="10" s="1"/>
  <c r="AD99" i="4"/>
  <c r="I61" i="8"/>
  <c r="M60" i="4"/>
  <c r="L60" i="4"/>
  <c r="Z60" i="4"/>
  <c r="AD60" i="4"/>
  <c r="I16" i="9"/>
  <c r="I30" i="8"/>
  <c r="M29" i="4"/>
  <c r="L29" i="4"/>
  <c r="AD29" i="4"/>
  <c r="Z29" i="4"/>
  <c r="I35" i="8"/>
  <c r="M34" i="4"/>
  <c r="L34" i="4"/>
  <c r="AD34" i="4"/>
  <c r="Z34" i="4"/>
  <c r="I99" i="8"/>
  <c r="M98" i="4"/>
  <c r="L98" i="4"/>
  <c r="AD98" i="4"/>
  <c r="Z98" i="4"/>
  <c r="I38" i="9"/>
  <c r="I86" i="8"/>
  <c r="M85" i="4"/>
  <c r="L85" i="4"/>
  <c r="Z85" i="4"/>
  <c r="AD85" i="4"/>
  <c r="I24" i="9"/>
  <c r="I56" i="8"/>
  <c r="M55" i="4"/>
  <c r="L55" i="4"/>
  <c r="Z55" i="4"/>
  <c r="AD55" i="4"/>
  <c r="I13" i="8"/>
  <c r="M12" i="4"/>
  <c r="L12" i="4"/>
  <c r="AD12" i="4"/>
  <c r="Z12" i="4"/>
  <c r="I35" i="9"/>
  <c r="I81" i="8"/>
  <c r="L80" i="4"/>
  <c r="M80" i="4"/>
  <c r="AD80" i="4"/>
  <c r="Z80" i="4"/>
  <c r="I74" i="8"/>
  <c r="M73" i="4"/>
  <c r="L73" i="4"/>
  <c r="AD73" i="4"/>
  <c r="Z73" i="4"/>
  <c r="I23" i="9"/>
  <c r="I55" i="8"/>
  <c r="M54" i="4"/>
  <c r="L54" i="4"/>
  <c r="AD54" i="4"/>
  <c r="Z54" i="4"/>
  <c r="I41" i="8"/>
  <c r="L40" i="4"/>
  <c r="M40" i="4"/>
  <c r="AD40" i="4"/>
  <c r="Z40" i="4"/>
  <c r="I12" i="8"/>
  <c r="L11" i="4"/>
  <c r="M11" i="4"/>
  <c r="AD11" i="4"/>
  <c r="Z11" i="4"/>
  <c r="I76" i="8"/>
  <c r="M75" i="4"/>
  <c r="L75" i="4"/>
  <c r="AD75" i="4"/>
  <c r="Z75" i="4"/>
  <c r="I33" i="8"/>
  <c r="L32" i="4"/>
  <c r="M32" i="4"/>
  <c r="AD32" i="4"/>
  <c r="Z32" i="4"/>
  <c r="I41" i="9"/>
  <c r="I101" i="8"/>
  <c r="L100" i="4"/>
  <c r="M100" i="4"/>
  <c r="Z100" i="4"/>
  <c r="AD100" i="4"/>
  <c r="I114" i="8"/>
  <c r="M113" i="4"/>
  <c r="L113" i="4"/>
  <c r="Z113" i="4"/>
  <c r="AD113" i="4"/>
  <c r="I75" i="8"/>
  <c r="M74" i="4"/>
  <c r="L74" i="4"/>
  <c r="AD74" i="4"/>
  <c r="Z74" i="4"/>
  <c r="I42" i="8"/>
  <c r="M41" i="4"/>
  <c r="L41" i="4"/>
  <c r="Z41" i="4"/>
  <c r="AD41" i="4"/>
  <c r="I32" i="8"/>
  <c r="M31" i="4"/>
  <c r="L31" i="4"/>
  <c r="AD31" i="4"/>
  <c r="Z31" i="4"/>
  <c r="I96" i="8"/>
  <c r="M95" i="4"/>
  <c r="L95" i="4"/>
  <c r="AD95" i="4"/>
  <c r="Z95" i="4"/>
  <c r="I25" i="9"/>
  <c r="I57" i="8"/>
  <c r="L56" i="4"/>
  <c r="M56" i="4"/>
  <c r="Z56" i="4"/>
  <c r="AD56" i="4"/>
  <c r="I18" i="8"/>
  <c r="L17" i="4"/>
  <c r="M17" i="4"/>
  <c r="Z17" i="4"/>
  <c r="AD17" i="4"/>
  <c r="I31" i="8"/>
  <c r="M30" i="4"/>
  <c r="L30" i="4"/>
  <c r="AD30" i="4"/>
  <c r="Z30" i="4"/>
  <c r="I39" i="9"/>
  <c r="I95" i="8"/>
  <c r="M94" i="4"/>
  <c r="L94" i="4"/>
  <c r="AD94" i="4"/>
  <c r="Z94" i="4"/>
  <c r="I78" i="8"/>
  <c r="M77" i="4"/>
  <c r="L77" i="4"/>
  <c r="AD77" i="4"/>
  <c r="Z77" i="4"/>
  <c r="I52" i="8"/>
  <c r="M51" i="4"/>
  <c r="L51" i="4"/>
  <c r="Z51" i="4"/>
  <c r="AD51" i="4"/>
  <c r="I116" i="8"/>
  <c r="M115" i="4"/>
  <c r="L115" i="4"/>
  <c r="Z115" i="4"/>
  <c r="AD115" i="4"/>
  <c r="I32" i="9"/>
  <c r="I77" i="8"/>
  <c r="M76" i="4"/>
  <c r="L76" i="4"/>
  <c r="AD76" i="4"/>
  <c r="M15" i="10" s="1"/>
  <c r="Z76" i="4"/>
  <c r="I29" i="9"/>
  <c r="I66" i="8"/>
  <c r="M65" i="4"/>
  <c r="L65" i="4"/>
  <c r="AD65" i="4"/>
  <c r="Z65" i="4"/>
  <c r="I21" i="9"/>
  <c r="I51" i="8"/>
  <c r="M50" i="4"/>
  <c r="L50" i="4"/>
  <c r="AD50" i="4"/>
  <c r="Z50" i="4"/>
  <c r="I115" i="8"/>
  <c r="M114" i="4"/>
  <c r="L114" i="4"/>
  <c r="Z114" i="4"/>
  <c r="AD114" i="4"/>
  <c r="I47" i="9"/>
  <c r="I117" i="8"/>
  <c r="M116" i="4"/>
  <c r="K23" i="10" s="1"/>
  <c r="L116" i="4"/>
  <c r="J23" i="10" s="1"/>
  <c r="Z116" i="4"/>
  <c r="L23" i="10" s="1"/>
  <c r="AD116" i="4"/>
  <c r="M23" i="10" s="1"/>
  <c r="I72" i="8"/>
  <c r="M71" i="4"/>
  <c r="L71" i="4"/>
  <c r="Z71" i="4"/>
  <c r="AD71" i="4"/>
  <c r="I30" i="9"/>
  <c r="I29" i="8"/>
  <c r="M28" i="4"/>
  <c r="L28" i="4"/>
  <c r="AD28" i="4"/>
  <c r="Z28" i="4"/>
  <c r="I97" i="8"/>
  <c r="L96" i="4"/>
  <c r="M96" i="4"/>
  <c r="AD96" i="4"/>
  <c r="Z96" i="4"/>
  <c r="I106" i="8"/>
  <c r="M105" i="4"/>
  <c r="L105" i="4"/>
  <c r="AD105" i="4"/>
  <c r="Z105" i="4"/>
  <c r="I71" i="8"/>
  <c r="M70" i="4"/>
  <c r="L70" i="4"/>
  <c r="AD70" i="4"/>
  <c r="Z70" i="4"/>
  <c r="I34" i="8"/>
  <c r="M33" i="4"/>
  <c r="L33" i="4"/>
  <c r="AD33" i="4"/>
  <c r="Z33" i="4"/>
  <c r="I28" i="8"/>
  <c r="M27" i="4"/>
  <c r="L27" i="4"/>
  <c r="AD27" i="4"/>
  <c r="Z27" i="4"/>
  <c r="I92" i="8"/>
  <c r="M91" i="4"/>
  <c r="L91" i="4"/>
  <c r="AD91" i="4"/>
  <c r="Z91" i="4"/>
  <c r="I22" i="9"/>
  <c r="I53" i="8"/>
  <c r="L52" i="4"/>
  <c r="M52" i="4"/>
  <c r="Z52" i="4"/>
  <c r="AD52" i="4"/>
  <c r="I46" i="9"/>
  <c r="I27" i="8"/>
  <c r="M26" i="4"/>
  <c r="L26" i="4"/>
  <c r="AD26" i="4"/>
  <c r="Z26" i="4"/>
  <c r="I91" i="8"/>
  <c r="M90" i="4"/>
  <c r="L90" i="4"/>
  <c r="AD90" i="4"/>
  <c r="Z90" i="4"/>
  <c r="I70" i="8"/>
  <c r="M69" i="4"/>
  <c r="L69" i="4"/>
  <c r="Z69" i="4"/>
  <c r="AD69" i="4"/>
  <c r="I48" i="8"/>
  <c r="M47" i="4"/>
  <c r="L47" i="4"/>
  <c r="AD47" i="4"/>
  <c r="Z47" i="4"/>
  <c r="I45" i="9"/>
  <c r="I112" i="8"/>
  <c r="M111" i="4"/>
  <c r="L111" i="4"/>
  <c r="AD111" i="4"/>
  <c r="Z111" i="4"/>
  <c r="I31" i="9"/>
  <c r="I73" i="8"/>
  <c r="L72" i="4"/>
  <c r="M72" i="4"/>
  <c r="Z72" i="4"/>
  <c r="AD72" i="4"/>
  <c r="I26" i="9"/>
  <c r="I58" i="8"/>
  <c r="M57" i="4"/>
  <c r="L57" i="4"/>
  <c r="Z57" i="4"/>
  <c r="AD57" i="4"/>
  <c r="I26" i="8"/>
  <c r="M25" i="4"/>
  <c r="L25" i="4"/>
  <c r="Z25" i="4"/>
  <c r="AD25" i="4"/>
  <c r="I87" i="8"/>
  <c r="M86" i="4"/>
  <c r="L86" i="4"/>
  <c r="AD86" i="4"/>
  <c r="Z86" i="4"/>
  <c r="I44" i="8"/>
  <c r="M43" i="4"/>
  <c r="L43" i="4"/>
  <c r="AD43" i="4"/>
  <c r="Z43" i="4"/>
  <c r="I44" i="9"/>
  <c r="I108" i="8"/>
  <c r="M107" i="4"/>
  <c r="L107" i="4"/>
  <c r="AD107" i="4"/>
  <c r="Z107" i="4"/>
  <c r="I69" i="8"/>
  <c r="L68" i="4"/>
  <c r="M68" i="4"/>
  <c r="Z68" i="4"/>
  <c r="AD68" i="4"/>
  <c r="I50" i="8"/>
  <c r="M49" i="4"/>
  <c r="L49" i="4"/>
  <c r="AD49" i="4"/>
  <c r="Z49" i="4"/>
  <c r="I43" i="9"/>
  <c r="I107" i="8"/>
  <c r="M106" i="4"/>
  <c r="L106" i="4"/>
  <c r="AD106" i="4"/>
  <c r="Z106" i="4"/>
  <c r="I102" i="8"/>
  <c r="M101" i="4"/>
  <c r="L101" i="4"/>
  <c r="Z101" i="4"/>
  <c r="AD101" i="4"/>
  <c r="I28" i="9"/>
  <c r="I64" i="8"/>
  <c r="M63" i="4"/>
  <c r="L63" i="4"/>
  <c r="AD63" i="4"/>
  <c r="Z63" i="4"/>
  <c r="I21" i="8"/>
  <c r="M20" i="4"/>
  <c r="L20" i="4"/>
  <c r="Z20" i="4"/>
  <c r="AD20" i="4"/>
  <c r="I89" i="8"/>
  <c r="L88" i="4"/>
  <c r="M88" i="4"/>
  <c r="AD88" i="4"/>
  <c r="Z88" i="4"/>
  <c r="I90" i="8"/>
  <c r="M89" i="4"/>
  <c r="L89" i="4"/>
  <c r="Z89" i="4"/>
  <c r="AD89" i="4"/>
  <c r="I111" i="8"/>
  <c r="M110" i="4"/>
  <c r="L110" i="4"/>
  <c r="Z110" i="4"/>
  <c r="AD110" i="4"/>
  <c r="I68" i="8"/>
  <c r="M67" i="4"/>
  <c r="L67" i="4"/>
  <c r="Z67" i="4"/>
  <c r="AD67" i="4"/>
  <c r="I93" i="8"/>
  <c r="M92" i="4"/>
  <c r="L92" i="4"/>
  <c r="AD92" i="4"/>
  <c r="Z92" i="4"/>
  <c r="I67" i="8"/>
  <c r="M66" i="4"/>
  <c r="L66" i="4"/>
  <c r="AD66" i="4"/>
  <c r="Z66" i="4"/>
  <c r="I88" i="8"/>
  <c r="M87" i="4"/>
  <c r="L87" i="4"/>
  <c r="Z87" i="4"/>
  <c r="AD87" i="4"/>
  <c r="I14" i="9"/>
  <c r="I23" i="8"/>
  <c r="M22" i="4"/>
  <c r="L22" i="4"/>
  <c r="AD22" i="4"/>
  <c r="Z22" i="4"/>
  <c r="I63" i="8"/>
  <c r="M62" i="4"/>
  <c r="L62" i="4"/>
  <c r="AD62" i="4"/>
  <c r="Z62" i="4"/>
  <c r="I20" i="8"/>
  <c r="L19" i="4"/>
  <c r="M19" i="4"/>
  <c r="Z19" i="4"/>
  <c r="AD19" i="4"/>
  <c r="I84" i="8"/>
  <c r="M83" i="4"/>
  <c r="L83" i="4"/>
  <c r="Z83" i="4"/>
  <c r="AD83" i="4"/>
  <c r="I45" i="8"/>
  <c r="M44" i="4"/>
  <c r="L44" i="4"/>
  <c r="AD44" i="4"/>
  <c r="Z44" i="4"/>
  <c r="I109" i="8"/>
  <c r="M108" i="4"/>
  <c r="L108" i="4"/>
  <c r="AD108" i="4"/>
  <c r="Z108" i="4"/>
  <c r="I13" i="9"/>
  <c r="I19" i="8"/>
  <c r="M18" i="4"/>
  <c r="L18" i="4"/>
  <c r="AD18" i="4"/>
  <c r="Z18" i="4"/>
  <c r="I37" i="9"/>
  <c r="I83" i="8"/>
  <c r="M82" i="4"/>
  <c r="L82" i="4"/>
  <c r="AD82" i="4"/>
  <c r="Z82" i="4"/>
  <c r="I54" i="8"/>
  <c r="M53" i="4"/>
  <c r="L53" i="4"/>
  <c r="AD53" i="4"/>
  <c r="Z53" i="4"/>
  <c r="I18" i="9"/>
  <c r="I40" i="8"/>
  <c r="M39" i="4"/>
  <c r="L39" i="4"/>
  <c r="Z39" i="4"/>
  <c r="AD39" i="4"/>
  <c r="I104" i="8"/>
  <c r="M103" i="4"/>
  <c r="L103" i="4"/>
  <c r="AD103" i="4"/>
  <c r="Z103" i="4"/>
  <c r="I65" i="8"/>
  <c r="L64" i="4"/>
  <c r="M64" i="4"/>
  <c r="AD64" i="4"/>
  <c r="Z64" i="4"/>
  <c r="I17" i="9"/>
  <c r="I38" i="8"/>
  <c r="M37" i="4"/>
  <c r="L37" i="4"/>
  <c r="AD37" i="4"/>
  <c r="Z37" i="4"/>
  <c r="I39" i="8"/>
  <c r="M38" i="4"/>
  <c r="L38" i="4"/>
  <c r="AD38" i="4"/>
  <c r="Z38" i="4"/>
  <c r="I42" i="9"/>
  <c r="I103" i="8"/>
  <c r="M102" i="4"/>
  <c r="L102" i="4"/>
  <c r="Z102" i="4"/>
  <c r="AD102" i="4"/>
  <c r="I94" i="8"/>
  <c r="M93" i="4"/>
  <c r="L93" i="4"/>
  <c r="AD93" i="4"/>
  <c r="Z93" i="4"/>
  <c r="I27" i="9"/>
  <c r="I60" i="8"/>
  <c r="M59" i="4"/>
  <c r="L59" i="4"/>
  <c r="AD59" i="4"/>
  <c r="Z59" i="4"/>
  <c r="I17" i="8"/>
  <c r="M16" i="4"/>
  <c r="L16" i="4"/>
  <c r="AD16" i="4"/>
  <c r="Z16" i="4"/>
  <c r="I85" i="8"/>
  <c r="L84" i="4"/>
  <c r="M84" i="4"/>
  <c r="Z84" i="4"/>
  <c r="AD84" i="4"/>
  <c r="I36" i="9"/>
  <c r="I82" i="8"/>
  <c r="M81" i="4"/>
  <c r="K17" i="10" s="1"/>
  <c r="L81" i="4"/>
  <c r="J17" i="10" s="1"/>
  <c r="Z81" i="4"/>
  <c r="L17" i="10" s="1"/>
  <c r="AD81" i="4"/>
  <c r="M17" i="10" s="1"/>
  <c r="I59" i="8"/>
  <c r="M58" i="4"/>
  <c r="L58" i="4"/>
  <c r="AD58" i="4"/>
  <c r="Z58" i="4"/>
  <c r="K117" i="4"/>
  <c r="K31" i="6" s="1"/>
  <c r="I14" i="8"/>
  <c r="M13" i="4"/>
  <c r="L13" i="4"/>
  <c r="AD13" i="4"/>
  <c r="Z13" i="4"/>
  <c r="I12" i="9"/>
  <c r="I16" i="8"/>
  <c r="M15" i="4"/>
  <c r="L15" i="4"/>
  <c r="J12" i="10" s="1"/>
  <c r="AD15" i="4"/>
  <c r="Z15" i="4"/>
  <c r="L12" i="10" s="1"/>
  <c r="I34" i="9"/>
  <c r="I80" i="8"/>
  <c r="M79" i="4"/>
  <c r="L79" i="4"/>
  <c r="AD79" i="4"/>
  <c r="Z79" i="4"/>
  <c r="I37" i="8"/>
  <c r="L36" i="4"/>
  <c r="M36" i="4"/>
  <c r="AD36" i="4"/>
  <c r="Z36" i="4"/>
  <c r="I105" i="8"/>
  <c r="L104" i="4"/>
  <c r="M104" i="4"/>
  <c r="AD104" i="4"/>
  <c r="Z104" i="4"/>
  <c r="I11" i="9"/>
  <c r="I11" i="8"/>
  <c r="M10" i="4"/>
  <c r="K11" i="10" s="1"/>
  <c r="L10" i="4"/>
  <c r="AD10" i="4"/>
  <c r="Z10" i="4"/>
  <c r="J16" i="10" l="1"/>
  <c r="K21" i="10"/>
  <c r="L16" i="10"/>
  <c r="M21" i="10"/>
  <c r="M16" i="10"/>
  <c r="K16" i="10"/>
  <c r="J21" i="10"/>
  <c r="M11" i="10"/>
  <c r="L15" i="10"/>
  <c r="K12" i="10"/>
  <c r="K15" i="10"/>
  <c r="J11" i="10"/>
  <c r="L11" i="10"/>
  <c r="J14" i="10"/>
  <c r="J22" i="10"/>
  <c r="L14" i="10"/>
  <c r="M12" i="10"/>
  <c r="M14" i="10"/>
  <c r="J18" i="10"/>
  <c r="K22" i="10"/>
  <c r="K14" i="10"/>
  <c r="J15" i="10"/>
  <c r="K18" i="10"/>
  <c r="M13" i="10"/>
  <c r="M20" i="10"/>
  <c r="M19" i="10"/>
  <c r="L22" i="10"/>
  <c r="J20" i="10"/>
  <c r="L19" i="10"/>
  <c r="L18" i="10"/>
  <c r="J13" i="10"/>
  <c r="M22" i="10"/>
  <c r="M18" i="10"/>
  <c r="K13" i="10"/>
  <c r="K20" i="10"/>
  <c r="J19" i="10"/>
  <c r="L13" i="10"/>
  <c r="L20" i="10"/>
  <c r="K19" i="10"/>
  <c r="I24" i="10"/>
  <c r="AD117" i="4"/>
  <c r="R31" i="6" s="1"/>
  <c r="M11" i="9"/>
  <c r="M11" i="8"/>
  <c r="M105" i="8"/>
  <c r="J37" i="8"/>
  <c r="M34" i="9"/>
  <c r="M80" i="8"/>
  <c r="M12" i="9"/>
  <c r="M16" i="8"/>
  <c r="M14" i="8"/>
  <c r="J59" i="8"/>
  <c r="M36" i="9"/>
  <c r="M82" i="8"/>
  <c r="M85" i="8"/>
  <c r="J17" i="8"/>
  <c r="L27" i="9"/>
  <c r="L60" i="8"/>
  <c r="M94" i="8"/>
  <c r="K42" i="9"/>
  <c r="K103" i="8"/>
  <c r="L39" i="8"/>
  <c r="J17" i="9"/>
  <c r="J38" i="8"/>
  <c r="M104" i="8"/>
  <c r="I48" i="9"/>
  <c r="K105" i="8"/>
  <c r="L37" i="8"/>
  <c r="J34" i="9"/>
  <c r="J80" i="8"/>
  <c r="K14" i="8"/>
  <c r="L59" i="8"/>
  <c r="J36" i="9"/>
  <c r="J82" i="8"/>
  <c r="K85" i="8"/>
  <c r="L17" i="8"/>
  <c r="J27" i="9"/>
  <c r="J60" i="8"/>
  <c r="K94" i="8"/>
  <c r="L42" i="9"/>
  <c r="L103" i="8"/>
  <c r="J39" i="8"/>
  <c r="L17" i="9"/>
  <c r="L38" i="8"/>
  <c r="M65" i="8"/>
  <c r="K104" i="8"/>
  <c r="L40" i="8"/>
  <c r="L18" i="9"/>
  <c r="J54" i="8"/>
  <c r="L37" i="9"/>
  <c r="L83" i="8"/>
  <c r="L13" i="9"/>
  <c r="L19" i="8"/>
  <c r="L109" i="8"/>
  <c r="J45" i="8"/>
  <c r="M84" i="8"/>
  <c r="K20" i="8"/>
  <c r="L63" i="8"/>
  <c r="J14" i="9"/>
  <c r="J23" i="8"/>
  <c r="K88" i="8"/>
  <c r="M67" i="8"/>
  <c r="K93" i="8"/>
  <c r="L68" i="8"/>
  <c r="K111" i="8"/>
  <c r="L90" i="8"/>
  <c r="J89" i="8"/>
  <c r="L21" i="8"/>
  <c r="K28" i="9"/>
  <c r="K64" i="8"/>
  <c r="M102" i="8"/>
  <c r="J43" i="9"/>
  <c r="J107" i="8"/>
  <c r="K50" i="8"/>
  <c r="L69" i="8"/>
  <c r="K44" i="9"/>
  <c r="K108" i="8"/>
  <c r="L44" i="8"/>
  <c r="J87" i="8"/>
  <c r="M26" i="8"/>
  <c r="J26" i="9"/>
  <c r="J58" i="8"/>
  <c r="K31" i="9"/>
  <c r="K73" i="8"/>
  <c r="K45" i="9"/>
  <c r="K112" i="8"/>
  <c r="L48" i="8"/>
  <c r="J70" i="8"/>
  <c r="L91" i="8"/>
  <c r="J27" i="8"/>
  <c r="M46" i="9"/>
  <c r="L22" i="9"/>
  <c r="L53" i="8"/>
  <c r="J92" i="8"/>
  <c r="L28" i="8"/>
  <c r="J34" i="8"/>
  <c r="L71" i="8"/>
  <c r="J106" i="8"/>
  <c r="L97" i="8"/>
  <c r="J30" i="9"/>
  <c r="J29" i="8"/>
  <c r="K72" i="8"/>
  <c r="L47" i="9"/>
  <c r="L117" i="8"/>
  <c r="L115" i="8"/>
  <c r="K21" i="9"/>
  <c r="K51" i="8"/>
  <c r="L66" i="8"/>
  <c r="L29" i="9"/>
  <c r="M77" i="8"/>
  <c r="M32" i="9"/>
  <c r="L116" i="8"/>
  <c r="K52" i="8"/>
  <c r="M78" i="8"/>
  <c r="K39" i="9"/>
  <c r="K95" i="8"/>
  <c r="K31" i="8"/>
  <c r="L18" i="8"/>
  <c r="J25" i="9"/>
  <c r="J57" i="8"/>
  <c r="L96" i="8"/>
  <c r="J32" i="8"/>
  <c r="M42" i="8"/>
  <c r="J75" i="8"/>
  <c r="M114" i="8"/>
  <c r="K41" i="9"/>
  <c r="K101" i="8"/>
  <c r="J33" i="8"/>
  <c r="M76" i="8"/>
  <c r="J12" i="8"/>
  <c r="M41" i="8"/>
  <c r="K23" i="9"/>
  <c r="K55" i="8"/>
  <c r="L74" i="8"/>
  <c r="K35" i="9"/>
  <c r="K81" i="8"/>
  <c r="J13" i="8"/>
  <c r="M24" i="9"/>
  <c r="M56" i="8"/>
  <c r="L38" i="9"/>
  <c r="L86" i="8"/>
  <c r="M99" i="8"/>
  <c r="K35" i="8"/>
  <c r="M16" i="9"/>
  <c r="M30" i="8"/>
  <c r="J61" i="8"/>
  <c r="M40" i="9"/>
  <c r="M100" i="8"/>
  <c r="M36" i="8"/>
  <c r="J46" i="8"/>
  <c r="L33" i="9"/>
  <c r="L79" i="8"/>
  <c r="L15" i="8"/>
  <c r="K22" i="8"/>
  <c r="M19" i="9"/>
  <c r="M43" i="8"/>
  <c r="J62" i="8"/>
  <c r="L113" i="8"/>
  <c r="J49" i="8"/>
  <c r="M24" i="8"/>
  <c r="J98" i="8"/>
  <c r="L25" i="8"/>
  <c r="L15" i="9"/>
  <c r="L110" i="8"/>
  <c r="K20" i="9"/>
  <c r="K47" i="8"/>
  <c r="J13" i="9"/>
  <c r="J19" i="8"/>
  <c r="J109" i="8"/>
  <c r="M20" i="8"/>
  <c r="J63" i="8"/>
  <c r="L88" i="8"/>
  <c r="K67" i="8"/>
  <c r="L111" i="8"/>
  <c r="K90" i="8"/>
  <c r="K21" i="8"/>
  <c r="L43" i="9"/>
  <c r="L107" i="8"/>
  <c r="M50" i="8"/>
  <c r="J69" i="8"/>
  <c r="J44" i="8"/>
  <c r="L87" i="8"/>
  <c r="M58" i="8"/>
  <c r="M26" i="9"/>
  <c r="M31" i="9"/>
  <c r="M73" i="8"/>
  <c r="M112" i="8"/>
  <c r="M45" i="9"/>
  <c r="J48" i="8"/>
  <c r="M70" i="8"/>
  <c r="J91" i="8"/>
  <c r="L27" i="8"/>
  <c r="K46" i="9"/>
  <c r="J11" i="9"/>
  <c r="J11" i="8"/>
  <c r="L117" i="4"/>
  <c r="J36" i="6" s="1"/>
  <c r="J14" i="8"/>
  <c r="K59" i="8"/>
  <c r="L36" i="9"/>
  <c r="L82" i="8"/>
  <c r="L85" i="8"/>
  <c r="K17" i="8"/>
  <c r="M27" i="9"/>
  <c r="M60" i="8"/>
  <c r="J94" i="8"/>
  <c r="M103" i="8"/>
  <c r="M42" i="9"/>
  <c r="M39" i="8"/>
  <c r="K17" i="9"/>
  <c r="K38" i="8"/>
  <c r="L65" i="8"/>
  <c r="J104" i="8"/>
  <c r="M40" i="8"/>
  <c r="M18" i="9"/>
  <c r="M54" i="8"/>
  <c r="K37" i="9"/>
  <c r="K83" i="8"/>
  <c r="K11" i="9"/>
  <c r="K11" i="8"/>
  <c r="M117" i="4"/>
  <c r="J105" i="8"/>
  <c r="M37" i="8"/>
  <c r="K34" i="9"/>
  <c r="K80" i="8"/>
  <c r="K12" i="9"/>
  <c r="K16" i="8"/>
  <c r="L11" i="8"/>
  <c r="L11" i="9"/>
  <c r="Z117" i="4"/>
  <c r="R30" i="6" s="1"/>
  <c r="I118" i="8"/>
  <c r="E36" i="3" s="1"/>
  <c r="L105" i="8"/>
  <c r="K37" i="8"/>
  <c r="L34" i="9"/>
  <c r="L80" i="8"/>
  <c r="L16" i="8"/>
  <c r="L12" i="9"/>
  <c r="L14" i="8"/>
  <c r="M59" i="8"/>
  <c r="K36" i="9"/>
  <c r="K82" i="8"/>
  <c r="J85" i="8"/>
  <c r="M17" i="8"/>
  <c r="K27" i="9"/>
  <c r="K60" i="8"/>
  <c r="L94" i="8"/>
  <c r="J42" i="9"/>
  <c r="J103" i="8"/>
  <c r="K39" i="8"/>
  <c r="M38" i="8"/>
  <c r="M17" i="9"/>
  <c r="K65" i="8"/>
  <c r="L104" i="8"/>
  <c r="J18" i="9"/>
  <c r="J40" i="8"/>
  <c r="K54" i="8"/>
  <c r="M37" i="9"/>
  <c r="M83" i="8"/>
  <c r="M19" i="8"/>
  <c r="M13" i="9"/>
  <c r="M109" i="8"/>
  <c r="K45" i="8"/>
  <c r="L84" i="8"/>
  <c r="J20" i="8"/>
  <c r="M63" i="8"/>
  <c r="K14" i="9"/>
  <c r="K23" i="8"/>
  <c r="M88" i="8"/>
  <c r="J67" i="8"/>
  <c r="L93" i="8"/>
  <c r="J68" i="8"/>
  <c r="M111" i="8"/>
  <c r="J90" i="8"/>
  <c r="L89" i="8"/>
  <c r="J21" i="8"/>
  <c r="L28" i="9"/>
  <c r="L64" i="8"/>
  <c r="L102" i="8"/>
  <c r="K43" i="9"/>
  <c r="K107" i="8"/>
  <c r="L50" i="8"/>
  <c r="K69" i="8"/>
  <c r="L44" i="9"/>
  <c r="L108" i="8"/>
  <c r="M44" i="8"/>
  <c r="K87" i="8"/>
  <c r="L26" i="8"/>
  <c r="K26" i="9"/>
  <c r="K58" i="8"/>
  <c r="J31" i="9"/>
  <c r="J73" i="8"/>
  <c r="L45" i="9"/>
  <c r="L112" i="8"/>
  <c r="M48" i="8"/>
  <c r="K70" i="8"/>
  <c r="M91" i="8"/>
  <c r="K27" i="8"/>
  <c r="L46" i="9"/>
  <c r="K22" i="9"/>
  <c r="K53" i="8"/>
  <c r="K92" i="8"/>
  <c r="M28" i="8"/>
  <c r="K34" i="8"/>
  <c r="M71" i="8"/>
  <c r="K106" i="8"/>
  <c r="M97" i="8"/>
  <c r="K30" i="9"/>
  <c r="K29" i="8"/>
  <c r="M72" i="8"/>
  <c r="J47" i="9"/>
  <c r="J117" i="8"/>
  <c r="J115" i="8"/>
  <c r="L21" i="9"/>
  <c r="L51" i="8"/>
  <c r="M29" i="9"/>
  <c r="M66" i="8"/>
  <c r="J32" i="9"/>
  <c r="J77" i="8"/>
  <c r="J116" i="8"/>
  <c r="M52" i="8"/>
  <c r="J78" i="8"/>
  <c r="L39" i="9"/>
  <c r="L95" i="8"/>
  <c r="L31" i="8"/>
  <c r="K18" i="8"/>
  <c r="M25" i="9"/>
  <c r="M57" i="8"/>
  <c r="M96" i="8"/>
  <c r="K32" i="8"/>
  <c r="L42" i="8"/>
  <c r="K75" i="8"/>
  <c r="L114" i="8"/>
  <c r="J41" i="9"/>
  <c r="J101" i="8"/>
  <c r="L33" i="8"/>
  <c r="J76" i="8"/>
  <c r="L12" i="8"/>
  <c r="K41" i="8"/>
  <c r="L23" i="9"/>
  <c r="L55" i="8"/>
  <c r="M74" i="8"/>
  <c r="J35" i="9"/>
  <c r="J81" i="8"/>
  <c r="K13" i="8"/>
  <c r="L24" i="9"/>
  <c r="L56" i="8"/>
  <c r="J38" i="9"/>
  <c r="J86" i="8"/>
  <c r="J99" i="8"/>
  <c r="L35" i="8"/>
  <c r="J16" i="9"/>
  <c r="J30" i="8"/>
  <c r="K61" i="8"/>
  <c r="L100" i="8"/>
  <c r="L40" i="9"/>
  <c r="L36" i="8"/>
  <c r="K46" i="8"/>
  <c r="M33" i="9"/>
  <c r="M79" i="8"/>
  <c r="J15" i="8"/>
  <c r="M22" i="8"/>
  <c r="J19" i="9"/>
  <c r="J43" i="8"/>
  <c r="K62" i="8"/>
  <c r="M113" i="8"/>
  <c r="K49" i="8"/>
  <c r="L24" i="8"/>
  <c r="K98" i="8"/>
  <c r="M15" i="9"/>
  <c r="M25" i="8"/>
  <c r="J110" i="8"/>
  <c r="L20" i="9"/>
  <c r="L47" i="8"/>
  <c r="J65" i="8"/>
  <c r="K18" i="9"/>
  <c r="K40" i="8"/>
  <c r="L54" i="8"/>
  <c r="J37" i="9"/>
  <c r="J83" i="8"/>
  <c r="J22" i="9"/>
  <c r="J53" i="8"/>
  <c r="L92" i="8"/>
  <c r="J28" i="8"/>
  <c r="L34" i="8"/>
  <c r="J71" i="8"/>
  <c r="L106" i="8"/>
  <c r="K97" i="8"/>
  <c r="L30" i="9"/>
  <c r="L29" i="8"/>
  <c r="L72" i="8"/>
  <c r="K47" i="9"/>
  <c r="K117" i="8"/>
  <c r="K115" i="8"/>
  <c r="M21" i="9"/>
  <c r="M51" i="8"/>
  <c r="J29" i="9"/>
  <c r="J66" i="8"/>
  <c r="K32" i="9"/>
  <c r="K77" i="8"/>
  <c r="K116" i="8"/>
  <c r="L52" i="8"/>
  <c r="K78" i="8"/>
  <c r="M39" i="9"/>
  <c r="M95" i="8"/>
  <c r="M31" i="8"/>
  <c r="J18" i="8"/>
  <c r="L25" i="9"/>
  <c r="L57" i="8"/>
  <c r="J96" i="8"/>
  <c r="L32" i="8"/>
  <c r="J42" i="8"/>
  <c r="L75" i="8"/>
  <c r="J114" i="8"/>
  <c r="M41" i="9"/>
  <c r="M101" i="8"/>
  <c r="M33" i="8"/>
  <c r="K76" i="8"/>
  <c r="M12" i="8"/>
  <c r="J41" i="8"/>
  <c r="M55" i="8"/>
  <c r="M23" i="9"/>
  <c r="J74" i="8"/>
  <c r="L35" i="9"/>
  <c r="L81" i="8"/>
  <c r="L13" i="8"/>
  <c r="J24" i="9"/>
  <c r="J56" i="8"/>
  <c r="K38" i="9"/>
  <c r="K86" i="8"/>
  <c r="K99" i="8"/>
  <c r="M35" i="8"/>
  <c r="K16" i="9"/>
  <c r="K30" i="8"/>
  <c r="M61" i="8"/>
  <c r="J40" i="9"/>
  <c r="J100" i="8"/>
  <c r="J36" i="8"/>
  <c r="L46" i="8"/>
  <c r="J33" i="9"/>
  <c r="J79" i="8"/>
  <c r="K15" i="8"/>
  <c r="L22" i="8"/>
  <c r="K19" i="9"/>
  <c r="K43" i="8"/>
  <c r="L62" i="8"/>
  <c r="K113" i="8"/>
  <c r="L49" i="8"/>
  <c r="J24" i="8"/>
  <c r="L98" i="8"/>
  <c r="K15" i="9"/>
  <c r="K25" i="8"/>
  <c r="K110" i="8"/>
  <c r="M20" i="9"/>
  <c r="M47" i="8"/>
  <c r="L45" i="8"/>
  <c r="J84" i="8"/>
  <c r="L14" i="9"/>
  <c r="L23" i="8"/>
  <c r="M93" i="8"/>
  <c r="K68" i="8"/>
  <c r="M89" i="8"/>
  <c r="M64" i="8"/>
  <c r="M28" i="9"/>
  <c r="J102" i="8"/>
  <c r="M44" i="9"/>
  <c r="M108" i="8"/>
  <c r="J26" i="8"/>
  <c r="J12" i="9"/>
  <c r="J16" i="8"/>
  <c r="K13" i="9"/>
  <c r="K19" i="8"/>
  <c r="K109" i="8"/>
  <c r="M45" i="8"/>
  <c r="K84" i="8"/>
  <c r="L20" i="8"/>
  <c r="K63" i="8"/>
  <c r="M14" i="9"/>
  <c r="M23" i="8"/>
  <c r="J88" i="8"/>
  <c r="L67" i="8"/>
  <c r="J93" i="8"/>
  <c r="M68" i="8"/>
  <c r="J111" i="8"/>
  <c r="M90" i="8"/>
  <c r="K89" i="8"/>
  <c r="M21" i="8"/>
  <c r="J28" i="9"/>
  <c r="J64" i="8"/>
  <c r="K102" i="8"/>
  <c r="M43" i="9"/>
  <c r="M107" i="8"/>
  <c r="J50" i="8"/>
  <c r="M69" i="8"/>
  <c r="J44" i="9"/>
  <c r="J108" i="8"/>
  <c r="K44" i="8"/>
  <c r="M87" i="8"/>
  <c r="K26" i="8"/>
  <c r="L26" i="9"/>
  <c r="L58" i="8"/>
  <c r="L31" i="9"/>
  <c r="L73" i="8"/>
  <c r="J45" i="9"/>
  <c r="J112" i="8"/>
  <c r="K48" i="8"/>
  <c r="L70" i="8"/>
  <c r="K91" i="8"/>
  <c r="M27" i="8"/>
  <c r="J46" i="9"/>
  <c r="M22" i="9"/>
  <c r="M53" i="8"/>
  <c r="M92" i="8"/>
  <c r="K28" i="8"/>
  <c r="M34" i="8"/>
  <c r="K71" i="8"/>
  <c r="M106" i="8"/>
  <c r="J97" i="8"/>
  <c r="M30" i="9"/>
  <c r="M29" i="8"/>
  <c r="J72" i="8"/>
  <c r="M47" i="9"/>
  <c r="M117" i="8"/>
  <c r="M115" i="8"/>
  <c r="J21" i="9"/>
  <c r="J51" i="8"/>
  <c r="K29" i="9"/>
  <c r="K66" i="8"/>
  <c r="L32" i="9"/>
  <c r="L77" i="8"/>
  <c r="M116" i="8"/>
  <c r="J52" i="8"/>
  <c r="L78" i="8"/>
  <c r="J39" i="9"/>
  <c r="J95" i="8"/>
  <c r="J31" i="8"/>
  <c r="M18" i="8"/>
  <c r="K25" i="9"/>
  <c r="K57" i="8"/>
  <c r="K96" i="8"/>
  <c r="M32" i="8"/>
  <c r="K42" i="8"/>
  <c r="M75" i="8"/>
  <c r="K114" i="8"/>
  <c r="L101" i="8"/>
  <c r="L41" i="9"/>
  <c r="K33" i="8"/>
  <c r="L76" i="8"/>
  <c r="K12" i="8"/>
  <c r="L41" i="8"/>
  <c r="J23" i="9"/>
  <c r="J55" i="8"/>
  <c r="K74" i="8"/>
  <c r="M81" i="8"/>
  <c r="M35" i="9"/>
  <c r="M13" i="8"/>
  <c r="K24" i="9"/>
  <c r="K56" i="8"/>
  <c r="M38" i="9"/>
  <c r="M86" i="8"/>
  <c r="L99" i="8"/>
  <c r="J35" i="8"/>
  <c r="L16" i="9"/>
  <c r="L30" i="8"/>
  <c r="L61" i="8"/>
  <c r="K40" i="9"/>
  <c r="K100" i="8"/>
  <c r="K36" i="8"/>
  <c r="M46" i="8"/>
  <c r="K33" i="9"/>
  <c r="K79" i="8"/>
  <c r="M15" i="8"/>
  <c r="J22" i="8"/>
  <c r="L19" i="9"/>
  <c r="L43" i="8"/>
  <c r="M62" i="8"/>
  <c r="J113" i="8"/>
  <c r="M49" i="8"/>
  <c r="K24" i="8"/>
  <c r="M98" i="8"/>
  <c r="J15" i="9"/>
  <c r="J25" i="8"/>
  <c r="M110" i="8"/>
  <c r="J20" i="9"/>
  <c r="J47" i="8"/>
  <c r="L118" i="8" l="1"/>
  <c r="H36" i="3" s="1"/>
  <c r="K48" i="9"/>
  <c r="J24" i="10"/>
  <c r="L24" i="10"/>
  <c r="J37" i="6"/>
  <c r="K42" i="6" s="1"/>
  <c r="O117" i="4"/>
  <c r="K24" i="10"/>
  <c r="M48" i="9"/>
  <c r="L48" i="9"/>
  <c r="J118" i="8"/>
  <c r="F36" i="3" s="1"/>
  <c r="M24" i="10"/>
  <c r="K118" i="8"/>
  <c r="G36" i="3" s="1"/>
  <c r="J48" i="9"/>
  <c r="M118" i="8"/>
  <c r="I36" i="3" s="1"/>
  <c r="I47" i="6" l="1"/>
  <c r="K47" i="6" s="1"/>
  <c r="P12" i="4"/>
  <c r="P16" i="4"/>
  <c r="P20" i="4"/>
  <c r="P24" i="4"/>
  <c r="P28" i="4"/>
  <c r="P32" i="4"/>
  <c r="P36" i="4"/>
  <c r="P40" i="4"/>
  <c r="P44" i="4"/>
  <c r="P48" i="4"/>
  <c r="P52" i="4"/>
  <c r="P56" i="4"/>
  <c r="P60" i="4"/>
  <c r="P64" i="4"/>
  <c r="P68" i="4"/>
  <c r="P72" i="4"/>
  <c r="P76" i="4"/>
  <c r="P80" i="4"/>
  <c r="P84" i="4"/>
  <c r="P88" i="4"/>
  <c r="P92" i="4"/>
  <c r="P96" i="4"/>
  <c r="P100" i="4"/>
  <c r="P104" i="4"/>
  <c r="P108" i="4"/>
  <c r="P112" i="4"/>
  <c r="P14" i="4"/>
  <c r="P18" i="4"/>
  <c r="P22" i="4"/>
  <c r="P26" i="4"/>
  <c r="P30" i="4"/>
  <c r="P34" i="4"/>
  <c r="P38" i="4"/>
  <c r="P42" i="4"/>
  <c r="P46" i="4"/>
  <c r="P50" i="4"/>
  <c r="P54" i="4"/>
  <c r="P58" i="4"/>
  <c r="P62" i="4"/>
  <c r="P66" i="4"/>
  <c r="P70" i="4"/>
  <c r="P74" i="4"/>
  <c r="P78" i="4"/>
  <c r="P82" i="4"/>
  <c r="P86" i="4"/>
  <c r="P90" i="4"/>
  <c r="P94" i="4"/>
  <c r="P98" i="4"/>
  <c r="P102" i="4"/>
  <c r="P106" i="4"/>
  <c r="P110" i="4"/>
  <c r="P114" i="4"/>
  <c r="P10" i="4"/>
  <c r="P13" i="4"/>
  <c r="P21" i="4"/>
  <c r="P29" i="4"/>
  <c r="P37" i="4"/>
  <c r="P45" i="4"/>
  <c r="P53" i="4"/>
  <c r="P61" i="4"/>
  <c r="P69" i="4"/>
  <c r="P77" i="4"/>
  <c r="P85" i="4"/>
  <c r="P93" i="4"/>
  <c r="P101" i="4"/>
  <c r="P109" i="4"/>
  <c r="P116" i="4"/>
  <c r="P15" i="4"/>
  <c r="P23" i="4"/>
  <c r="P31" i="4"/>
  <c r="P39" i="4"/>
  <c r="P47" i="4"/>
  <c r="P55" i="4"/>
  <c r="P63" i="4"/>
  <c r="P71" i="4"/>
  <c r="P79" i="4"/>
  <c r="P87" i="4"/>
  <c r="P95" i="4"/>
  <c r="P103" i="4"/>
  <c r="P111" i="4"/>
  <c r="P17" i="4"/>
  <c r="P25" i="4"/>
  <c r="P33" i="4"/>
  <c r="P41" i="4"/>
  <c r="P49" i="4"/>
  <c r="P57" i="4"/>
  <c r="P65" i="4"/>
  <c r="P73" i="4"/>
  <c r="P81" i="4"/>
  <c r="P89" i="4"/>
  <c r="P97" i="4"/>
  <c r="P105" i="4"/>
  <c r="P113" i="4"/>
  <c r="P27" i="4"/>
  <c r="P59" i="4"/>
  <c r="P91" i="4"/>
  <c r="P35" i="4"/>
  <c r="P67" i="4"/>
  <c r="P99" i="4"/>
  <c r="P11" i="4"/>
  <c r="P43" i="4"/>
  <c r="P75" i="4"/>
  <c r="P107" i="4"/>
  <c r="P19" i="4"/>
  <c r="P51" i="4"/>
  <c r="P83" i="4"/>
  <c r="P115" i="4"/>
  <c r="R75" i="4" l="1"/>
  <c r="Q75" i="4"/>
  <c r="R27" i="4"/>
  <c r="Q27" i="4"/>
  <c r="R57" i="4"/>
  <c r="Q57" i="4"/>
  <c r="R95" i="4"/>
  <c r="Q95" i="4"/>
  <c r="R109" i="4"/>
  <c r="Q109" i="4"/>
  <c r="R45" i="4"/>
  <c r="Q45" i="4"/>
  <c r="R90" i="4"/>
  <c r="Q90" i="4"/>
  <c r="Q58" i="4"/>
  <c r="R58" i="4"/>
  <c r="Q26" i="4"/>
  <c r="R26" i="4"/>
  <c r="R100" i="4"/>
  <c r="Q100" i="4"/>
  <c r="R68" i="4"/>
  <c r="Q68" i="4"/>
  <c r="R36" i="4"/>
  <c r="Q36" i="4"/>
  <c r="R51" i="4"/>
  <c r="Q51" i="4"/>
  <c r="R43" i="4"/>
  <c r="Q43" i="4"/>
  <c r="R35" i="4"/>
  <c r="Q35" i="4"/>
  <c r="R113" i="4"/>
  <c r="Q113" i="4"/>
  <c r="R81" i="4"/>
  <c r="Q81" i="4"/>
  <c r="R49" i="4"/>
  <c r="Q49" i="4"/>
  <c r="R17" i="4"/>
  <c r="Q17" i="4"/>
  <c r="R87" i="4"/>
  <c r="Q87" i="4"/>
  <c r="R55" i="4"/>
  <c r="Q55" i="4"/>
  <c r="R23" i="4"/>
  <c r="Q23" i="4"/>
  <c r="R101" i="4"/>
  <c r="Q101" i="4"/>
  <c r="R69" i="4"/>
  <c r="Q69" i="4"/>
  <c r="R37" i="4"/>
  <c r="Q37" i="4"/>
  <c r="Q10" i="4"/>
  <c r="R10" i="4"/>
  <c r="Q102" i="4"/>
  <c r="R102" i="4"/>
  <c r="Q86" i="4"/>
  <c r="R86" i="4"/>
  <c r="R70" i="4"/>
  <c r="Q70" i="4"/>
  <c r="R54" i="4"/>
  <c r="Q54" i="4"/>
  <c r="R38" i="4"/>
  <c r="Q38" i="4"/>
  <c r="R22" i="4"/>
  <c r="Q22" i="4"/>
  <c r="Q112" i="4"/>
  <c r="R112" i="4"/>
  <c r="R96" i="4"/>
  <c r="Q96" i="4"/>
  <c r="R80" i="4"/>
  <c r="Q80" i="4"/>
  <c r="Q64" i="4"/>
  <c r="R64" i="4"/>
  <c r="Q48" i="4"/>
  <c r="R48" i="4"/>
  <c r="Q32" i="4"/>
  <c r="R32" i="4"/>
  <c r="Q16" i="4"/>
  <c r="R16" i="4"/>
  <c r="R89" i="4"/>
  <c r="Q89" i="4"/>
  <c r="R63" i="4"/>
  <c r="Q63" i="4"/>
  <c r="Q106" i="4"/>
  <c r="R106" i="4"/>
  <c r="R20" i="4"/>
  <c r="Q20" i="4"/>
  <c r="R19" i="4"/>
  <c r="Q19" i="4"/>
  <c r="R11" i="4"/>
  <c r="Q11" i="4"/>
  <c r="R91" i="4"/>
  <c r="Q91" i="4"/>
  <c r="R105" i="4"/>
  <c r="Q105" i="4"/>
  <c r="R73" i="4"/>
  <c r="Q73" i="4"/>
  <c r="R41" i="4"/>
  <c r="Q41" i="4"/>
  <c r="R111" i="4"/>
  <c r="Q111" i="4"/>
  <c r="R79" i="4"/>
  <c r="Q79" i="4"/>
  <c r="R47" i="4"/>
  <c r="Q47" i="4"/>
  <c r="R15" i="4"/>
  <c r="Q15" i="4"/>
  <c r="R93" i="4"/>
  <c r="Q93" i="4"/>
  <c r="R61" i="4"/>
  <c r="Q61" i="4"/>
  <c r="R29" i="4"/>
  <c r="Q29" i="4"/>
  <c r="Q114" i="4"/>
  <c r="R114" i="4"/>
  <c r="Q98" i="4"/>
  <c r="R98" i="4"/>
  <c r="Q82" i="4"/>
  <c r="R82" i="4"/>
  <c r="Q66" i="4"/>
  <c r="R66" i="4"/>
  <c r="Q50" i="4"/>
  <c r="R50" i="4"/>
  <c r="Q34" i="4"/>
  <c r="R34" i="4"/>
  <c r="Q18" i="4"/>
  <c r="R18" i="4"/>
  <c r="R108" i="4"/>
  <c r="Q108" i="4"/>
  <c r="R92" i="4"/>
  <c r="Q92" i="4"/>
  <c r="R76" i="4"/>
  <c r="Q76" i="4"/>
  <c r="R60" i="4"/>
  <c r="Q60" i="4"/>
  <c r="R44" i="4"/>
  <c r="Q44" i="4"/>
  <c r="R28" i="4"/>
  <c r="Q28" i="4"/>
  <c r="R12" i="4"/>
  <c r="Q12" i="4"/>
  <c r="R83" i="4"/>
  <c r="Q83" i="4"/>
  <c r="R67" i="4"/>
  <c r="Q67" i="4"/>
  <c r="R25" i="4"/>
  <c r="Q25" i="4"/>
  <c r="R31" i="4"/>
  <c r="Q31" i="4"/>
  <c r="R77" i="4"/>
  <c r="Q77" i="4"/>
  <c r="R13" i="4"/>
  <c r="Q13" i="4"/>
  <c r="Q74" i="4"/>
  <c r="R74" i="4"/>
  <c r="Q42" i="4"/>
  <c r="R42" i="4"/>
  <c r="R84" i="4"/>
  <c r="Q84" i="4"/>
  <c r="R52" i="4"/>
  <c r="Q52" i="4"/>
  <c r="R115" i="4"/>
  <c r="Q115" i="4"/>
  <c r="R107" i="4"/>
  <c r="Q107" i="4"/>
  <c r="R99" i="4"/>
  <c r="Q99" i="4"/>
  <c r="R59" i="4"/>
  <c r="Q59" i="4"/>
  <c r="R97" i="4"/>
  <c r="Q97" i="4"/>
  <c r="R65" i="4"/>
  <c r="Q65" i="4"/>
  <c r="R33" i="4"/>
  <c r="Q33" i="4"/>
  <c r="R103" i="4"/>
  <c r="Q103" i="4"/>
  <c r="R71" i="4"/>
  <c r="Q71" i="4"/>
  <c r="R39" i="4"/>
  <c r="Q39" i="4"/>
  <c r="R116" i="4"/>
  <c r="Q116" i="4"/>
  <c r="R85" i="4"/>
  <c r="Q85" i="4"/>
  <c r="R53" i="4"/>
  <c r="Q53" i="4"/>
  <c r="R21" i="4"/>
  <c r="Q21" i="4"/>
  <c r="Q110" i="4"/>
  <c r="R110" i="4"/>
  <c r="Q94" i="4"/>
  <c r="R94" i="4"/>
  <c r="Q78" i="4"/>
  <c r="R78" i="4"/>
  <c r="Q62" i="4"/>
  <c r="R62" i="4"/>
  <c r="Q46" i="4"/>
  <c r="R46" i="4"/>
  <c r="Q30" i="4"/>
  <c r="R30" i="4"/>
  <c r="P117" i="4"/>
  <c r="Q14" i="4"/>
  <c r="R14" i="4"/>
  <c r="Q104" i="4"/>
  <c r="R104" i="4"/>
  <c r="Q88" i="4"/>
  <c r="R88" i="4"/>
  <c r="Q72" i="4"/>
  <c r="R72" i="4"/>
  <c r="Q56" i="4"/>
  <c r="R56" i="4"/>
  <c r="Q40" i="4"/>
  <c r="R40" i="4"/>
  <c r="Q24" i="4"/>
  <c r="R24" i="4"/>
  <c r="Q117" i="4" l="1"/>
  <c r="F54" i="6" s="1"/>
  <c r="R117" i="4"/>
  <c r="I54" i="6" s="1"/>
  <c r="N23" i="10" l="1"/>
  <c r="N19" i="10"/>
  <c r="N21" i="10"/>
  <c r="N17" i="10"/>
  <c r="N16" i="10"/>
  <c r="N18" i="10"/>
  <c r="N13" i="10"/>
  <c r="N22" i="10" l="1"/>
  <c r="N14" i="10"/>
  <c r="N15" i="10"/>
  <c r="N12" i="10"/>
  <c r="N20" i="10"/>
  <c r="N11" i="10"/>
  <c r="N62" i="8"/>
  <c r="S62" i="8" s="1"/>
  <c r="U61" i="4"/>
  <c r="T61" i="4"/>
  <c r="AE61" i="4"/>
  <c r="AA61" i="4"/>
  <c r="V61" i="4"/>
  <c r="N115" i="8"/>
  <c r="S115" i="8" s="1"/>
  <c r="U114" i="4"/>
  <c r="T114" i="4"/>
  <c r="AA114" i="4"/>
  <c r="AE114" i="4"/>
  <c r="V114" i="4"/>
  <c r="N96" i="8"/>
  <c r="S96" i="8" s="1"/>
  <c r="U95" i="4"/>
  <c r="T95" i="4"/>
  <c r="AE95" i="4"/>
  <c r="AA95" i="4"/>
  <c r="V95" i="4"/>
  <c r="N113" i="8"/>
  <c r="S113" i="8" s="1"/>
  <c r="U112" i="4"/>
  <c r="T112" i="4"/>
  <c r="AE112" i="4"/>
  <c r="AA112" i="4"/>
  <c r="V112" i="4"/>
  <c r="N34" i="8"/>
  <c r="S34" i="8" s="1"/>
  <c r="T33" i="4"/>
  <c r="U33" i="4"/>
  <c r="AE33" i="4"/>
  <c r="AA33" i="4"/>
  <c r="V33" i="4"/>
  <c r="U115" i="4"/>
  <c r="N116" i="8"/>
  <c r="S116" i="8" s="1"/>
  <c r="T115" i="4"/>
  <c r="AA115" i="4"/>
  <c r="AE115" i="4"/>
  <c r="V115" i="4"/>
  <c r="N91" i="8"/>
  <c r="S91" i="8" s="1"/>
  <c r="U90" i="4"/>
  <c r="T90" i="4"/>
  <c r="AE90" i="4"/>
  <c r="AA90" i="4"/>
  <c r="V90" i="4"/>
  <c r="N13" i="9"/>
  <c r="N19" i="8"/>
  <c r="S19" i="8" s="1"/>
  <c r="U18" i="4"/>
  <c r="T18" i="4"/>
  <c r="AE18" i="4"/>
  <c r="AA18" i="4"/>
  <c r="V18" i="4"/>
  <c r="N37" i="9"/>
  <c r="N83" i="8"/>
  <c r="S83" i="8" s="1"/>
  <c r="U82" i="4"/>
  <c r="T82" i="4"/>
  <c r="AE82" i="4"/>
  <c r="AA82" i="4"/>
  <c r="V82" i="4"/>
  <c r="N46" i="8"/>
  <c r="S46" i="8" s="1"/>
  <c r="U45" i="4"/>
  <c r="T45" i="4"/>
  <c r="AE45" i="4"/>
  <c r="AA45" i="4"/>
  <c r="V45" i="4"/>
  <c r="U109" i="4"/>
  <c r="N110" i="8"/>
  <c r="S110" i="8" s="1"/>
  <c r="T109" i="4"/>
  <c r="AE109" i="4"/>
  <c r="AA109" i="4"/>
  <c r="V109" i="4"/>
  <c r="N28" i="9"/>
  <c r="N64" i="8"/>
  <c r="S64" i="8" s="1"/>
  <c r="U63" i="4"/>
  <c r="T63" i="4"/>
  <c r="AE63" i="4"/>
  <c r="AA63" i="4"/>
  <c r="V63" i="4"/>
  <c r="N17" i="8"/>
  <c r="S17" i="8" s="1"/>
  <c r="U16" i="4"/>
  <c r="T16" i="4"/>
  <c r="AE16" i="4"/>
  <c r="AA16" i="4"/>
  <c r="V16" i="4"/>
  <c r="N35" i="9"/>
  <c r="N81" i="8"/>
  <c r="S81" i="8" s="1"/>
  <c r="U80" i="4"/>
  <c r="T80" i="4"/>
  <c r="AE80" i="4"/>
  <c r="AA80" i="4"/>
  <c r="V80" i="4"/>
  <c r="N39" i="8"/>
  <c r="S39" i="8" s="1"/>
  <c r="U38" i="4"/>
  <c r="T38" i="4"/>
  <c r="AA38" i="4"/>
  <c r="AE38" i="4"/>
  <c r="V38" i="4"/>
  <c r="N42" i="9"/>
  <c r="N103" i="8"/>
  <c r="S103" i="8" s="1"/>
  <c r="U102" i="4"/>
  <c r="T102" i="4"/>
  <c r="AA102" i="4"/>
  <c r="AE102" i="4"/>
  <c r="V102" i="4"/>
  <c r="N29" i="9"/>
  <c r="N66" i="8"/>
  <c r="S66" i="8" s="1"/>
  <c r="U65" i="4"/>
  <c r="T65" i="4"/>
  <c r="AE65" i="4"/>
  <c r="AA65" i="4"/>
  <c r="V65" i="4"/>
  <c r="N20" i="8"/>
  <c r="S20" i="8" s="1"/>
  <c r="T19" i="4"/>
  <c r="U19" i="4"/>
  <c r="AE19" i="4"/>
  <c r="AA19" i="4"/>
  <c r="V19" i="4"/>
  <c r="N84" i="8"/>
  <c r="S84" i="8" s="1"/>
  <c r="U83" i="4"/>
  <c r="T83" i="4"/>
  <c r="AE83" i="4"/>
  <c r="AA83" i="4"/>
  <c r="V83" i="4"/>
  <c r="N37" i="8"/>
  <c r="S37" i="8" s="1"/>
  <c r="U36" i="4"/>
  <c r="T36" i="4"/>
  <c r="AE36" i="4"/>
  <c r="AA36" i="4"/>
  <c r="V36" i="4"/>
  <c r="N41" i="9"/>
  <c r="N101" i="8"/>
  <c r="S101" i="8" s="1"/>
  <c r="U100" i="4"/>
  <c r="T100" i="4"/>
  <c r="AE100" i="4"/>
  <c r="AA100" i="4"/>
  <c r="V100" i="4"/>
  <c r="N59" i="8"/>
  <c r="S59" i="8" s="1"/>
  <c r="U58" i="4"/>
  <c r="T58" i="4"/>
  <c r="AA58" i="4"/>
  <c r="AE58" i="4"/>
  <c r="V58" i="4"/>
  <c r="N22" i="8"/>
  <c r="S22" i="8" s="1"/>
  <c r="T21" i="4"/>
  <c r="U21" i="4"/>
  <c r="AE21" i="4"/>
  <c r="AA21" i="4"/>
  <c r="V21" i="4"/>
  <c r="N38" i="9"/>
  <c r="N86" i="8"/>
  <c r="S86" i="8" s="1"/>
  <c r="U85" i="4"/>
  <c r="T85" i="4"/>
  <c r="AE85" i="4"/>
  <c r="AA85" i="4"/>
  <c r="V85" i="4"/>
  <c r="N18" i="9"/>
  <c r="N40" i="8"/>
  <c r="S40" i="8" s="1"/>
  <c r="U39" i="4"/>
  <c r="T39" i="4"/>
  <c r="AE39" i="4"/>
  <c r="AA39" i="4"/>
  <c r="V39" i="4"/>
  <c r="N104" i="8"/>
  <c r="S104" i="8" s="1"/>
  <c r="U103" i="4"/>
  <c r="T103" i="4"/>
  <c r="AA103" i="4"/>
  <c r="AE103" i="4"/>
  <c r="V103" i="4"/>
  <c r="N25" i="9"/>
  <c r="N57" i="8"/>
  <c r="S57" i="8" s="1"/>
  <c r="U56" i="4"/>
  <c r="T56" i="4"/>
  <c r="AA56" i="4"/>
  <c r="AE56" i="4"/>
  <c r="V56" i="4"/>
  <c r="N15" i="8"/>
  <c r="S15" i="8" s="1"/>
  <c r="U14" i="4"/>
  <c r="T14" i="4"/>
  <c r="AE14" i="4"/>
  <c r="AA14" i="4"/>
  <c r="V14" i="4"/>
  <c r="N33" i="9"/>
  <c r="N79" i="8"/>
  <c r="S79" i="8" s="1"/>
  <c r="U78" i="4"/>
  <c r="T78" i="4"/>
  <c r="AA78" i="4"/>
  <c r="AE78" i="4"/>
  <c r="V78" i="4"/>
  <c r="N42" i="8"/>
  <c r="S42" i="8" s="1"/>
  <c r="U41" i="4"/>
  <c r="T41" i="4"/>
  <c r="AA41" i="4"/>
  <c r="AE41" i="4"/>
  <c r="V41" i="4"/>
  <c r="N106" i="8"/>
  <c r="S106" i="8" s="1"/>
  <c r="U105" i="4"/>
  <c r="T105" i="4"/>
  <c r="AE105" i="4"/>
  <c r="AA105" i="4"/>
  <c r="V105" i="4"/>
  <c r="N27" i="9"/>
  <c r="N60" i="8"/>
  <c r="S60" i="8" s="1"/>
  <c r="U59" i="4"/>
  <c r="T59" i="4"/>
  <c r="AE59" i="4"/>
  <c r="AA59" i="4"/>
  <c r="V59" i="4"/>
  <c r="N13" i="8"/>
  <c r="S13" i="8" s="1"/>
  <c r="U12" i="4"/>
  <c r="T12" i="4"/>
  <c r="AE12" i="4"/>
  <c r="AA12" i="4"/>
  <c r="V12" i="4"/>
  <c r="N32" i="9"/>
  <c r="N77" i="8"/>
  <c r="S77" i="8" s="1"/>
  <c r="U76" i="4"/>
  <c r="T76" i="4"/>
  <c r="AA76" i="4"/>
  <c r="AE76" i="4"/>
  <c r="V76" i="4"/>
  <c r="N12" i="9"/>
  <c r="N16" i="8"/>
  <c r="S16" i="8" s="1"/>
  <c r="T15" i="4"/>
  <c r="U15" i="4"/>
  <c r="AE15" i="4"/>
  <c r="AA15" i="4"/>
  <c r="V15" i="4"/>
  <c r="N34" i="9"/>
  <c r="N80" i="8"/>
  <c r="S80" i="8" s="1"/>
  <c r="U79" i="4"/>
  <c r="T79" i="4"/>
  <c r="AE79" i="4"/>
  <c r="AA79" i="4"/>
  <c r="V79" i="4"/>
  <c r="N33" i="8"/>
  <c r="S33" i="8" s="1"/>
  <c r="U32" i="4"/>
  <c r="T32" i="4"/>
  <c r="AE32" i="4"/>
  <c r="AA32" i="4"/>
  <c r="V32" i="4"/>
  <c r="N97" i="8"/>
  <c r="S97" i="8" s="1"/>
  <c r="U96" i="4"/>
  <c r="T96" i="4"/>
  <c r="AE96" i="4"/>
  <c r="AA96" i="4"/>
  <c r="V96" i="4"/>
  <c r="N23" i="9"/>
  <c r="N55" i="8"/>
  <c r="S55" i="8" s="1"/>
  <c r="U54" i="4"/>
  <c r="T54" i="4"/>
  <c r="AE54" i="4"/>
  <c r="AA54" i="4"/>
  <c r="V54" i="4"/>
  <c r="S117" i="4"/>
  <c r="K60" i="6" s="1"/>
  <c r="N14" i="8"/>
  <c r="S14" i="8" s="1"/>
  <c r="T13" i="4"/>
  <c r="U13" i="4"/>
  <c r="AE13" i="4"/>
  <c r="AA13" i="4"/>
  <c r="V13" i="4"/>
  <c r="N36" i="9"/>
  <c r="N82" i="8"/>
  <c r="S82" i="8" s="1"/>
  <c r="U81" i="4"/>
  <c r="P17" i="10" s="1"/>
  <c r="T81" i="4"/>
  <c r="O17" i="10" s="1"/>
  <c r="AA81" i="4"/>
  <c r="Q17" i="10" s="1"/>
  <c r="AE81" i="4"/>
  <c r="R17" i="10" s="1"/>
  <c r="V81" i="4"/>
  <c r="S17" i="10" s="1"/>
  <c r="N36" i="8"/>
  <c r="S36" i="8" s="1"/>
  <c r="T35" i="4"/>
  <c r="U35" i="4"/>
  <c r="AE35" i="4"/>
  <c r="AA35" i="4"/>
  <c r="V35" i="4"/>
  <c r="N40" i="9"/>
  <c r="U99" i="4"/>
  <c r="N100" i="8"/>
  <c r="S100" i="8" s="1"/>
  <c r="T99" i="4"/>
  <c r="AE99" i="4"/>
  <c r="R21" i="10" s="1"/>
  <c r="AA99" i="4"/>
  <c r="V99" i="4"/>
  <c r="N22" i="9"/>
  <c r="N53" i="8"/>
  <c r="S53" i="8" s="1"/>
  <c r="U52" i="4"/>
  <c r="T52" i="4"/>
  <c r="AE52" i="4"/>
  <c r="AA52" i="4"/>
  <c r="V52" i="4"/>
  <c r="N46" i="9"/>
  <c r="S46" i="9"/>
  <c r="N75" i="8"/>
  <c r="S75" i="8" s="1"/>
  <c r="U74" i="4"/>
  <c r="T74" i="4"/>
  <c r="AA74" i="4"/>
  <c r="AE74" i="4"/>
  <c r="V74" i="4"/>
  <c r="N17" i="9"/>
  <c r="N38" i="8"/>
  <c r="S38" i="8" s="1"/>
  <c r="T37" i="4"/>
  <c r="U37" i="4"/>
  <c r="AE37" i="4"/>
  <c r="AA37" i="4"/>
  <c r="V37" i="4"/>
  <c r="U101" i="4"/>
  <c r="N102" i="8"/>
  <c r="S102" i="8" s="1"/>
  <c r="T101" i="4"/>
  <c r="AE101" i="4"/>
  <c r="AA101" i="4"/>
  <c r="V101" i="4"/>
  <c r="N24" i="9"/>
  <c r="N56" i="8"/>
  <c r="S56" i="8" s="1"/>
  <c r="U55" i="4"/>
  <c r="T55" i="4"/>
  <c r="AE55" i="4"/>
  <c r="AA55" i="4"/>
  <c r="V55" i="4"/>
  <c r="N18" i="8"/>
  <c r="S18" i="8" s="1"/>
  <c r="T17" i="4"/>
  <c r="U17" i="4"/>
  <c r="AA17" i="4"/>
  <c r="AE17" i="4"/>
  <c r="V17" i="4"/>
  <c r="N31" i="9"/>
  <c r="N73" i="8"/>
  <c r="S73" i="8" s="1"/>
  <c r="U72" i="4"/>
  <c r="T72" i="4"/>
  <c r="AA72" i="4"/>
  <c r="AE72" i="4"/>
  <c r="V72" i="4"/>
  <c r="N31" i="8"/>
  <c r="S31" i="8" s="1"/>
  <c r="U30" i="4"/>
  <c r="T30" i="4"/>
  <c r="AE30" i="4"/>
  <c r="AA30" i="4"/>
  <c r="V30" i="4"/>
  <c r="N39" i="9"/>
  <c r="N95" i="8"/>
  <c r="S95" i="8" s="1"/>
  <c r="U94" i="4"/>
  <c r="T94" i="4"/>
  <c r="AE94" i="4"/>
  <c r="AA94" i="4"/>
  <c r="V94" i="4"/>
  <c r="N26" i="9"/>
  <c r="N58" i="8"/>
  <c r="S58" i="8" s="1"/>
  <c r="U57" i="4"/>
  <c r="T57" i="4"/>
  <c r="AE57" i="4"/>
  <c r="AA57" i="4"/>
  <c r="V57" i="4"/>
  <c r="S26" i="9" s="1"/>
  <c r="N12" i="8"/>
  <c r="S12" i="8" s="1"/>
  <c r="T11" i="4"/>
  <c r="U11" i="4"/>
  <c r="AE11" i="4"/>
  <c r="AA11" i="4"/>
  <c r="V11" i="4"/>
  <c r="N76" i="8"/>
  <c r="S76" i="8" s="1"/>
  <c r="U75" i="4"/>
  <c r="T75" i="4"/>
  <c r="AE75" i="4"/>
  <c r="AA75" i="4"/>
  <c r="V75" i="4"/>
  <c r="N30" i="9"/>
  <c r="N29" i="8"/>
  <c r="S29" i="8" s="1"/>
  <c r="U28" i="4"/>
  <c r="T28" i="4"/>
  <c r="AA28" i="4"/>
  <c r="AE28" i="4"/>
  <c r="V28" i="4"/>
  <c r="N93" i="8"/>
  <c r="S93" i="8" s="1"/>
  <c r="U92" i="4"/>
  <c r="T92" i="4"/>
  <c r="AA92" i="4"/>
  <c r="AE92" i="4"/>
  <c r="V92" i="4"/>
  <c r="N32" i="8"/>
  <c r="S32" i="8" s="1"/>
  <c r="T31" i="4"/>
  <c r="U31" i="4"/>
  <c r="AE31" i="4"/>
  <c r="AA31" i="4"/>
  <c r="V31" i="4"/>
  <c r="N98" i="8"/>
  <c r="S98" i="8" s="1"/>
  <c r="U97" i="4"/>
  <c r="T97" i="4"/>
  <c r="AE97" i="4"/>
  <c r="AA97" i="4"/>
  <c r="V97" i="4"/>
  <c r="N69" i="8"/>
  <c r="S69" i="8" s="1"/>
  <c r="U68" i="4"/>
  <c r="T68" i="4"/>
  <c r="AE68" i="4"/>
  <c r="AA68" i="4"/>
  <c r="V68" i="4"/>
  <c r="N27" i="8"/>
  <c r="S27" i="8" s="1"/>
  <c r="U26" i="4"/>
  <c r="T26" i="4"/>
  <c r="AA26" i="4"/>
  <c r="AE26" i="4"/>
  <c r="V26" i="4"/>
  <c r="N54" i="8"/>
  <c r="S54" i="8" s="1"/>
  <c r="U53" i="4"/>
  <c r="T53" i="4"/>
  <c r="AE53" i="4"/>
  <c r="AA53" i="4"/>
  <c r="V53" i="4"/>
  <c r="N72" i="8"/>
  <c r="S72" i="8" s="1"/>
  <c r="U71" i="4"/>
  <c r="T71" i="4"/>
  <c r="AE71" i="4"/>
  <c r="AA71" i="4"/>
  <c r="V71" i="4"/>
  <c r="N15" i="9"/>
  <c r="N25" i="8"/>
  <c r="S25" i="8" s="1"/>
  <c r="U24" i="4"/>
  <c r="T24" i="4"/>
  <c r="AA24" i="4"/>
  <c r="AE24" i="4"/>
  <c r="V24" i="4"/>
  <c r="N89" i="8"/>
  <c r="S89" i="8" s="1"/>
  <c r="U88" i="4"/>
  <c r="T88" i="4"/>
  <c r="AA88" i="4"/>
  <c r="AE88" i="4"/>
  <c r="V88" i="4"/>
  <c r="N20" i="9"/>
  <c r="N47" i="8"/>
  <c r="S47" i="8" s="1"/>
  <c r="U46" i="4"/>
  <c r="T46" i="4"/>
  <c r="AA46" i="4"/>
  <c r="AE46" i="4"/>
  <c r="V46" i="4"/>
  <c r="N111" i="8"/>
  <c r="S111" i="8" s="1"/>
  <c r="U110" i="4"/>
  <c r="T110" i="4"/>
  <c r="AA110" i="4"/>
  <c r="AE110" i="4"/>
  <c r="V110" i="4"/>
  <c r="N74" i="8"/>
  <c r="S74" i="8" s="1"/>
  <c r="U73" i="4"/>
  <c r="T73" i="4"/>
  <c r="AA73" i="4"/>
  <c r="AE73" i="4"/>
  <c r="V73" i="4"/>
  <c r="N28" i="8"/>
  <c r="S28" i="8" s="1"/>
  <c r="T27" i="4"/>
  <c r="U27" i="4"/>
  <c r="AE27" i="4"/>
  <c r="AA27" i="4"/>
  <c r="V27" i="4"/>
  <c r="N92" i="8"/>
  <c r="S92" i="8" s="1"/>
  <c r="U91" i="4"/>
  <c r="T91" i="4"/>
  <c r="AE91" i="4"/>
  <c r="AA91" i="4"/>
  <c r="V91" i="4"/>
  <c r="N45" i="8"/>
  <c r="S45" i="8" s="1"/>
  <c r="U44" i="4"/>
  <c r="T44" i="4"/>
  <c r="AA44" i="4"/>
  <c r="AE44" i="4"/>
  <c r="V44" i="4"/>
  <c r="N109" i="8"/>
  <c r="S109" i="8" s="1"/>
  <c r="U108" i="4"/>
  <c r="T108" i="4"/>
  <c r="AE108" i="4"/>
  <c r="AA108" i="4"/>
  <c r="V108" i="4"/>
  <c r="N35" i="8"/>
  <c r="S35" i="8" s="1"/>
  <c r="U34" i="4"/>
  <c r="T34" i="4"/>
  <c r="AE34" i="4"/>
  <c r="AA34" i="4"/>
  <c r="V34" i="4"/>
  <c r="N99" i="8"/>
  <c r="S99" i="8" s="1"/>
  <c r="U98" i="4"/>
  <c r="T98" i="4"/>
  <c r="AE98" i="4"/>
  <c r="AA98" i="4"/>
  <c r="V98" i="4"/>
  <c r="N21" i="9"/>
  <c r="N51" i="8"/>
  <c r="S51" i="8" s="1"/>
  <c r="U50" i="4"/>
  <c r="T50" i="4"/>
  <c r="AE50" i="4"/>
  <c r="AA50" i="4"/>
  <c r="V50" i="4"/>
  <c r="N78" i="8"/>
  <c r="S78" i="8" s="1"/>
  <c r="U77" i="4"/>
  <c r="T77" i="4"/>
  <c r="AA77" i="4"/>
  <c r="AE77" i="4"/>
  <c r="V77" i="4"/>
  <c r="N49" i="8"/>
  <c r="S49" i="8" s="1"/>
  <c r="U48" i="4"/>
  <c r="T48" i="4"/>
  <c r="AE48" i="4"/>
  <c r="AA48" i="4"/>
  <c r="V48" i="4"/>
  <c r="N71" i="8"/>
  <c r="S71" i="8" s="1"/>
  <c r="U70" i="4"/>
  <c r="T70" i="4"/>
  <c r="AE70" i="4"/>
  <c r="AA70" i="4"/>
  <c r="V70" i="4"/>
  <c r="N52" i="8"/>
  <c r="S52" i="8" s="1"/>
  <c r="U51" i="4"/>
  <c r="T51" i="4"/>
  <c r="AE51" i="4"/>
  <c r="AA51" i="4"/>
  <c r="V51" i="4"/>
  <c r="N47" i="9"/>
  <c r="U116" i="4"/>
  <c r="P23" i="10" s="1"/>
  <c r="N117" i="8"/>
  <c r="S117" i="8" s="1"/>
  <c r="T116" i="4"/>
  <c r="O23" i="10" s="1"/>
  <c r="AE116" i="4"/>
  <c r="R23" i="10" s="1"/>
  <c r="AA116" i="4"/>
  <c r="Q23" i="10" s="1"/>
  <c r="V116" i="4"/>
  <c r="S23" i="10" s="1"/>
  <c r="N67" i="8"/>
  <c r="S67" i="8" s="1"/>
  <c r="U66" i="4"/>
  <c r="T66" i="4"/>
  <c r="AE66" i="4"/>
  <c r="AA66" i="4"/>
  <c r="V66" i="4"/>
  <c r="N16" i="9"/>
  <c r="N30" i="8"/>
  <c r="S30" i="8" s="1"/>
  <c r="T29" i="4"/>
  <c r="U29" i="4"/>
  <c r="AA29" i="4"/>
  <c r="AE29" i="4"/>
  <c r="V29" i="4"/>
  <c r="N94" i="8"/>
  <c r="S94" i="8" s="1"/>
  <c r="U93" i="4"/>
  <c r="T93" i="4"/>
  <c r="AA93" i="4"/>
  <c r="AE93" i="4"/>
  <c r="V93" i="4"/>
  <c r="N48" i="8"/>
  <c r="S48" i="8" s="1"/>
  <c r="U47" i="4"/>
  <c r="T47" i="4"/>
  <c r="AE47" i="4"/>
  <c r="AA47" i="4"/>
  <c r="V47" i="4"/>
  <c r="N45" i="9"/>
  <c r="N112" i="8"/>
  <c r="S112" i="8" s="1"/>
  <c r="U111" i="4"/>
  <c r="T111" i="4"/>
  <c r="AE111" i="4"/>
  <c r="AA111" i="4"/>
  <c r="V111" i="4"/>
  <c r="N65" i="8"/>
  <c r="S65" i="8" s="1"/>
  <c r="U64" i="4"/>
  <c r="T64" i="4"/>
  <c r="AE64" i="4"/>
  <c r="AA64" i="4"/>
  <c r="V64" i="4"/>
  <c r="N14" i="9"/>
  <c r="N23" i="8"/>
  <c r="S23" i="8" s="1"/>
  <c r="U22" i="4"/>
  <c r="T22" i="4"/>
  <c r="AE22" i="4"/>
  <c r="AA22" i="4"/>
  <c r="V22" i="4"/>
  <c r="N87" i="8"/>
  <c r="S87" i="8" s="1"/>
  <c r="U86" i="4"/>
  <c r="T86" i="4"/>
  <c r="AE86" i="4"/>
  <c r="AA86" i="4"/>
  <c r="V86" i="4"/>
  <c r="N50" i="8"/>
  <c r="S50" i="8" s="1"/>
  <c r="U49" i="4"/>
  <c r="T49" i="4"/>
  <c r="AE49" i="4"/>
  <c r="AA49" i="4"/>
  <c r="V49" i="4"/>
  <c r="N114" i="8"/>
  <c r="S114" i="8" s="1"/>
  <c r="U113" i="4"/>
  <c r="T113" i="4"/>
  <c r="AE113" i="4"/>
  <c r="AA113" i="4"/>
  <c r="V113" i="4"/>
  <c r="N68" i="8"/>
  <c r="S68" i="8" s="1"/>
  <c r="U67" i="4"/>
  <c r="T67" i="4"/>
  <c r="AE67" i="4"/>
  <c r="AA67" i="4"/>
  <c r="V67" i="4"/>
  <c r="N21" i="8"/>
  <c r="S21" i="8" s="1"/>
  <c r="U20" i="4"/>
  <c r="T20" i="4"/>
  <c r="AE20" i="4"/>
  <c r="AA20" i="4"/>
  <c r="V20" i="4"/>
  <c r="N85" i="8"/>
  <c r="S85" i="8" s="1"/>
  <c r="U84" i="4"/>
  <c r="T84" i="4"/>
  <c r="AE84" i="4"/>
  <c r="AA84" i="4"/>
  <c r="V84" i="4"/>
  <c r="N19" i="9"/>
  <c r="N43" i="8"/>
  <c r="S43" i="8" s="1"/>
  <c r="U42" i="4"/>
  <c r="T42" i="4"/>
  <c r="AE42" i="4"/>
  <c r="AA42" i="4"/>
  <c r="V42" i="4"/>
  <c r="N43" i="9"/>
  <c r="N107" i="8"/>
  <c r="S107" i="8" s="1"/>
  <c r="U106" i="4"/>
  <c r="T106" i="4"/>
  <c r="AE106" i="4"/>
  <c r="AA106" i="4"/>
  <c r="V106" i="4"/>
  <c r="S43" i="9" s="1"/>
  <c r="N70" i="8"/>
  <c r="S70" i="8" s="1"/>
  <c r="U69" i="4"/>
  <c r="T69" i="4"/>
  <c r="AE69" i="4"/>
  <c r="AA69" i="4"/>
  <c r="V69" i="4"/>
  <c r="N24" i="8"/>
  <c r="S24" i="8" s="1"/>
  <c r="T23" i="4"/>
  <c r="U23" i="4"/>
  <c r="AE23" i="4"/>
  <c r="AA23" i="4"/>
  <c r="V23" i="4"/>
  <c r="N88" i="8"/>
  <c r="S88" i="8" s="1"/>
  <c r="U87" i="4"/>
  <c r="T87" i="4"/>
  <c r="AE87" i="4"/>
  <c r="AA87" i="4"/>
  <c r="V87" i="4"/>
  <c r="N41" i="8"/>
  <c r="S41" i="8" s="1"/>
  <c r="U40" i="4"/>
  <c r="T40" i="4"/>
  <c r="AA40" i="4"/>
  <c r="AE40" i="4"/>
  <c r="V40" i="4"/>
  <c r="N105" i="8"/>
  <c r="S105" i="8" s="1"/>
  <c r="U104" i="4"/>
  <c r="T104" i="4"/>
  <c r="AA104" i="4"/>
  <c r="AE104" i="4"/>
  <c r="V104" i="4"/>
  <c r="N63" i="8"/>
  <c r="S63" i="8" s="1"/>
  <c r="U62" i="4"/>
  <c r="T62" i="4"/>
  <c r="AA62" i="4"/>
  <c r="AE62" i="4"/>
  <c r="V62" i="4"/>
  <c r="N26" i="8"/>
  <c r="S26" i="8" s="1"/>
  <c r="T25" i="4"/>
  <c r="U25" i="4"/>
  <c r="AA25" i="4"/>
  <c r="AE25" i="4"/>
  <c r="V25" i="4"/>
  <c r="N90" i="8"/>
  <c r="S90" i="8" s="1"/>
  <c r="U89" i="4"/>
  <c r="T89" i="4"/>
  <c r="AE89" i="4"/>
  <c r="AA89" i="4"/>
  <c r="V89" i="4"/>
  <c r="N44" i="8"/>
  <c r="S44" i="8" s="1"/>
  <c r="U43" i="4"/>
  <c r="T43" i="4"/>
  <c r="AE43" i="4"/>
  <c r="AA43" i="4"/>
  <c r="V43" i="4"/>
  <c r="N44" i="9"/>
  <c r="U107" i="4"/>
  <c r="N108" i="8"/>
  <c r="S108" i="8" s="1"/>
  <c r="T107" i="4"/>
  <c r="AA107" i="4"/>
  <c r="AE107" i="4"/>
  <c r="V107" i="4"/>
  <c r="N61" i="8"/>
  <c r="S61" i="8" s="1"/>
  <c r="U60" i="4"/>
  <c r="T60" i="4"/>
  <c r="AA60" i="4"/>
  <c r="AE60" i="4"/>
  <c r="V60" i="4"/>
  <c r="N11" i="9"/>
  <c r="N11" i="8"/>
  <c r="T10" i="4"/>
  <c r="U10" i="4"/>
  <c r="AE10" i="4"/>
  <c r="AA10" i="4"/>
  <c r="V10" i="4"/>
  <c r="O21" i="10" l="1"/>
  <c r="R16" i="10"/>
  <c r="S24" i="9"/>
  <c r="S21" i="10"/>
  <c r="O16" i="10"/>
  <c r="Q21" i="10"/>
  <c r="P21" i="10"/>
  <c r="S16" i="10"/>
  <c r="P16" i="10"/>
  <c r="Q16" i="10"/>
  <c r="S23" i="9"/>
  <c r="S33" i="9"/>
  <c r="S25" i="9"/>
  <c r="R11" i="10"/>
  <c r="S17" i="9"/>
  <c r="P11" i="10"/>
  <c r="Q11" i="10"/>
  <c r="S11" i="10"/>
  <c r="O11" i="10"/>
  <c r="O20" i="10"/>
  <c r="Q14" i="10"/>
  <c r="O22" i="10"/>
  <c r="S12" i="10"/>
  <c r="O12" i="10"/>
  <c r="R15" i="10"/>
  <c r="S19" i="10"/>
  <c r="P19" i="10"/>
  <c r="S18" i="10"/>
  <c r="P18" i="10"/>
  <c r="Q13" i="10"/>
  <c r="S20" i="10"/>
  <c r="P20" i="10"/>
  <c r="O14" i="10"/>
  <c r="S22" i="10"/>
  <c r="P22" i="10"/>
  <c r="Q12" i="10"/>
  <c r="Q15" i="10"/>
  <c r="Q19" i="10"/>
  <c r="Q18" i="10"/>
  <c r="R13" i="10"/>
  <c r="Q20" i="10"/>
  <c r="S14" i="10"/>
  <c r="P14" i="10"/>
  <c r="Q22" i="10"/>
  <c r="R12" i="10"/>
  <c r="O15" i="10"/>
  <c r="R19" i="10"/>
  <c r="R18" i="10"/>
  <c r="O13" i="10"/>
  <c r="R20" i="10"/>
  <c r="R14" i="10"/>
  <c r="R22" i="10"/>
  <c r="P12" i="10"/>
  <c r="S15" i="10"/>
  <c r="P15" i="10"/>
  <c r="O19" i="10"/>
  <c r="O18" i="10"/>
  <c r="S13" i="10"/>
  <c r="P13" i="10"/>
  <c r="S18" i="9"/>
  <c r="S16" i="9"/>
  <c r="S44" i="9"/>
  <c r="O85" i="8"/>
  <c r="T85" i="8" s="1"/>
  <c r="W84" i="4"/>
  <c r="Q21" i="8"/>
  <c r="V21" i="8" s="1"/>
  <c r="AB20" i="4"/>
  <c r="O68" i="8"/>
  <c r="T68" i="8" s="1"/>
  <c r="W67" i="4"/>
  <c r="Q114" i="8"/>
  <c r="V114" i="8" s="1"/>
  <c r="AB113" i="4"/>
  <c r="O50" i="8"/>
  <c r="T50" i="8" s="1"/>
  <c r="W49" i="4"/>
  <c r="Q87" i="8"/>
  <c r="V87" i="8" s="1"/>
  <c r="AB86" i="4"/>
  <c r="O14" i="9"/>
  <c r="O23" i="8"/>
  <c r="T23" i="8" s="1"/>
  <c r="W22" i="4"/>
  <c r="P65" i="8"/>
  <c r="U65" i="8" s="1"/>
  <c r="X64" i="4"/>
  <c r="R45" i="9"/>
  <c r="R112" i="8"/>
  <c r="W112" i="8" s="1"/>
  <c r="AF111" i="4"/>
  <c r="O48" i="8"/>
  <c r="T48" i="8" s="1"/>
  <c r="W47" i="4"/>
  <c r="P67" i="8"/>
  <c r="U67" i="8" s="1"/>
  <c r="X66" i="4"/>
  <c r="O72" i="8"/>
  <c r="T72" i="8" s="1"/>
  <c r="W71" i="4"/>
  <c r="Q54" i="8"/>
  <c r="V54" i="8" s="1"/>
  <c r="AB53" i="4"/>
  <c r="O27" i="8"/>
  <c r="T27" i="8" s="1"/>
  <c r="W26" i="4"/>
  <c r="Q69" i="8"/>
  <c r="V69" i="8" s="1"/>
  <c r="AB68" i="4"/>
  <c r="O98" i="8"/>
  <c r="T98" i="8" s="1"/>
  <c r="W97" i="4"/>
  <c r="Q32" i="8"/>
  <c r="V32" i="8" s="1"/>
  <c r="AB31" i="4"/>
  <c r="O93" i="8"/>
  <c r="T93" i="8" s="1"/>
  <c r="W92" i="4"/>
  <c r="R29" i="8"/>
  <c r="W29" i="8" s="1"/>
  <c r="R30" i="9"/>
  <c r="AF28" i="4"/>
  <c r="R76" i="8"/>
  <c r="W76" i="8" s="1"/>
  <c r="AF75" i="4"/>
  <c r="O12" i="8"/>
  <c r="T12" i="8" s="1"/>
  <c r="W11" i="4"/>
  <c r="R26" i="9"/>
  <c r="R58" i="8"/>
  <c r="W58" i="8" s="1"/>
  <c r="AF57" i="4"/>
  <c r="O39" i="9"/>
  <c r="O95" i="8"/>
  <c r="T95" i="8" s="1"/>
  <c r="W94" i="4"/>
  <c r="O75" i="8"/>
  <c r="T75" i="8" s="1"/>
  <c r="W74" i="4"/>
  <c r="Q46" i="9"/>
  <c r="R53" i="8"/>
  <c r="W53" i="8" s="1"/>
  <c r="R22" i="9"/>
  <c r="AF52" i="4"/>
  <c r="O40" i="9"/>
  <c r="O100" i="8"/>
  <c r="T100" i="8" s="1"/>
  <c r="W99" i="4"/>
  <c r="O97" i="8"/>
  <c r="T97" i="8" s="1"/>
  <c r="W96" i="4"/>
  <c r="Q33" i="8"/>
  <c r="V33" i="8" s="1"/>
  <c r="AB32" i="4"/>
  <c r="O34" i="9"/>
  <c r="O80" i="8"/>
  <c r="T80" i="8" s="1"/>
  <c r="W79" i="4"/>
  <c r="O32" i="9"/>
  <c r="O77" i="8"/>
  <c r="T77" i="8" s="1"/>
  <c r="W76" i="4"/>
  <c r="O15" i="8"/>
  <c r="T15" i="8" s="1"/>
  <c r="W14" i="4"/>
  <c r="R25" i="9"/>
  <c r="R57" i="8"/>
  <c r="W57" i="8" s="1"/>
  <c r="AF56" i="4"/>
  <c r="Q104" i="8"/>
  <c r="V104" i="8" s="1"/>
  <c r="AB103" i="4"/>
  <c r="P11" i="9"/>
  <c r="P11" i="8"/>
  <c r="X10" i="4"/>
  <c r="N24" i="10"/>
  <c r="O61" i="8"/>
  <c r="T61" i="8" s="1"/>
  <c r="W60" i="4"/>
  <c r="R44" i="9"/>
  <c r="R108" i="8"/>
  <c r="W108" i="8" s="1"/>
  <c r="AF107" i="4"/>
  <c r="P44" i="9"/>
  <c r="P108" i="8"/>
  <c r="U108" i="8" s="1"/>
  <c r="X107" i="4"/>
  <c r="R44" i="8"/>
  <c r="W44" i="8" s="1"/>
  <c r="AF43" i="4"/>
  <c r="P90" i="8"/>
  <c r="U90" i="8" s="1"/>
  <c r="X89" i="4"/>
  <c r="Q26" i="8"/>
  <c r="V26" i="8" s="1"/>
  <c r="AB25" i="4"/>
  <c r="P63" i="8"/>
  <c r="U63" i="8" s="1"/>
  <c r="X62" i="4"/>
  <c r="Q105" i="8"/>
  <c r="V105" i="8" s="1"/>
  <c r="AB104" i="4"/>
  <c r="P41" i="8"/>
  <c r="U41" i="8" s="1"/>
  <c r="X40" i="4"/>
  <c r="R88" i="8"/>
  <c r="W88" i="8" s="1"/>
  <c r="AF87" i="4"/>
  <c r="O24" i="8"/>
  <c r="T24" i="8" s="1"/>
  <c r="W23" i="4"/>
  <c r="R70" i="8"/>
  <c r="W70" i="8" s="1"/>
  <c r="AF69" i="4"/>
  <c r="P43" i="9"/>
  <c r="P107" i="8"/>
  <c r="U107" i="8" s="1"/>
  <c r="X106" i="4"/>
  <c r="Q19" i="9"/>
  <c r="Q43" i="8"/>
  <c r="V43" i="8" s="1"/>
  <c r="AB42" i="4"/>
  <c r="R85" i="8"/>
  <c r="W85" i="8" s="1"/>
  <c r="AF84" i="4"/>
  <c r="P21" i="8"/>
  <c r="U21" i="8" s="1"/>
  <c r="X20" i="4"/>
  <c r="R68" i="8"/>
  <c r="W68" i="8" s="1"/>
  <c r="AF67" i="4"/>
  <c r="P114" i="8"/>
  <c r="U114" i="8" s="1"/>
  <c r="X113" i="4"/>
  <c r="R50" i="8"/>
  <c r="W50" i="8" s="1"/>
  <c r="AF49" i="4"/>
  <c r="P87" i="8"/>
  <c r="U87" i="8" s="1"/>
  <c r="X86" i="4"/>
  <c r="R14" i="9"/>
  <c r="R23" i="8"/>
  <c r="W23" i="8" s="1"/>
  <c r="AF22" i="4"/>
  <c r="O65" i="8"/>
  <c r="T65" i="8" s="1"/>
  <c r="W64" i="4"/>
  <c r="Q45" i="9"/>
  <c r="Q112" i="8"/>
  <c r="V112" i="8" s="1"/>
  <c r="AB111" i="4"/>
  <c r="R48" i="8"/>
  <c r="W48" i="8" s="1"/>
  <c r="AF47" i="4"/>
  <c r="P94" i="8"/>
  <c r="U94" i="8" s="1"/>
  <c r="X93" i="4"/>
  <c r="Q16" i="9"/>
  <c r="Q30" i="8"/>
  <c r="V30" i="8" s="1"/>
  <c r="AB29" i="4"/>
  <c r="O67" i="8"/>
  <c r="T67" i="8" s="1"/>
  <c r="W66" i="4"/>
  <c r="Q117" i="8"/>
  <c r="V117" i="8" s="1"/>
  <c r="Q47" i="9"/>
  <c r="AB116" i="4"/>
  <c r="V23" i="10" s="1"/>
  <c r="P47" i="9"/>
  <c r="P117" i="8"/>
  <c r="U117" i="8" s="1"/>
  <c r="X116" i="4"/>
  <c r="U23" i="10" s="1"/>
  <c r="Q52" i="8"/>
  <c r="V52" i="8" s="1"/>
  <c r="AB51" i="4"/>
  <c r="O71" i="8"/>
  <c r="T71" i="8" s="1"/>
  <c r="W70" i="4"/>
  <c r="Q49" i="8"/>
  <c r="V49" i="8" s="1"/>
  <c r="AB48" i="4"/>
  <c r="O78" i="8"/>
  <c r="T78" i="8" s="1"/>
  <c r="W77" i="4"/>
  <c r="Q21" i="9"/>
  <c r="Q51" i="8"/>
  <c r="V51" i="8" s="1"/>
  <c r="AB50" i="4"/>
  <c r="R99" i="8"/>
  <c r="W99" i="8" s="1"/>
  <c r="AF98" i="4"/>
  <c r="P35" i="8"/>
  <c r="U35" i="8" s="1"/>
  <c r="X34" i="4"/>
  <c r="R109" i="8"/>
  <c r="W109" i="8" s="1"/>
  <c r="AF108" i="4"/>
  <c r="P45" i="8"/>
  <c r="U45" i="8" s="1"/>
  <c r="X44" i="4"/>
  <c r="R92" i="8"/>
  <c r="W92" i="8" s="1"/>
  <c r="AF91" i="4"/>
  <c r="O28" i="8"/>
  <c r="T28" i="8" s="1"/>
  <c r="W27" i="4"/>
  <c r="Q74" i="8"/>
  <c r="V74" i="8" s="1"/>
  <c r="AB73" i="4"/>
  <c r="P111" i="8"/>
  <c r="U111" i="8" s="1"/>
  <c r="X110" i="4"/>
  <c r="Q20" i="9"/>
  <c r="Q47" i="8"/>
  <c r="V47" i="8" s="1"/>
  <c r="AB46" i="4"/>
  <c r="O89" i="8"/>
  <c r="T89" i="8" s="1"/>
  <c r="W88" i="4"/>
  <c r="R25" i="8"/>
  <c r="W25" i="8" s="1"/>
  <c r="R15" i="9"/>
  <c r="AF24" i="4"/>
  <c r="R72" i="8"/>
  <c r="W72" i="8" s="1"/>
  <c r="AF71" i="4"/>
  <c r="P54" i="8"/>
  <c r="U54" i="8" s="1"/>
  <c r="X53" i="4"/>
  <c r="Q27" i="8"/>
  <c r="V27" i="8" s="1"/>
  <c r="AB26" i="4"/>
  <c r="P69" i="8"/>
  <c r="U69" i="8" s="1"/>
  <c r="X68" i="4"/>
  <c r="R98" i="8"/>
  <c r="W98" i="8" s="1"/>
  <c r="AF97" i="4"/>
  <c r="O32" i="8"/>
  <c r="T32" i="8" s="1"/>
  <c r="W31" i="4"/>
  <c r="Q93" i="8"/>
  <c r="V93" i="8" s="1"/>
  <c r="AB92" i="4"/>
  <c r="S30" i="9"/>
  <c r="P30" i="9"/>
  <c r="P29" i="8"/>
  <c r="U29" i="8" s="1"/>
  <c r="X28" i="4"/>
  <c r="Q76" i="8"/>
  <c r="V76" i="8" s="1"/>
  <c r="AB75" i="4"/>
  <c r="P12" i="8"/>
  <c r="U12" i="8" s="1"/>
  <c r="X11" i="4"/>
  <c r="Q58" i="8"/>
  <c r="V58" i="8" s="1"/>
  <c r="Q26" i="9"/>
  <c r="AB57" i="4"/>
  <c r="R39" i="9"/>
  <c r="R95" i="8"/>
  <c r="W95" i="8" s="1"/>
  <c r="AF94" i="4"/>
  <c r="R31" i="8"/>
  <c r="W31" i="8" s="1"/>
  <c r="AF30" i="4"/>
  <c r="S31" i="9"/>
  <c r="P31" i="9"/>
  <c r="P73" i="8"/>
  <c r="U73" i="8" s="1"/>
  <c r="X72" i="4"/>
  <c r="O18" i="8"/>
  <c r="T18" i="8" s="1"/>
  <c r="W17" i="4"/>
  <c r="R24" i="9"/>
  <c r="R56" i="8"/>
  <c r="W56" i="8" s="1"/>
  <c r="AF55" i="4"/>
  <c r="O102" i="8"/>
  <c r="T102" i="8" s="1"/>
  <c r="W101" i="4"/>
  <c r="Q17" i="9"/>
  <c r="Q38" i="8"/>
  <c r="V38" i="8" s="1"/>
  <c r="AB37" i="4"/>
  <c r="Q75" i="8"/>
  <c r="V75" i="8" s="1"/>
  <c r="AB74" i="4"/>
  <c r="P46" i="9"/>
  <c r="Q22" i="9"/>
  <c r="Q53" i="8"/>
  <c r="V53" i="8" s="1"/>
  <c r="AB52" i="4"/>
  <c r="R100" i="8"/>
  <c r="W100" i="8" s="1"/>
  <c r="R40" i="9"/>
  <c r="AF99" i="4"/>
  <c r="W21" i="10" s="1"/>
  <c r="R36" i="8"/>
  <c r="W36" i="8" s="1"/>
  <c r="AF35" i="4"/>
  <c r="S36" i="9"/>
  <c r="P36" i="9"/>
  <c r="P82" i="8"/>
  <c r="U82" i="8" s="1"/>
  <c r="X81" i="4"/>
  <c r="O14" i="8"/>
  <c r="T14" i="8" s="1"/>
  <c r="W13" i="4"/>
  <c r="Q55" i="8"/>
  <c r="V55" i="8" s="1"/>
  <c r="Q23" i="9"/>
  <c r="AB54" i="4"/>
  <c r="R97" i="8"/>
  <c r="W97" i="8" s="1"/>
  <c r="AF96" i="4"/>
  <c r="P33" i="8"/>
  <c r="U33" i="8" s="1"/>
  <c r="X32" i="4"/>
  <c r="R34" i="9"/>
  <c r="R80" i="8"/>
  <c r="W80" i="8" s="1"/>
  <c r="AF79" i="4"/>
  <c r="R16" i="8"/>
  <c r="W16" i="8" s="1"/>
  <c r="R12" i="9"/>
  <c r="AF15" i="4"/>
  <c r="Q32" i="9"/>
  <c r="Q77" i="8"/>
  <c r="V77" i="8" s="1"/>
  <c r="AB76" i="4"/>
  <c r="R13" i="8"/>
  <c r="W13" i="8" s="1"/>
  <c r="AF12" i="4"/>
  <c r="S27" i="9"/>
  <c r="P27" i="9"/>
  <c r="P60" i="8"/>
  <c r="U60" i="8" s="1"/>
  <c r="X59" i="4"/>
  <c r="Q106" i="8"/>
  <c r="V106" i="8" s="1"/>
  <c r="AB105" i="4"/>
  <c r="O42" i="8"/>
  <c r="T42" i="8" s="1"/>
  <c r="W41" i="4"/>
  <c r="R33" i="9"/>
  <c r="R79" i="8"/>
  <c r="W79" i="8" s="1"/>
  <c r="AF78" i="4"/>
  <c r="R15" i="8"/>
  <c r="W15" i="8" s="1"/>
  <c r="AF14" i="4"/>
  <c r="P25" i="9"/>
  <c r="P57" i="8"/>
  <c r="U57" i="8" s="1"/>
  <c r="X56" i="4"/>
  <c r="R104" i="8"/>
  <c r="W104" i="8" s="1"/>
  <c r="AF103" i="4"/>
  <c r="O18" i="9"/>
  <c r="O40" i="8"/>
  <c r="T40" i="8" s="1"/>
  <c r="W39" i="4"/>
  <c r="S38" i="9"/>
  <c r="P38" i="9"/>
  <c r="P86" i="8"/>
  <c r="U86" i="8" s="1"/>
  <c r="X85" i="4"/>
  <c r="O22" i="8"/>
  <c r="T22" i="8" s="1"/>
  <c r="W21" i="4"/>
  <c r="Q59" i="8"/>
  <c r="V59" i="8" s="1"/>
  <c r="AB58" i="4"/>
  <c r="S41" i="9"/>
  <c r="P41" i="9"/>
  <c r="P101" i="8"/>
  <c r="U101" i="8" s="1"/>
  <c r="X100" i="4"/>
  <c r="Q37" i="8"/>
  <c r="V37" i="8" s="1"/>
  <c r="AB36" i="4"/>
  <c r="O84" i="8"/>
  <c r="T84" i="8" s="1"/>
  <c r="W83" i="4"/>
  <c r="Q20" i="8"/>
  <c r="V20" i="8" s="1"/>
  <c r="AB19" i="4"/>
  <c r="O29" i="9"/>
  <c r="O66" i="8"/>
  <c r="T66" i="8" s="1"/>
  <c r="W65" i="4"/>
  <c r="S42" i="9"/>
  <c r="P42" i="9"/>
  <c r="P103" i="8"/>
  <c r="U103" i="8" s="1"/>
  <c r="X102" i="4"/>
  <c r="R39" i="8"/>
  <c r="W39" i="8" s="1"/>
  <c r="AF38" i="4"/>
  <c r="O35" i="9"/>
  <c r="O81" i="8"/>
  <c r="T81" i="8" s="1"/>
  <c r="W80" i="4"/>
  <c r="T16" i="10" s="1"/>
  <c r="O17" i="8"/>
  <c r="T17" i="8" s="1"/>
  <c r="W16" i="4"/>
  <c r="Q28" i="9"/>
  <c r="Q64" i="8"/>
  <c r="V64" i="8" s="1"/>
  <c r="AB63" i="4"/>
  <c r="R110" i="8"/>
  <c r="W110" i="8" s="1"/>
  <c r="AF109" i="4"/>
  <c r="P46" i="8"/>
  <c r="U46" i="8" s="1"/>
  <c r="X45" i="4"/>
  <c r="R83" i="8"/>
  <c r="W83" i="8" s="1"/>
  <c r="R37" i="9"/>
  <c r="AF82" i="4"/>
  <c r="R13" i="9"/>
  <c r="R19" i="8"/>
  <c r="W19" i="8" s="1"/>
  <c r="AF18" i="4"/>
  <c r="R91" i="8"/>
  <c r="W91" i="8" s="1"/>
  <c r="AF90" i="4"/>
  <c r="R34" i="8"/>
  <c r="W34" i="8" s="1"/>
  <c r="AF33" i="4"/>
  <c r="P113" i="8"/>
  <c r="U113" i="8" s="1"/>
  <c r="X112" i="4"/>
  <c r="R96" i="8"/>
  <c r="W96" i="8" s="1"/>
  <c r="AF95" i="4"/>
  <c r="P115" i="8"/>
  <c r="U115" i="8" s="1"/>
  <c r="X114" i="4"/>
  <c r="R62" i="8"/>
  <c r="W62" i="8" s="1"/>
  <c r="AF61" i="4"/>
  <c r="O44" i="8"/>
  <c r="T44" i="8" s="1"/>
  <c r="W43" i="4"/>
  <c r="Q90" i="8"/>
  <c r="V90" i="8" s="1"/>
  <c r="AB89" i="4"/>
  <c r="P26" i="8"/>
  <c r="U26" i="8" s="1"/>
  <c r="X25" i="4"/>
  <c r="R63" i="8"/>
  <c r="W63" i="8" s="1"/>
  <c r="AF62" i="4"/>
  <c r="O105" i="8"/>
  <c r="T105" i="8" s="1"/>
  <c r="W104" i="4"/>
  <c r="R41" i="8"/>
  <c r="W41" i="8" s="1"/>
  <c r="AF40" i="4"/>
  <c r="O88" i="8"/>
  <c r="T88" i="8" s="1"/>
  <c r="W87" i="4"/>
  <c r="Q24" i="8"/>
  <c r="V24" i="8" s="1"/>
  <c r="AB23" i="4"/>
  <c r="O70" i="8"/>
  <c r="T70" i="8" s="1"/>
  <c r="W69" i="4"/>
  <c r="Q43" i="9"/>
  <c r="Q107" i="8"/>
  <c r="V107" i="8" s="1"/>
  <c r="AB106" i="4"/>
  <c r="R19" i="9"/>
  <c r="R43" i="8"/>
  <c r="W43" i="8" s="1"/>
  <c r="AF42" i="4"/>
  <c r="R52" i="8"/>
  <c r="W52" i="8" s="1"/>
  <c r="AF51" i="4"/>
  <c r="P71" i="8"/>
  <c r="U71" i="8" s="1"/>
  <c r="X70" i="4"/>
  <c r="R49" i="8"/>
  <c r="W49" i="8" s="1"/>
  <c r="AF48" i="4"/>
  <c r="P78" i="8"/>
  <c r="U78" i="8" s="1"/>
  <c r="X77" i="4"/>
  <c r="R51" i="8"/>
  <c r="W51" i="8" s="1"/>
  <c r="R21" i="9"/>
  <c r="AF50" i="4"/>
  <c r="Q35" i="8"/>
  <c r="V35" i="8" s="1"/>
  <c r="AB34" i="4"/>
  <c r="Q28" i="8"/>
  <c r="V28" i="8" s="1"/>
  <c r="AB27" i="4"/>
  <c r="Q67" i="8"/>
  <c r="V67" i="8" s="1"/>
  <c r="AB66" i="4"/>
  <c r="O52" i="8"/>
  <c r="T52" i="8" s="1"/>
  <c r="W51" i="4"/>
  <c r="Q71" i="8"/>
  <c r="V71" i="8" s="1"/>
  <c r="AB70" i="4"/>
  <c r="O49" i="8"/>
  <c r="T49" i="8" s="1"/>
  <c r="W48" i="4"/>
  <c r="R78" i="8"/>
  <c r="W78" i="8" s="1"/>
  <c r="AF77" i="4"/>
  <c r="O21" i="9"/>
  <c r="O51" i="8"/>
  <c r="T51" i="8" s="1"/>
  <c r="W50" i="4"/>
  <c r="P99" i="8"/>
  <c r="U99" i="8" s="1"/>
  <c r="X98" i="4"/>
  <c r="R35" i="8"/>
  <c r="W35" i="8" s="1"/>
  <c r="AF34" i="4"/>
  <c r="P109" i="8"/>
  <c r="U109" i="8" s="1"/>
  <c r="X108" i="4"/>
  <c r="Q45" i="8"/>
  <c r="V45" i="8" s="1"/>
  <c r="AB44" i="4"/>
  <c r="P92" i="8"/>
  <c r="U92" i="8" s="1"/>
  <c r="X91" i="4"/>
  <c r="R28" i="8"/>
  <c r="W28" i="8" s="1"/>
  <c r="AF27" i="4"/>
  <c r="P74" i="8"/>
  <c r="U74" i="8" s="1"/>
  <c r="X73" i="4"/>
  <c r="Q111" i="8"/>
  <c r="V111" i="8" s="1"/>
  <c r="AB110" i="4"/>
  <c r="S20" i="9"/>
  <c r="P20" i="9"/>
  <c r="P47" i="8"/>
  <c r="U47" i="8" s="1"/>
  <c r="X46" i="4"/>
  <c r="R89" i="8"/>
  <c r="W89" i="8" s="1"/>
  <c r="AF88" i="4"/>
  <c r="O15" i="9"/>
  <c r="O25" i="8"/>
  <c r="T25" i="8" s="1"/>
  <c r="W24" i="4"/>
  <c r="P72" i="8"/>
  <c r="U72" i="8" s="1"/>
  <c r="X71" i="4"/>
  <c r="R54" i="8"/>
  <c r="W54" i="8" s="1"/>
  <c r="AF53" i="4"/>
  <c r="P27" i="8"/>
  <c r="U27" i="8" s="1"/>
  <c r="X26" i="4"/>
  <c r="R69" i="8"/>
  <c r="W69" i="8" s="1"/>
  <c r="AF68" i="4"/>
  <c r="P98" i="8"/>
  <c r="U98" i="8" s="1"/>
  <c r="X97" i="4"/>
  <c r="R32" i="8"/>
  <c r="W32" i="8" s="1"/>
  <c r="AF31" i="4"/>
  <c r="P93" i="8"/>
  <c r="U93" i="8" s="1"/>
  <c r="X92" i="4"/>
  <c r="Q29" i="8"/>
  <c r="V29" i="8" s="1"/>
  <c r="Q30" i="9"/>
  <c r="AB28" i="4"/>
  <c r="O76" i="8"/>
  <c r="T76" i="8" s="1"/>
  <c r="W75" i="4"/>
  <c r="Q12" i="8"/>
  <c r="V12" i="8" s="1"/>
  <c r="AB11" i="4"/>
  <c r="O26" i="9"/>
  <c r="O58" i="8"/>
  <c r="T58" i="8" s="1"/>
  <c r="W57" i="4"/>
  <c r="S39" i="9"/>
  <c r="P39" i="9"/>
  <c r="P95" i="8"/>
  <c r="U95" i="8" s="1"/>
  <c r="X94" i="4"/>
  <c r="P31" i="8"/>
  <c r="U31" i="8" s="1"/>
  <c r="X30" i="4"/>
  <c r="Q31" i="9"/>
  <c r="Q73" i="8"/>
  <c r="V73" i="8" s="1"/>
  <c r="AB72" i="4"/>
  <c r="Q18" i="8"/>
  <c r="V18" i="8" s="1"/>
  <c r="AB17" i="4"/>
  <c r="P24" i="9"/>
  <c r="P56" i="8"/>
  <c r="U56" i="8" s="1"/>
  <c r="X55" i="4"/>
  <c r="Q102" i="8"/>
  <c r="V102" i="8" s="1"/>
  <c r="AB101" i="4"/>
  <c r="P102" i="8"/>
  <c r="U102" i="8" s="1"/>
  <c r="X101" i="4"/>
  <c r="P17" i="9"/>
  <c r="P38" i="8"/>
  <c r="U38" i="8" s="1"/>
  <c r="X37" i="4"/>
  <c r="P75" i="8"/>
  <c r="U75" i="8" s="1"/>
  <c r="X74" i="4"/>
  <c r="R46" i="9"/>
  <c r="O22" i="9"/>
  <c r="O53" i="8"/>
  <c r="T53" i="8" s="1"/>
  <c r="W52" i="4"/>
  <c r="S40" i="9"/>
  <c r="O36" i="8"/>
  <c r="T36" i="8" s="1"/>
  <c r="W35" i="4"/>
  <c r="Q82" i="8"/>
  <c r="V82" i="8" s="1"/>
  <c r="Q36" i="9"/>
  <c r="AB81" i="4"/>
  <c r="V17" i="10" s="1"/>
  <c r="R14" i="8"/>
  <c r="W14" i="8" s="1"/>
  <c r="AF13" i="4"/>
  <c r="O23" i="9"/>
  <c r="O55" i="8"/>
  <c r="T55" i="8" s="1"/>
  <c r="W54" i="4"/>
  <c r="P97" i="8"/>
  <c r="U97" i="8" s="1"/>
  <c r="X96" i="4"/>
  <c r="R33" i="8"/>
  <c r="W33" i="8" s="1"/>
  <c r="AF32" i="4"/>
  <c r="S34" i="9"/>
  <c r="P34" i="9"/>
  <c r="P80" i="8"/>
  <c r="U80" i="8" s="1"/>
  <c r="X79" i="4"/>
  <c r="S12" i="9"/>
  <c r="O12" i="9"/>
  <c r="O16" i="8"/>
  <c r="T16" i="8" s="1"/>
  <c r="W15" i="4"/>
  <c r="S32" i="9"/>
  <c r="P32" i="9"/>
  <c r="P77" i="8"/>
  <c r="U77" i="8" s="1"/>
  <c r="X76" i="4"/>
  <c r="U117" i="4"/>
  <c r="J66" i="6" s="1"/>
  <c r="P13" i="8"/>
  <c r="U13" i="8" s="1"/>
  <c r="X12" i="4"/>
  <c r="R27" i="9"/>
  <c r="R60" i="8"/>
  <c r="W60" i="8" s="1"/>
  <c r="AF59" i="4"/>
  <c r="O106" i="8"/>
  <c r="T106" i="8" s="1"/>
  <c r="W105" i="4"/>
  <c r="R42" i="8"/>
  <c r="W42" i="8" s="1"/>
  <c r="AF41" i="4"/>
  <c r="O33" i="9"/>
  <c r="O79" i="8"/>
  <c r="T79" i="8" s="1"/>
  <c r="W78" i="4"/>
  <c r="T33" i="9" s="1"/>
  <c r="P15" i="8"/>
  <c r="U15" i="8" s="1"/>
  <c r="X14" i="4"/>
  <c r="Q25" i="9"/>
  <c r="Q57" i="8"/>
  <c r="V57" i="8" s="1"/>
  <c r="AB56" i="4"/>
  <c r="O104" i="8"/>
  <c r="T104" i="8" s="1"/>
  <c r="W103" i="4"/>
  <c r="Q18" i="9"/>
  <c r="Q40" i="8"/>
  <c r="V40" i="8" s="1"/>
  <c r="AB39" i="4"/>
  <c r="R86" i="8"/>
  <c r="W86" i="8" s="1"/>
  <c r="R38" i="9"/>
  <c r="AF85" i="4"/>
  <c r="R22" i="8"/>
  <c r="W22" i="8" s="1"/>
  <c r="AF21" i="4"/>
  <c r="P59" i="8"/>
  <c r="U59" i="8" s="1"/>
  <c r="X58" i="4"/>
  <c r="R41" i="9"/>
  <c r="R101" i="8"/>
  <c r="W101" i="8" s="1"/>
  <c r="AF100" i="4"/>
  <c r="O37" i="8"/>
  <c r="T37" i="8" s="1"/>
  <c r="W36" i="4"/>
  <c r="Q84" i="8"/>
  <c r="V84" i="8" s="1"/>
  <c r="AB83" i="4"/>
  <c r="P20" i="8"/>
  <c r="U20" i="8" s="1"/>
  <c r="X19" i="4"/>
  <c r="Q66" i="8"/>
  <c r="V66" i="8" s="1"/>
  <c r="Q29" i="9"/>
  <c r="AB65" i="4"/>
  <c r="Q42" i="9"/>
  <c r="Q103" i="8"/>
  <c r="V103" i="8" s="1"/>
  <c r="AB102" i="4"/>
  <c r="O39" i="8"/>
  <c r="T39" i="8" s="1"/>
  <c r="W38" i="4"/>
  <c r="Q35" i="9"/>
  <c r="Q81" i="8"/>
  <c r="V81" i="8" s="1"/>
  <c r="AB80" i="4"/>
  <c r="Q17" i="8"/>
  <c r="V17" i="8" s="1"/>
  <c r="AB16" i="4"/>
  <c r="O28" i="9"/>
  <c r="O64" i="8"/>
  <c r="T64" i="8" s="1"/>
  <c r="W63" i="4"/>
  <c r="R46" i="8"/>
  <c r="W46" i="8" s="1"/>
  <c r="AF45" i="4"/>
  <c r="S37" i="9"/>
  <c r="P37" i="9"/>
  <c r="P83" i="8"/>
  <c r="U83" i="8" s="1"/>
  <c r="X82" i="4"/>
  <c r="S13" i="9"/>
  <c r="P13" i="9"/>
  <c r="P19" i="8"/>
  <c r="U19" i="8" s="1"/>
  <c r="X18" i="4"/>
  <c r="P91" i="8"/>
  <c r="U91" i="8" s="1"/>
  <c r="X90" i="4"/>
  <c r="Q116" i="8"/>
  <c r="V116" i="8" s="1"/>
  <c r="AB115" i="4"/>
  <c r="V46" i="9" s="1"/>
  <c r="O34" i="8"/>
  <c r="T34" i="8" s="1"/>
  <c r="W33" i="4"/>
  <c r="R113" i="8"/>
  <c r="W113" i="8" s="1"/>
  <c r="AF112" i="4"/>
  <c r="P96" i="8"/>
  <c r="U96" i="8" s="1"/>
  <c r="X95" i="4"/>
  <c r="Q115" i="8"/>
  <c r="V115" i="8" s="1"/>
  <c r="AB114" i="4"/>
  <c r="P62" i="8"/>
  <c r="U62" i="8" s="1"/>
  <c r="X61" i="4"/>
  <c r="S11" i="9"/>
  <c r="V117" i="4"/>
  <c r="O11" i="9"/>
  <c r="O11" i="8"/>
  <c r="W10" i="4"/>
  <c r="P61" i="8"/>
  <c r="U61" i="8" s="1"/>
  <c r="X60" i="4"/>
  <c r="Q108" i="8"/>
  <c r="V108" i="8" s="1"/>
  <c r="Q44" i="9"/>
  <c r="AB107" i="4"/>
  <c r="R94" i="8"/>
  <c r="W94" i="8" s="1"/>
  <c r="AF93" i="4"/>
  <c r="P16" i="9"/>
  <c r="P30" i="8"/>
  <c r="U30" i="8" s="1"/>
  <c r="X29" i="4"/>
  <c r="R117" i="8"/>
  <c r="W117" i="8" s="1"/>
  <c r="R47" i="9"/>
  <c r="AF116" i="4"/>
  <c r="W23" i="10" s="1"/>
  <c r="O99" i="8"/>
  <c r="T99" i="8" s="1"/>
  <c r="W98" i="4"/>
  <c r="O109" i="8"/>
  <c r="T109" i="8" s="1"/>
  <c r="W108" i="4"/>
  <c r="R45" i="8"/>
  <c r="W45" i="8" s="1"/>
  <c r="AF44" i="4"/>
  <c r="O92" i="8"/>
  <c r="T92" i="8" s="1"/>
  <c r="W91" i="4"/>
  <c r="O74" i="8"/>
  <c r="T74" i="8" s="1"/>
  <c r="W73" i="4"/>
  <c r="R111" i="8"/>
  <c r="W111" i="8" s="1"/>
  <c r="AF110" i="4"/>
  <c r="O20" i="9"/>
  <c r="O47" i="8"/>
  <c r="T47" i="8" s="1"/>
  <c r="W46" i="4"/>
  <c r="P89" i="8"/>
  <c r="U89" i="8" s="1"/>
  <c r="X88" i="4"/>
  <c r="Q15" i="9"/>
  <c r="Q25" i="8"/>
  <c r="V25" i="8" s="1"/>
  <c r="AB24" i="4"/>
  <c r="O31" i="8"/>
  <c r="T31" i="8" s="1"/>
  <c r="W30" i="4"/>
  <c r="R31" i="9"/>
  <c r="R73" i="8"/>
  <c r="W73" i="8" s="1"/>
  <c r="AF72" i="4"/>
  <c r="R18" i="8"/>
  <c r="W18" i="8" s="1"/>
  <c r="AF17" i="4"/>
  <c r="O24" i="9"/>
  <c r="O56" i="8"/>
  <c r="T56" i="8" s="1"/>
  <c r="W55" i="4"/>
  <c r="T24" i="9" s="1"/>
  <c r="R17" i="9"/>
  <c r="R38" i="8"/>
  <c r="W38" i="8" s="1"/>
  <c r="AF37" i="4"/>
  <c r="P36" i="8"/>
  <c r="U36" i="8" s="1"/>
  <c r="X35" i="4"/>
  <c r="R36" i="9"/>
  <c r="R82" i="8"/>
  <c r="W82" i="8" s="1"/>
  <c r="AF81" i="4"/>
  <c r="Q14" i="8"/>
  <c r="V14" i="8" s="1"/>
  <c r="AB13" i="4"/>
  <c r="R23" i="9"/>
  <c r="R55" i="8"/>
  <c r="W55" i="8" s="1"/>
  <c r="AF54" i="4"/>
  <c r="P12" i="9"/>
  <c r="P16" i="8"/>
  <c r="U16" i="8" s="1"/>
  <c r="X15" i="4"/>
  <c r="T117" i="4"/>
  <c r="J65" i="6" s="1"/>
  <c r="O13" i="8"/>
  <c r="T13" i="8" s="1"/>
  <c r="W12" i="4"/>
  <c r="Q27" i="9"/>
  <c r="Q60" i="8"/>
  <c r="V60" i="8" s="1"/>
  <c r="AB59" i="4"/>
  <c r="R106" i="8"/>
  <c r="W106" i="8" s="1"/>
  <c r="AF105" i="4"/>
  <c r="P42" i="8"/>
  <c r="U42" i="8" s="1"/>
  <c r="X41" i="4"/>
  <c r="Q33" i="9"/>
  <c r="Q79" i="8"/>
  <c r="V79" i="8" s="1"/>
  <c r="AB78" i="4"/>
  <c r="P18" i="9"/>
  <c r="P40" i="8"/>
  <c r="U40" i="8" s="1"/>
  <c r="X39" i="4"/>
  <c r="Q86" i="8"/>
  <c r="V86" i="8" s="1"/>
  <c r="Q38" i="9"/>
  <c r="AB85" i="4"/>
  <c r="Q22" i="8"/>
  <c r="V22" i="8" s="1"/>
  <c r="AB21" i="4"/>
  <c r="O59" i="8"/>
  <c r="T59" i="8" s="1"/>
  <c r="W58" i="4"/>
  <c r="Q41" i="9"/>
  <c r="Q101" i="8"/>
  <c r="V101" i="8" s="1"/>
  <c r="AB100" i="4"/>
  <c r="R37" i="8"/>
  <c r="W37" i="8" s="1"/>
  <c r="AF36" i="4"/>
  <c r="P84" i="8"/>
  <c r="U84" i="8" s="1"/>
  <c r="X83" i="4"/>
  <c r="R20" i="8"/>
  <c r="W20" i="8" s="1"/>
  <c r="AF19" i="4"/>
  <c r="S29" i="9"/>
  <c r="P29" i="9"/>
  <c r="P66" i="8"/>
  <c r="U66" i="8" s="1"/>
  <c r="X65" i="4"/>
  <c r="R103" i="8"/>
  <c r="W103" i="8" s="1"/>
  <c r="R42" i="9"/>
  <c r="AF102" i="4"/>
  <c r="Q39" i="8"/>
  <c r="V39" i="8" s="1"/>
  <c r="AB38" i="4"/>
  <c r="S35" i="9"/>
  <c r="P35" i="9"/>
  <c r="P81" i="8"/>
  <c r="U81" i="8" s="1"/>
  <c r="X80" i="4"/>
  <c r="U16" i="10" s="1"/>
  <c r="P17" i="8"/>
  <c r="U17" i="8" s="1"/>
  <c r="X16" i="4"/>
  <c r="R28" i="9"/>
  <c r="R64" i="8"/>
  <c r="W64" i="8" s="1"/>
  <c r="AF63" i="4"/>
  <c r="O110" i="8"/>
  <c r="T110" i="8" s="1"/>
  <c r="W109" i="4"/>
  <c r="Q46" i="8"/>
  <c r="V46" i="8" s="1"/>
  <c r="AB45" i="4"/>
  <c r="O37" i="9"/>
  <c r="O83" i="8"/>
  <c r="T83" i="8" s="1"/>
  <c r="W82" i="4"/>
  <c r="O13" i="9"/>
  <c r="O19" i="8"/>
  <c r="T19" i="8" s="1"/>
  <c r="W18" i="4"/>
  <c r="O91" i="8"/>
  <c r="T91" i="8" s="1"/>
  <c r="W90" i="4"/>
  <c r="R116" i="8"/>
  <c r="W116" i="8" s="1"/>
  <c r="AF115" i="4"/>
  <c r="W46" i="9" s="1"/>
  <c r="P116" i="8"/>
  <c r="U116" i="8" s="1"/>
  <c r="X115" i="4"/>
  <c r="U46" i="9" s="1"/>
  <c r="P34" i="8"/>
  <c r="U34" i="8" s="1"/>
  <c r="X33" i="4"/>
  <c r="Q113" i="8"/>
  <c r="V113" i="8" s="1"/>
  <c r="AB112" i="4"/>
  <c r="O96" i="8"/>
  <c r="T96" i="8" s="1"/>
  <c r="W95" i="4"/>
  <c r="R115" i="8"/>
  <c r="W115" i="8" s="1"/>
  <c r="AF114" i="4"/>
  <c r="O62" i="8"/>
  <c r="T62" i="8" s="1"/>
  <c r="W61" i="4"/>
  <c r="AA117" i="4"/>
  <c r="R59" i="6" s="1"/>
  <c r="Q11" i="9"/>
  <c r="Q11" i="8"/>
  <c r="AB10" i="4"/>
  <c r="N118" i="8"/>
  <c r="E37" i="3" s="1"/>
  <c r="S11" i="8"/>
  <c r="S118" i="8" s="1"/>
  <c r="E34" i="3" s="1"/>
  <c r="E38" i="3" s="1"/>
  <c r="R61" i="8"/>
  <c r="W61" i="8" s="1"/>
  <c r="AF60" i="4"/>
  <c r="O44" i="9"/>
  <c r="O108" i="8"/>
  <c r="T108" i="8" s="1"/>
  <c r="W107" i="4"/>
  <c r="P44" i="8"/>
  <c r="U44" i="8" s="1"/>
  <c r="X43" i="4"/>
  <c r="R90" i="8"/>
  <c r="W90" i="8" s="1"/>
  <c r="AF89" i="4"/>
  <c r="O26" i="8"/>
  <c r="T26" i="8" s="1"/>
  <c r="W25" i="4"/>
  <c r="Q63" i="8"/>
  <c r="V63" i="8" s="1"/>
  <c r="AB62" i="4"/>
  <c r="P105" i="8"/>
  <c r="U105" i="8" s="1"/>
  <c r="X104" i="4"/>
  <c r="Q41" i="8"/>
  <c r="V41" i="8" s="1"/>
  <c r="AB40" i="4"/>
  <c r="P88" i="8"/>
  <c r="U88" i="8" s="1"/>
  <c r="X87" i="4"/>
  <c r="R24" i="8"/>
  <c r="W24" i="8" s="1"/>
  <c r="AF23" i="4"/>
  <c r="P70" i="8"/>
  <c r="U70" i="8" s="1"/>
  <c r="X69" i="4"/>
  <c r="R43" i="9"/>
  <c r="R107" i="8"/>
  <c r="W107" i="8" s="1"/>
  <c r="AF106" i="4"/>
  <c r="W43" i="9" s="1"/>
  <c r="O19" i="9"/>
  <c r="O43" i="8"/>
  <c r="T43" i="8" s="1"/>
  <c r="W42" i="4"/>
  <c r="P85" i="8"/>
  <c r="U85" i="8" s="1"/>
  <c r="X84" i="4"/>
  <c r="R21" i="8"/>
  <c r="W21" i="8" s="1"/>
  <c r="AF20" i="4"/>
  <c r="P68" i="8"/>
  <c r="U68" i="8" s="1"/>
  <c r="X67" i="4"/>
  <c r="R114" i="8"/>
  <c r="W114" i="8" s="1"/>
  <c r="AF113" i="4"/>
  <c r="P50" i="8"/>
  <c r="U50" i="8" s="1"/>
  <c r="X49" i="4"/>
  <c r="R87" i="8"/>
  <c r="W87" i="8" s="1"/>
  <c r="AF86" i="4"/>
  <c r="S14" i="9"/>
  <c r="P14" i="9"/>
  <c r="P23" i="8"/>
  <c r="U23" i="8" s="1"/>
  <c r="X22" i="4"/>
  <c r="Q65" i="8"/>
  <c r="V65" i="8" s="1"/>
  <c r="AB64" i="4"/>
  <c r="O45" i="9"/>
  <c r="O112" i="8"/>
  <c r="T112" i="8" s="1"/>
  <c r="W111" i="4"/>
  <c r="P48" i="8"/>
  <c r="U48" i="8" s="1"/>
  <c r="X47" i="4"/>
  <c r="Q94" i="8"/>
  <c r="V94" i="8" s="1"/>
  <c r="AB93" i="4"/>
  <c r="O16" i="9"/>
  <c r="O30" i="8"/>
  <c r="T30" i="8" s="1"/>
  <c r="W29" i="4"/>
  <c r="O47" i="9"/>
  <c r="O117" i="8"/>
  <c r="T117" i="8" s="1"/>
  <c r="W116" i="4"/>
  <c r="T23" i="10" s="1"/>
  <c r="R11" i="9"/>
  <c r="R11" i="8"/>
  <c r="AE117" i="4"/>
  <c r="R60" i="6" s="1"/>
  <c r="AF10" i="4"/>
  <c r="N48" i="9"/>
  <c r="Q61" i="8"/>
  <c r="V61" i="8" s="1"/>
  <c r="AB60" i="4"/>
  <c r="Q44" i="8"/>
  <c r="V44" i="8" s="1"/>
  <c r="AB43" i="4"/>
  <c r="O90" i="8"/>
  <c r="T90" i="8" s="1"/>
  <c r="W89" i="4"/>
  <c r="R26" i="8"/>
  <c r="W26" i="8" s="1"/>
  <c r="AF25" i="4"/>
  <c r="O63" i="8"/>
  <c r="T63" i="8" s="1"/>
  <c r="W62" i="4"/>
  <c r="R105" i="8"/>
  <c r="W105" i="8" s="1"/>
  <c r="AF104" i="4"/>
  <c r="O41" i="8"/>
  <c r="T41" i="8" s="1"/>
  <c r="W40" i="4"/>
  <c r="Q88" i="8"/>
  <c r="V88" i="8" s="1"/>
  <c r="AB87" i="4"/>
  <c r="P24" i="8"/>
  <c r="U24" i="8" s="1"/>
  <c r="X23" i="4"/>
  <c r="Q70" i="8"/>
  <c r="V70" i="8" s="1"/>
  <c r="AB69" i="4"/>
  <c r="O43" i="9"/>
  <c r="O107" i="8"/>
  <c r="T107" i="8" s="1"/>
  <c r="W106" i="4"/>
  <c r="T43" i="9" s="1"/>
  <c r="S19" i="9"/>
  <c r="P19" i="9"/>
  <c r="P43" i="8"/>
  <c r="U43" i="8" s="1"/>
  <c r="X42" i="4"/>
  <c r="Q85" i="8"/>
  <c r="V85" i="8" s="1"/>
  <c r="AB84" i="4"/>
  <c r="O21" i="8"/>
  <c r="T21" i="8" s="1"/>
  <c r="W20" i="4"/>
  <c r="Q68" i="8"/>
  <c r="V68" i="8" s="1"/>
  <c r="AB67" i="4"/>
  <c r="O114" i="8"/>
  <c r="T114" i="8" s="1"/>
  <c r="W113" i="4"/>
  <c r="Q50" i="8"/>
  <c r="V50" i="8" s="1"/>
  <c r="AB49" i="4"/>
  <c r="O87" i="8"/>
  <c r="T87" i="8" s="1"/>
  <c r="W86" i="4"/>
  <c r="Q14" i="9"/>
  <c r="Q23" i="8"/>
  <c r="V23" i="8" s="1"/>
  <c r="AB22" i="4"/>
  <c r="R65" i="8"/>
  <c r="W65" i="8" s="1"/>
  <c r="AF64" i="4"/>
  <c r="S45" i="9"/>
  <c r="P45" i="9"/>
  <c r="P112" i="8"/>
  <c r="U112" i="8" s="1"/>
  <c r="X111" i="4"/>
  <c r="Q48" i="8"/>
  <c r="V48" i="8" s="1"/>
  <c r="AB47" i="4"/>
  <c r="O94" i="8"/>
  <c r="T94" i="8" s="1"/>
  <c r="W93" i="4"/>
  <c r="R30" i="8"/>
  <c r="W30" i="8" s="1"/>
  <c r="R16" i="9"/>
  <c r="AF29" i="4"/>
  <c r="R67" i="8"/>
  <c r="W67" i="8" s="1"/>
  <c r="AF66" i="4"/>
  <c r="S47" i="9"/>
  <c r="P52" i="8"/>
  <c r="U52" i="8" s="1"/>
  <c r="X51" i="4"/>
  <c r="R71" i="8"/>
  <c r="W71" i="8" s="1"/>
  <c r="AF70" i="4"/>
  <c r="P49" i="8"/>
  <c r="U49" i="8" s="1"/>
  <c r="X48" i="4"/>
  <c r="Q78" i="8"/>
  <c r="V78" i="8" s="1"/>
  <c r="AB77" i="4"/>
  <c r="S21" i="9"/>
  <c r="P21" i="9"/>
  <c r="P51" i="8"/>
  <c r="U51" i="8" s="1"/>
  <c r="X50" i="4"/>
  <c r="Q99" i="8"/>
  <c r="V99" i="8" s="1"/>
  <c r="AB98" i="4"/>
  <c r="O35" i="8"/>
  <c r="T35" i="8" s="1"/>
  <c r="W34" i="4"/>
  <c r="Q109" i="8"/>
  <c r="V109" i="8" s="1"/>
  <c r="AB108" i="4"/>
  <c r="O45" i="8"/>
  <c r="T45" i="8" s="1"/>
  <c r="W44" i="4"/>
  <c r="Q92" i="8"/>
  <c r="V92" i="8" s="1"/>
  <c r="AB91" i="4"/>
  <c r="P28" i="8"/>
  <c r="U28" i="8" s="1"/>
  <c r="X27" i="4"/>
  <c r="R74" i="8"/>
  <c r="W74" i="8" s="1"/>
  <c r="AF73" i="4"/>
  <c r="O111" i="8"/>
  <c r="T111" i="8" s="1"/>
  <c r="W110" i="4"/>
  <c r="R20" i="9"/>
  <c r="R47" i="8"/>
  <c r="W47" i="8" s="1"/>
  <c r="AF46" i="4"/>
  <c r="Q89" i="8"/>
  <c r="V89" i="8" s="1"/>
  <c r="AB88" i="4"/>
  <c r="S15" i="9"/>
  <c r="P15" i="9"/>
  <c r="P25" i="8"/>
  <c r="U25" i="8" s="1"/>
  <c r="X24" i="4"/>
  <c r="Q72" i="8"/>
  <c r="V72" i="8" s="1"/>
  <c r="AB71" i="4"/>
  <c r="O54" i="8"/>
  <c r="T54" i="8" s="1"/>
  <c r="W53" i="4"/>
  <c r="R27" i="8"/>
  <c r="W27" i="8" s="1"/>
  <c r="AF26" i="4"/>
  <c r="O69" i="8"/>
  <c r="T69" i="8" s="1"/>
  <c r="W68" i="4"/>
  <c r="Q98" i="8"/>
  <c r="V98" i="8" s="1"/>
  <c r="AB97" i="4"/>
  <c r="P32" i="8"/>
  <c r="U32" i="8" s="1"/>
  <c r="X31" i="4"/>
  <c r="R93" i="8"/>
  <c r="W93" i="8" s="1"/>
  <c r="AF92" i="4"/>
  <c r="O30" i="9"/>
  <c r="O29" i="8"/>
  <c r="T29" i="8" s="1"/>
  <c r="W28" i="4"/>
  <c r="P76" i="8"/>
  <c r="U76" i="8" s="1"/>
  <c r="X75" i="4"/>
  <c r="R12" i="8"/>
  <c r="W12" i="8" s="1"/>
  <c r="AF11" i="4"/>
  <c r="P26" i="9"/>
  <c r="P58" i="8"/>
  <c r="U58" i="8" s="1"/>
  <c r="X57" i="4"/>
  <c r="Q39" i="9"/>
  <c r="Q95" i="8"/>
  <c r="V95" i="8" s="1"/>
  <c r="AB94" i="4"/>
  <c r="Q31" i="8"/>
  <c r="V31" i="8" s="1"/>
  <c r="AB30" i="4"/>
  <c r="O31" i="9"/>
  <c r="O73" i="8"/>
  <c r="T73" i="8" s="1"/>
  <c r="W72" i="4"/>
  <c r="P18" i="8"/>
  <c r="U18" i="8" s="1"/>
  <c r="X17" i="4"/>
  <c r="Q24" i="9"/>
  <c r="Q56" i="8"/>
  <c r="V56" i="8" s="1"/>
  <c r="AB55" i="4"/>
  <c r="V24" i="9" s="1"/>
  <c r="R102" i="8"/>
  <c r="W102" i="8" s="1"/>
  <c r="AF101" i="4"/>
  <c r="O17" i="9"/>
  <c r="O38" i="8"/>
  <c r="T38" i="8" s="1"/>
  <c r="W37" i="4"/>
  <c r="R75" i="8"/>
  <c r="W75" i="8" s="1"/>
  <c r="AF74" i="4"/>
  <c r="O46" i="9"/>
  <c r="S22" i="9"/>
  <c r="P22" i="9"/>
  <c r="P53" i="8"/>
  <c r="U53" i="8" s="1"/>
  <c r="X52" i="4"/>
  <c r="U22" i="9" s="1"/>
  <c r="Q100" i="8"/>
  <c r="V100" i="8" s="1"/>
  <c r="Q40" i="9"/>
  <c r="AB99" i="4"/>
  <c r="V21" i="10" s="1"/>
  <c r="P40" i="9"/>
  <c r="P100" i="8"/>
  <c r="U100" i="8" s="1"/>
  <c r="X99" i="4"/>
  <c r="U21" i="10" s="1"/>
  <c r="Q36" i="8"/>
  <c r="V36" i="8" s="1"/>
  <c r="AB35" i="4"/>
  <c r="O36" i="9"/>
  <c r="O82" i="8"/>
  <c r="T82" i="8" s="1"/>
  <c r="W81" i="4"/>
  <c r="T17" i="10" s="1"/>
  <c r="P14" i="8"/>
  <c r="U14" i="8" s="1"/>
  <c r="X13" i="4"/>
  <c r="P23" i="9"/>
  <c r="P55" i="8"/>
  <c r="U55" i="8" s="1"/>
  <c r="X54" i="4"/>
  <c r="U23" i="9" s="1"/>
  <c r="Q97" i="8"/>
  <c r="V97" i="8" s="1"/>
  <c r="AB96" i="4"/>
  <c r="O33" i="8"/>
  <c r="T33" i="8" s="1"/>
  <c r="W32" i="4"/>
  <c r="Q34" i="9"/>
  <c r="Q80" i="8"/>
  <c r="V80" i="8" s="1"/>
  <c r="AB79" i="4"/>
  <c r="Q12" i="9"/>
  <c r="Q16" i="8"/>
  <c r="V16" i="8" s="1"/>
  <c r="AB15" i="4"/>
  <c r="R32" i="9"/>
  <c r="R77" i="8"/>
  <c r="W77" i="8" s="1"/>
  <c r="AF76" i="4"/>
  <c r="Q13" i="8"/>
  <c r="V13" i="8" s="1"/>
  <c r="AB12" i="4"/>
  <c r="O27" i="9"/>
  <c r="O60" i="8"/>
  <c r="T60" i="8" s="1"/>
  <c r="W59" i="4"/>
  <c r="P106" i="8"/>
  <c r="U106" i="8" s="1"/>
  <c r="X105" i="4"/>
  <c r="Q42" i="8"/>
  <c r="V42" i="8" s="1"/>
  <c r="AB41" i="4"/>
  <c r="P33" i="9"/>
  <c r="P79" i="8"/>
  <c r="U79" i="8" s="1"/>
  <c r="X78" i="4"/>
  <c r="U33" i="9" s="1"/>
  <c r="Q15" i="8"/>
  <c r="V15" i="8" s="1"/>
  <c r="AB14" i="4"/>
  <c r="O25" i="9"/>
  <c r="O57" i="8"/>
  <c r="T57" i="8" s="1"/>
  <c r="W56" i="4"/>
  <c r="T25" i="9" s="1"/>
  <c r="P104" i="8"/>
  <c r="U104" i="8" s="1"/>
  <c r="X103" i="4"/>
  <c r="R18" i="9"/>
  <c r="R40" i="8"/>
  <c r="W40" i="8" s="1"/>
  <c r="AF39" i="4"/>
  <c r="W18" i="9" s="1"/>
  <c r="O38" i="9"/>
  <c r="O86" i="8"/>
  <c r="T86" i="8" s="1"/>
  <c r="W85" i="4"/>
  <c r="P22" i="8"/>
  <c r="U22" i="8" s="1"/>
  <c r="X21" i="4"/>
  <c r="R59" i="8"/>
  <c r="W59" i="8" s="1"/>
  <c r="AF58" i="4"/>
  <c r="O41" i="9"/>
  <c r="O101" i="8"/>
  <c r="T101" i="8" s="1"/>
  <c r="W100" i="4"/>
  <c r="T41" i="9" s="1"/>
  <c r="P37" i="8"/>
  <c r="U37" i="8" s="1"/>
  <c r="X36" i="4"/>
  <c r="R84" i="8"/>
  <c r="W84" i="8" s="1"/>
  <c r="AF83" i="4"/>
  <c r="O20" i="8"/>
  <c r="T20" i="8" s="1"/>
  <c r="W19" i="4"/>
  <c r="R66" i="8"/>
  <c r="W66" i="8" s="1"/>
  <c r="R29" i="9"/>
  <c r="AF65" i="4"/>
  <c r="O42" i="9"/>
  <c r="O103" i="8"/>
  <c r="T103" i="8" s="1"/>
  <c r="W102" i="4"/>
  <c r="P39" i="8"/>
  <c r="U39" i="8" s="1"/>
  <c r="X38" i="4"/>
  <c r="R81" i="8"/>
  <c r="W81" i="8" s="1"/>
  <c r="R35" i="9"/>
  <c r="AF80" i="4"/>
  <c r="W16" i="10" s="1"/>
  <c r="R17" i="8"/>
  <c r="W17" i="8" s="1"/>
  <c r="AF16" i="4"/>
  <c r="S28" i="9"/>
  <c r="P28" i="9"/>
  <c r="P64" i="8"/>
  <c r="U64" i="8" s="1"/>
  <c r="X63" i="4"/>
  <c r="U28" i="9" s="1"/>
  <c r="Q110" i="8"/>
  <c r="V110" i="8" s="1"/>
  <c r="AB109" i="4"/>
  <c r="P110" i="8"/>
  <c r="U110" i="8" s="1"/>
  <c r="X109" i="4"/>
  <c r="O46" i="8"/>
  <c r="T46" i="8" s="1"/>
  <c r="W45" i="4"/>
  <c r="Q37" i="9"/>
  <c r="Q83" i="8"/>
  <c r="V83" i="8" s="1"/>
  <c r="AB82" i="4"/>
  <c r="Q19" i="8"/>
  <c r="V19" i="8" s="1"/>
  <c r="Q13" i="9"/>
  <c r="AB18" i="4"/>
  <c r="Q91" i="8"/>
  <c r="V91" i="8" s="1"/>
  <c r="AB90" i="4"/>
  <c r="O116" i="8"/>
  <c r="T116" i="8" s="1"/>
  <c r="W115" i="4"/>
  <c r="T46" i="9" s="1"/>
  <c r="Q34" i="8"/>
  <c r="V34" i="8" s="1"/>
  <c r="AB33" i="4"/>
  <c r="O113" i="8"/>
  <c r="T113" i="8" s="1"/>
  <c r="W112" i="4"/>
  <c r="Q96" i="8"/>
  <c r="V96" i="8" s="1"/>
  <c r="AB95" i="4"/>
  <c r="O115" i="8"/>
  <c r="T115" i="8" s="1"/>
  <c r="W114" i="4"/>
  <c r="Q62" i="8"/>
  <c r="V62" i="8" s="1"/>
  <c r="AB61" i="4"/>
  <c r="W23" i="9" l="1"/>
  <c r="W17" i="10"/>
  <c r="U25" i="9"/>
  <c r="W24" i="9"/>
  <c r="U43" i="9"/>
  <c r="V16" i="10"/>
  <c r="V25" i="9"/>
  <c r="U24" i="9"/>
  <c r="V23" i="9"/>
  <c r="U17" i="10"/>
  <c r="T21" i="10"/>
  <c r="V33" i="9"/>
  <c r="T23" i="9"/>
  <c r="V43" i="9"/>
  <c r="W33" i="9"/>
  <c r="W25" i="9"/>
  <c r="W15" i="10"/>
  <c r="V12" i="10"/>
  <c r="U18" i="9"/>
  <c r="V18" i="10"/>
  <c r="T14" i="10"/>
  <c r="V14" i="9"/>
  <c r="W11" i="10"/>
  <c r="V14" i="10"/>
  <c r="T18" i="10"/>
  <c r="T12" i="10"/>
  <c r="W20" i="9"/>
  <c r="V13" i="10"/>
  <c r="W17" i="9"/>
  <c r="T19" i="10"/>
  <c r="V26" i="9"/>
  <c r="V20" i="10"/>
  <c r="T11" i="10"/>
  <c r="U15" i="10"/>
  <c r="U22" i="10"/>
  <c r="U20" i="10"/>
  <c r="W18" i="10"/>
  <c r="W12" i="10"/>
  <c r="W20" i="10"/>
  <c r="T22" i="10"/>
  <c r="V22" i="10"/>
  <c r="V11" i="10"/>
  <c r="T13" i="10"/>
  <c r="U12" i="10"/>
  <c r="W13" i="10"/>
  <c r="V15" i="10"/>
  <c r="T15" i="10"/>
  <c r="U45" i="9"/>
  <c r="V19" i="10"/>
  <c r="W14" i="10"/>
  <c r="W19" i="10"/>
  <c r="U19" i="10"/>
  <c r="U14" i="10"/>
  <c r="T20" i="10"/>
  <c r="U13" i="10"/>
  <c r="U18" i="10"/>
  <c r="W22" i="10"/>
  <c r="U11" i="10"/>
  <c r="T30" i="9"/>
  <c r="T28" i="9"/>
  <c r="W29" i="9"/>
  <c r="U15" i="9"/>
  <c r="W21" i="9"/>
  <c r="T17" i="9"/>
  <c r="V41" i="9"/>
  <c r="T42" i="9"/>
  <c r="T16" i="9"/>
  <c r="T19" i="9"/>
  <c r="T44" i="9"/>
  <c r="U29" i="9"/>
  <c r="W42" i="9"/>
  <c r="V21" i="9"/>
  <c r="W22" i="9"/>
  <c r="T47" i="9"/>
  <c r="U40" i="9"/>
  <c r="V40" i="9"/>
  <c r="U12" i="9"/>
  <c r="S48" i="9"/>
  <c r="U13" i="9"/>
  <c r="W38" i="9"/>
  <c r="V18" i="9"/>
  <c r="U39" i="9"/>
  <c r="T35" i="9"/>
  <c r="V32" i="9"/>
  <c r="W12" i="9"/>
  <c r="W34" i="9"/>
  <c r="W15" i="9"/>
  <c r="V45" i="9"/>
  <c r="U44" i="9"/>
  <c r="P24" i="10"/>
  <c r="T32" i="9"/>
  <c r="T34" i="9"/>
  <c r="T40" i="9"/>
  <c r="T39" i="9"/>
  <c r="W26" i="9"/>
  <c r="W45" i="9"/>
  <c r="T38" i="9"/>
  <c r="U14" i="9"/>
  <c r="R118" i="8"/>
  <c r="I37" i="3" s="1"/>
  <c r="W11" i="8"/>
  <c r="W118" i="8" s="1"/>
  <c r="I34" i="3" s="1"/>
  <c r="Q48" i="9"/>
  <c r="U35" i="9"/>
  <c r="O118" i="8"/>
  <c r="F37" i="3" s="1"/>
  <c r="T11" i="8"/>
  <c r="T118" i="8" s="1"/>
  <c r="F34" i="3" s="1"/>
  <c r="V39" i="9"/>
  <c r="W28" i="9"/>
  <c r="V19" i="9"/>
  <c r="R24" i="10"/>
  <c r="Q24" i="10"/>
  <c r="W36" i="9"/>
  <c r="V15" i="9"/>
  <c r="W47" i="9"/>
  <c r="U16" i="9"/>
  <c r="O48" i="9"/>
  <c r="S24" i="10"/>
  <c r="V42" i="9"/>
  <c r="W41" i="9"/>
  <c r="W27" i="9"/>
  <c r="T12" i="9"/>
  <c r="V30" i="9"/>
  <c r="T18" i="9"/>
  <c r="U36" i="9"/>
  <c r="W40" i="9"/>
  <c r="V22" i="9"/>
  <c r="V17" i="9"/>
  <c r="V20" i="9"/>
  <c r="V16" i="9"/>
  <c r="W14" i="9"/>
  <c r="U11" i="9"/>
  <c r="T14" i="9"/>
  <c r="T31" i="9"/>
  <c r="T27" i="9"/>
  <c r="V38" i="9"/>
  <c r="W32" i="9"/>
  <c r="V12" i="9"/>
  <c r="V34" i="9"/>
  <c r="U26" i="9"/>
  <c r="V13" i="9"/>
  <c r="V37" i="9"/>
  <c r="W35" i="9"/>
  <c r="T36" i="9"/>
  <c r="U21" i="9"/>
  <c r="W16" i="9"/>
  <c r="U19" i="9"/>
  <c r="W11" i="9"/>
  <c r="AF117" i="4"/>
  <c r="R48" i="9"/>
  <c r="T45" i="9"/>
  <c r="V11" i="9"/>
  <c r="AB117" i="4"/>
  <c r="V27" i="9"/>
  <c r="T20" i="9"/>
  <c r="V44" i="9"/>
  <c r="O24" i="10"/>
  <c r="U37" i="9"/>
  <c r="V36" i="9"/>
  <c r="T22" i="9"/>
  <c r="U17" i="9"/>
  <c r="V31" i="9"/>
  <c r="T26" i="9"/>
  <c r="T15" i="9"/>
  <c r="V29" i="9"/>
  <c r="U42" i="9"/>
  <c r="T29" i="9"/>
  <c r="U27" i="9"/>
  <c r="X117" i="4"/>
  <c r="U30" i="9"/>
  <c r="P118" i="8"/>
  <c r="G37" i="3" s="1"/>
  <c r="U11" i="8"/>
  <c r="U118" i="8" s="1"/>
  <c r="G34" i="3" s="1"/>
  <c r="Q118" i="8"/>
  <c r="H37" i="3" s="1"/>
  <c r="V11" i="8"/>
  <c r="V118" i="8" s="1"/>
  <c r="H34" i="3" s="1"/>
  <c r="T13" i="9"/>
  <c r="T37" i="9"/>
  <c r="W31" i="9"/>
  <c r="T11" i="9"/>
  <c r="V35" i="9"/>
  <c r="U32" i="9"/>
  <c r="U34" i="9"/>
  <c r="U20" i="9"/>
  <c r="T21" i="9"/>
  <c r="W19" i="9"/>
  <c r="W13" i="9"/>
  <c r="W37" i="9"/>
  <c r="V28" i="9"/>
  <c r="U41" i="9"/>
  <c r="U38" i="9"/>
  <c r="W117" i="4"/>
  <c r="U31" i="9"/>
  <c r="W39" i="9"/>
  <c r="U47" i="9"/>
  <c r="V47" i="9"/>
  <c r="W44" i="9"/>
  <c r="P48" i="9"/>
  <c r="W30" i="9"/>
  <c r="U24" i="10" l="1"/>
  <c r="T24" i="10"/>
  <c r="V24" i="10"/>
  <c r="V48" i="9"/>
  <c r="W48" i="9"/>
  <c r="T48" i="9"/>
  <c r="U48" i="9"/>
  <c r="W24" i="10"/>
</calcChain>
</file>

<file path=xl/sharedStrings.xml><?xml version="1.0" encoding="utf-8"?>
<sst xmlns="http://schemas.openxmlformats.org/spreadsheetml/2006/main" count="2612" uniqueCount="967">
  <si>
    <t>①分析タイトル・内容を入力してください。</t>
    <rPh sb="1" eb="3">
      <t>ブンセキ</t>
    </rPh>
    <rPh sb="8" eb="10">
      <t>ナイヨウ</t>
    </rPh>
    <rPh sb="11" eb="13">
      <t>ニュウリョク</t>
    </rPh>
    <phoneticPr fontId="1"/>
  </si>
  <si>
    <t>分析タイトル</t>
    <rPh sb="0" eb="2">
      <t>ブンセキ</t>
    </rPh>
    <phoneticPr fontId="1"/>
  </si>
  <si>
    <t>１　分析タイトル</t>
    <rPh sb="2" eb="4">
      <t>ブンセキ</t>
    </rPh>
    <phoneticPr fontId="1"/>
  </si>
  <si>
    <t>２　分析内容</t>
    <rPh sb="2" eb="4">
      <t>ブンセキ</t>
    </rPh>
    <rPh sb="4" eb="6">
      <t>ナイヨウ</t>
    </rPh>
    <phoneticPr fontId="1"/>
  </si>
  <si>
    <t>３　当初設定</t>
    <rPh sb="2" eb="4">
      <t>トウショ</t>
    </rPh>
    <rPh sb="4" eb="6">
      <t>セッテイ</t>
    </rPh>
    <phoneticPr fontId="1"/>
  </si>
  <si>
    <t>４　分析結果</t>
    <rPh sb="2" eb="4">
      <t>ブンセキ</t>
    </rPh>
    <rPh sb="4" eb="6">
      <t>ケッカ</t>
    </rPh>
    <phoneticPr fontId="1"/>
  </si>
  <si>
    <t>就業誘発者数</t>
    <rPh sb="0" eb="2">
      <t>シュウギョウ</t>
    </rPh>
    <rPh sb="2" eb="4">
      <t>ユウハツ</t>
    </rPh>
    <rPh sb="4" eb="5">
      <t>モノ</t>
    </rPh>
    <rPh sb="5" eb="6">
      <t>スウ</t>
    </rPh>
    <phoneticPr fontId="1"/>
  </si>
  <si>
    <t>生産誘発額</t>
    <phoneticPr fontId="1"/>
  </si>
  <si>
    <t>直接効果</t>
    <rPh sb="0" eb="2">
      <t>チョクセツ</t>
    </rPh>
    <rPh sb="2" eb="4">
      <t>コウカ</t>
    </rPh>
    <phoneticPr fontId="1"/>
  </si>
  <si>
    <t>（単位：人）</t>
    <rPh sb="1" eb="3">
      <t>タンイ</t>
    </rPh>
    <rPh sb="4" eb="5">
      <t>ヒト</t>
    </rPh>
    <phoneticPr fontId="1"/>
  </si>
  <si>
    <t>　※端数処理の関係で内訳が合計と一致しない場合があります。</t>
    <rPh sb="2" eb="6">
      <t>ハスウショリ</t>
    </rPh>
    <rPh sb="7" eb="9">
      <t>カンケイ</t>
    </rPh>
    <rPh sb="10" eb="12">
      <t>ウチワケ</t>
    </rPh>
    <rPh sb="13" eb="15">
      <t>ゴウケイ</t>
    </rPh>
    <rPh sb="16" eb="18">
      <t>イッチ</t>
    </rPh>
    <rPh sb="21" eb="23">
      <t>バアイ</t>
    </rPh>
    <phoneticPr fontId="1"/>
  </si>
  <si>
    <t>分 析 内 容</t>
    <rPh sb="0" eb="1">
      <t>ブン</t>
    </rPh>
    <rPh sb="2" eb="3">
      <t>セキ</t>
    </rPh>
    <rPh sb="4" eb="5">
      <t>ナイ</t>
    </rPh>
    <rPh sb="6" eb="7">
      <t>カタチ</t>
    </rPh>
    <phoneticPr fontId="1"/>
  </si>
  <si>
    <t>直接効果</t>
    <rPh sb="0" eb="2">
      <t>チョクセツ</t>
    </rPh>
    <rPh sb="2" eb="4">
      <t>コウカ</t>
    </rPh>
    <phoneticPr fontId="5"/>
  </si>
  <si>
    <t>就業誘発者数</t>
    <rPh sb="2" eb="4">
      <t>ユウハツ</t>
    </rPh>
    <rPh sb="4" eb="5">
      <t>シャ</t>
    </rPh>
    <rPh sb="5" eb="6">
      <t>スウ</t>
    </rPh>
    <phoneticPr fontId="5"/>
  </si>
  <si>
    <t>雇用誘発者数</t>
    <rPh sb="0" eb="2">
      <t>コヨウ</t>
    </rPh>
    <rPh sb="2" eb="4">
      <t>ユウハツ</t>
    </rPh>
    <rPh sb="4" eb="5">
      <t>シャ</t>
    </rPh>
    <rPh sb="5" eb="6">
      <t>スウ</t>
    </rPh>
    <phoneticPr fontId="5"/>
  </si>
  <si>
    <t>粗付加価値誘発額</t>
    <rPh sb="0" eb="3">
      <t>ソフカ</t>
    </rPh>
    <rPh sb="3" eb="5">
      <t>カチ</t>
    </rPh>
    <rPh sb="5" eb="8">
      <t>ユウハツガク</t>
    </rPh>
    <phoneticPr fontId="5"/>
  </si>
  <si>
    <t>雇用者所得誘発額</t>
    <rPh sb="0" eb="3">
      <t>コヨウシャ</t>
    </rPh>
    <rPh sb="3" eb="5">
      <t>ショトク</t>
    </rPh>
    <rPh sb="5" eb="8">
      <t>ユウハツガク</t>
    </rPh>
    <phoneticPr fontId="5"/>
  </si>
  <si>
    <t>移輸入額</t>
    <rPh sb="0" eb="1">
      <t>イ</t>
    </rPh>
    <rPh sb="1" eb="4">
      <t>ユニュウガク</t>
    </rPh>
    <phoneticPr fontId="5"/>
  </si>
  <si>
    <t xml:space="preserve">   ×就業係数</t>
    <rPh sb="6" eb="8">
      <t>ケイスウ</t>
    </rPh>
    <phoneticPr fontId="5"/>
  </si>
  <si>
    <t xml:space="preserve">   ×雇用係数</t>
    <rPh sb="4" eb="6">
      <t>コヨウ</t>
    </rPh>
    <rPh sb="6" eb="8">
      <t>ケイスウ</t>
    </rPh>
    <phoneticPr fontId="5"/>
  </si>
  <si>
    <t>市内需要額</t>
    <rPh sb="0" eb="2">
      <t>シナイ</t>
    </rPh>
    <rPh sb="2" eb="5">
      <t>ジュヨウガク</t>
    </rPh>
    <phoneticPr fontId="5"/>
  </si>
  <si>
    <t xml:space="preserve"> 　×就業係数</t>
    <rPh sb="5" eb="7">
      <t>ケイスウ</t>
    </rPh>
    <phoneticPr fontId="5"/>
  </si>
  <si>
    <t xml:space="preserve"> 　×雇用係数</t>
    <rPh sb="3" eb="5">
      <t>コヨウ</t>
    </rPh>
    <rPh sb="5" eb="7">
      <t>ケイスウ</t>
    </rPh>
    <phoneticPr fontId="5"/>
  </si>
  <si>
    <t xml:space="preserve"> ×消費転換係数</t>
    <rPh sb="2" eb="4">
      <t>ショウヒ</t>
    </rPh>
    <rPh sb="4" eb="6">
      <t>テンカン</t>
    </rPh>
    <rPh sb="6" eb="8">
      <t>ケイスウ</t>
    </rPh>
    <phoneticPr fontId="5"/>
  </si>
  <si>
    <t xml:space="preserve">  ×逆行列係数</t>
    <rPh sb="3" eb="6">
      <t>ギャクギョウレツ</t>
    </rPh>
    <rPh sb="6" eb="8">
      <t>ケイスウ</t>
    </rPh>
    <phoneticPr fontId="5"/>
  </si>
  <si>
    <t xml:space="preserve">  ×粗付加価値率</t>
    <rPh sb="3" eb="6">
      <t>ソフカ</t>
    </rPh>
    <rPh sb="6" eb="9">
      <t>カチリツ</t>
    </rPh>
    <phoneticPr fontId="5"/>
  </si>
  <si>
    <t xml:space="preserve">  ×雇用者所得率</t>
    <rPh sb="3" eb="6">
      <t>コヨウシャ</t>
    </rPh>
    <rPh sb="6" eb="8">
      <t>ショトク</t>
    </rPh>
    <rPh sb="8" eb="9">
      <t>リツ</t>
    </rPh>
    <phoneticPr fontId="5"/>
  </si>
  <si>
    <t>　×市内自給率</t>
    <rPh sb="2" eb="3">
      <t>シ</t>
    </rPh>
    <rPh sb="3" eb="4">
      <t>ウチ</t>
    </rPh>
    <rPh sb="4" eb="7">
      <t>ジキュウリツ</t>
    </rPh>
    <phoneticPr fontId="5"/>
  </si>
  <si>
    <t>貯蓄</t>
    <rPh sb="0" eb="2">
      <t>チョチク</t>
    </rPh>
    <phoneticPr fontId="1"/>
  </si>
  <si>
    <t>No.</t>
    <phoneticPr fontId="1"/>
  </si>
  <si>
    <t>001</t>
    <phoneticPr fontId="1"/>
  </si>
  <si>
    <t>002</t>
    <phoneticPr fontId="1"/>
  </si>
  <si>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</si>
  <si>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</si>
  <si>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</si>
  <si>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</si>
  <si>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</si>
  <si>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</si>
  <si>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</si>
  <si>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</si>
  <si>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</si>
  <si>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</si>
  <si>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</si>
  <si>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</si>
  <si>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</si>
  <si>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</si>
  <si>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</si>
  <si>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</si>
  <si>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</si>
  <si>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</si>
  <si>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</si>
  <si>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</si>
  <si>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</si>
  <si>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</si>
  <si>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</si>
  <si>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</si>
  <si>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</si>
  <si>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</si>
  <si>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</si>
  <si>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</si>
  <si>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</si>
  <si>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</si>
  <si>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</si>
  <si>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</si>
  <si>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</si>
  <si>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</si>
  <si>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</si>
  <si>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</si>
  <si>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</si>
  <si>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</si>
  <si>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</si>
  <si>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</si>
  <si>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</si>
  <si>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</si>
  <si>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</si>
  <si>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</si>
  <si>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</si>
  <si>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</si>
  <si>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</si>
  <si>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</si>
  <si>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</si>
  <si>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</si>
  <si>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</si>
  <si>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</si>
  <si>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</si>
  <si>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</si>
  <si>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</si>
  <si>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</si>
  <si>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</si>
  <si>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</si>
  <si>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</si>
  <si>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</si>
  <si>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</si>
  <si>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</si>
  <si>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</si>
  <si>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</si>
  <si>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</si>
  <si>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</si>
  <si>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</si>
  <si>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</si>
  <si>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</si>
  <si>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</si>
  <si>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</si>
  <si>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</si>
  <si>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</si>
  <si>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</si>
  <si>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</si>
  <si>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</si>
  <si>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</si>
  <si>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</si>
  <si>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</si>
  <si>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</si>
  <si>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</si>
  <si>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</si>
  <si>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</si>
  <si>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</si>
  <si>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</si>
  <si>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</si>
  <si>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</si>
  <si>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</si>
  <si>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</si>
  <si>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</si>
  <si>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</si>
  <si>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</si>
  <si>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</si>
  <si>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</si>
  <si>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</si>
  <si>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</si>
  <si>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</si>
  <si>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</si>
  <si>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</si>
  <si>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</si>
  <si>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</si>
  <si>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</si>
  <si>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</si>
  <si>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</si>
  <si>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耕種農業</t>
  </si>
  <si>
    <t>農業サービス</t>
  </si>
  <si>
    <t>林業</t>
  </si>
  <si>
    <t>漁業</t>
  </si>
  <si>
    <t>食料品</t>
  </si>
  <si>
    <t>繊維工業製品</t>
  </si>
  <si>
    <t>家具・装備品</t>
  </si>
  <si>
    <t>パルプ・紙・板紙・加工紙</t>
  </si>
  <si>
    <t>紙加工品</t>
  </si>
  <si>
    <t>化学肥料</t>
  </si>
  <si>
    <t>合成樹脂</t>
  </si>
  <si>
    <t>化学繊維</t>
  </si>
  <si>
    <t>石油製品</t>
  </si>
  <si>
    <t>石炭製品</t>
  </si>
  <si>
    <t>プラスチック製品</t>
  </si>
  <si>
    <t>ゴム製品</t>
  </si>
  <si>
    <t>ガラス・ガラス製品</t>
  </si>
  <si>
    <t>セメント・セメント製品</t>
  </si>
  <si>
    <t>陶磁器</t>
  </si>
  <si>
    <t>銑鉄・粗鋼</t>
  </si>
  <si>
    <t>鋼材</t>
  </si>
  <si>
    <t>非鉄金属製錬・精製</t>
  </si>
  <si>
    <t>非鉄金属加工製品</t>
  </si>
  <si>
    <t>その他の金属製品</t>
  </si>
  <si>
    <t>船舶・同修理</t>
  </si>
  <si>
    <t>その他の輸送機械・同修理</t>
  </si>
  <si>
    <t>その他の製造工業製品</t>
  </si>
  <si>
    <t>建設補修</t>
  </si>
  <si>
    <t>電力</t>
  </si>
  <si>
    <t>ガス・熱供給</t>
  </si>
  <si>
    <t>水道</t>
  </si>
  <si>
    <t>廃棄物処理</t>
  </si>
  <si>
    <t>商業</t>
  </si>
  <si>
    <t>金融・保険</t>
  </si>
  <si>
    <t>不動産仲介及び賃貸</t>
  </si>
  <si>
    <t>鉄道輸送</t>
  </si>
  <si>
    <t>水運</t>
  </si>
  <si>
    <t>航空輸送</t>
  </si>
  <si>
    <t>倉庫</t>
  </si>
  <si>
    <t>放送</t>
  </si>
  <si>
    <t>公務</t>
  </si>
  <si>
    <t>教育</t>
  </si>
  <si>
    <t>研究</t>
  </si>
  <si>
    <t>物品賃貸サービス</t>
  </si>
  <si>
    <t>その他の対個人サービス</t>
  </si>
  <si>
    <t>畜産</t>
  </si>
  <si>
    <t>石炭・原油・天然ガス</t>
  </si>
  <si>
    <t>たばこ</t>
  </si>
  <si>
    <t>その他の窯業・土石製品</t>
  </si>
  <si>
    <t>自動車部品・同附属品</t>
  </si>
  <si>
    <t>建築</t>
  </si>
  <si>
    <t>住宅賃貸料</t>
  </si>
  <si>
    <t>自家輸送</t>
  </si>
  <si>
    <t>広告</t>
  </si>
  <si>
    <t>自動車整備・機械修理</t>
  </si>
  <si>
    <t>①</t>
    <phoneticPr fontId="1"/>
  </si>
  <si>
    <t>②</t>
    <phoneticPr fontId="1"/>
  </si>
  <si>
    <t>③</t>
    <phoneticPr fontId="1"/>
  </si>
  <si>
    <t>④</t>
    <phoneticPr fontId="1"/>
  </si>
  <si>
    <t>②×粗付加価値率</t>
    <rPh sb="2" eb="8">
      <t>ソフカカチリツ</t>
    </rPh>
    <phoneticPr fontId="1"/>
  </si>
  <si>
    <t>②×雇用者所得率</t>
    <rPh sb="2" eb="8">
      <t>コヨウシャショトクリツ</t>
    </rPh>
    <phoneticPr fontId="1"/>
  </si>
  <si>
    <t>⑤</t>
    <phoneticPr fontId="1"/>
  </si>
  <si>
    <t>移輸入額</t>
    <rPh sb="0" eb="1">
      <t>イ</t>
    </rPh>
    <rPh sb="1" eb="3">
      <t>ユニュウ</t>
    </rPh>
    <rPh sb="3" eb="4">
      <t>ガク</t>
    </rPh>
    <phoneticPr fontId="1"/>
  </si>
  <si>
    <t>粗付加価値誘発額</t>
    <rPh sb="0" eb="1">
      <t>ソ</t>
    </rPh>
    <rPh sb="1" eb="3">
      <t>フカ</t>
    </rPh>
    <rPh sb="3" eb="5">
      <t>カチ</t>
    </rPh>
    <rPh sb="5" eb="7">
      <t>ユウハツ</t>
    </rPh>
    <rPh sb="7" eb="8">
      <t>ガク</t>
    </rPh>
    <phoneticPr fontId="1"/>
  </si>
  <si>
    <t>雇用者所得誘発額</t>
    <rPh sb="0" eb="5">
      <t>コヨウシャショトク</t>
    </rPh>
    <rPh sb="5" eb="8">
      <t>ユウハツガク</t>
    </rPh>
    <phoneticPr fontId="1"/>
  </si>
  <si>
    <t>消費転換係数</t>
    <rPh sb="0" eb="2">
      <t>ショウヒ</t>
    </rPh>
    <rPh sb="2" eb="4">
      <t>テンカン</t>
    </rPh>
    <rPh sb="4" eb="6">
      <t>ケイスウ</t>
    </rPh>
    <phoneticPr fontId="1"/>
  </si>
  <si>
    <t>部門別消費支出額</t>
    <rPh sb="0" eb="2">
      <t>ブモン</t>
    </rPh>
    <rPh sb="2" eb="3">
      <t>ベツ</t>
    </rPh>
    <rPh sb="3" eb="5">
      <t>ショウヒ</t>
    </rPh>
    <rPh sb="5" eb="7">
      <t>シシュツ</t>
    </rPh>
    <rPh sb="7" eb="8">
      <t>ガク</t>
    </rPh>
    <phoneticPr fontId="1"/>
  </si>
  <si>
    <t>市内需要額</t>
    <rPh sb="0" eb="1">
      <t>シ</t>
    </rPh>
    <rPh sb="1" eb="2">
      <t>ナイ</t>
    </rPh>
    <rPh sb="2" eb="4">
      <t>ジュヨウ</t>
    </rPh>
    <rPh sb="4" eb="5">
      <t>ガク</t>
    </rPh>
    <phoneticPr fontId="1"/>
  </si>
  <si>
    <t>粗付加価値誘発額</t>
    <rPh sb="0" eb="8">
      <t>ソフカカチユウハツガク</t>
    </rPh>
    <phoneticPr fontId="1"/>
  </si>
  <si>
    <t>雇用者所得誘発額</t>
    <rPh sb="0" eb="8">
      <t>コヨウシャショトクユウハツガク</t>
    </rPh>
    <phoneticPr fontId="1"/>
  </si>
  <si>
    <t>生産誘発額</t>
    <rPh sb="0" eb="5">
      <t>セイサンユウハツガク</t>
    </rPh>
    <phoneticPr fontId="1"/>
  </si>
  <si>
    <t>直接効果</t>
    <rPh sb="0" eb="2">
      <t>チョクセツ</t>
    </rPh>
    <rPh sb="2" eb="4">
      <t>コウカ</t>
    </rPh>
    <phoneticPr fontId="1"/>
  </si>
  <si>
    <t>就業誘発者数</t>
    <rPh sb="0" eb="2">
      <t>シュウギョウ</t>
    </rPh>
    <rPh sb="2" eb="4">
      <t>ユウハツ</t>
    </rPh>
    <rPh sb="4" eb="5">
      <t>シャ</t>
    </rPh>
    <rPh sb="5" eb="6">
      <t>スウ</t>
    </rPh>
    <phoneticPr fontId="1"/>
  </si>
  <si>
    <t>②×就業係数</t>
    <rPh sb="2" eb="4">
      <t>シュウギョウ</t>
    </rPh>
    <rPh sb="4" eb="6">
      <t>ケイスウ</t>
    </rPh>
    <phoneticPr fontId="1"/>
  </si>
  <si>
    <t>就業誘発者数（計）</t>
    <rPh sb="0" eb="2">
      <t>シュウギョウ</t>
    </rPh>
    <rPh sb="2" eb="4">
      <t>ユウハツ</t>
    </rPh>
    <rPh sb="4" eb="5">
      <t>シャ</t>
    </rPh>
    <rPh sb="5" eb="6">
      <t>スウ</t>
    </rPh>
    <rPh sb="7" eb="8">
      <t>ケイ</t>
    </rPh>
    <phoneticPr fontId="1"/>
  </si>
  <si>
    <t>雇用誘発者数</t>
    <rPh sb="0" eb="2">
      <t>コヨウ</t>
    </rPh>
    <rPh sb="2" eb="4">
      <t>ユウハツ</t>
    </rPh>
    <rPh sb="4" eb="5">
      <t>シャ</t>
    </rPh>
    <rPh sb="5" eb="6">
      <t>スウ</t>
    </rPh>
    <phoneticPr fontId="1"/>
  </si>
  <si>
    <t>②×雇用係数</t>
    <rPh sb="2" eb="4">
      <t>コヨウ</t>
    </rPh>
    <rPh sb="4" eb="6">
      <t>ケイスウ</t>
    </rPh>
    <phoneticPr fontId="1"/>
  </si>
  <si>
    <t>雇用誘発者数（計）</t>
    <rPh sb="0" eb="2">
      <t>コヨウ</t>
    </rPh>
    <rPh sb="2" eb="4">
      <t>ユウハツ</t>
    </rPh>
    <rPh sb="4" eb="5">
      <t>シャ</t>
    </rPh>
    <rPh sb="5" eb="6">
      <t>スウ</t>
    </rPh>
    <rPh sb="7" eb="8">
      <t>ケイ</t>
    </rPh>
    <phoneticPr fontId="1"/>
  </si>
  <si>
    <t>計</t>
    <rPh sb="0" eb="1">
      <t>ケイ</t>
    </rPh>
    <phoneticPr fontId="1"/>
  </si>
  <si>
    <t>消費支出総額</t>
    <rPh sb="0" eb="2">
      <t>ショウヒ</t>
    </rPh>
    <rPh sb="2" eb="4">
      <t>シシュツ</t>
    </rPh>
    <rPh sb="4" eb="6">
      <t>ソウガク</t>
    </rPh>
    <phoneticPr fontId="5"/>
  </si>
  <si>
    <t>消費支出総額</t>
    <rPh sb="0" eb="2">
      <t>ショウヒ</t>
    </rPh>
    <rPh sb="2" eb="4">
      <t>シシュツ</t>
    </rPh>
    <rPh sb="4" eb="6">
      <t>ソウガク</t>
    </rPh>
    <rPh sb="5" eb="6">
      <t>ガク</t>
    </rPh>
    <phoneticPr fontId="1"/>
  </si>
  <si>
    <t>（単位：人）</t>
    <rPh sb="1" eb="3">
      <t>タンイ</t>
    </rPh>
    <rPh sb="4" eb="5">
      <t>ヒト</t>
    </rPh>
    <phoneticPr fontId="1"/>
  </si>
  <si>
    <t>直　　接　　効　　果</t>
    <rPh sb="0" eb="1">
      <t>チョク</t>
    </rPh>
    <rPh sb="3" eb="4">
      <t>セッ</t>
    </rPh>
    <rPh sb="6" eb="7">
      <t>コウ</t>
    </rPh>
    <rPh sb="9" eb="10">
      <t>ハテ</t>
    </rPh>
    <phoneticPr fontId="1"/>
  </si>
  <si>
    <t>総　　合　　効　　果</t>
    <rPh sb="0" eb="1">
      <t>ソウ</t>
    </rPh>
    <rPh sb="3" eb="4">
      <t>ゴウ</t>
    </rPh>
    <rPh sb="6" eb="7">
      <t>コウ</t>
    </rPh>
    <rPh sb="9" eb="10">
      <t>ハテ</t>
    </rPh>
    <phoneticPr fontId="1"/>
  </si>
  <si>
    <t>公共事業</t>
    <rPh sb="0" eb="2">
      <t>コウキョウ</t>
    </rPh>
    <rPh sb="2" eb="4">
      <t>ジギョウ</t>
    </rPh>
    <phoneticPr fontId="1"/>
  </si>
  <si>
    <t>粗付加価値誘発額</t>
    <rPh sb="0" eb="3">
      <t>ソフカ</t>
    </rPh>
    <rPh sb="3" eb="5">
      <t>カチ</t>
    </rPh>
    <rPh sb="5" eb="7">
      <t>ユウハツ</t>
    </rPh>
    <rPh sb="7" eb="8">
      <t>ガク</t>
    </rPh>
    <phoneticPr fontId="5"/>
  </si>
  <si>
    <t>雇用者所得誘発額</t>
    <rPh sb="0" eb="3">
      <t>コヨウシャ</t>
    </rPh>
    <rPh sb="3" eb="5">
      <t>ショトク</t>
    </rPh>
    <rPh sb="5" eb="7">
      <t>ユウハツ</t>
    </rPh>
    <rPh sb="7" eb="8">
      <t>ガク</t>
    </rPh>
    <phoneticPr fontId="5"/>
  </si>
  <si>
    <t>雇用者所得誘発額</t>
    <rPh sb="0" eb="3">
      <t>コヨウシャ</t>
    </rPh>
    <rPh sb="3" eb="5">
      <t>ショトク</t>
    </rPh>
    <rPh sb="5" eb="7">
      <t>ユウハツ</t>
    </rPh>
    <rPh sb="7" eb="8">
      <t>ガク</t>
    </rPh>
    <phoneticPr fontId="1"/>
  </si>
  <si>
    <t>※端数処理の関係で内訳が合計と一致しない場合があります。</t>
    <phoneticPr fontId="1"/>
  </si>
  <si>
    <t>01</t>
    <phoneticPr fontId="1"/>
  </si>
  <si>
    <t>02</t>
    <phoneticPr fontId="1"/>
  </si>
  <si>
    <t>03</t>
    <phoneticPr fontId="1"/>
  </si>
  <si>
    <t>04</t>
    <phoneticPr fontId="1"/>
  </si>
  <si>
    <t>05</t>
    <phoneticPr fontId="1"/>
  </si>
  <si>
    <t>20</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</si>
  <si>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</si>
  <si>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</si>
  <si>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</si>
  <si>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</si>
  <si>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</si>
  <si>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</si>
  <si>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</si>
  <si>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</si>
  <si>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</si>
  <si>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</si>
  <si>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</si>
  <si>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</si>
  <si>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</si>
  <si>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</si>
  <si>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</si>
  <si>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</si>
  <si>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</si>
  <si>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</si>
  <si>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</si>
  <si>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</si>
  <si>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</si>
  <si>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</si>
  <si>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</si>
  <si>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</si>
  <si>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</si>
  <si>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</si>
  <si>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</si>
  <si>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</si>
  <si>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</si>
  <si>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</si>
  <si>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</si>
  <si>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37
部門</t>
    <rPh sb="3" eb="5">
      <t>ブモン</t>
    </rPh>
    <phoneticPr fontId="1"/>
  </si>
  <si>
    <t>13
部門</t>
    <rPh sb="3" eb="5">
      <t>ブモン</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</si>
  <si>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</si>
  <si>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</si>
  <si>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</si>
  <si>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</si>
  <si>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</si>
  <si>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</si>
  <si>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</si>
  <si>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</si>
  <si>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</si>
  <si>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</si>
  <si>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</si>
  <si>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</si>
  <si>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</si>
  <si>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</si>
  <si>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</si>
  <si>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</si>
  <si>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</si>
  <si>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</si>
  <si>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</si>
  <si>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</si>
  <si>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</si>
  <si>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</si>
  <si>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</si>
  <si>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</si>
  <si>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</si>
  <si>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</si>
  <si>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</si>
  <si>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</si>
  <si>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</si>
  <si>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</si>
  <si>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</si>
  <si>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</si>
  <si>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</si>
  <si>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</si>
  <si>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</si>
  <si>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</si>
  <si>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</si>
  <si>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飲食料品</t>
    <phoneticPr fontId="1"/>
  </si>
  <si>
    <t>商業</t>
    <phoneticPr fontId="1"/>
  </si>
  <si>
    <t>金融・保険</t>
    <phoneticPr fontId="1"/>
  </si>
  <si>
    <t>公務</t>
    <phoneticPr fontId="1"/>
  </si>
  <si>
    <t>その他の製造工業製品</t>
    <phoneticPr fontId="1"/>
  </si>
  <si>
    <t>水道</t>
    <phoneticPr fontId="1"/>
  </si>
  <si>
    <t>廃棄物処理</t>
    <phoneticPr fontId="1"/>
  </si>
  <si>
    <t>事務用品</t>
    <phoneticPr fontId="1"/>
  </si>
  <si>
    <t>分類不明</t>
    <phoneticPr fontId="1"/>
  </si>
  <si>
    <t>雇用者所得
誘発額</t>
    <rPh sb="0" eb="5">
      <t>コヨウシャショトク</t>
    </rPh>
    <rPh sb="6" eb="8">
      <t>ユウハツ</t>
    </rPh>
    <rPh sb="8" eb="9">
      <t>ガク</t>
    </rPh>
    <phoneticPr fontId="1"/>
  </si>
  <si>
    <t>総合効果</t>
    <rPh sb="0" eb="2">
      <t>ソウゴウ</t>
    </rPh>
    <rPh sb="2" eb="4">
      <t>コウカ</t>
    </rPh>
    <phoneticPr fontId="1"/>
  </si>
  <si>
    <t>雇用
誘発者数</t>
    <rPh sb="0" eb="2">
      <t>コヨウ</t>
    </rPh>
    <rPh sb="3" eb="5">
      <t>ユウハツ</t>
    </rPh>
    <rPh sb="5" eb="6">
      <t>シャ</t>
    </rPh>
    <rPh sb="6" eb="7">
      <t>スウ</t>
    </rPh>
    <phoneticPr fontId="1"/>
  </si>
  <si>
    <t>就業
誘発者数</t>
    <rPh sb="0" eb="2">
      <t>シュウギョウ</t>
    </rPh>
    <rPh sb="3" eb="7">
      <t>ユウハツシャスウ</t>
    </rPh>
    <phoneticPr fontId="1"/>
  </si>
  <si>
    <t>粗付加価値率</t>
    <rPh sb="0" eb="6">
      <t>ソフカカチリツ</t>
    </rPh>
    <phoneticPr fontId="1"/>
  </si>
  <si>
    <t>雇用者所得率</t>
    <rPh sb="0" eb="5">
      <t>コヨウシャショトク</t>
    </rPh>
    <rPh sb="5" eb="6">
      <t>リツ</t>
    </rPh>
    <phoneticPr fontId="1"/>
  </si>
  <si>
    <t>就業係数</t>
    <rPh sb="0" eb="4">
      <t>シュウギョウケイスウ</t>
    </rPh>
    <phoneticPr fontId="1"/>
  </si>
  <si>
    <t>雇用係数</t>
    <rPh sb="0" eb="4">
      <t>コヨウケイスウ</t>
    </rPh>
    <phoneticPr fontId="1"/>
  </si>
  <si>
    <t>民間消費支出
構成比（修正版）</t>
    <rPh sb="0" eb="2">
      <t>ミンカン</t>
    </rPh>
    <rPh sb="2" eb="4">
      <t>ショウヒ</t>
    </rPh>
    <rPh sb="4" eb="6">
      <t>シシュツ</t>
    </rPh>
    <rPh sb="7" eb="10">
      <t>コウセイヒ</t>
    </rPh>
    <rPh sb="11" eb="13">
      <t>シュウセイ</t>
    </rPh>
    <rPh sb="13" eb="14">
      <t>バン</t>
    </rPh>
    <phoneticPr fontId="1"/>
  </si>
  <si>
    <t>億円</t>
    <rPh sb="0" eb="2">
      <t>オクエン</t>
    </rPh>
    <phoneticPr fontId="1"/>
  </si>
  <si>
    <t>千万円</t>
    <rPh sb="0" eb="3">
      <t>センマンエン</t>
    </rPh>
    <phoneticPr fontId="1"/>
  </si>
  <si>
    <t>百万円</t>
    <rPh sb="0" eb="3">
      <t>ヒャクマンエン</t>
    </rPh>
    <phoneticPr fontId="1"/>
  </si>
  <si>
    <t>万円</t>
    <rPh sb="0" eb="1">
      <t>マン</t>
    </rPh>
    <rPh sb="1" eb="2">
      <t>エン</t>
    </rPh>
    <phoneticPr fontId="1"/>
  </si>
  <si>
    <t>千円</t>
    <rPh sb="0" eb="2">
      <t>センエン</t>
    </rPh>
    <phoneticPr fontId="1"/>
  </si>
  <si>
    <t>円</t>
    <rPh sb="0" eb="1">
      <t>エン</t>
    </rPh>
    <phoneticPr fontId="1"/>
  </si>
  <si>
    <t>十万円</t>
    <rPh sb="0" eb="1">
      <t>ジュウ</t>
    </rPh>
    <rPh sb="1" eb="2">
      <t>マン</t>
    </rPh>
    <rPh sb="2" eb="3">
      <t>エン</t>
    </rPh>
    <phoneticPr fontId="1"/>
  </si>
  <si>
    <t>耕種農業</t>
    <phoneticPr fontId="1"/>
  </si>
  <si>
    <t>畜産</t>
    <phoneticPr fontId="1"/>
  </si>
  <si>
    <t>農業サービス</t>
    <phoneticPr fontId="1"/>
  </si>
  <si>
    <t>林業</t>
    <phoneticPr fontId="1"/>
  </si>
  <si>
    <t>漁業</t>
    <phoneticPr fontId="1"/>
  </si>
  <si>
    <t>市内自給率</t>
    <rPh sb="0" eb="1">
      <t>シ</t>
    </rPh>
    <rPh sb="1" eb="2">
      <t>ナイ</t>
    </rPh>
    <rPh sb="2" eb="5">
      <t>ジキュウリツ</t>
    </rPh>
    <phoneticPr fontId="1"/>
  </si>
  <si>
    <t>移輸入率</t>
    <rPh sb="0" eb="4">
      <t>イユニュウリツ</t>
    </rPh>
    <phoneticPr fontId="1"/>
  </si>
  <si>
    <t>　×民間消費支出構成比（修正版）</t>
    <rPh sb="2" eb="4">
      <t>ミンカン</t>
    </rPh>
    <rPh sb="4" eb="6">
      <t>ショウヒ</t>
    </rPh>
    <rPh sb="6" eb="8">
      <t>シシュツ</t>
    </rPh>
    <rPh sb="8" eb="11">
      <t>コウセイヒ</t>
    </rPh>
    <rPh sb="12" eb="14">
      <t>シュウセイ</t>
    </rPh>
    <rPh sb="14" eb="15">
      <t>バン</t>
    </rPh>
    <phoneticPr fontId="5"/>
  </si>
  <si>
    <t>No.</t>
    <phoneticPr fontId="1"/>
  </si>
  <si>
    <t>産業部門</t>
    <rPh sb="0" eb="2">
      <t>サンギョウ</t>
    </rPh>
    <rPh sb="2" eb="4">
      <t>ブモン</t>
    </rPh>
    <phoneticPr fontId="1"/>
  </si>
  <si>
    <t>穀類</t>
    <rPh sb="0" eb="2">
      <t>コクルイ</t>
    </rPh>
    <phoneticPr fontId="1"/>
  </si>
  <si>
    <t>いも・豆類</t>
    <rPh sb="3" eb="4">
      <t>マメ</t>
    </rPh>
    <rPh sb="4" eb="5">
      <t>ルイ</t>
    </rPh>
    <phoneticPr fontId="1"/>
  </si>
  <si>
    <t>野菜</t>
    <rPh sb="0" eb="2">
      <t>ヤサイ</t>
    </rPh>
    <phoneticPr fontId="1"/>
  </si>
  <si>
    <t>果実</t>
    <rPh sb="0" eb="2">
      <t>カジツ</t>
    </rPh>
    <phoneticPr fontId="1"/>
  </si>
  <si>
    <t>その他の食用作物</t>
    <rPh sb="2" eb="3">
      <t>ホカ</t>
    </rPh>
    <rPh sb="4" eb="6">
      <t>ショクヨウ</t>
    </rPh>
    <rPh sb="6" eb="8">
      <t>サクモツ</t>
    </rPh>
    <phoneticPr fontId="1"/>
  </si>
  <si>
    <t>非食用作物</t>
    <rPh sb="0" eb="1">
      <t>ヒ</t>
    </rPh>
    <rPh sb="1" eb="3">
      <t>ショクヨウ</t>
    </rPh>
    <rPh sb="3" eb="5">
      <t>サクモツ</t>
    </rPh>
    <phoneticPr fontId="1"/>
  </si>
  <si>
    <t>畜産</t>
    <rPh sb="0" eb="2">
      <t>チクサン</t>
    </rPh>
    <phoneticPr fontId="1"/>
  </si>
  <si>
    <t>農業サービス</t>
    <rPh sb="0" eb="2">
      <t>ノウギョウ</t>
    </rPh>
    <phoneticPr fontId="1"/>
  </si>
  <si>
    <t>育林</t>
    <rPh sb="0" eb="1">
      <t>イク</t>
    </rPh>
    <rPh sb="1" eb="2">
      <t>リン</t>
    </rPh>
    <phoneticPr fontId="1"/>
  </si>
  <si>
    <t>素材</t>
    <rPh sb="0" eb="2">
      <t>ソザイ</t>
    </rPh>
    <phoneticPr fontId="1"/>
  </si>
  <si>
    <t>特用林産物</t>
    <rPh sb="0" eb="2">
      <t>トクヨウ</t>
    </rPh>
    <rPh sb="2" eb="3">
      <t>リン</t>
    </rPh>
    <rPh sb="3" eb="5">
      <t>サンブツ</t>
    </rPh>
    <phoneticPr fontId="1"/>
  </si>
  <si>
    <t>海面漁業</t>
    <rPh sb="0" eb="2">
      <t>カイメン</t>
    </rPh>
    <rPh sb="2" eb="4">
      <t>ギョギョウ</t>
    </rPh>
    <phoneticPr fontId="1"/>
  </si>
  <si>
    <t>内水面漁業</t>
    <rPh sb="0" eb="3">
      <t>ナイスイメン</t>
    </rPh>
    <rPh sb="3" eb="5">
      <t>ギョギョウ</t>
    </rPh>
    <phoneticPr fontId="1"/>
  </si>
  <si>
    <t>鉱業</t>
    <rPh sb="0" eb="2">
      <t>コウギョウ</t>
    </rPh>
    <phoneticPr fontId="1"/>
  </si>
  <si>
    <t>砂利・砕石</t>
    <rPh sb="0" eb="2">
      <t>ジャリ</t>
    </rPh>
    <rPh sb="3" eb="4">
      <t>クダ</t>
    </rPh>
    <rPh sb="4" eb="5">
      <t>イシ</t>
    </rPh>
    <phoneticPr fontId="1"/>
  </si>
  <si>
    <t>畜産食料品</t>
    <rPh sb="0" eb="2">
      <t>チクサン</t>
    </rPh>
    <rPh sb="2" eb="5">
      <t>ショクリョウヒン</t>
    </rPh>
    <phoneticPr fontId="1"/>
  </si>
  <si>
    <t>水産食料品</t>
    <rPh sb="0" eb="2">
      <t>スイサン</t>
    </rPh>
    <rPh sb="2" eb="5">
      <t>ショクリョウヒン</t>
    </rPh>
    <phoneticPr fontId="1"/>
  </si>
  <si>
    <t>精穀・製粉</t>
    <rPh sb="0" eb="1">
      <t>セイ</t>
    </rPh>
    <rPh sb="1" eb="2">
      <t>コク</t>
    </rPh>
    <rPh sb="3" eb="5">
      <t>セイフン</t>
    </rPh>
    <phoneticPr fontId="1"/>
  </si>
  <si>
    <t>めん・パン・菓子類</t>
    <rPh sb="6" eb="9">
      <t>カシルイ</t>
    </rPh>
    <phoneticPr fontId="1"/>
  </si>
  <si>
    <t>農産保存食料品</t>
    <rPh sb="0" eb="2">
      <t>ノウサン</t>
    </rPh>
    <rPh sb="2" eb="4">
      <t>ホゾン</t>
    </rPh>
    <rPh sb="4" eb="7">
      <t>ショクリョウヒン</t>
    </rPh>
    <phoneticPr fontId="1"/>
  </si>
  <si>
    <t>砂糖・油脂・調味料類</t>
    <rPh sb="0" eb="2">
      <t>サトウ</t>
    </rPh>
    <rPh sb="3" eb="5">
      <t>ユシ</t>
    </rPh>
    <rPh sb="6" eb="9">
      <t>チョウミリョウ</t>
    </rPh>
    <rPh sb="9" eb="10">
      <t>ルイ</t>
    </rPh>
    <phoneticPr fontId="1"/>
  </si>
  <si>
    <t>その他の食料品</t>
    <rPh sb="2" eb="3">
      <t>ホカ</t>
    </rPh>
    <rPh sb="4" eb="7">
      <t>ショクリョウヒン</t>
    </rPh>
    <phoneticPr fontId="1"/>
  </si>
  <si>
    <t>飲料</t>
  </si>
  <si>
    <t>酒類</t>
    <rPh sb="0" eb="1">
      <t>サケ</t>
    </rPh>
    <rPh sb="1" eb="2">
      <t>ルイ</t>
    </rPh>
    <phoneticPr fontId="1"/>
  </si>
  <si>
    <t>その他の飲料</t>
    <rPh sb="2" eb="3">
      <t>ホカ</t>
    </rPh>
    <rPh sb="4" eb="6">
      <t>インリョウ</t>
    </rPh>
    <phoneticPr fontId="1"/>
  </si>
  <si>
    <t>繊維製品</t>
    <rPh sb="0" eb="2">
      <t>センイ</t>
    </rPh>
    <rPh sb="2" eb="4">
      <t>セイヒン</t>
    </rPh>
    <phoneticPr fontId="1"/>
  </si>
  <si>
    <t>織物</t>
    <rPh sb="0" eb="2">
      <t>オリモノ</t>
    </rPh>
    <phoneticPr fontId="1"/>
  </si>
  <si>
    <t>ニット生地</t>
    <rPh sb="3" eb="5">
      <t>キジ</t>
    </rPh>
    <phoneticPr fontId="1"/>
  </si>
  <si>
    <t>染色整理</t>
    <rPh sb="0" eb="2">
      <t>センショク</t>
    </rPh>
    <rPh sb="2" eb="4">
      <t>セイリ</t>
    </rPh>
    <phoneticPr fontId="1"/>
  </si>
  <si>
    <t>その他の繊維工業製品</t>
    <rPh sb="2" eb="3">
      <t>ホカ</t>
    </rPh>
    <rPh sb="4" eb="6">
      <t>センイ</t>
    </rPh>
    <rPh sb="6" eb="8">
      <t>コウギョウ</t>
    </rPh>
    <rPh sb="8" eb="10">
      <t>セイヒン</t>
    </rPh>
    <phoneticPr fontId="1"/>
  </si>
  <si>
    <t>衣服・その他の繊維既製品</t>
    <rPh sb="9" eb="12">
      <t>キセイヒン</t>
    </rPh>
    <phoneticPr fontId="1"/>
  </si>
  <si>
    <t>その他の衣服・身の回り品</t>
    <rPh sb="2" eb="3">
      <t>ホカ</t>
    </rPh>
    <rPh sb="4" eb="6">
      <t>イフク</t>
    </rPh>
    <rPh sb="7" eb="8">
      <t>ミ</t>
    </rPh>
    <rPh sb="9" eb="10">
      <t>マワ</t>
    </rPh>
    <rPh sb="11" eb="12">
      <t>ヒン</t>
    </rPh>
    <phoneticPr fontId="1"/>
  </si>
  <si>
    <t>その他の繊維既製品</t>
    <rPh sb="2" eb="3">
      <t>ホカ</t>
    </rPh>
    <rPh sb="4" eb="6">
      <t>センイ</t>
    </rPh>
    <rPh sb="6" eb="9">
      <t>キセイヒン</t>
    </rPh>
    <phoneticPr fontId="1"/>
  </si>
  <si>
    <t>木材・木製品</t>
    <rPh sb="0" eb="2">
      <t>モクザイ</t>
    </rPh>
    <phoneticPr fontId="1"/>
  </si>
  <si>
    <t>木材</t>
    <rPh sb="0" eb="2">
      <t>モクザイ</t>
    </rPh>
    <phoneticPr fontId="1"/>
  </si>
  <si>
    <t>その他の木製品</t>
    <rPh sb="2" eb="3">
      <t>ホカ</t>
    </rPh>
    <rPh sb="4" eb="7">
      <t>モクセイヒン</t>
    </rPh>
    <phoneticPr fontId="1"/>
  </si>
  <si>
    <t>紙・板紙</t>
    <rPh sb="0" eb="1">
      <t>カミ</t>
    </rPh>
    <rPh sb="2" eb="3">
      <t>イタ</t>
    </rPh>
    <rPh sb="3" eb="4">
      <t>カミ</t>
    </rPh>
    <phoneticPr fontId="1"/>
  </si>
  <si>
    <t>加工紙</t>
    <rPh sb="0" eb="2">
      <t>カコウ</t>
    </rPh>
    <rPh sb="2" eb="3">
      <t>シ</t>
    </rPh>
    <phoneticPr fontId="1"/>
  </si>
  <si>
    <t>紙製容器</t>
    <rPh sb="0" eb="1">
      <t>カミ</t>
    </rPh>
    <rPh sb="1" eb="2">
      <t>セイ</t>
    </rPh>
    <rPh sb="2" eb="4">
      <t>ヨウキ</t>
    </rPh>
    <phoneticPr fontId="1"/>
  </si>
  <si>
    <t>その他の紙加工品</t>
    <rPh sb="2" eb="3">
      <t>ホカ</t>
    </rPh>
    <rPh sb="4" eb="5">
      <t>カミ</t>
    </rPh>
    <rPh sb="5" eb="7">
      <t>カコウ</t>
    </rPh>
    <rPh sb="7" eb="8">
      <t>ヒン</t>
    </rPh>
    <phoneticPr fontId="1"/>
  </si>
  <si>
    <t>印刷・製版・製本</t>
  </si>
  <si>
    <t>化学製品</t>
    <rPh sb="0" eb="2">
      <t>カガク</t>
    </rPh>
    <rPh sb="2" eb="4">
      <t>セイヒン</t>
    </rPh>
    <phoneticPr fontId="1"/>
  </si>
  <si>
    <t>無機化学工業製品</t>
  </si>
  <si>
    <t>ソーダ工業製品</t>
    <rPh sb="3" eb="5">
      <t>コウギョウ</t>
    </rPh>
    <rPh sb="5" eb="7">
      <t>セイヒン</t>
    </rPh>
    <phoneticPr fontId="1"/>
  </si>
  <si>
    <t>その他の無機化学工業製品</t>
    <rPh sb="2" eb="3">
      <t>ホカ</t>
    </rPh>
    <rPh sb="4" eb="6">
      <t>ムキ</t>
    </rPh>
    <rPh sb="6" eb="8">
      <t>カガク</t>
    </rPh>
    <rPh sb="8" eb="10">
      <t>コウギョウ</t>
    </rPh>
    <rPh sb="10" eb="12">
      <t>セイヒン</t>
    </rPh>
    <phoneticPr fontId="1"/>
  </si>
  <si>
    <t>合成ゴム</t>
    <rPh sb="0" eb="2">
      <t>ゴウセイ</t>
    </rPh>
    <phoneticPr fontId="1"/>
  </si>
  <si>
    <t>その他の有機化学工業製品</t>
    <rPh sb="2" eb="3">
      <t>ホカ</t>
    </rPh>
    <rPh sb="4" eb="6">
      <t>ユウキ</t>
    </rPh>
    <rPh sb="6" eb="8">
      <t>カガク</t>
    </rPh>
    <rPh sb="8" eb="10">
      <t>コウギョウ</t>
    </rPh>
    <rPh sb="10" eb="12">
      <t>セイヒン</t>
    </rPh>
    <phoneticPr fontId="1"/>
  </si>
  <si>
    <t>医薬品</t>
  </si>
  <si>
    <t>塗料・印刷インキ</t>
    <rPh sb="0" eb="2">
      <t>トリョウ</t>
    </rPh>
    <rPh sb="3" eb="5">
      <t>インサツ</t>
    </rPh>
    <phoneticPr fontId="1"/>
  </si>
  <si>
    <t>農薬</t>
    <rPh sb="0" eb="2">
      <t>ノウヤク</t>
    </rPh>
    <phoneticPr fontId="1"/>
  </si>
  <si>
    <t>その他の化学最終製品</t>
    <rPh sb="2" eb="3">
      <t>ホカ</t>
    </rPh>
    <rPh sb="4" eb="6">
      <t>カガク</t>
    </rPh>
    <rPh sb="6" eb="8">
      <t>サイシュウ</t>
    </rPh>
    <rPh sb="8" eb="10">
      <t>セイヒン</t>
    </rPh>
    <phoneticPr fontId="1"/>
  </si>
  <si>
    <t>その他のゴム製品</t>
    <rPh sb="2" eb="3">
      <t>ホカ</t>
    </rPh>
    <rPh sb="6" eb="8">
      <t>セイヒン</t>
    </rPh>
    <phoneticPr fontId="1"/>
  </si>
  <si>
    <t>革製履物</t>
    <rPh sb="0" eb="2">
      <t>カワセイ</t>
    </rPh>
    <rPh sb="2" eb="4">
      <t>ハキモノ</t>
    </rPh>
    <phoneticPr fontId="1"/>
  </si>
  <si>
    <t>窯業・土石製品</t>
    <rPh sb="0" eb="2">
      <t>ヨウギョウ</t>
    </rPh>
    <rPh sb="3" eb="5">
      <t>ドセキ</t>
    </rPh>
    <rPh sb="5" eb="7">
      <t>セイヒン</t>
    </rPh>
    <phoneticPr fontId="1"/>
  </si>
  <si>
    <t>ガラス・ガラス製品</t>
    <rPh sb="7" eb="9">
      <t>セイヒン</t>
    </rPh>
    <phoneticPr fontId="1"/>
  </si>
  <si>
    <t>セメント・セメント製品</t>
    <rPh sb="9" eb="11">
      <t>セイヒン</t>
    </rPh>
    <phoneticPr fontId="1"/>
  </si>
  <si>
    <t>建設用土石製品</t>
    <rPh sb="0" eb="3">
      <t>ケンセツヨウ</t>
    </rPh>
    <rPh sb="3" eb="5">
      <t>ドセキ</t>
    </rPh>
    <rPh sb="5" eb="7">
      <t>セイヒン</t>
    </rPh>
    <phoneticPr fontId="1"/>
  </si>
  <si>
    <t>その他の窯業・土石製品</t>
    <rPh sb="2" eb="3">
      <t>ホカ</t>
    </rPh>
    <rPh sb="4" eb="6">
      <t>ヨウギョウ</t>
    </rPh>
    <rPh sb="7" eb="9">
      <t>ドセキ</t>
    </rPh>
    <rPh sb="9" eb="11">
      <t>セイヒン</t>
    </rPh>
    <phoneticPr fontId="1"/>
  </si>
  <si>
    <t>鉄鋼</t>
    <rPh sb="0" eb="2">
      <t>テッコウ</t>
    </rPh>
    <phoneticPr fontId="1"/>
  </si>
  <si>
    <t>銑鉄・粗鋼</t>
    <rPh sb="0" eb="2">
      <t>センテツ</t>
    </rPh>
    <rPh sb="3" eb="5">
      <t>ソコウ</t>
    </rPh>
    <phoneticPr fontId="1"/>
  </si>
  <si>
    <t>鉄屑</t>
    <rPh sb="0" eb="2">
      <t>テツクズ</t>
    </rPh>
    <phoneticPr fontId="1"/>
  </si>
  <si>
    <t>熱間圧延鋼材</t>
    <rPh sb="0" eb="1">
      <t>ネッ</t>
    </rPh>
    <rPh sb="1" eb="2">
      <t>カン</t>
    </rPh>
    <rPh sb="2" eb="3">
      <t>アツ</t>
    </rPh>
    <rPh sb="3" eb="4">
      <t>ノ</t>
    </rPh>
    <rPh sb="4" eb="6">
      <t>コウザイ</t>
    </rPh>
    <phoneticPr fontId="1"/>
  </si>
  <si>
    <t>鋼管</t>
    <rPh sb="0" eb="2">
      <t>コウカン</t>
    </rPh>
    <phoneticPr fontId="1"/>
  </si>
  <si>
    <t>冷延・めっき鋼材</t>
    <rPh sb="0" eb="1">
      <t>レイ</t>
    </rPh>
    <rPh sb="1" eb="2">
      <t>ノ</t>
    </rPh>
    <rPh sb="6" eb="8">
      <t>コウザイ</t>
    </rPh>
    <phoneticPr fontId="1"/>
  </si>
  <si>
    <t>その他の鉄鋼製品</t>
  </si>
  <si>
    <t>非鉄金属</t>
    <rPh sb="0" eb="2">
      <t>ヒテツ</t>
    </rPh>
    <rPh sb="2" eb="4">
      <t>キンゾク</t>
    </rPh>
    <phoneticPr fontId="1"/>
  </si>
  <si>
    <t>非鉄金属屑</t>
    <rPh sb="0" eb="2">
      <t>ヒテツ</t>
    </rPh>
    <rPh sb="2" eb="4">
      <t>キンゾク</t>
    </rPh>
    <rPh sb="4" eb="5">
      <t>クズ</t>
    </rPh>
    <phoneticPr fontId="1"/>
  </si>
  <si>
    <t>電線・ケーブル</t>
    <rPh sb="0" eb="2">
      <t>デンセン</t>
    </rPh>
    <phoneticPr fontId="1"/>
  </si>
  <si>
    <t>その他の非鉄金属製品</t>
    <rPh sb="2" eb="3">
      <t>ホカ</t>
    </rPh>
    <rPh sb="4" eb="6">
      <t>ヒテツ</t>
    </rPh>
    <rPh sb="6" eb="8">
      <t>キンゾク</t>
    </rPh>
    <rPh sb="8" eb="10">
      <t>セイヒン</t>
    </rPh>
    <phoneticPr fontId="1"/>
  </si>
  <si>
    <t>金属製品</t>
    <rPh sb="0" eb="2">
      <t>キンゾク</t>
    </rPh>
    <rPh sb="2" eb="4">
      <t>セイヒン</t>
    </rPh>
    <phoneticPr fontId="1"/>
  </si>
  <si>
    <t>建設用金属製品</t>
    <rPh sb="0" eb="2">
      <t>ケンセツ</t>
    </rPh>
    <rPh sb="2" eb="3">
      <t>ヨウ</t>
    </rPh>
    <rPh sb="3" eb="5">
      <t>キンゾク</t>
    </rPh>
    <rPh sb="5" eb="7">
      <t>セイヒン</t>
    </rPh>
    <phoneticPr fontId="1"/>
  </si>
  <si>
    <t>建築用金属製品</t>
    <rPh sb="0" eb="3">
      <t>ケンチクヨウ</t>
    </rPh>
    <rPh sb="3" eb="5">
      <t>キンゾク</t>
    </rPh>
    <rPh sb="5" eb="7">
      <t>セイヒン</t>
    </rPh>
    <phoneticPr fontId="1"/>
  </si>
  <si>
    <t>その他の金属製品</t>
    <rPh sb="2" eb="3">
      <t>ホカ</t>
    </rPh>
    <rPh sb="4" eb="6">
      <t>キンゾク</t>
    </rPh>
    <rPh sb="6" eb="8">
      <t>セイヒン</t>
    </rPh>
    <phoneticPr fontId="1"/>
  </si>
  <si>
    <t>はん用機械</t>
    <rPh sb="2" eb="3">
      <t>ヨウ</t>
    </rPh>
    <rPh sb="3" eb="5">
      <t>キカイ</t>
    </rPh>
    <phoneticPr fontId="1"/>
  </si>
  <si>
    <t>はん用機械</t>
    <rPh sb="2" eb="3">
      <t>ヨウ</t>
    </rPh>
    <phoneticPr fontId="1"/>
  </si>
  <si>
    <t>ボイラ・原動機</t>
    <rPh sb="4" eb="7">
      <t>ゲンドウキ</t>
    </rPh>
    <phoneticPr fontId="1"/>
  </si>
  <si>
    <t>ポンプ・圧縮機</t>
    <rPh sb="4" eb="7">
      <t>アッシュクキ</t>
    </rPh>
    <phoneticPr fontId="1"/>
  </si>
  <si>
    <t>運搬機械</t>
    <rPh sb="0" eb="2">
      <t>ウンパン</t>
    </rPh>
    <rPh sb="2" eb="4">
      <t>キカイ</t>
    </rPh>
    <phoneticPr fontId="1"/>
  </si>
  <si>
    <t>冷凍機・温湿調整装置</t>
    <rPh sb="0" eb="3">
      <t>レイトウキ</t>
    </rPh>
    <rPh sb="4" eb="5">
      <t>アツシ</t>
    </rPh>
    <rPh sb="5" eb="6">
      <t>シメ</t>
    </rPh>
    <rPh sb="6" eb="8">
      <t>チョウセイ</t>
    </rPh>
    <rPh sb="8" eb="10">
      <t>ソウチ</t>
    </rPh>
    <phoneticPr fontId="1"/>
  </si>
  <si>
    <t>その他のはん用機械</t>
    <rPh sb="2" eb="3">
      <t>ホカ</t>
    </rPh>
    <rPh sb="6" eb="7">
      <t>ヨウ</t>
    </rPh>
    <rPh sb="7" eb="9">
      <t>キカイ</t>
    </rPh>
    <phoneticPr fontId="1"/>
  </si>
  <si>
    <t>生産用機械</t>
    <rPh sb="0" eb="3">
      <t>セイサンヨウ</t>
    </rPh>
    <rPh sb="3" eb="5">
      <t>キカイ</t>
    </rPh>
    <phoneticPr fontId="1"/>
  </si>
  <si>
    <t>生産用機械</t>
    <rPh sb="0" eb="3">
      <t>セイサンヨウ</t>
    </rPh>
    <phoneticPr fontId="1"/>
  </si>
  <si>
    <t>農業用機械</t>
    <rPh sb="0" eb="2">
      <t>ノウギョウ</t>
    </rPh>
    <rPh sb="2" eb="3">
      <t>ヨウ</t>
    </rPh>
    <rPh sb="3" eb="5">
      <t>キカイ</t>
    </rPh>
    <phoneticPr fontId="1"/>
  </si>
  <si>
    <t>建設・鉱山機械</t>
    <rPh sb="0" eb="2">
      <t>ケンセツ</t>
    </rPh>
    <rPh sb="3" eb="5">
      <t>コウザン</t>
    </rPh>
    <rPh sb="5" eb="7">
      <t>キカイ</t>
    </rPh>
    <phoneticPr fontId="1"/>
  </si>
  <si>
    <t>繊維機械</t>
    <rPh sb="0" eb="2">
      <t>センイ</t>
    </rPh>
    <rPh sb="2" eb="4">
      <t>キカイ</t>
    </rPh>
    <phoneticPr fontId="1"/>
  </si>
  <si>
    <t>生活関連産業用機械</t>
    <rPh sb="0" eb="2">
      <t>セイカツ</t>
    </rPh>
    <rPh sb="2" eb="4">
      <t>カンレン</t>
    </rPh>
    <rPh sb="4" eb="7">
      <t>サンギョウヨウ</t>
    </rPh>
    <rPh sb="7" eb="9">
      <t>キカイ</t>
    </rPh>
    <phoneticPr fontId="1"/>
  </si>
  <si>
    <t>基礎素材産業用機械</t>
    <rPh sb="0" eb="2">
      <t>キソ</t>
    </rPh>
    <rPh sb="2" eb="4">
      <t>ソザイ</t>
    </rPh>
    <rPh sb="4" eb="7">
      <t>サンギョウヨウ</t>
    </rPh>
    <rPh sb="7" eb="9">
      <t>キカイ</t>
    </rPh>
    <phoneticPr fontId="1"/>
  </si>
  <si>
    <t>金属加工機械</t>
    <rPh sb="0" eb="2">
      <t>キンゾク</t>
    </rPh>
    <rPh sb="2" eb="4">
      <t>カコウ</t>
    </rPh>
    <rPh sb="4" eb="6">
      <t>キカイ</t>
    </rPh>
    <rPh sb="5" eb="6">
      <t>コウサク</t>
    </rPh>
    <phoneticPr fontId="1"/>
  </si>
  <si>
    <t>半導体製造装置</t>
    <rPh sb="0" eb="3">
      <t>ハンドウタイ</t>
    </rPh>
    <rPh sb="3" eb="5">
      <t>セイゾウ</t>
    </rPh>
    <rPh sb="5" eb="7">
      <t>ソウチ</t>
    </rPh>
    <phoneticPr fontId="1"/>
  </si>
  <si>
    <t>その他の生産用機械</t>
    <rPh sb="2" eb="3">
      <t>ホカ</t>
    </rPh>
    <rPh sb="4" eb="6">
      <t>セイサン</t>
    </rPh>
    <rPh sb="6" eb="7">
      <t>ヨウ</t>
    </rPh>
    <rPh sb="7" eb="9">
      <t>キカイ</t>
    </rPh>
    <phoneticPr fontId="1"/>
  </si>
  <si>
    <t>業務用機械</t>
    <rPh sb="0" eb="3">
      <t>ギョウムヨウ</t>
    </rPh>
    <rPh sb="3" eb="5">
      <t>キカイ</t>
    </rPh>
    <phoneticPr fontId="1"/>
  </si>
  <si>
    <t>事務用機械</t>
    <rPh sb="0" eb="3">
      <t>ジムヨウ</t>
    </rPh>
    <rPh sb="3" eb="5">
      <t>キカイ</t>
    </rPh>
    <phoneticPr fontId="1"/>
  </si>
  <si>
    <t>計測機器</t>
    <rPh sb="0" eb="2">
      <t>ケイソク</t>
    </rPh>
    <rPh sb="2" eb="4">
      <t>キキ</t>
    </rPh>
    <phoneticPr fontId="1"/>
  </si>
  <si>
    <t>医療用機械器具</t>
    <rPh sb="0" eb="3">
      <t>イリョウヨウ</t>
    </rPh>
    <rPh sb="3" eb="5">
      <t>キカイ</t>
    </rPh>
    <rPh sb="5" eb="7">
      <t>キグ</t>
    </rPh>
    <phoneticPr fontId="1"/>
  </si>
  <si>
    <t>光学機械・レンズ</t>
    <rPh sb="0" eb="2">
      <t>コウガク</t>
    </rPh>
    <rPh sb="2" eb="4">
      <t>キカイ</t>
    </rPh>
    <phoneticPr fontId="1"/>
  </si>
  <si>
    <t>武器</t>
    <rPh sb="0" eb="2">
      <t>ブキ</t>
    </rPh>
    <phoneticPr fontId="1"/>
  </si>
  <si>
    <t>電子部品</t>
    <rPh sb="0" eb="2">
      <t>デンシ</t>
    </rPh>
    <rPh sb="2" eb="4">
      <t>ブヒン</t>
    </rPh>
    <phoneticPr fontId="1"/>
  </si>
  <si>
    <t>電子デバイス</t>
    <rPh sb="0" eb="2">
      <t>デンシ</t>
    </rPh>
    <phoneticPr fontId="1"/>
  </si>
  <si>
    <t>その他の電子部品</t>
    <rPh sb="2" eb="3">
      <t>ホカ</t>
    </rPh>
    <phoneticPr fontId="1"/>
  </si>
  <si>
    <t>電気機械</t>
    <rPh sb="0" eb="2">
      <t>デンキ</t>
    </rPh>
    <rPh sb="2" eb="4">
      <t>キカイ</t>
    </rPh>
    <phoneticPr fontId="1"/>
  </si>
  <si>
    <t>産業用電気機器</t>
    <rPh sb="0" eb="3">
      <t>サンギョウヨウ</t>
    </rPh>
    <rPh sb="3" eb="5">
      <t>デンキ</t>
    </rPh>
    <rPh sb="5" eb="7">
      <t>キキ</t>
    </rPh>
    <phoneticPr fontId="1"/>
  </si>
  <si>
    <t>民生用電気機器</t>
    <rPh sb="0" eb="3">
      <t>ミンセイヨウ</t>
    </rPh>
    <phoneticPr fontId="1"/>
  </si>
  <si>
    <t>電子応用装置・電気計測器</t>
    <rPh sb="0" eb="2">
      <t>デンシ</t>
    </rPh>
    <rPh sb="2" eb="4">
      <t>オウヨウ</t>
    </rPh>
    <rPh sb="4" eb="6">
      <t>ソウチ</t>
    </rPh>
    <rPh sb="7" eb="9">
      <t>デンキ</t>
    </rPh>
    <rPh sb="9" eb="12">
      <t>ケイソクキ</t>
    </rPh>
    <phoneticPr fontId="1"/>
  </si>
  <si>
    <t>電子応用装置</t>
    <rPh sb="0" eb="2">
      <t>デンシ</t>
    </rPh>
    <rPh sb="2" eb="4">
      <t>オウヨウ</t>
    </rPh>
    <rPh sb="4" eb="6">
      <t>ソウチ</t>
    </rPh>
    <phoneticPr fontId="1"/>
  </si>
  <si>
    <t>電気計測器</t>
    <rPh sb="0" eb="2">
      <t>デンキ</t>
    </rPh>
    <rPh sb="2" eb="5">
      <t>ケイソクキ</t>
    </rPh>
    <phoneticPr fontId="1"/>
  </si>
  <si>
    <t>その他の電気機械</t>
    <rPh sb="2" eb="3">
      <t>ホカ</t>
    </rPh>
    <rPh sb="4" eb="6">
      <t>デンキ</t>
    </rPh>
    <rPh sb="6" eb="8">
      <t>キカイ</t>
    </rPh>
    <phoneticPr fontId="1"/>
  </si>
  <si>
    <t>電子計算機・同附属装置</t>
    <rPh sb="0" eb="2">
      <t>デンシ</t>
    </rPh>
    <rPh sb="2" eb="5">
      <t>ケイサンキ</t>
    </rPh>
    <rPh sb="6" eb="7">
      <t>ドウ</t>
    </rPh>
    <rPh sb="7" eb="9">
      <t>フゾク</t>
    </rPh>
    <rPh sb="9" eb="11">
      <t>ソウチ</t>
    </rPh>
    <phoneticPr fontId="1"/>
  </si>
  <si>
    <t>輸送機械</t>
    <rPh sb="0" eb="2">
      <t>ユソウ</t>
    </rPh>
    <rPh sb="2" eb="4">
      <t>キカイ</t>
    </rPh>
    <phoneticPr fontId="1"/>
  </si>
  <si>
    <t>乗用車</t>
    <rPh sb="0" eb="3">
      <t>ジョウヨウシャ</t>
    </rPh>
    <phoneticPr fontId="1"/>
  </si>
  <si>
    <t>その他の自動車</t>
    <rPh sb="2" eb="3">
      <t>ホカ</t>
    </rPh>
    <phoneticPr fontId="1"/>
  </si>
  <si>
    <t>二輪自動車</t>
    <rPh sb="0" eb="2">
      <t>ニリン</t>
    </rPh>
    <rPh sb="2" eb="5">
      <t>ジドウシャ</t>
    </rPh>
    <phoneticPr fontId="1"/>
  </si>
  <si>
    <t>その他の輸送機械・同修理</t>
    <rPh sb="2" eb="3">
      <t>ホカ</t>
    </rPh>
    <phoneticPr fontId="1"/>
  </si>
  <si>
    <t>鉄道車両・同修理</t>
    <rPh sb="0" eb="2">
      <t>テツドウ</t>
    </rPh>
    <rPh sb="2" eb="4">
      <t>シャリョウ</t>
    </rPh>
    <rPh sb="5" eb="6">
      <t>ドウ</t>
    </rPh>
    <rPh sb="6" eb="8">
      <t>シュウリ</t>
    </rPh>
    <phoneticPr fontId="1"/>
  </si>
  <si>
    <t>航空機・同修理</t>
    <rPh sb="0" eb="3">
      <t>コウクウキ</t>
    </rPh>
    <rPh sb="4" eb="5">
      <t>ドウ</t>
    </rPh>
    <rPh sb="5" eb="7">
      <t>シュウリ</t>
    </rPh>
    <phoneticPr fontId="1"/>
  </si>
  <si>
    <t>その他の輸送機械</t>
    <rPh sb="2" eb="3">
      <t>ホカ</t>
    </rPh>
    <rPh sb="4" eb="6">
      <t>ユソウ</t>
    </rPh>
    <rPh sb="6" eb="8">
      <t>キカイ</t>
    </rPh>
    <phoneticPr fontId="1"/>
  </si>
  <si>
    <t>その他の製造工業製品</t>
    <rPh sb="2" eb="3">
      <t>ホカ</t>
    </rPh>
    <rPh sb="4" eb="6">
      <t>セイゾウ</t>
    </rPh>
    <rPh sb="6" eb="8">
      <t>コウギョウ</t>
    </rPh>
    <rPh sb="8" eb="10">
      <t>セイヒン</t>
    </rPh>
    <phoneticPr fontId="1"/>
  </si>
  <si>
    <t>がん具・運動用品</t>
    <rPh sb="2" eb="3">
      <t>グ</t>
    </rPh>
    <rPh sb="4" eb="6">
      <t>ウンドウ</t>
    </rPh>
    <rPh sb="6" eb="8">
      <t>ヨウヒン</t>
    </rPh>
    <phoneticPr fontId="1"/>
  </si>
  <si>
    <t>再生資源回収・加工処理</t>
    <rPh sb="0" eb="2">
      <t>サイセイ</t>
    </rPh>
    <rPh sb="2" eb="4">
      <t>シゲン</t>
    </rPh>
    <phoneticPr fontId="1"/>
  </si>
  <si>
    <t>建設</t>
    <rPh sb="0" eb="2">
      <t>ケンセツ</t>
    </rPh>
    <phoneticPr fontId="1"/>
  </si>
  <si>
    <t>建設補修</t>
    <rPh sb="0" eb="2">
      <t>ケンセツ</t>
    </rPh>
    <rPh sb="2" eb="4">
      <t>ホシュウ</t>
    </rPh>
    <phoneticPr fontId="1"/>
  </si>
  <si>
    <t>その他の土木建設</t>
    <rPh sb="2" eb="3">
      <t>ホカ</t>
    </rPh>
    <phoneticPr fontId="1"/>
  </si>
  <si>
    <t>電力</t>
    <rPh sb="0" eb="2">
      <t>デンリョク</t>
    </rPh>
    <phoneticPr fontId="1"/>
  </si>
  <si>
    <t>都市ガス</t>
    <rPh sb="0" eb="2">
      <t>トシ</t>
    </rPh>
    <phoneticPr fontId="1"/>
  </si>
  <si>
    <t>熱供給業</t>
    <rPh sb="0" eb="1">
      <t>ネツ</t>
    </rPh>
    <rPh sb="1" eb="3">
      <t>キョウキュウ</t>
    </rPh>
    <rPh sb="3" eb="4">
      <t>ギョウ</t>
    </rPh>
    <phoneticPr fontId="1"/>
  </si>
  <si>
    <t>水道</t>
    <rPh sb="0" eb="2">
      <t>スイドウ</t>
    </rPh>
    <phoneticPr fontId="1"/>
  </si>
  <si>
    <t>廃棄物処理</t>
    <rPh sb="0" eb="2">
      <t>ハイキ</t>
    </rPh>
    <rPh sb="2" eb="3">
      <t>モノ</t>
    </rPh>
    <rPh sb="3" eb="5">
      <t>ショリ</t>
    </rPh>
    <phoneticPr fontId="1"/>
  </si>
  <si>
    <t>廃棄物処理</t>
    <rPh sb="0" eb="3">
      <t>ハイキブツ</t>
    </rPh>
    <rPh sb="3" eb="5">
      <t>ショリ</t>
    </rPh>
    <phoneticPr fontId="1"/>
  </si>
  <si>
    <t>商業</t>
    <rPh sb="0" eb="2">
      <t>ショウギョウ</t>
    </rPh>
    <phoneticPr fontId="1"/>
  </si>
  <si>
    <t>卸売</t>
    <rPh sb="0" eb="2">
      <t>オロシウリ</t>
    </rPh>
    <phoneticPr fontId="1"/>
  </si>
  <si>
    <t>小売</t>
    <rPh sb="0" eb="2">
      <t>コウリ</t>
    </rPh>
    <phoneticPr fontId="1"/>
  </si>
  <si>
    <t>金融</t>
    <rPh sb="0" eb="2">
      <t>キンユウ</t>
    </rPh>
    <phoneticPr fontId="1"/>
  </si>
  <si>
    <t>保険</t>
    <rPh sb="0" eb="2">
      <t>ホケン</t>
    </rPh>
    <phoneticPr fontId="1"/>
  </si>
  <si>
    <t>不動産</t>
    <rPh sb="0" eb="3">
      <t>フドウサン</t>
    </rPh>
    <phoneticPr fontId="1"/>
  </si>
  <si>
    <t>不動産仲介及び賃貸</t>
    <rPh sb="0" eb="3">
      <t>フドウサン</t>
    </rPh>
    <rPh sb="3" eb="5">
      <t>チュウカイ</t>
    </rPh>
    <rPh sb="5" eb="6">
      <t>オヨ</t>
    </rPh>
    <phoneticPr fontId="1"/>
  </si>
  <si>
    <t>住宅賃貸料</t>
    <rPh sb="0" eb="2">
      <t>ジュウタク</t>
    </rPh>
    <rPh sb="2" eb="5">
      <t>チンタイリョウ</t>
    </rPh>
    <phoneticPr fontId="1"/>
  </si>
  <si>
    <t>住宅賃貸料（帰属家賃）</t>
    <rPh sb="0" eb="2">
      <t>ジュウタク</t>
    </rPh>
    <rPh sb="2" eb="5">
      <t>チンタイリョウ</t>
    </rPh>
    <phoneticPr fontId="1"/>
  </si>
  <si>
    <t>住宅賃貸料（帰属家賃）</t>
  </si>
  <si>
    <t>運輸・郵便</t>
    <rPh sb="0" eb="2">
      <t>ウンユ</t>
    </rPh>
    <rPh sb="3" eb="5">
      <t>ユウビン</t>
    </rPh>
    <phoneticPr fontId="1"/>
  </si>
  <si>
    <t>鉄道輸送</t>
    <rPh sb="0" eb="2">
      <t>テツドウ</t>
    </rPh>
    <phoneticPr fontId="1"/>
  </si>
  <si>
    <t>鉄道旅客輸送</t>
    <rPh sb="0" eb="2">
      <t>テツドウ</t>
    </rPh>
    <rPh sb="2" eb="4">
      <t>リョキャク</t>
    </rPh>
    <rPh sb="4" eb="6">
      <t>ユソウ</t>
    </rPh>
    <phoneticPr fontId="1"/>
  </si>
  <si>
    <t>鉄道貨物輸送</t>
    <rPh sb="0" eb="2">
      <t>テツドウ</t>
    </rPh>
    <rPh sb="2" eb="4">
      <t>カモツ</t>
    </rPh>
    <rPh sb="4" eb="6">
      <t>ユソウ</t>
    </rPh>
    <phoneticPr fontId="1"/>
  </si>
  <si>
    <t>道路旅客輸送</t>
    <rPh sb="0" eb="2">
      <t>ドウロ</t>
    </rPh>
    <rPh sb="2" eb="4">
      <t>リョキャク</t>
    </rPh>
    <rPh sb="4" eb="6">
      <t>ユソウ</t>
    </rPh>
    <phoneticPr fontId="1"/>
  </si>
  <si>
    <t>自家輸送</t>
    <rPh sb="0" eb="2">
      <t>ジカ</t>
    </rPh>
    <phoneticPr fontId="1"/>
  </si>
  <si>
    <t>自家輸送（旅客自動車）</t>
    <rPh sb="0" eb="2">
      <t>ジカ</t>
    </rPh>
    <rPh sb="2" eb="4">
      <t>ユソウ</t>
    </rPh>
    <rPh sb="5" eb="7">
      <t>リョカク</t>
    </rPh>
    <rPh sb="7" eb="10">
      <t>ジドウシャ</t>
    </rPh>
    <phoneticPr fontId="1"/>
  </si>
  <si>
    <t>自家輸送（貨物自動車）</t>
    <rPh sb="0" eb="2">
      <t>ジカ</t>
    </rPh>
    <rPh sb="2" eb="4">
      <t>ユソウ</t>
    </rPh>
    <rPh sb="5" eb="7">
      <t>カモツ</t>
    </rPh>
    <rPh sb="7" eb="10">
      <t>ジドウシャ</t>
    </rPh>
    <phoneticPr fontId="1"/>
  </si>
  <si>
    <t>外洋輸送</t>
    <rPh sb="0" eb="2">
      <t>ガイヨウ</t>
    </rPh>
    <rPh sb="2" eb="4">
      <t>ユソウ</t>
    </rPh>
    <phoneticPr fontId="1"/>
  </si>
  <si>
    <t>沿海・内水面輸送</t>
    <rPh sb="0" eb="2">
      <t>エンカイ</t>
    </rPh>
    <rPh sb="3" eb="6">
      <t>ナイスイメン</t>
    </rPh>
    <rPh sb="6" eb="8">
      <t>ユソウ</t>
    </rPh>
    <phoneticPr fontId="1"/>
  </si>
  <si>
    <t>港湾運送</t>
    <rPh sb="0" eb="2">
      <t>コウワン</t>
    </rPh>
    <rPh sb="2" eb="4">
      <t>ウンソウ</t>
    </rPh>
    <phoneticPr fontId="1"/>
  </si>
  <si>
    <t>航空輸送</t>
    <rPh sb="0" eb="2">
      <t>コウクウ</t>
    </rPh>
    <rPh sb="2" eb="4">
      <t>ユソウ</t>
    </rPh>
    <phoneticPr fontId="1"/>
  </si>
  <si>
    <t>貨物利用運送</t>
    <rPh sb="0" eb="2">
      <t>カモツ</t>
    </rPh>
    <rPh sb="2" eb="4">
      <t>リヨウ</t>
    </rPh>
    <rPh sb="4" eb="6">
      <t>ウンソウ</t>
    </rPh>
    <phoneticPr fontId="1"/>
  </si>
  <si>
    <t>倉庫</t>
    <rPh sb="0" eb="2">
      <t>ソウコ</t>
    </rPh>
    <phoneticPr fontId="1"/>
  </si>
  <si>
    <t>運輸附帯サービス</t>
    <rPh sb="0" eb="2">
      <t>ウンユ</t>
    </rPh>
    <rPh sb="2" eb="4">
      <t>フタイ</t>
    </rPh>
    <phoneticPr fontId="1"/>
  </si>
  <si>
    <t>こん包</t>
    <rPh sb="2" eb="3">
      <t>ポウ</t>
    </rPh>
    <phoneticPr fontId="1"/>
  </si>
  <si>
    <t>郵便・信書便</t>
    <rPh sb="0" eb="2">
      <t>ユウビン</t>
    </rPh>
    <rPh sb="3" eb="5">
      <t>シンショ</t>
    </rPh>
    <rPh sb="5" eb="6">
      <t>ビン</t>
    </rPh>
    <phoneticPr fontId="1"/>
  </si>
  <si>
    <t>通信</t>
    <rPh sb="0" eb="2">
      <t>ツウシン</t>
    </rPh>
    <phoneticPr fontId="1"/>
  </si>
  <si>
    <t>放送</t>
    <rPh sb="0" eb="2">
      <t>ホウソウ</t>
    </rPh>
    <phoneticPr fontId="1"/>
  </si>
  <si>
    <t>情報サービス</t>
    <rPh sb="0" eb="2">
      <t>ジョウホウ</t>
    </rPh>
    <phoneticPr fontId="1"/>
  </si>
  <si>
    <t>インターネット附随サービス</t>
    <rPh sb="7" eb="8">
      <t>フ</t>
    </rPh>
    <phoneticPr fontId="1"/>
  </si>
  <si>
    <t>映像・音声・文字情報制作</t>
    <rPh sb="0" eb="2">
      <t>エイゾウ</t>
    </rPh>
    <rPh sb="3" eb="5">
      <t>オンセイ</t>
    </rPh>
    <rPh sb="6" eb="8">
      <t>モジ</t>
    </rPh>
    <rPh sb="8" eb="10">
      <t>ジョウホウ</t>
    </rPh>
    <rPh sb="10" eb="12">
      <t>セイサク</t>
    </rPh>
    <phoneticPr fontId="1"/>
  </si>
  <si>
    <t>映像・音声・文字情報制作</t>
    <rPh sb="3" eb="5">
      <t>オンセイ</t>
    </rPh>
    <phoneticPr fontId="1"/>
  </si>
  <si>
    <t>公務</t>
    <rPh sb="0" eb="2">
      <t>コウム</t>
    </rPh>
    <phoneticPr fontId="1"/>
  </si>
  <si>
    <t>公務（中央）</t>
    <rPh sb="0" eb="2">
      <t>コウム</t>
    </rPh>
    <rPh sb="3" eb="5">
      <t>チュウオウ</t>
    </rPh>
    <phoneticPr fontId="1"/>
  </si>
  <si>
    <t>公務（地方）</t>
    <rPh sb="0" eb="2">
      <t>コウム</t>
    </rPh>
    <rPh sb="3" eb="5">
      <t>チホウ</t>
    </rPh>
    <phoneticPr fontId="1"/>
  </si>
  <si>
    <t>教育・研究</t>
    <rPh sb="0" eb="2">
      <t>キョウイク</t>
    </rPh>
    <rPh sb="3" eb="5">
      <t>ケンキュウ</t>
    </rPh>
    <phoneticPr fontId="1"/>
  </si>
  <si>
    <t>学校教育</t>
    <rPh sb="0" eb="2">
      <t>ガッコウ</t>
    </rPh>
    <rPh sb="2" eb="4">
      <t>キョウイク</t>
    </rPh>
    <phoneticPr fontId="1"/>
  </si>
  <si>
    <t>社会教育・その他の教育</t>
    <rPh sb="0" eb="2">
      <t>シャカイ</t>
    </rPh>
    <rPh sb="2" eb="4">
      <t>キョウイク</t>
    </rPh>
    <rPh sb="7" eb="8">
      <t>ホカ</t>
    </rPh>
    <rPh sb="9" eb="11">
      <t>キョウイク</t>
    </rPh>
    <phoneticPr fontId="1"/>
  </si>
  <si>
    <t>学術研究機関</t>
    <rPh sb="0" eb="2">
      <t>ガクジュツ</t>
    </rPh>
    <rPh sb="2" eb="4">
      <t>ケンキュウ</t>
    </rPh>
    <rPh sb="4" eb="6">
      <t>キカン</t>
    </rPh>
    <phoneticPr fontId="1"/>
  </si>
  <si>
    <t>企業内研究開発</t>
    <rPh sb="0" eb="2">
      <t>キギョウ</t>
    </rPh>
    <rPh sb="2" eb="3">
      <t>ナイ</t>
    </rPh>
    <rPh sb="3" eb="5">
      <t>ケンキュウ</t>
    </rPh>
    <rPh sb="5" eb="7">
      <t>カイハツ</t>
    </rPh>
    <phoneticPr fontId="1"/>
  </si>
  <si>
    <t>医療・福祉</t>
    <rPh sb="0" eb="2">
      <t>イリョウ</t>
    </rPh>
    <rPh sb="3" eb="5">
      <t>フクシ</t>
    </rPh>
    <phoneticPr fontId="1"/>
  </si>
  <si>
    <t>医療</t>
    <rPh sb="0" eb="2">
      <t>イリョウ</t>
    </rPh>
    <phoneticPr fontId="1"/>
  </si>
  <si>
    <t>保健衛生</t>
    <rPh sb="0" eb="2">
      <t>ホケン</t>
    </rPh>
    <rPh sb="2" eb="4">
      <t>エイセイ</t>
    </rPh>
    <phoneticPr fontId="1"/>
  </si>
  <si>
    <t>社会保険・社会福祉</t>
    <rPh sb="2" eb="4">
      <t>ホケン</t>
    </rPh>
    <rPh sb="5" eb="7">
      <t>シャカイ</t>
    </rPh>
    <rPh sb="7" eb="9">
      <t>フクシ</t>
    </rPh>
    <phoneticPr fontId="1"/>
  </si>
  <si>
    <t>社会保険・社会福祉</t>
    <rPh sb="0" eb="2">
      <t>シャカイ</t>
    </rPh>
    <rPh sb="2" eb="4">
      <t>ホケン</t>
    </rPh>
    <rPh sb="5" eb="7">
      <t>シャカイ</t>
    </rPh>
    <rPh sb="7" eb="9">
      <t>フクシ</t>
    </rPh>
    <phoneticPr fontId="1"/>
  </si>
  <si>
    <t>介護</t>
  </si>
  <si>
    <t>介護</t>
    <rPh sb="0" eb="2">
      <t>カイゴ</t>
    </rPh>
    <phoneticPr fontId="1"/>
  </si>
  <si>
    <t>物品賃貸サービス</t>
    <rPh sb="0" eb="2">
      <t>ブッピン</t>
    </rPh>
    <rPh sb="2" eb="4">
      <t>チンタイ</t>
    </rPh>
    <phoneticPr fontId="1"/>
  </si>
  <si>
    <t>貸自動車業</t>
    <rPh sb="0" eb="1">
      <t>カシ</t>
    </rPh>
    <rPh sb="1" eb="4">
      <t>ジドウシャ</t>
    </rPh>
    <rPh sb="4" eb="5">
      <t>ギョウ</t>
    </rPh>
    <phoneticPr fontId="1"/>
  </si>
  <si>
    <t>広告</t>
    <rPh sb="0" eb="2">
      <t>コウコク</t>
    </rPh>
    <phoneticPr fontId="1"/>
  </si>
  <si>
    <t>自動車整備・機械修理</t>
    <rPh sb="3" eb="5">
      <t>セイビ</t>
    </rPh>
    <phoneticPr fontId="1"/>
  </si>
  <si>
    <t>自動車整備</t>
    <rPh sb="0" eb="3">
      <t>ジドウシャ</t>
    </rPh>
    <rPh sb="3" eb="5">
      <t>セイビ</t>
    </rPh>
    <phoneticPr fontId="1"/>
  </si>
  <si>
    <t>機械修理</t>
    <rPh sb="0" eb="2">
      <t>キカイ</t>
    </rPh>
    <rPh sb="2" eb="4">
      <t>シュウリ</t>
    </rPh>
    <phoneticPr fontId="1"/>
  </si>
  <si>
    <t>その他の対事業所サービス</t>
    <rPh sb="2" eb="3">
      <t>ホカ</t>
    </rPh>
    <phoneticPr fontId="1"/>
  </si>
  <si>
    <t>その他の対事業所サービス</t>
    <rPh sb="2" eb="3">
      <t>ホカ</t>
    </rPh>
    <rPh sb="4" eb="5">
      <t>タイ</t>
    </rPh>
    <rPh sb="5" eb="8">
      <t>ジギョウショ</t>
    </rPh>
    <phoneticPr fontId="1"/>
  </si>
  <si>
    <t>宿泊業</t>
    <rPh sb="0" eb="2">
      <t>シュクハク</t>
    </rPh>
    <rPh sb="2" eb="3">
      <t>ギョウ</t>
    </rPh>
    <phoneticPr fontId="1"/>
  </si>
  <si>
    <t>飲食サービス</t>
    <rPh sb="0" eb="2">
      <t>インショク</t>
    </rPh>
    <phoneticPr fontId="1"/>
  </si>
  <si>
    <t>洗濯・理容・美容・浴場業</t>
    <rPh sb="0" eb="2">
      <t>センタク</t>
    </rPh>
    <phoneticPr fontId="1"/>
  </si>
  <si>
    <t>洗濯・理容・美容・浴場業</t>
  </si>
  <si>
    <t>娯楽サービス</t>
    <rPh sb="0" eb="2">
      <t>ゴラク</t>
    </rPh>
    <phoneticPr fontId="1"/>
  </si>
  <si>
    <t>事務用品</t>
  </si>
  <si>
    <t>分類不明</t>
  </si>
  <si>
    <t>パルプ</t>
  </si>
  <si>
    <t>タイヤ・チューブ</t>
  </si>
  <si>
    <t>民生用電気機器</t>
  </si>
  <si>
    <t>乗用車</t>
  </si>
  <si>
    <t>再生資源回収・加工処理</t>
  </si>
  <si>
    <t>公共事業</t>
  </si>
  <si>
    <t>医療</t>
  </si>
  <si>
    <t>宿泊業</t>
  </si>
  <si>
    <t>飲食サービス</t>
  </si>
  <si>
    <t>対事業所サービス</t>
    <rPh sb="0" eb="1">
      <t>タイ</t>
    </rPh>
    <rPh sb="1" eb="4">
      <t>ジギョウショ</t>
    </rPh>
    <phoneticPr fontId="1"/>
  </si>
  <si>
    <t>対個人サービス</t>
    <rPh sb="0" eb="1">
      <t>タイ</t>
    </rPh>
    <rPh sb="1" eb="3">
      <t>コジン</t>
    </rPh>
    <phoneticPr fontId="1"/>
  </si>
  <si>
    <t>分類不明</t>
    <rPh sb="0" eb="2">
      <t>ブンルイ</t>
    </rPh>
    <rPh sb="2" eb="4">
      <t>フメイ</t>
    </rPh>
    <phoneticPr fontId="1"/>
  </si>
  <si>
    <t>事務用品</t>
    <rPh sb="0" eb="2">
      <t>ジム</t>
    </rPh>
    <rPh sb="2" eb="4">
      <t>ヨウヒン</t>
    </rPh>
    <phoneticPr fontId="1"/>
  </si>
  <si>
    <t>石油・
石炭製品</t>
    <rPh sb="0" eb="2">
      <t>セキユ</t>
    </rPh>
    <rPh sb="4" eb="6">
      <t>セキタン</t>
    </rPh>
    <rPh sb="6" eb="8">
      <t>セイヒン</t>
    </rPh>
    <phoneticPr fontId="1"/>
  </si>
  <si>
    <t>電力・ガス・
熱供給</t>
    <rPh sb="0" eb="2">
      <t>デンリョク</t>
    </rPh>
    <rPh sb="7" eb="8">
      <t>ネツ</t>
    </rPh>
    <rPh sb="8" eb="10">
      <t>キョウキュウ</t>
    </rPh>
    <phoneticPr fontId="1"/>
  </si>
  <si>
    <t>化学最終製品(医薬品を除く。)</t>
    <rPh sb="11" eb="12">
      <t>ノゾ</t>
    </rPh>
    <phoneticPr fontId="1"/>
  </si>
  <si>
    <t>自動車部品・同附属品</t>
    <rPh sb="7" eb="9">
      <t>フゾク</t>
    </rPh>
    <phoneticPr fontId="1"/>
  </si>
  <si>
    <t>道路輸送（自家輸送を除く。）</t>
    <rPh sb="5" eb="7">
      <t>ジカ</t>
    </rPh>
    <rPh sb="7" eb="9">
      <t>ユソウ</t>
    </rPh>
    <rPh sb="10" eb="11">
      <t>ノゾ</t>
    </rPh>
    <phoneticPr fontId="1"/>
  </si>
  <si>
    <t>インターネット附随サービス</t>
    <rPh sb="7" eb="9">
      <t>フズイ</t>
    </rPh>
    <phoneticPr fontId="1"/>
  </si>
  <si>
    <t>その他の鉱物</t>
    <rPh sb="2" eb="3">
      <t>ホカ</t>
    </rPh>
    <rPh sb="4" eb="6">
      <t>コウブツ</t>
    </rPh>
    <phoneticPr fontId="1"/>
  </si>
  <si>
    <t>住宅建築</t>
    <rPh sb="0" eb="2">
      <t>ジュウタク</t>
    </rPh>
    <rPh sb="2" eb="4">
      <t>ケンチク</t>
    </rPh>
    <phoneticPr fontId="1"/>
  </si>
  <si>
    <t>非住宅建築</t>
    <rPh sb="0" eb="1">
      <t>ヒ</t>
    </rPh>
    <rPh sb="1" eb="3">
      <t>ジュウタク</t>
    </rPh>
    <rPh sb="3" eb="5">
      <t>ケンチク</t>
    </rPh>
    <phoneticPr fontId="1"/>
  </si>
  <si>
    <t>その他の土木建設</t>
    <rPh sb="2" eb="3">
      <t>ホカ</t>
    </rPh>
    <rPh sb="4" eb="6">
      <t>ドボク</t>
    </rPh>
    <rPh sb="6" eb="8">
      <t>ケンセツ</t>
    </rPh>
    <phoneticPr fontId="1"/>
  </si>
  <si>
    <t>その他の運輸附帯サービス</t>
    <rPh sb="2" eb="3">
      <t>ホカ</t>
    </rPh>
    <rPh sb="4" eb="6">
      <t>ウンユ</t>
    </rPh>
    <rPh sb="6" eb="8">
      <t>フタイ</t>
    </rPh>
    <phoneticPr fontId="1"/>
  </si>
  <si>
    <t>鉄骨、軽量鉄骨、橋りょう、鉄塔、水門、はしご</t>
    <phoneticPr fontId="1"/>
  </si>
  <si>
    <t>軽乗用車、小型乗用車、普通乗用車</t>
    <phoneticPr fontId="1"/>
  </si>
  <si>
    <t>外国航路運輸業の旅客・貨物輸送</t>
    <phoneticPr fontId="1"/>
  </si>
  <si>
    <t>苗木、立木の成長</t>
    <phoneticPr fontId="1"/>
  </si>
  <si>
    <t>紙巻たばこ、葉巻たばこ、きざみたばこ、パイプたばこ</t>
    <phoneticPr fontId="1"/>
  </si>
  <si>
    <t>乗合バス業、貸切バス業、特定旅客自動車運送業の旅客輸送、ハイヤー・タクシー業、軽車両による旅客輸送</t>
    <phoneticPr fontId="1"/>
  </si>
  <si>
    <t>一般港湾運送業、港湾荷役業、はしけ運送業、いかだ運送業</t>
    <phoneticPr fontId="1"/>
  </si>
  <si>
    <t>航空運送業による国際・国内の旅客・貨物輸送、航空機使用事業（薬剤散布、航空写真撮影等）</t>
    <phoneticPr fontId="1"/>
  </si>
  <si>
    <t>レンタカー業、自動車リース業</t>
    <phoneticPr fontId="1"/>
  </si>
  <si>
    <t>丸編ニット生地、たて編ニット生地、横編ニット生地</t>
    <phoneticPr fontId="1"/>
  </si>
  <si>
    <t>パルプ・紙・木製品</t>
    <rPh sb="4" eb="5">
      <t>カミ</t>
    </rPh>
    <rPh sb="6" eb="9">
      <t>モクセイヒン</t>
    </rPh>
    <phoneticPr fontId="1"/>
  </si>
  <si>
    <t>　 　×粗付加価値率</t>
    <phoneticPr fontId="1"/>
  </si>
  <si>
    <t xml:space="preserve"> 　　×雇用者所得率</t>
    <phoneticPr fontId="1"/>
  </si>
  <si>
    <t>　　　　　　　　　　　 型逆行列係数表</t>
    <rPh sb="12" eb="13">
      <t>ガタ</t>
    </rPh>
    <rPh sb="13" eb="16">
      <t>ギャクギョウレツ</t>
    </rPh>
    <rPh sb="16" eb="18">
      <t>ケイスウ</t>
    </rPh>
    <rPh sb="18" eb="19">
      <t>ヒョウ</t>
    </rPh>
    <phoneticPr fontId="1"/>
  </si>
  <si>
    <t>②生産増加額又は操業開始に伴う生産額を該当する産業部門に入力してください。</t>
    <rPh sb="1" eb="3">
      <t>セイサン</t>
    </rPh>
    <rPh sb="3" eb="5">
      <t>ゾウカ</t>
    </rPh>
    <rPh sb="5" eb="6">
      <t>ガク</t>
    </rPh>
    <rPh sb="6" eb="7">
      <t>マタ</t>
    </rPh>
    <rPh sb="8" eb="12">
      <t>ソウギョウカイシ</t>
    </rPh>
    <rPh sb="13" eb="14">
      <t>トモナ</t>
    </rPh>
    <rPh sb="15" eb="18">
      <t>セイサンガク</t>
    </rPh>
    <rPh sb="19" eb="21">
      <t>ガイトウ</t>
    </rPh>
    <rPh sb="23" eb="25">
      <t>サンギョウ</t>
    </rPh>
    <rPh sb="25" eb="27">
      <t>ブモン</t>
    </rPh>
    <rPh sb="28" eb="30">
      <t>ニュウリョク</t>
    </rPh>
    <phoneticPr fontId="1"/>
  </si>
  <si>
    <t>③生産増加額の単位を下のプルダウンから選択してください。</t>
    <rPh sb="1" eb="3">
      <t>セイサン</t>
    </rPh>
    <rPh sb="3" eb="5">
      <t>ゾウカ</t>
    </rPh>
    <rPh sb="5" eb="6">
      <t>ガク</t>
    </rPh>
    <rPh sb="7" eb="9">
      <t>タンイ</t>
    </rPh>
    <rPh sb="10" eb="11">
      <t>シタ</t>
    </rPh>
    <rPh sb="19" eb="21">
      <t>センタク</t>
    </rPh>
    <phoneticPr fontId="1"/>
  </si>
  <si>
    <t>生産増加額</t>
    <rPh sb="0" eb="4">
      <t>セイサンゾウカ</t>
    </rPh>
    <rPh sb="4" eb="5">
      <t>ガク</t>
    </rPh>
    <phoneticPr fontId="1"/>
  </si>
  <si>
    <t>生産増加額（計）</t>
    <rPh sb="0" eb="2">
      <t>セイサン</t>
    </rPh>
    <rPh sb="2" eb="4">
      <t>ゾウカ</t>
    </rPh>
    <rPh sb="4" eb="5">
      <t>ガク</t>
    </rPh>
    <rPh sb="6" eb="7">
      <t>ケイ</t>
    </rPh>
    <phoneticPr fontId="1"/>
  </si>
  <si>
    <t>生産増加額</t>
    <rPh sb="0" eb="4">
      <t>セイサンゾウカ</t>
    </rPh>
    <rPh sb="4" eb="5">
      <t>ゾウガク</t>
    </rPh>
    <phoneticPr fontId="5"/>
  </si>
  <si>
    <t xml:space="preserve">  －直接効果</t>
    <rPh sb="3" eb="7">
      <t>チョクセツコウカ</t>
    </rPh>
    <phoneticPr fontId="5"/>
  </si>
  <si>
    <t xml:space="preserve">  ×外生化逆行列係数</t>
    <rPh sb="3" eb="5">
      <t>ガイセイ</t>
    </rPh>
    <rPh sb="5" eb="6">
      <t>カ</t>
    </rPh>
    <rPh sb="6" eb="11">
      <t>ギャクギョウレツケイスウ</t>
    </rPh>
    <phoneticPr fontId="1"/>
  </si>
  <si>
    <t>生産増加額</t>
    <rPh sb="0" eb="2">
      <t>セイサン</t>
    </rPh>
    <rPh sb="2" eb="4">
      <t>ゾウカ</t>
    </rPh>
    <rPh sb="4" eb="5">
      <t>ゾウガク</t>
    </rPh>
    <phoneticPr fontId="1"/>
  </si>
  <si>
    <t>②＝①</t>
    <phoneticPr fontId="1"/>
  </si>
  <si>
    <t>外生化逆行列係数×②</t>
    <rPh sb="0" eb="6">
      <t>ガイセイカギャクギョウレツ</t>
    </rPh>
    <rPh sb="6" eb="8">
      <t>ケイスウ</t>
    </rPh>
    <phoneticPr fontId="1"/>
  </si>
  <si>
    <t>外生化逆行列係数表</t>
    <rPh sb="0" eb="6">
      <t>ガイセイカギャクギョウレツ</t>
    </rPh>
    <rPh sb="6" eb="8">
      <t>ケイスウ</t>
    </rPh>
    <rPh sb="8" eb="9">
      <t>ヒョウ</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</si>
  <si>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</si>
  <si>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</si>
  <si>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</si>
  <si>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</si>
  <si>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</si>
  <si>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</si>
  <si>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</si>
  <si>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</si>
  <si>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</si>
  <si>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</si>
  <si>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</si>
  <si>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⑤－②</t>
    <phoneticPr fontId="1"/>
  </si>
  <si>
    <t>⑥×粗付加価値率</t>
    <rPh sb="2" eb="8">
      <t>ソフカカチリツ</t>
    </rPh>
    <phoneticPr fontId="1"/>
  </si>
  <si>
    <t>⑥×雇用者所得率</t>
    <rPh sb="2" eb="8">
      <t>コヨウシャショトクリツ</t>
    </rPh>
    <phoneticPr fontId="1"/>
  </si>
  <si>
    <t>（④＋⑧）×⑨</t>
    <phoneticPr fontId="1"/>
  </si>
  <si>
    <t>⑩×民間消費支出構成比
　　　（修正版）</t>
    <rPh sb="2" eb="8">
      <t>ミンカンショウヒシシュツ</t>
    </rPh>
    <rPh sb="8" eb="11">
      <t>コウセイヒ</t>
    </rPh>
    <rPh sb="16" eb="18">
      <t>シュウセイ</t>
    </rPh>
    <rPh sb="18" eb="19">
      <t>バン</t>
    </rPh>
    <phoneticPr fontId="1"/>
  </si>
  <si>
    <t>⑪×市内自給率</t>
    <rPh sb="2" eb="7">
      <t>シナイジキュウリツ</t>
    </rPh>
    <phoneticPr fontId="1"/>
  </si>
  <si>
    <t>⑪×移輸入率</t>
    <rPh sb="2" eb="3">
      <t>イ</t>
    </rPh>
    <rPh sb="3" eb="5">
      <t>ユニュウ</t>
    </rPh>
    <rPh sb="5" eb="6">
      <t>リツ</t>
    </rPh>
    <phoneticPr fontId="1"/>
  </si>
  <si>
    <t>逆行列係数×⑫</t>
    <rPh sb="0" eb="5">
      <t>ギャクギョウレツケイスウ</t>
    </rPh>
    <phoneticPr fontId="1"/>
  </si>
  <si>
    <t>⑭×粗付加価値率</t>
    <rPh sb="2" eb="8">
      <t>ソフカカチリツ</t>
    </rPh>
    <phoneticPr fontId="1"/>
  </si>
  <si>
    <t>⑭×雇用者所得率</t>
    <rPh sb="2" eb="7">
      <t>コヨウシャショトク</t>
    </rPh>
    <rPh sb="7" eb="8">
      <t>リツ</t>
    </rPh>
    <phoneticPr fontId="1"/>
  </si>
  <si>
    <t>②＋⑥＋⑭</t>
    <phoneticPr fontId="1"/>
  </si>
  <si>
    <t>③＋⑦＋⑮</t>
    <phoneticPr fontId="1"/>
  </si>
  <si>
    <t>④＋⑧＋⑯</t>
    <phoneticPr fontId="1"/>
  </si>
  <si>
    <t>⑥×就業係数</t>
    <rPh sb="2" eb="4">
      <t>シュウギョウ</t>
    </rPh>
    <rPh sb="4" eb="6">
      <t>ケイスウ</t>
    </rPh>
    <phoneticPr fontId="1"/>
  </si>
  <si>
    <t>⑭×就業係数</t>
    <rPh sb="2" eb="4">
      <t>シュウギョウ</t>
    </rPh>
    <rPh sb="4" eb="6">
      <t>ケイスウ</t>
    </rPh>
    <phoneticPr fontId="1"/>
  </si>
  <si>
    <t>⑥×雇用係数</t>
    <rPh sb="2" eb="4">
      <t>コヨウ</t>
    </rPh>
    <rPh sb="4" eb="6">
      <t>ケイスウ</t>
    </rPh>
    <phoneticPr fontId="1"/>
  </si>
  <si>
    <t>⑭×雇用係数</t>
    <rPh sb="2" eb="4">
      <t>コヨウ</t>
    </rPh>
    <rPh sb="4" eb="6">
      <t>ケイスウ</t>
    </rPh>
    <phoneticPr fontId="1"/>
  </si>
  <si>
    <t>うち市内生産増加額（＝直接効果）</t>
    <rPh sb="2" eb="4">
      <t>シナイ</t>
    </rPh>
    <rPh sb="4" eb="6">
      <t>セイサン</t>
    </rPh>
    <rPh sb="6" eb="8">
      <t>ゾウカ</t>
    </rPh>
    <rPh sb="8" eb="9">
      <t>ゾウガク</t>
    </rPh>
    <rPh sb="11" eb="13">
      <t>チョクセツ</t>
    </rPh>
    <rPh sb="13" eb="15">
      <t>コウカ</t>
    </rPh>
    <phoneticPr fontId="1"/>
  </si>
  <si>
    <t>市内生産増加額</t>
    <rPh sb="0" eb="1">
      <t>シ</t>
    </rPh>
    <rPh sb="1" eb="2">
      <t>ナイ</t>
    </rPh>
    <rPh sb="2" eb="4">
      <t>セイサン</t>
    </rPh>
    <rPh sb="4" eb="6">
      <t>ゾウカ</t>
    </rPh>
    <rPh sb="6" eb="7">
      <t>ガク</t>
    </rPh>
    <phoneticPr fontId="1"/>
  </si>
  <si>
    <t>　　　　・１つの産業部門にしか入力することができません。</t>
    <rPh sb="8" eb="10">
      <t>サンギョウ</t>
    </rPh>
    <rPh sb="10" eb="12">
      <t>ブモン</t>
    </rPh>
    <rPh sb="15" eb="17">
      <t>ニュウリョク</t>
    </rPh>
    <phoneticPr fontId="1"/>
  </si>
  <si>
    <t>産業部門</t>
    <rPh sb="0" eb="4">
      <t>サンギョウブモン</t>
    </rPh>
    <phoneticPr fontId="1"/>
  </si>
  <si>
    <t>　　　　・「部門分類表」シートに産業部門名及び代表的な財・サービス例が記載されています。</t>
    <rPh sb="6" eb="11">
      <t>ブモンブンルイヒョウ</t>
    </rPh>
    <rPh sb="16" eb="18">
      <t>サンギョウ</t>
    </rPh>
    <rPh sb="18" eb="20">
      <t>ブモン</t>
    </rPh>
    <rPh sb="20" eb="21">
      <t>メイ</t>
    </rPh>
    <rPh sb="21" eb="22">
      <t>オヨ</t>
    </rPh>
    <rPh sb="23" eb="26">
      <t>ダイヒョウテキ</t>
    </rPh>
    <rPh sb="27" eb="28">
      <t>ザイ</t>
    </rPh>
    <rPh sb="33" eb="34">
      <t>レイ</t>
    </rPh>
    <rPh sb="35" eb="37">
      <t>キサイ</t>
    </rPh>
    <phoneticPr fontId="1"/>
  </si>
  <si>
    <t>代表的な財・サービス例</t>
    <rPh sb="0" eb="3">
      <t>ダイヒョウテキ</t>
    </rPh>
    <rPh sb="4" eb="5">
      <t>ザイ</t>
    </rPh>
    <rPh sb="10" eb="11">
      <t>レイ</t>
    </rPh>
    <phoneticPr fontId="1"/>
  </si>
  <si>
    <t>雇用者所得誘発額</t>
    <rPh sb="0" eb="3">
      <t>コヨウシャ</t>
    </rPh>
    <rPh sb="3" eb="5">
      <t>ショトク</t>
    </rPh>
    <rPh sb="5" eb="8">
      <t>ユウハツガク</t>
    </rPh>
    <phoneticPr fontId="1"/>
  </si>
  <si>
    <t>雇用誘発者数</t>
    <rPh sb="0" eb="2">
      <t>コヨウ</t>
    </rPh>
    <rPh sb="2" eb="4">
      <t>ユウハツ</t>
    </rPh>
    <rPh sb="4" eb="5">
      <t>モノ</t>
    </rPh>
    <rPh sb="5" eb="6">
      <t>スウ</t>
    </rPh>
    <phoneticPr fontId="1"/>
  </si>
  <si>
    <t>総合効果（合計）</t>
    <rPh sb="0" eb="2">
      <t>ソウゴウ</t>
    </rPh>
    <rPh sb="5" eb="7">
      <t>ゴウケイ</t>
    </rPh>
    <phoneticPr fontId="1"/>
  </si>
  <si>
    <t>第一次間接波及効果</t>
    <rPh sb="0" eb="1">
      <t>ダイ</t>
    </rPh>
    <rPh sb="1" eb="2">
      <t>イチ</t>
    </rPh>
    <rPh sb="2" eb="3">
      <t>ジ</t>
    </rPh>
    <rPh sb="3" eb="7">
      <t>カンセツハキュウ</t>
    </rPh>
    <rPh sb="7" eb="9">
      <t>コウカ</t>
    </rPh>
    <phoneticPr fontId="1"/>
  </si>
  <si>
    <t>第二次間接波及効果</t>
    <rPh sb="0" eb="1">
      <t>ダイ</t>
    </rPh>
    <rPh sb="1" eb="2">
      <t>ニ</t>
    </rPh>
    <rPh sb="2" eb="3">
      <t>ジ</t>
    </rPh>
    <rPh sb="3" eb="7">
      <t>カンセツハキュウ</t>
    </rPh>
    <rPh sb="7" eb="9">
      <t>コウカ</t>
    </rPh>
    <phoneticPr fontId="1"/>
  </si>
  <si>
    <t>直接効果に対する波及効果倍率</t>
    <rPh sb="0" eb="2">
      <t>チョクセツ</t>
    </rPh>
    <rPh sb="2" eb="4">
      <t>コウカ</t>
    </rPh>
    <rPh sb="5" eb="6">
      <t>タイ</t>
    </rPh>
    <rPh sb="8" eb="10">
      <t>ハキュウ</t>
    </rPh>
    <rPh sb="10" eb="12">
      <t>コウカ</t>
    </rPh>
    <rPh sb="12" eb="14">
      <t>バイリツ</t>
    </rPh>
    <phoneticPr fontId="1"/>
  </si>
  <si>
    <t>市内生産増加額</t>
    <rPh sb="0" eb="2">
      <t>シナイ</t>
    </rPh>
    <rPh sb="2" eb="4">
      <t>セイサン</t>
    </rPh>
    <rPh sb="4" eb="7">
      <t>ゾウカガク</t>
    </rPh>
    <phoneticPr fontId="5"/>
  </si>
  <si>
    <t>直接効果＋第一次間接波及効果</t>
    <rPh sb="0" eb="4">
      <t>チョクセツコウカ</t>
    </rPh>
    <rPh sb="5" eb="6">
      <t>ダイ</t>
    </rPh>
    <rPh sb="6" eb="7">
      <t>イチ</t>
    </rPh>
    <rPh sb="7" eb="14">
      <t>ジカンセツハキュウコウカ</t>
    </rPh>
    <phoneticPr fontId="1"/>
  </si>
  <si>
    <t>第一次間接波及効果</t>
    <rPh sb="0" eb="1">
      <t>ダイ</t>
    </rPh>
    <rPh sb="1" eb="2">
      <t>イチ</t>
    </rPh>
    <rPh sb="2" eb="9">
      <t>ジカンセツハキュウコウカ</t>
    </rPh>
    <phoneticPr fontId="5"/>
  </si>
  <si>
    <t>第一次間接波及効果</t>
    <rPh sb="1" eb="2">
      <t>イチ</t>
    </rPh>
    <phoneticPr fontId="5"/>
  </si>
  <si>
    <t>（＝中間投入額＋粗付加価値額）</t>
    <rPh sb="2" eb="4">
      <t>チュウカン</t>
    </rPh>
    <phoneticPr fontId="5"/>
  </si>
  <si>
    <t>（＝直接効果＋第一次間接波及効果）</t>
    <rPh sb="2" eb="4">
      <t>チョクセツ</t>
    </rPh>
    <rPh sb="4" eb="6">
      <t>コウカ</t>
    </rPh>
    <rPh sb="7" eb="8">
      <t>ダイ</t>
    </rPh>
    <rPh sb="8" eb="9">
      <t>イチ</t>
    </rPh>
    <rPh sb="9" eb="16">
      <t>ジカンセツハキュウコウカ</t>
    </rPh>
    <phoneticPr fontId="5"/>
  </si>
  <si>
    <t>第二次間接波及効果</t>
    <rPh sb="0" eb="1">
      <t>ダイ</t>
    </rPh>
    <rPh sb="1" eb="2">
      <t>ニ</t>
    </rPh>
    <rPh sb="2" eb="9">
      <t>ジカンセツハキュウコウカ</t>
    </rPh>
    <phoneticPr fontId="5"/>
  </si>
  <si>
    <t>第二次間接波及効果</t>
    <rPh sb="1" eb="2">
      <t>ニ</t>
    </rPh>
    <phoneticPr fontId="5"/>
  </si>
  <si>
    <t xml:space="preserve">        ×移輸入率</t>
    <phoneticPr fontId="1"/>
  </si>
  <si>
    <t>第　　一　　次　　間　　接　　波　　及　　効　　果</t>
    <rPh sb="0" eb="1">
      <t>ダイ</t>
    </rPh>
    <rPh sb="3" eb="4">
      <t>イチ</t>
    </rPh>
    <rPh sb="6" eb="7">
      <t>ツギ</t>
    </rPh>
    <rPh sb="9" eb="10">
      <t>アイダ</t>
    </rPh>
    <rPh sb="12" eb="13">
      <t>セッ</t>
    </rPh>
    <rPh sb="15" eb="16">
      <t>ナミ</t>
    </rPh>
    <rPh sb="18" eb="19">
      <t>キュウ</t>
    </rPh>
    <rPh sb="21" eb="22">
      <t>コウ</t>
    </rPh>
    <rPh sb="24" eb="25">
      <t>ハテ</t>
    </rPh>
    <phoneticPr fontId="1"/>
  </si>
  <si>
    <t>生産誘発額</t>
    <rPh sb="0" eb="2">
      <t>セイサン</t>
    </rPh>
    <rPh sb="2" eb="4">
      <t>ユウハツ</t>
    </rPh>
    <rPh sb="4" eb="5">
      <t>ガク</t>
    </rPh>
    <phoneticPr fontId="1"/>
  </si>
  <si>
    <t>第　　二　　次　　間　　接　　波　　及　　効　　果</t>
    <rPh sb="0" eb="1">
      <t>ダイ</t>
    </rPh>
    <rPh sb="3" eb="4">
      <t>ニ</t>
    </rPh>
    <rPh sb="6" eb="7">
      <t>ジ</t>
    </rPh>
    <rPh sb="9" eb="10">
      <t>アイダ</t>
    </rPh>
    <rPh sb="12" eb="13">
      <t>セッ</t>
    </rPh>
    <rPh sb="15" eb="16">
      <t>ナミ</t>
    </rPh>
    <rPh sb="18" eb="19">
      <t>キュウ</t>
    </rPh>
    <rPh sb="21" eb="22">
      <t>コウ</t>
    </rPh>
    <rPh sb="24" eb="25">
      <t>ハテ</t>
    </rPh>
    <phoneticPr fontId="1"/>
  </si>
  <si>
    <t>第一次間接波及効果</t>
    <rPh sb="0" eb="1">
      <t>ダイ</t>
    </rPh>
    <rPh sb="1" eb="2">
      <t>イチ</t>
    </rPh>
    <rPh sb="2" eb="9">
      <t>ジカンセツハキュウコウカ</t>
    </rPh>
    <phoneticPr fontId="1"/>
  </si>
  <si>
    <t>第二次間接波及効果</t>
    <rPh sb="0" eb="1">
      <t>ダイ</t>
    </rPh>
    <rPh sb="1" eb="2">
      <t>ニ</t>
    </rPh>
    <rPh sb="2" eb="9">
      <t>ジカンセツハキュウコウカ</t>
    </rPh>
    <phoneticPr fontId="1"/>
  </si>
  <si>
    <t>第一次間接波及効果</t>
    <rPh sb="0" eb="1">
      <t>ダイ</t>
    </rPh>
    <rPh sb="1" eb="2">
      <t>イチ</t>
    </rPh>
    <rPh sb="2" eb="3">
      <t>ツギ</t>
    </rPh>
    <rPh sb="3" eb="7">
      <t>カンセツハキュウ</t>
    </rPh>
    <rPh sb="7" eb="9">
      <t>コウカ</t>
    </rPh>
    <phoneticPr fontId="1"/>
  </si>
  <si>
    <t>雇用創出効果調整係数</t>
    <rPh sb="0" eb="6">
      <t>コヨウソウシュツコウカ</t>
    </rPh>
    <rPh sb="6" eb="8">
      <t>チョウセイ</t>
    </rPh>
    <rPh sb="8" eb="10">
      <t>ケイスウ</t>
    </rPh>
    <phoneticPr fontId="1"/>
  </si>
  <si>
    <r>
      <t>　　　　　適宜参照して、</t>
    </r>
    <r>
      <rPr>
        <sz val="11"/>
        <color rgb="FFFF0000"/>
        <rFont val="メイリオ"/>
        <family val="3"/>
        <charset val="128"/>
      </rPr>
      <t>107部門の中から</t>
    </r>
    <r>
      <rPr>
        <sz val="11"/>
        <color theme="1"/>
        <rFont val="メイリオ"/>
        <family val="3"/>
        <charset val="128"/>
      </rPr>
      <t>該当する産業部門を選択してください。</t>
    </r>
    <rPh sb="5" eb="7">
      <t>テキギ</t>
    </rPh>
    <rPh sb="7" eb="9">
      <t>サンショウ</t>
    </rPh>
    <rPh sb="15" eb="17">
      <t>ブモン</t>
    </rPh>
    <rPh sb="18" eb="19">
      <t>ナカ</t>
    </rPh>
    <rPh sb="21" eb="23">
      <t>ガイトウ</t>
    </rPh>
    <rPh sb="25" eb="27">
      <t>サンギョウ</t>
    </rPh>
    <rPh sb="27" eb="29">
      <t>ブモン</t>
    </rPh>
    <rPh sb="30" eb="32">
      <t>センタク</t>
    </rPh>
    <phoneticPr fontId="1"/>
  </si>
  <si>
    <t>千円</t>
  </si>
  <si>
    <t>107</t>
    <phoneticPr fontId="1"/>
  </si>
  <si>
    <t>その他の鉱業</t>
  </si>
  <si>
    <t>飼料・有機質肥料（別掲を除く。）</t>
  </si>
  <si>
    <t>衣服・その他の繊維既製品</t>
  </si>
  <si>
    <t>木材・木製品</t>
  </si>
  <si>
    <t>石油化学系基礎製品</t>
  </si>
  <si>
    <t>有機化学工業製品（石油化学系基礎製品・合成樹脂を除く。）</t>
  </si>
  <si>
    <t>化学最終製品（医薬品を除く。）</t>
  </si>
  <si>
    <t>なめし革・革製品・毛皮</t>
  </si>
  <si>
    <t>鋳鍛造品（鉄）</t>
  </si>
  <si>
    <t>建設用・建築用金属製品</t>
  </si>
  <si>
    <t>はん用機械</t>
  </si>
  <si>
    <t>生産用機械</t>
  </si>
  <si>
    <t>業務用機械</t>
  </si>
  <si>
    <t>電子デバイス</t>
  </si>
  <si>
    <t>その他の電子部品</t>
  </si>
  <si>
    <t>産業用電気機器</t>
  </si>
  <si>
    <t>電子応用装置・電気計測器</t>
  </si>
  <si>
    <t>その他の電気機械</t>
  </si>
  <si>
    <t>通信・映像・音響機器</t>
  </si>
  <si>
    <t>電子計算機・同附属装置</t>
  </si>
  <si>
    <t>その他の自動車</t>
  </si>
  <si>
    <t>その他の土木建設</t>
  </si>
  <si>
    <t>道路輸送（自家輸送を除く。）</t>
  </si>
  <si>
    <t>貨物利用運送</t>
  </si>
  <si>
    <t>運輸附帯サービス</t>
  </si>
  <si>
    <t>郵便・信書便</t>
  </si>
  <si>
    <t>通信</t>
  </si>
  <si>
    <t>情報サービス</t>
  </si>
  <si>
    <t>インターネット附随サービス</t>
  </si>
  <si>
    <t>映像・音声・文字情報制作</t>
  </si>
  <si>
    <t>保健衛生</t>
  </si>
  <si>
    <t>社会保険・社会福祉</t>
  </si>
  <si>
    <t>他に分類されない会員制団体</t>
  </si>
  <si>
    <t>その他の対事業所サービス</t>
  </si>
  <si>
    <t>娯楽サービス</t>
  </si>
  <si>
    <r>
      <t>・「代表的な財・サービス例」もしくは「187部門」のフィルターで任意の語句を入力して検索し、</t>
    </r>
    <r>
      <rPr>
        <sz val="11"/>
        <color rgb="FFFF0000"/>
        <rFont val="メイリオ"/>
        <family val="3"/>
        <charset val="128"/>
      </rPr>
      <t>107部門の中から</t>
    </r>
    <r>
      <rPr>
        <sz val="11"/>
        <color theme="1"/>
        <rFont val="メイリオ"/>
        <family val="3"/>
        <charset val="128"/>
      </rPr>
      <t>該当する産業部門を選択してください。</t>
    </r>
    <rPh sb="2" eb="4">
      <t>ダイヒョウ</t>
    </rPh>
    <rPh sb="4" eb="5">
      <t>テキ</t>
    </rPh>
    <rPh sb="6" eb="7">
      <t>ザイ</t>
    </rPh>
    <rPh sb="12" eb="13">
      <t>レイ</t>
    </rPh>
    <rPh sb="22" eb="24">
      <t>ブモン</t>
    </rPh>
    <rPh sb="32" eb="34">
      <t>ニンイ</t>
    </rPh>
    <rPh sb="35" eb="37">
      <t>ゴク</t>
    </rPh>
    <rPh sb="38" eb="40">
      <t>ニュウリョク</t>
    </rPh>
    <rPh sb="42" eb="44">
      <t>ケンサク</t>
    </rPh>
    <rPh sb="49" eb="51">
      <t>ブモン</t>
    </rPh>
    <rPh sb="52" eb="53">
      <t>ナカ</t>
    </rPh>
    <rPh sb="55" eb="57">
      <t>ガイトウ</t>
    </rPh>
    <rPh sb="59" eb="61">
      <t>サンギョウ</t>
    </rPh>
    <rPh sb="61" eb="63">
      <t>ブモン</t>
    </rPh>
    <rPh sb="64" eb="66">
      <t>センタク</t>
    </rPh>
    <phoneticPr fontId="1"/>
  </si>
  <si>
    <t>・当該部門の生産活動によって産出される財・サービスが187部門の名前から明らかな場合には、「代表的な財・サービス例」が省略されている場合があります。</t>
    <rPh sb="1" eb="3">
      <t>トウガイ</t>
    </rPh>
    <rPh sb="3" eb="5">
      <t>ブモン</t>
    </rPh>
    <rPh sb="6" eb="8">
      <t>セイサン</t>
    </rPh>
    <rPh sb="8" eb="10">
      <t>カツドウ</t>
    </rPh>
    <rPh sb="14" eb="16">
      <t>サンシュツ</t>
    </rPh>
    <rPh sb="19" eb="20">
      <t>ザイ</t>
    </rPh>
    <rPh sb="29" eb="31">
      <t>ブモン</t>
    </rPh>
    <rPh sb="32" eb="34">
      <t>ナマエ</t>
    </rPh>
    <rPh sb="36" eb="37">
      <t>アキ</t>
    </rPh>
    <rPh sb="40" eb="42">
      <t>バアイ</t>
    </rPh>
    <rPh sb="46" eb="49">
      <t>ダイヒョウテキ</t>
    </rPh>
    <rPh sb="50" eb="51">
      <t>ザイ</t>
    </rPh>
    <rPh sb="56" eb="57">
      <t>レイ</t>
    </rPh>
    <rPh sb="59" eb="61">
      <t>ショウリャク</t>
    </rPh>
    <rPh sb="66" eb="68">
      <t>バアイ</t>
    </rPh>
    <phoneticPr fontId="1"/>
  </si>
  <si>
    <t>107部門</t>
    <rPh sb="3" eb="5">
      <t>ブモン</t>
    </rPh>
    <phoneticPr fontId="1"/>
  </si>
  <si>
    <t>187部門</t>
    <rPh sb="3" eb="5">
      <t>ブモン</t>
    </rPh>
    <phoneticPr fontId="1"/>
  </si>
  <si>
    <t>農林漁業</t>
    <rPh sb="0" eb="2">
      <t>ノウリン</t>
    </rPh>
    <rPh sb="2" eb="4">
      <t>ギョギョウ</t>
    </rPh>
    <phoneticPr fontId="1"/>
  </si>
  <si>
    <t>米、稲わら、小麦、大麦、裸麦</t>
    <phoneticPr fontId="1"/>
  </si>
  <si>
    <r>
      <t xml:space="preserve">さつまいも、じゃがいも、大豆、えんどう、そらまめ、いんげん豆、小豆、ささげ、らっかせい
</t>
    </r>
    <r>
      <rPr>
        <sz val="11"/>
        <color rgb="FFFF0000"/>
        <rFont val="メイリオ"/>
        <family val="3"/>
        <charset val="128"/>
      </rPr>
      <t>※さといも、やまのいも、未成熟の豆類は「0113 野菜」</t>
    </r>
    <phoneticPr fontId="1"/>
  </si>
  <si>
    <t>かぼちゃ、ピーマン、きゅうり、メロン、すいか、なす、トマト、キャベツ、はくさい、ねぎ、だいこん、にんじん、レタス</t>
    <phoneticPr fontId="1"/>
  </si>
  <si>
    <t>みかん、りんご、ぶどう、なし、もも、うめ、びわ、かき、くり、キウイフルーツ、バナナ</t>
    <phoneticPr fontId="1"/>
  </si>
  <si>
    <t>さとうきび、てんさい、コーヒー豆、カカオ豆、茶、ホップ、そば、とうもろこし、あわ、ひえ、ごま、オリーブ</t>
    <phoneticPr fontId="1"/>
  </si>
  <si>
    <t>牧草、青刈とうもろこし、農作物の種子、球根類、苗木類、切り花類、鉢物類、花木、綿花、い草</t>
    <phoneticPr fontId="1"/>
  </si>
  <si>
    <t>生乳、乳子牛、と畜向け肉用牛、きゅう肥、鶏卵、成鶏、ブロイラー、鶏ふん、羊毛、馬、やぎ、めん羊、毛皮用動物、
食用鳥類、愛がん動物、実験用動物、養蚕</t>
    <phoneticPr fontId="1"/>
  </si>
  <si>
    <t>獣医業、カントリーエレベーター、ライスセンター、種付業</t>
    <phoneticPr fontId="1"/>
  </si>
  <si>
    <t>丸太</t>
    <phoneticPr fontId="1"/>
  </si>
  <si>
    <t>きのこ類、種実（くり、くるみ）、竹材、薪、木炭、狩猟による動物原皮</t>
    <phoneticPr fontId="1"/>
  </si>
  <si>
    <t>沿岸・沖合・遠洋漁業（魚類、えび、かに、貝、海藻）</t>
    <phoneticPr fontId="1"/>
  </si>
  <si>
    <t>河川漁業（魚類）、こい、ふな、うなぎ、しじみ、あゆ</t>
    <phoneticPr fontId="1"/>
  </si>
  <si>
    <t>石炭・原油・天然ガス</t>
    <phoneticPr fontId="1"/>
  </si>
  <si>
    <t>石炭・原油・天然ガスの掘採</t>
    <phoneticPr fontId="1"/>
  </si>
  <si>
    <t>その他の鉱業</t>
    <rPh sb="2" eb="3">
      <t>タ</t>
    </rPh>
    <rPh sb="4" eb="6">
      <t>コウギョウ</t>
    </rPh>
    <phoneticPr fontId="1"/>
  </si>
  <si>
    <t>砂利・砂・かんらん岩・オリビンサンドの掘採、砕石、石材</t>
    <phoneticPr fontId="1"/>
  </si>
  <si>
    <t>鉄鉱石・石灰石・ドロマイト・粘土・ベンナイトの掘採</t>
    <phoneticPr fontId="1"/>
  </si>
  <si>
    <t>食料品</t>
    <phoneticPr fontId="1"/>
  </si>
  <si>
    <t>牛肉、豚肉、鶏肉、馬肉、羊肉、山羊肉、牛乳、乳製品、ハム、ベーコン、ソーセージ、食肉びん・かん詰、精製はちみつ</t>
    <phoneticPr fontId="1"/>
  </si>
  <si>
    <t>冷凍魚介類、魚のあら、煮干し品、素干し品、塩干品、くん製品、水産びん・かん詰、かまぼこ、魚肉ハム・ソーセージ、
寒天、焼・味付けのり</t>
    <phoneticPr fontId="1"/>
  </si>
  <si>
    <t>精米、米ぬか、精麦、小麦粉、そば粉、こんにゃく粉</t>
    <phoneticPr fontId="1"/>
  </si>
  <si>
    <t>乾めん、即席めん、マカロニ・スパゲッティ、生めん、食パン、菓子パン、サンドイッチ、キャンデー、チョコレート、
チューインガム、スナック菓子、ココア</t>
    <phoneticPr fontId="1"/>
  </si>
  <si>
    <t>乾燥野菜、冷凍野菜、漬物、ジャム、野菜びん・かん詰、果実びん・かん詰、原料濃縮果汁</t>
    <phoneticPr fontId="1"/>
  </si>
  <si>
    <r>
      <t xml:space="preserve">精製糖、コーンスターチ、ぶどう糖、食用なたね油、牛脂、マーガリン、みそ、しょうゆ、ソース、マヨネーズ、
即席カレー、香辛料、お茶漬け・ふりかけ類、即席みそ汁・お吸い物
</t>
    </r>
    <r>
      <rPr>
        <sz val="11"/>
        <color rgb="FFFF0000"/>
        <rFont val="メイリオ"/>
        <family val="3"/>
        <charset val="128"/>
      </rPr>
      <t>※塩は「2029 その他の無機化学工業製品」</t>
    </r>
    <phoneticPr fontId="1"/>
  </si>
  <si>
    <r>
      <t xml:space="preserve">冷凍フライ、冷凍ハンバーグ、レトルト食品、そう菜、すし、弁当、とうふ、油揚、がんもどき、こんにゃく、
納豆、麦茶、もち
</t>
    </r>
    <r>
      <rPr>
        <sz val="11"/>
        <color rgb="FFFF0000"/>
        <rFont val="メイリオ"/>
        <family val="3"/>
        <charset val="128"/>
      </rPr>
      <t>※調理パン及びサンドイッチ、即席ココアは「1114 めん・パン・菓子類」</t>
    </r>
    <phoneticPr fontId="1"/>
  </si>
  <si>
    <t>飲料</t>
    <phoneticPr fontId="1"/>
  </si>
  <si>
    <t>清酒、味りん、ビール、発泡酒、ウイスキー、ブランデー、果実酒類、しょうちゅう、リキュール</t>
    <phoneticPr fontId="1"/>
  </si>
  <si>
    <t>緑茶、紅茶、ウーロン茶、コーヒー、炭酸飲料、果実飲料、ミネラルウォーター、スポーツドリンク、野菜ジュース、販売用氷</t>
    <phoneticPr fontId="1"/>
  </si>
  <si>
    <t>飼料・有機質肥料
（別掲を除く。）</t>
    <rPh sb="13" eb="14">
      <t>ノゾ</t>
    </rPh>
    <phoneticPr fontId="1"/>
  </si>
  <si>
    <t>飼料・有機質肥料
（別掲を除く。）</t>
    <rPh sb="10" eb="12">
      <t>ベッケイ</t>
    </rPh>
    <rPh sb="13" eb="14">
      <t>ノゾ</t>
    </rPh>
    <phoneticPr fontId="1"/>
  </si>
  <si>
    <t>家畜・家きん用飼料、養魚用飼料、ペットフード、有機質肥料、たい肥</t>
    <phoneticPr fontId="1"/>
  </si>
  <si>
    <t>たばこ</t>
    <phoneticPr fontId="1"/>
  </si>
  <si>
    <t>繊維工業製品</t>
    <phoneticPr fontId="1"/>
  </si>
  <si>
    <t>紡績糸</t>
    <rPh sb="0" eb="2">
      <t>ボウセキ</t>
    </rPh>
    <rPh sb="2" eb="3">
      <t>イト</t>
    </rPh>
    <phoneticPr fontId="1"/>
  </si>
  <si>
    <t>製糸、綿紡績糸、化学繊維紡績糸、毛紡績糸、ねん糸</t>
    <phoneticPr fontId="1"/>
  </si>
  <si>
    <t>綿織物、絹織物、毛織物、麻織物</t>
    <phoneticPr fontId="1"/>
  </si>
  <si>
    <t>染色整理</t>
    <phoneticPr fontId="1"/>
  </si>
  <si>
    <t>ロープ、コード、漁網、レース生地・雑品、組ひも</t>
    <phoneticPr fontId="1"/>
  </si>
  <si>
    <t>織物製・ニット製衣服</t>
    <rPh sb="0" eb="2">
      <t>オリモノ</t>
    </rPh>
    <rPh sb="2" eb="3">
      <t>セイ</t>
    </rPh>
    <rPh sb="7" eb="8">
      <t>セイ</t>
    </rPh>
    <rPh sb="8" eb="10">
      <t>イフク</t>
    </rPh>
    <phoneticPr fontId="1"/>
  </si>
  <si>
    <r>
      <t xml:space="preserve">シャツ、スポーツ用衣服、学校服、下着、寝着類、足袋、アウターシャツ類、セーター類、補整着
</t>
    </r>
    <r>
      <rPr>
        <sz val="11"/>
        <color rgb="FFFF0000"/>
        <rFont val="メイリオ"/>
        <family val="3"/>
        <charset val="128"/>
      </rPr>
      <t>※縫いぐるみは「3911 がん具」</t>
    </r>
    <phoneticPr fontId="1"/>
  </si>
  <si>
    <t>ネクタイ、マフラー、ハンカチーフ、靴下、手袋、帽子</t>
    <phoneticPr fontId="1"/>
  </si>
  <si>
    <t>ふとん、タオルケット、枕、クッション、毛布、じゅうたん、ガーゼ、包帯、タオル、カーテン</t>
    <phoneticPr fontId="1"/>
  </si>
  <si>
    <t>板材、単板、普通合板、特殊合板、木材チップ</t>
    <phoneticPr fontId="1"/>
  </si>
  <si>
    <t>造作材、パーティクルボード、繊維板、経木、木毛、たる・おけ材、木箱、コルク製品、はし、げた、せいろ</t>
    <phoneticPr fontId="1"/>
  </si>
  <si>
    <t>家具・装備品</t>
    <phoneticPr fontId="1"/>
  </si>
  <si>
    <t>机、テーブル、いす、流し台、調理台、たんす、棚、雨戸、格子、障子、ふすま、ベッド用マットレス、すだれ</t>
    <phoneticPr fontId="1"/>
  </si>
  <si>
    <t>パルプ・紙・板紙・加工紙</t>
    <phoneticPr fontId="1"/>
  </si>
  <si>
    <t>溶解パルプ、製紙パルプ、古紙</t>
    <phoneticPr fontId="1"/>
  </si>
  <si>
    <t>印刷用紙、包装用紙、段ボール原紙</t>
    <phoneticPr fontId="1"/>
  </si>
  <si>
    <t>段ボール、絶縁紙、絶縁テープ、壁紙</t>
    <phoneticPr fontId="1"/>
  </si>
  <si>
    <t>紙加工品</t>
    <phoneticPr fontId="1"/>
  </si>
  <si>
    <t>段ボール箱、重包装紙袋、角底紙袋、紙筒、紙コップ</t>
    <phoneticPr fontId="1"/>
  </si>
  <si>
    <t>紙製衛生材料、紙おむつ、生理用品、ティッシュペーパー、トイレットペーパー、セロファン、紙ひも</t>
    <phoneticPr fontId="1"/>
  </si>
  <si>
    <t>その他の
製造工業製品
（１／３）</t>
    <rPh sb="2" eb="3">
      <t>ホカ</t>
    </rPh>
    <rPh sb="5" eb="7">
      <t>セイゾウ</t>
    </rPh>
    <rPh sb="7" eb="9">
      <t>コウギョウ</t>
    </rPh>
    <rPh sb="9" eb="11">
      <t>セイヒン</t>
    </rPh>
    <phoneticPr fontId="1"/>
  </si>
  <si>
    <t>印刷・製版・製本</t>
    <phoneticPr fontId="1"/>
  </si>
  <si>
    <t>オフセット印刷、おう版印刷、写真製版、製本</t>
    <phoneticPr fontId="1"/>
  </si>
  <si>
    <t>化学肥料</t>
    <phoneticPr fontId="1"/>
  </si>
  <si>
    <t>窒素室・りん酸質肥料、複合肥料</t>
    <phoneticPr fontId="1"/>
  </si>
  <si>
    <t>無機化学工業製品</t>
    <phoneticPr fontId="1"/>
  </si>
  <si>
    <t>塩素ガス、塩酸、さらし液、塩素酸ナトリウム</t>
    <phoneticPr fontId="1"/>
  </si>
  <si>
    <r>
      <t xml:space="preserve">亜鉛華、黄鉛、酸素ガス、窒素、水素、炭酸ガス、塩、食卓塩、にがり、亜硫酸塩、硫化物、活性炭
</t>
    </r>
    <r>
      <rPr>
        <sz val="11"/>
        <color rgb="FFFF0000"/>
        <rFont val="メイリオ"/>
        <family val="3"/>
        <charset val="128"/>
      </rPr>
      <t>※岩塩は「0629 その他の鉱物」</t>
    </r>
    <phoneticPr fontId="1"/>
  </si>
  <si>
    <t>石油化学系基礎製品</t>
    <rPh sb="4" eb="5">
      <t>ケイ</t>
    </rPh>
    <phoneticPr fontId="1"/>
  </si>
  <si>
    <t>エチレン、プロピレン、ブタン、ブチレン、ブタジエン、純ベンゼン、純トルエン、キシレン</t>
    <phoneticPr fontId="1"/>
  </si>
  <si>
    <t>有機化学工業製品
（石油化学系基礎製品・
　合成樹脂を除く。）</t>
    <rPh sb="14" eb="15">
      <t>ケイ</t>
    </rPh>
    <rPh sb="22" eb="26">
      <t>ゴウセイジュシ</t>
    </rPh>
    <rPh sb="27" eb="28">
      <t>ノゾ</t>
    </rPh>
    <phoneticPr fontId="1"/>
  </si>
  <si>
    <t>脂肪族中間物・環式中間物・
合成染料・有機顔料</t>
    <rPh sb="0" eb="2">
      <t>シボウ</t>
    </rPh>
    <rPh sb="2" eb="3">
      <t>ゾク</t>
    </rPh>
    <rPh sb="3" eb="5">
      <t>チュウカン</t>
    </rPh>
    <rPh sb="5" eb="6">
      <t>ブツ</t>
    </rPh>
    <rPh sb="7" eb="8">
      <t>カン</t>
    </rPh>
    <rPh sb="8" eb="9">
      <t>シキ</t>
    </rPh>
    <rPh sb="9" eb="11">
      <t>チュウカン</t>
    </rPh>
    <rPh sb="11" eb="12">
      <t>ブツ</t>
    </rPh>
    <rPh sb="14" eb="18">
      <t>ゴウセイセンリョウ</t>
    </rPh>
    <rPh sb="19" eb="23">
      <t>ユウキガンリョウ</t>
    </rPh>
    <phoneticPr fontId="1"/>
  </si>
  <si>
    <t>イソプロピルアルコール、酸化エチレン、塩化ビニル、無水フタル酸、トルイレンジイソシアネート、
ジフェニルメタンジイソシアネート、シクロヘキサン、アニリン、ニトロベンゼン、クロルベンゼン</t>
    <phoneticPr fontId="1"/>
  </si>
  <si>
    <t>合成ゴム</t>
    <phoneticPr fontId="1"/>
  </si>
  <si>
    <t>精製メタノール、ホルマリン、酸化メチル、フロンガス、可塑剤、純ベンゼン（非石油系）、ナフタリン、エチルアルコール</t>
    <phoneticPr fontId="1"/>
  </si>
  <si>
    <t>合成樹脂</t>
    <phoneticPr fontId="1"/>
  </si>
  <si>
    <t>フェノール樹脂、メラミン樹脂、ポリエチレン、ポリスチレン、ポリプロピレン、塩化ビニル樹脂、ポリアミド系樹脂、
石油系樹脂、メタクリル樹脂</t>
    <phoneticPr fontId="1"/>
  </si>
  <si>
    <t>化学繊維</t>
    <phoneticPr fontId="1"/>
  </si>
  <si>
    <t>ビスコース長繊維糸・短繊維、ナイロン長繊維糸・短繊維、ポリエステル長繊維・短繊維</t>
    <phoneticPr fontId="1"/>
  </si>
  <si>
    <t>医薬品</t>
    <phoneticPr fontId="1"/>
  </si>
  <si>
    <t>医薬品製品、医薬品部外品（清涼剤、防虫剤、軟膏剤、ビタミン剤等）、動物用医薬品・医薬部外品</t>
    <phoneticPr fontId="1"/>
  </si>
  <si>
    <t>油脂加工製品・界面活性剤</t>
    <rPh sb="0" eb="2">
      <t>ユシ</t>
    </rPh>
    <rPh sb="2" eb="4">
      <t>カコウ</t>
    </rPh>
    <rPh sb="4" eb="6">
      <t>セイヒン</t>
    </rPh>
    <rPh sb="7" eb="9">
      <t>カイメン</t>
    </rPh>
    <rPh sb="9" eb="12">
      <t>カッセイザイ</t>
    </rPh>
    <phoneticPr fontId="1"/>
  </si>
  <si>
    <t>硬化油（工業用）、脂肪酸、グリセリン、界面活性剤、柔軟仕上げ剤</t>
    <phoneticPr fontId="1"/>
  </si>
  <si>
    <t>化粧品・歯磨</t>
    <rPh sb="0" eb="3">
      <t>ケショウヒン</t>
    </rPh>
    <rPh sb="4" eb="6">
      <t>ハミガ</t>
    </rPh>
    <phoneticPr fontId="1"/>
  </si>
  <si>
    <t>香水、オーデコロン、シャンプー、乳液、化粧水、ファンデーション、口紅、日やけ止め、歯磨</t>
    <phoneticPr fontId="1"/>
  </si>
  <si>
    <t>油性塗料、ラッカー、シンナー類、一般インキ</t>
    <phoneticPr fontId="1"/>
  </si>
  <si>
    <r>
      <t xml:space="preserve">殺虫剤、殺菌剤、除草剤、殺そ（鼠）剤、植物成長調整剤
</t>
    </r>
    <r>
      <rPr>
        <sz val="11"/>
        <color rgb="FFFF0000"/>
        <rFont val="メイリオ"/>
        <family val="3"/>
        <charset val="128"/>
      </rPr>
      <t>※農薬を除く殺虫、殺菌・消毒剤は「2071 医薬品」</t>
    </r>
    <phoneticPr fontId="1"/>
  </si>
  <si>
    <t>ゼラチン、接着剤、フィルム、感光紙、洗浄剤・磨用剤、ろうそく、香料、修正液</t>
    <phoneticPr fontId="1"/>
  </si>
  <si>
    <t>石油製品</t>
    <phoneticPr fontId="1"/>
  </si>
  <si>
    <t>ガソリン、ジェット燃料油、灯油、軽油、Ａ重油、Ｂ重油・Ｃ重油、ナフサ、液化石油ガス、グリース、パラフィン、石油ガス</t>
    <phoneticPr fontId="1"/>
  </si>
  <si>
    <t>石炭製品</t>
    <phoneticPr fontId="1"/>
  </si>
  <si>
    <t>コークス、練炭、豆炭、コールタール、舗装材料</t>
    <phoneticPr fontId="1"/>
  </si>
  <si>
    <t>プラスチック・
ゴム製品</t>
    <rPh sb="10" eb="12">
      <t>セイヒン</t>
    </rPh>
    <phoneticPr fontId="1"/>
  </si>
  <si>
    <t>プラスチック製品</t>
    <phoneticPr fontId="1"/>
  </si>
  <si>
    <t>プラスチック製（フィルム、発泡スチロール、シート、床材、板・棒・管、継手、バンパー、ダッシュボード、
飲料用ボトル、洗剤・シャンプー用容器、ゴミ箱、まな板、ボウル、食器、日用雑貨）</t>
    <phoneticPr fontId="1"/>
  </si>
  <si>
    <t>ゴム製品</t>
    <phoneticPr fontId="1"/>
  </si>
  <si>
    <t>自動車・航空機・自転車・運搬車用タイヤ・チューブ</t>
    <phoneticPr fontId="1"/>
  </si>
  <si>
    <t>ゴム及びプラスチック製履物・同付属品・同用品(地下足袋、ゴム底布靴、草履、スリッパ、サンダル）、
コンベヤベルト、ゴムホース、ゴム製パッキン、ゴム引布、氷のう、ゴム手袋、消しゴム、ゴムバンド</t>
    <phoneticPr fontId="1"/>
  </si>
  <si>
    <t>その他の
製造工業製品（２／３）</t>
    <rPh sb="2" eb="3">
      <t>ホカ</t>
    </rPh>
    <rPh sb="5" eb="7">
      <t>セイゾウ</t>
    </rPh>
    <rPh sb="7" eb="9">
      <t>コウギョウ</t>
    </rPh>
    <rPh sb="9" eb="11">
      <t>セイヒン</t>
    </rPh>
    <phoneticPr fontId="1"/>
  </si>
  <si>
    <t>なめし革・革製品・毛皮</t>
    <phoneticPr fontId="1"/>
  </si>
  <si>
    <t>革製履物</t>
    <phoneticPr fontId="1"/>
  </si>
  <si>
    <t>なめし革・革製品・毛皮
（革製履物を除く。）</t>
    <rPh sb="3" eb="4">
      <t>カワ</t>
    </rPh>
    <rPh sb="6" eb="8">
      <t>セイヒン</t>
    </rPh>
    <rPh sb="13" eb="14">
      <t>カワ</t>
    </rPh>
    <rPh sb="14" eb="15">
      <t>セイ</t>
    </rPh>
    <rPh sb="15" eb="17">
      <t>ハキモノ</t>
    </rPh>
    <rPh sb="18" eb="19">
      <t>ノゾ</t>
    </rPh>
    <phoneticPr fontId="1"/>
  </si>
  <si>
    <t>なめし革、毛皮、工業用革ベルト、革製パッキン、革製手袋、かばん、袋物、馬具、むち</t>
    <phoneticPr fontId="1"/>
  </si>
  <si>
    <t>ガラス・ガラス製品</t>
    <phoneticPr fontId="1"/>
  </si>
  <si>
    <t>普通板ガラス、合わせガラス、強化ガラス、すりガラス、フェルト、ボード、ロービング、チョップドストランド、
光ファイバ、光学ガラス素地、電球類用・電子管用ガラスバルブ、ガラス容器、フラスコ、ビーカー、試験管、ガラスタイル</t>
    <phoneticPr fontId="1"/>
  </si>
  <si>
    <t>セメント・セメント製品</t>
    <phoneticPr fontId="1"/>
  </si>
  <si>
    <t>ポルトランドセメント、フライアッシュセメント、生コンクリート、コンクリート系パネル、セメント瓦</t>
    <phoneticPr fontId="1"/>
  </si>
  <si>
    <t>陶磁器</t>
    <phoneticPr fontId="1"/>
  </si>
  <si>
    <t>衛生陶器（浴槽、洗面手洗器、便器、水槽）、タイル、電気用陶磁器、陶磁器製食器、陶磁器製台所・調理用品</t>
    <phoneticPr fontId="1"/>
  </si>
  <si>
    <t>その他の窯業・土石製品</t>
    <phoneticPr fontId="1"/>
  </si>
  <si>
    <t>耐火れんが、耐火モルタル、石こうボード・同製品、石こうプラスタ、粘土かわら、普通レンガ</t>
    <phoneticPr fontId="1"/>
  </si>
  <si>
    <t>電極、炭素繊維、炭素棒、天然研磨剤、人工研磨剤、ほうろう鉄器、石灰、再生骨材、人工骨材、けいそう土、人造宝石</t>
    <phoneticPr fontId="1"/>
  </si>
  <si>
    <t>銑鉄・粗鋼</t>
    <phoneticPr fontId="1"/>
  </si>
  <si>
    <t>高炉銑、電気炉銑、フェロニッケル、フェロクロム、フェロマンガン、普通鋼粗鋼、特殊鋼粗鋼</t>
    <phoneticPr fontId="1"/>
  </si>
  <si>
    <t>鉄屑</t>
    <phoneticPr fontId="1"/>
  </si>
  <si>
    <t>鋼材</t>
    <phoneticPr fontId="1"/>
  </si>
  <si>
    <t>鋼矢板、厚板、中板、薄板、冷延用鋼帯、小形鉄筋用丸棒・異形棒、軌条、工具鋼、構造用鋼、ばね鋼</t>
    <phoneticPr fontId="1"/>
  </si>
  <si>
    <t>鋼熱間鋼管、鋼冷間鋼管</t>
    <phoneticPr fontId="1"/>
  </si>
  <si>
    <t>磨帯鋼、冷延広幅帯鋼、冷延鋼板、針金、ブリキ</t>
    <phoneticPr fontId="1"/>
  </si>
  <si>
    <t>鋳鍛造品（鉄）</t>
    <rPh sb="5" eb="6">
      <t>テツ</t>
    </rPh>
    <phoneticPr fontId="1"/>
  </si>
  <si>
    <t>普通鋼・特殊鋼鍛鋼品、直管、異形管、銑鉄鋳物、鍛工品</t>
    <phoneticPr fontId="1"/>
  </si>
  <si>
    <t>その他の鉄鋼製品</t>
    <phoneticPr fontId="1"/>
  </si>
  <si>
    <t>鉄鋼シャースリット業、鉄粉、純鉄圧延、ペレット</t>
    <phoneticPr fontId="1"/>
  </si>
  <si>
    <t>非鉄金属製錬・精製</t>
    <phoneticPr fontId="1"/>
  </si>
  <si>
    <t>銅、鉛、はんだ、亜鉛、アルミニウム地金、アルミナ、チタン、タングステン、すず、アンチモン</t>
    <phoneticPr fontId="1"/>
  </si>
  <si>
    <t>非鉄金属屑</t>
    <phoneticPr fontId="1"/>
  </si>
  <si>
    <t>非鉄金属加工製品</t>
    <phoneticPr fontId="1"/>
  </si>
  <si>
    <t>通信用電線・ケーブル、電力用電線・ケーブル、光ファイバケーブル</t>
    <phoneticPr fontId="1"/>
  </si>
  <si>
    <t>銅・黄銅・青銅等の伸銅品、アルミニウム圧延製品、鋳物、ダイカスト、鍛造品、核燃料、鉛管、鉛版</t>
    <phoneticPr fontId="1"/>
  </si>
  <si>
    <t>建設用・建築用金属製品</t>
    <rPh sb="2" eb="3">
      <t>ヨウ</t>
    </rPh>
    <phoneticPr fontId="1"/>
  </si>
  <si>
    <t>アルミニウム製サッシ・ドア、鉄骨系プレハブ住宅、ユニットハウス、メタルラス、シャッタ</t>
    <phoneticPr fontId="1"/>
  </si>
  <si>
    <t>その他の金属製品</t>
    <phoneticPr fontId="1"/>
  </si>
  <si>
    <t>ガス・石油機器・暖房・
調理装置</t>
    <rPh sb="3" eb="5">
      <t>セキユ</t>
    </rPh>
    <rPh sb="5" eb="7">
      <t>キキ</t>
    </rPh>
    <rPh sb="8" eb="10">
      <t>ダンボウ</t>
    </rPh>
    <rPh sb="12" eb="14">
      <t>チョウリ</t>
    </rPh>
    <rPh sb="14" eb="16">
      <t>ソウチ</t>
    </rPh>
    <phoneticPr fontId="1"/>
  </si>
  <si>
    <t>ガスこんろ・ふろ釜・湯沸器等のガス機器、石油ストーブ等の石油機器、温風暖房機、太陽熱利用機器</t>
    <phoneticPr fontId="1"/>
  </si>
  <si>
    <t>ボルト・ナット・リベット・スプリング、ドラム缶、コンテナ、ノズル、排水管、超硬チップ、機械刃物、
ほう丁、はさみ、つるはし、ショベル、やすり、金属プレス製品、くぎ、ワイヤロープ、洋食機、錠、金庫</t>
    <phoneticPr fontId="1"/>
  </si>
  <si>
    <t>煙管ボイラ、水管ボイラ、蒸気タービン、水力タービン、ガスタービン、はん用ガソリン機関、はん用石油機関</t>
    <phoneticPr fontId="1"/>
  </si>
  <si>
    <r>
      <t xml:space="preserve">ポンプ・同装置、空気圧縮機・ガス圧縮機・送風機
</t>
    </r>
    <r>
      <rPr>
        <sz val="11"/>
        <color rgb="FFFF0000"/>
        <rFont val="メイリオ"/>
        <family val="3"/>
        <charset val="128"/>
      </rPr>
      <t>※真空ポンプは「3019 その他の生産用機械」
　自動車用燃料ポンプは「3531 自動車部品・同附属品」
　航空機の原動機用ポンプは「3592 航空機・同修理」
　計量ポンプは「3113 計測機器」</t>
    </r>
    <phoneticPr fontId="1"/>
  </si>
  <si>
    <r>
      <t xml:space="preserve">エレベータ、エスカレータ、クレーン、巻上機、コンベヤ
</t>
    </r>
    <r>
      <rPr>
        <sz val="11"/>
        <color rgb="FFFF0000"/>
        <rFont val="メイリオ"/>
        <family val="3"/>
        <charset val="128"/>
      </rPr>
      <t>※自動車用エレベータは「2919 その他のはん用機械」</t>
    </r>
    <phoneticPr fontId="1"/>
  </si>
  <si>
    <t>冷凍機、冷凍・冷蔵用ショーケース、ウォータークーラ</t>
    <phoneticPr fontId="1"/>
  </si>
  <si>
    <t>玉軸受、ころ軸受、軸受ユニット、変速機、歯車、ローラチェーン、工業窯炉、消火器具、自動車用エレベータ</t>
    <phoneticPr fontId="1"/>
  </si>
  <si>
    <r>
      <t xml:space="preserve">動力耕うん機、農業用トラクタ、噴霧機、田植機、脱穀機
</t>
    </r>
    <r>
      <rPr>
        <sz val="11"/>
        <color rgb="FFFF0000"/>
        <rFont val="メイリオ"/>
        <family val="3"/>
        <charset val="128"/>
      </rPr>
      <t>※農業用手道具は「2899 その他の金属製品」</t>
    </r>
    <phoneticPr fontId="1"/>
  </si>
  <si>
    <t>掘さく機、建設用クレーン、整地機械、さく岩機、鉄柱</t>
    <phoneticPr fontId="1"/>
  </si>
  <si>
    <t>化学繊維機械、紡績機械、製織機械、編組機械、縫製機械</t>
    <phoneticPr fontId="1"/>
  </si>
  <si>
    <t>穀物処理機械、製パン・製菓機械、醸造用機械、牛乳加工・乳製品製造機械、製材機械、合板機械、パルプ製造機械、
断裁機、巻取機、印刷機械、製本機械、紙工機械、製版機械、個装・内装機械、外装・荷造機械</t>
    <phoneticPr fontId="1"/>
  </si>
  <si>
    <t>ろ過装置、分離機器、熱交換器、混合器、かくはん機、ねつ和機、ダイカストマシン、鋳型、射出成型機、押出成形機</t>
    <phoneticPr fontId="1"/>
  </si>
  <si>
    <r>
      <t xml:space="preserve">旋盤、ボール盤、中ぐり盤、フライス盤、研削盤、マシニングセンタ、圧延機械、精整仕上装置、ベンディングマシン、
特殊鋼切削工具、超硬工具、ダイヤモンド工具、電動工具
</t>
    </r>
    <r>
      <rPr>
        <sz val="11"/>
        <color rgb="FFFF0000"/>
        <rFont val="メイリオ"/>
        <family val="3"/>
        <charset val="128"/>
      </rPr>
      <t>※超硬工具（粉末や金製品）は「2899 その他の金属製品」</t>
    </r>
    <phoneticPr fontId="1"/>
  </si>
  <si>
    <t>ウェーハプロセス用処理装置、組立用装置、フラットパネルディスプレイ製造装置</t>
    <phoneticPr fontId="1"/>
  </si>
  <si>
    <t>プレス用金型、鋳造用金型、真空装置・真空機器（半導体製造装置を除く）、数値制御ロボット、
マニュアル・マニピュレータ、ゴム工業用機械器具、ガラス工業用特殊機械</t>
    <phoneticPr fontId="1"/>
  </si>
  <si>
    <t>複写機、金銭登録機（レジスタ）、ワードプロセッサ、タイプライタ、タイムレコーダ、タイムスタンプ、あて名印刷機</t>
    <phoneticPr fontId="1"/>
  </si>
  <si>
    <t>サービス用・娯楽用機器</t>
    <rPh sb="4" eb="5">
      <t>ヨウ</t>
    </rPh>
    <rPh sb="6" eb="9">
      <t>ゴラクヨウ</t>
    </rPh>
    <rPh sb="9" eb="11">
      <t>キキ</t>
    </rPh>
    <phoneticPr fontId="1"/>
  </si>
  <si>
    <t>飲料・食品自動販売機、たばこ自動販売機、きっぷ自動販売機、パチンコ・スロットマシーン、ゲームセンター用娯楽機器、
遊園地用娯楽機器、業務用洗濯装置、自動車整備・サービス機器</t>
    <phoneticPr fontId="1"/>
  </si>
  <si>
    <t>体積計、はかり、圧力計・流量計・液面計等、精密測定器</t>
    <phoneticPr fontId="1"/>
  </si>
  <si>
    <r>
      <t xml:space="preserve">医療用機械器具、病院用器具、歯科用機械器具、医療用品
</t>
    </r>
    <r>
      <rPr>
        <sz val="11"/>
        <color rgb="FFFF0000"/>
        <rFont val="メイリオ"/>
        <family val="3"/>
        <charset val="128"/>
      </rPr>
      <t>※医療用のX線装置、電子応用装置及びレーザ応用装置は「3331 電子応用装置」</t>
    </r>
    <phoneticPr fontId="1"/>
  </si>
  <si>
    <t>顕微鏡・望遠鏡等、写真機・映画用機械、写真装置、映画用機械器具、光学機械用レンズ・プリズム</t>
    <phoneticPr fontId="1"/>
  </si>
  <si>
    <t>銃、砲、爆発物投射機、銃弾、砲弾、爆発物、火炎放射器</t>
    <phoneticPr fontId="1"/>
  </si>
  <si>
    <r>
      <t xml:space="preserve">ダイオード、トランジスタ、線形回路、バイポーラ型集積回路、液晶パネル、液晶モジュール、液晶素子、電子管
</t>
    </r>
    <r>
      <rPr>
        <sz val="11"/>
        <color rgb="FFFF0000"/>
        <rFont val="メイリオ"/>
        <family val="3"/>
        <charset val="128"/>
      </rPr>
      <t>※半導体素子、集積回路及び電子管の部品は「3299 その他の電子部品」</t>
    </r>
    <phoneticPr fontId="1"/>
  </si>
  <si>
    <t>SDメモリカード、CD、DVD、光ディスク、磁気ディスク、リジッドプリント配線板、フレキシブルプリント配線板、
抵抗器、コンデンサ、変成器、コネクタ、シリコンウエハ</t>
    <phoneticPr fontId="1"/>
  </si>
  <si>
    <t>タービン発電機、エンジン発電機、直流電動機、単相誘導電動機、標準変圧器、非標準変圧器、リアクトル、電力開閉装置、
配電盤・電力制御装置、小形開閉器、点滅器、接続器、充電発電機、始動電動機、磁石発電機、電気溶接機、コンデンサ、
電気炉、電力変換装置</t>
    <phoneticPr fontId="1"/>
  </si>
  <si>
    <t>民生用電気機器</t>
    <phoneticPr fontId="1"/>
  </si>
  <si>
    <t>民生用エアコンディショナ、電気がま、電子レンジ、電気冷蔵庫、電気ポット、食器洗い機、扇風機、換気扇、加湿器、
空気清浄機、電気掃除機、電気こたつ、電気かみそり、電気温水洗浄便座、電気カーペット</t>
    <phoneticPr fontId="1"/>
  </si>
  <si>
    <t>X線装置、医療用電子応用装置、超音波装置、高周波電力応用装置、電子顕微鏡、数値制御装置、ガイガー計数器</t>
    <phoneticPr fontId="1"/>
  </si>
  <si>
    <t>積算電力計、電流計、電圧計、電圧標準計、電流標準計、回路計、半導体・IC測定器、工業計器、医療用計測器</t>
    <phoneticPr fontId="1"/>
  </si>
  <si>
    <t>一般照明用電力、豆電球、白熱電灯器具、蛍光灯器具、懐中電灯、自動車用ウィンカ、蓄電池、一次電池、
導入線、太陽電池モジュール</t>
    <phoneticPr fontId="1"/>
  </si>
  <si>
    <t>情報通信機器</t>
    <rPh sb="0" eb="2">
      <t>ジョウホウ</t>
    </rPh>
    <rPh sb="2" eb="4">
      <t>ツウシン</t>
    </rPh>
    <rPh sb="4" eb="6">
      <t>キキ</t>
    </rPh>
    <phoneticPr fontId="1"/>
  </si>
  <si>
    <t>通信・映像・音響機器</t>
    <rPh sb="0" eb="2">
      <t>ツウシン</t>
    </rPh>
    <rPh sb="3" eb="5">
      <t>エイゾウ</t>
    </rPh>
    <rPh sb="6" eb="8">
      <t>オンキョウ</t>
    </rPh>
    <rPh sb="8" eb="10">
      <t>キキ</t>
    </rPh>
    <phoneticPr fontId="1"/>
  </si>
  <si>
    <t>通信機器</t>
    <rPh sb="0" eb="2">
      <t>ツウシン</t>
    </rPh>
    <rPh sb="2" eb="4">
      <t>キキ</t>
    </rPh>
    <phoneticPr fontId="1"/>
  </si>
  <si>
    <r>
      <t xml:space="preserve">電話機、交換機、インターホン、ファクシミリ、デジタル伝送装置、携帯電話機、簡易型携帯電話機、
ラジオ・テレビジョン放送装置、無線応用装置、ラジオ受信機、テレビジョン受信機、電気信号機、機械信号機、
電気転てつ器、火災警報設備、防犯警報装置、ガス警報器
</t>
    </r>
    <r>
      <rPr>
        <sz val="11"/>
        <color rgb="FFFF0000"/>
        <rFont val="メイリオ"/>
        <family val="3"/>
        <charset val="128"/>
      </rPr>
      <t>※部分品・付属品は「3299 その他の電子部品」</t>
    </r>
    <phoneticPr fontId="1"/>
  </si>
  <si>
    <t>映像・音響機器</t>
    <rPh sb="3" eb="5">
      <t>オンキョウ</t>
    </rPh>
    <rPh sb="5" eb="7">
      <t>キキ</t>
    </rPh>
    <phoneticPr fontId="1"/>
  </si>
  <si>
    <t>録画・再生装置、ビデオカメラ、デジタルカメラ、ステレオセット、カーステレオ、補聴器、ICレコーダ、イヤホン</t>
    <phoneticPr fontId="1"/>
  </si>
  <si>
    <t>パーソナルコンピュータ、はん用コンピュータ、ミッドレンジコンピュータ、外部記憶装置、印刷装置、表示装置</t>
    <phoneticPr fontId="1"/>
  </si>
  <si>
    <t>乗用車</t>
    <phoneticPr fontId="1"/>
  </si>
  <si>
    <t>トラック・バス・
その他の自動車</t>
    <rPh sb="11" eb="12">
      <t>ホカ</t>
    </rPh>
    <rPh sb="13" eb="16">
      <t>ジドウシャ</t>
    </rPh>
    <phoneticPr fontId="1"/>
  </si>
  <si>
    <t>小形バス、大型バス、軽トラック、小型トラック、普通トラック、けん引車、特別用途車、トレーラ</t>
    <phoneticPr fontId="1"/>
  </si>
  <si>
    <t>二輪自動車（原動機付自転車、モータスクータ含む）</t>
    <phoneticPr fontId="1"/>
  </si>
  <si>
    <t>自動車用ガソリン機関、自動車用ディーゼル機関、二輪自動車・モータスクータ用内燃機関、ラジエータ、
オイルストレーナ、オイルフィルタ、ピストン、駆動・電動・操縦装置部品、車体部品、カーエアコン、カーヒータ、座席</t>
    <phoneticPr fontId="1"/>
  </si>
  <si>
    <t>船舶・同修理</t>
    <phoneticPr fontId="1"/>
  </si>
  <si>
    <t>貨物船、貨客船、客船、自動車航送船、油送船、木造船舶、木製舟艇、プラスチック製舟艇、金属製舟艇、
舶用ディーゼル機関、舶用蒸気機関、船舶修理</t>
    <phoneticPr fontId="1"/>
  </si>
  <si>
    <t>鉄道・軌道用の機関車、旅客車、貨物車、鉄道車両修理</t>
    <phoneticPr fontId="1"/>
  </si>
  <si>
    <t>航空機、ヘリコプター、グライダ、飛行船、航空機用原動機、プロペラ、回転翼、主翼、胴体、航空機修理</t>
    <phoneticPr fontId="1"/>
  </si>
  <si>
    <t>軽快車、子供車、幼児者、ミニサイクル、マウンテンバイク、電動アシスト車、車いす、自動車用フレーム、
フォークリフトトラック、蓄電池運搬車、内燃機関運搬車、動力付運搬車、産業用貨車、ロケット、人工衛星、
宇宙船、手押車、ショッピングカー、ゴルフカート</t>
    <phoneticPr fontId="1"/>
  </si>
  <si>
    <t>その他の
製造工業製品
（３／３）</t>
    <rPh sb="2" eb="3">
      <t>ホカ</t>
    </rPh>
    <rPh sb="5" eb="7">
      <t>セイゾウ</t>
    </rPh>
    <rPh sb="7" eb="9">
      <t>コウギョウ</t>
    </rPh>
    <rPh sb="9" eb="11">
      <t>セイヒン</t>
    </rPh>
    <phoneticPr fontId="1"/>
  </si>
  <si>
    <r>
      <t xml:space="preserve">トランプ、花札、囲碁、将棋、麻雀ぱい、ゲーム盤、家庭用テレビゲーム機、携帯用電子ゲーム機、乳母車、三輪車、
縫いぐるみ、人形、野球用具、サッカー用具、釣道具、ぶらんこ、滑り台、空気銃、猟銃、剣道用具、ハングライダー
</t>
    </r>
    <r>
      <rPr>
        <sz val="11"/>
        <color rgb="FFFF0000"/>
        <rFont val="メイリオ"/>
        <family val="3"/>
        <charset val="128"/>
      </rPr>
      <t>※ゲームソフト記録物は「3919 その他の製造工業製品」</t>
    </r>
    <phoneticPr fontId="1"/>
  </si>
  <si>
    <r>
      <t xml:space="preserve">装身具・装飾品、首飾り、指輪、造花、クリップ、安全ピン、かつら、時計、ピアノ、ギター、管楽器、弦楽器、
万年筆、シャープペンシル、スタンプ、定規、筆箱、畳、ござ、麦わら帽子、オーディオディスク、レコード、
ビデオディスクレコード、ゲームソフト記録物、漆器、うちわ、扇子、歯ブラシ、たわし、モップ、たばこ用ライター、
傘、看板、マネキン人形、眼鏡、煙火
</t>
    </r>
    <r>
      <rPr>
        <sz val="11"/>
        <color rgb="FFFF0000"/>
        <rFont val="メイリオ"/>
        <family val="3"/>
        <charset val="128"/>
      </rPr>
      <t>※未記録の媒体（半導体メモリメディア、光テープ、磁気テープ等）は「3299 その他の電子部品」
　ゲームソフト、映像ソフト及び音楽ソフトは「5931 情報サービス」並びに「5951 映像・音声・文字情報制作」</t>
    </r>
    <phoneticPr fontId="1"/>
  </si>
  <si>
    <t>不要となった屑等を再利用するための回収及び加工処理</t>
    <phoneticPr fontId="1"/>
  </si>
  <si>
    <t>建築</t>
    <phoneticPr fontId="1"/>
  </si>
  <si>
    <r>
      <t xml:space="preserve">専用住宅、産業併用住宅のうち居住の用に供せられる部分（新築・増築・改築工事）
</t>
    </r>
    <r>
      <rPr>
        <sz val="11"/>
        <color rgb="FFFF0000"/>
        <rFont val="メイリオ"/>
        <family val="3"/>
        <charset val="128"/>
      </rPr>
      <t>※土地の取得は所有権の移転に過ぎず、生産活動ではないため、経済波及効果の対象外</t>
    </r>
    <phoneticPr fontId="1"/>
  </si>
  <si>
    <t>工場・倉庫、事務所、学校、病院・店舗（新築・増築・改築工事）</t>
    <phoneticPr fontId="1"/>
  </si>
  <si>
    <t>建築物・鉄道軌道・電力・電気通信・上工業用水道・ガスタンク・駐車場・ゴルフ場に関する経常的補修工事</t>
    <phoneticPr fontId="1"/>
  </si>
  <si>
    <t>公共事業</t>
    <phoneticPr fontId="1"/>
  </si>
  <si>
    <t>道路、街路、有料道路、区画整理、河川改修、河川総合開発、砂防、海岸、下水道、廃棄物処理施設、公園、港湾、漁港、
空港、災害復旧、土地改良、林道、治山</t>
    <phoneticPr fontId="1"/>
  </si>
  <si>
    <t>鉄道軌道・発送配電施設・電気通信線路施設・上工業用水道に関する構築物、埋立・土地造成等の工事、
ガスタンク・駐車場・ゴルフ場・球技場・遊園地・パイプライン等の建設工事及び民間の行う団地内区画道路・さん橋・
堤防等の道路、河川等建設工事</t>
    <phoneticPr fontId="1"/>
  </si>
  <si>
    <t>電力</t>
    <phoneticPr fontId="1"/>
  </si>
  <si>
    <t>事業用火力発電、事業用水力発電、原子力発電、風力・地熱・太陽光発電、自家発電</t>
    <phoneticPr fontId="1"/>
  </si>
  <si>
    <t>ガス・熱供給</t>
    <phoneticPr fontId="1"/>
  </si>
  <si>
    <t>都市ガス</t>
    <phoneticPr fontId="1"/>
  </si>
  <si>
    <t>熱供給業</t>
    <phoneticPr fontId="1"/>
  </si>
  <si>
    <t>上水道、簡易水道、工業用水、下水道</t>
    <phoneticPr fontId="1"/>
  </si>
  <si>
    <t>公営・民営（し尿収集・処理、ごみ収集・処理、産業廃棄物収集・処理等の活動）</t>
    <phoneticPr fontId="1"/>
  </si>
  <si>
    <r>
      <t xml:space="preserve">卸売業
</t>
    </r>
    <r>
      <rPr>
        <sz val="11"/>
        <color rgb="FFFF0000"/>
        <rFont val="メイリオ"/>
        <family val="3"/>
        <charset val="128"/>
      </rPr>
      <t>※再生資源卸売業は「3921 再生資源回収・加工処理」</t>
    </r>
    <phoneticPr fontId="1"/>
  </si>
  <si>
    <t>小売業</t>
    <phoneticPr fontId="1"/>
  </si>
  <si>
    <t>金融・
保険</t>
    <rPh sb="0" eb="2">
      <t>キンユウ</t>
    </rPh>
    <rPh sb="4" eb="6">
      <t>ホケン</t>
    </rPh>
    <phoneticPr fontId="1"/>
  </si>
  <si>
    <r>
      <t xml:space="preserve">都市銀行、地方銀行、信託銀行、信用金庫、証券会社
</t>
    </r>
    <r>
      <rPr>
        <sz val="11"/>
        <color rgb="FFFF0000"/>
        <rFont val="メイリオ"/>
        <family val="3"/>
        <charset val="128"/>
      </rPr>
      <t>※生命保険・損害保険業が行う資金運用活動は「5312 保険」</t>
    </r>
    <phoneticPr fontId="1"/>
  </si>
  <si>
    <t>生命保険、保険年金、火災保険、地震保険、自動車保険</t>
    <phoneticPr fontId="1"/>
  </si>
  <si>
    <t>不動産の売買・賃借・交換の代理・仲介手数料、不動産管理手数料、不動産賃貸料、貸ビル、貸倉庫</t>
    <phoneticPr fontId="1"/>
  </si>
  <si>
    <t>貸家業、貸間業</t>
    <phoneticPr fontId="1"/>
  </si>
  <si>
    <t>※持家の居住者が家賃を払ったと仮定した場合の活動であるため、原則使用しない</t>
    <phoneticPr fontId="1"/>
  </si>
  <si>
    <t>JR、公・民間の鉄道・軌道（普通鉄道、軌道、地下鉄道、モノレール鉄道）</t>
    <phoneticPr fontId="1"/>
  </si>
  <si>
    <t>JR、民間鉄道の貨物輸送</t>
    <phoneticPr fontId="1"/>
  </si>
  <si>
    <t>道路貨物輸送
（自家輸送を除く。）</t>
    <rPh sb="0" eb="2">
      <t>ドウロ</t>
    </rPh>
    <rPh sb="2" eb="4">
      <t>カモツ</t>
    </rPh>
    <rPh sb="4" eb="6">
      <t>ユソウ</t>
    </rPh>
    <rPh sb="8" eb="10">
      <t>ジカ</t>
    </rPh>
    <rPh sb="10" eb="12">
      <t>ユソウ</t>
    </rPh>
    <rPh sb="13" eb="14">
      <t>ノゾ</t>
    </rPh>
    <phoneticPr fontId="1"/>
  </si>
  <si>
    <t>トラック運送業、軽車両等による貨物輸送</t>
    <phoneticPr fontId="1"/>
  </si>
  <si>
    <r>
      <t xml:space="preserve">自己の需要に応じて、自家用自動車を使用して人の輸送（マイカー輸送を除く。）を行う活動範囲
</t>
    </r>
    <r>
      <rPr>
        <sz val="11"/>
        <color rgb="FFFF0000"/>
        <rFont val="メイリオ"/>
        <family val="3"/>
        <charset val="128"/>
      </rPr>
      <t>※貨物車を使用した旅客輸送も本産業部門に含める</t>
    </r>
    <rPh sb="60" eb="62">
      <t>サンギョウ</t>
    </rPh>
    <phoneticPr fontId="1"/>
  </si>
  <si>
    <t>自己の需要に応じて、自家用自動車を使用して貨物の輸送（マイカー輸送を除く。）を行う活動範囲</t>
    <phoneticPr fontId="1"/>
  </si>
  <si>
    <t>水運</t>
    <phoneticPr fontId="1"/>
  </si>
  <si>
    <r>
      <t xml:space="preserve">沿海旅客海運業の旅客輸送、沿海貨物海運業の貨物輸送、港湾旅客海運業の貨物輸送、港湾旅客海運業の旅客輸送
</t>
    </r>
    <r>
      <rPr>
        <sz val="11"/>
        <color rgb="FFFF0000"/>
        <rFont val="メイリオ"/>
        <family val="3"/>
        <charset val="128"/>
      </rPr>
      <t>※利用運送業及び運送取次業が行う活動は「5761 貨物利用運送」</t>
    </r>
    <phoneticPr fontId="1"/>
  </si>
  <si>
    <t>航空輸送</t>
    <phoneticPr fontId="1"/>
  </si>
  <si>
    <t>利用運送業、集配利用運送業、運送取次業</t>
    <phoneticPr fontId="1"/>
  </si>
  <si>
    <t>倉庫</t>
    <phoneticPr fontId="1"/>
  </si>
  <si>
    <t>普通倉庫業、冷蔵倉庫業、水面木材倉庫業</t>
    <phoneticPr fontId="1"/>
  </si>
  <si>
    <t>荷造業、貨物こん包業、組立こん包業、工業製品組立こん包業</t>
    <phoneticPr fontId="1"/>
  </si>
  <si>
    <r>
      <t xml:space="preserve">自動車道業、有料自動車、有料トンネル、自動車ターミナル、有料駐車場、港湾・漁港の管理、水路情報の提供、
サルベージ、航空管理、航空交通管制、航空機給油施設提供、旅行業、運送代理店
</t>
    </r>
    <r>
      <rPr>
        <sz val="11"/>
        <color rgb="FFFF0000"/>
        <rFont val="メイリオ"/>
        <family val="3"/>
        <charset val="128"/>
      </rPr>
      <t>※レンタカー及びリースカーは「6612 貸自動車業」</t>
    </r>
    <phoneticPr fontId="1"/>
  </si>
  <si>
    <t>通常郵便物、信書便、簡易郵便局の郵便事業、郵便切手類販売所等</t>
    <phoneticPr fontId="1"/>
  </si>
  <si>
    <t>情報通信</t>
    <rPh sb="0" eb="2">
      <t>ジョウホウ</t>
    </rPh>
    <rPh sb="2" eb="4">
      <t>ツウシン</t>
    </rPh>
    <phoneticPr fontId="1"/>
  </si>
  <si>
    <t>通信</t>
    <rPh sb="0" eb="2">
      <t>ツウシンデンツウ</t>
    </rPh>
    <phoneticPr fontId="1"/>
  </si>
  <si>
    <t>電話、電信、電報、ISP、IX業、携帯電話、PHS、無線呼出し、電気通信業務委託、携帯電話取扱店、空港無線電話業務受託</t>
    <phoneticPr fontId="1"/>
  </si>
  <si>
    <t>テレビジョン・ラジオ・衛星放送、有線テレビジョン、有線ラジオ放送</t>
    <phoneticPr fontId="1"/>
  </si>
  <si>
    <t>受託ソフトウェア開発、業務用パッケージ、ゲームソフト、受託計算サービス、計算センター、
マシンタイムサービス、データ入力サービス、市場調査、世論調査、社会調査</t>
    <phoneticPr fontId="1"/>
  </si>
  <si>
    <t>ASP、電子認証、情報ネットワーク・セキュリティ・サービス</t>
    <phoneticPr fontId="1"/>
  </si>
  <si>
    <t>映画の製作・配給、ビデオ制作・発売、テレビ番組制作、音楽出版、広告制作、貸スタジオ、新聞、書籍、雑誌、定期刊行物</t>
    <phoneticPr fontId="1"/>
  </si>
  <si>
    <t>国家、裁判所、中央官庁</t>
    <phoneticPr fontId="1"/>
  </si>
  <si>
    <t>都道府県機関、市町村機関</t>
    <phoneticPr fontId="1"/>
  </si>
  <si>
    <t>教育</t>
    <phoneticPr fontId="1"/>
  </si>
  <si>
    <t>幼稚園、幼保連携型認定こども園、小学校、中学校、高等学校、中等教育学校、特別支援学校、高等専門学校、
短期大学、大学、専修学校、各種学校、学校給食</t>
    <phoneticPr fontId="1"/>
  </si>
  <si>
    <t>公民館、図書館、博物館、美術館、動物園、植物園、水族館、防衛大学校、警察大学校、自治大学校、
独立行政法人高齢・障害・求職者支援機構、歯科衛生士養成所、料理学校、自動車教習所</t>
    <phoneticPr fontId="1"/>
  </si>
  <si>
    <t>研究</t>
    <phoneticPr fontId="1"/>
  </si>
  <si>
    <t>国公立・私立大学（研究活動に限る）、理学研究所、工学研究所、農学研究所、医学・薬学研究所、
国立教育政策研究所、社会科学研究所、人文科学研究所</t>
    <phoneticPr fontId="1"/>
  </si>
  <si>
    <t>企業の製品開発、技術的改善を図るための研究活動</t>
    <phoneticPr fontId="1"/>
  </si>
  <si>
    <t>医療</t>
    <phoneticPr fontId="1"/>
  </si>
  <si>
    <t>一般診療、歯科診療、薬局、調剤薬局及びファーマシーでの調剤行為、助産所、訪問介護ステーション、
施術所、アイバンク、骨髄バンク、衛生検査所、滅菌業（医療用器材）、臨床検査業</t>
    <phoneticPr fontId="1"/>
  </si>
  <si>
    <t>保健所、健康相談所、検疫所、検査業、食肉衛生検査所、犬管理所、健康相談施設、消毒業（物品、電話機）</t>
    <phoneticPr fontId="1"/>
  </si>
  <si>
    <t>国民年金、厚生年金、共済年金、健康保険、介護保険、労働保険等の社会保険事務、社会福祉事務所、児童相談所、
児童厚生施設、児童養護施設、養護老人ホーム、障害者支援施設、自立訓練事業所、老人福祉センター、有料老人ホーム、
ケアハウス、保育所、託児所、保育所型認定こども園、地方裁量型認定こども園</t>
    <phoneticPr fontId="1"/>
  </si>
  <si>
    <t>介護</t>
    <phoneticPr fontId="1"/>
  </si>
  <si>
    <t>介護老人福祉施設、介護老人保健施設、介護療養型医療施設、居宅サービス、地域密着型サービス、介護予防サービス</t>
    <phoneticPr fontId="1"/>
  </si>
  <si>
    <t>他に
分類されない
会員制団体</t>
    <rPh sb="0" eb="1">
      <t>ホカ</t>
    </rPh>
    <rPh sb="3" eb="5">
      <t>ブンルイ</t>
    </rPh>
    <rPh sb="10" eb="13">
      <t>カイインセイ</t>
    </rPh>
    <rPh sb="13" eb="15">
      <t>ダンタイ</t>
    </rPh>
    <phoneticPr fontId="1"/>
  </si>
  <si>
    <t>他に分類されない会員制団体</t>
    <phoneticPr fontId="1"/>
  </si>
  <si>
    <t>商工会議所、経済団体連合会、生命保険協会、宗教団体、労働団体、学術団体、文化団体、政治団体、県民会館、文化会館</t>
    <phoneticPr fontId="1"/>
  </si>
  <si>
    <t>物品賃貸業
（貸自動車業を除く。）</t>
    <rPh sb="0" eb="2">
      <t>ブッピン</t>
    </rPh>
    <rPh sb="2" eb="5">
      <t>チンタイギョウ</t>
    </rPh>
    <rPh sb="7" eb="8">
      <t>カシ</t>
    </rPh>
    <rPh sb="8" eb="11">
      <t>ジドウシャ</t>
    </rPh>
    <rPh sb="11" eb="12">
      <t>ギョウ</t>
    </rPh>
    <rPh sb="13" eb="14">
      <t>ノゾ</t>
    </rPh>
    <phoneticPr fontId="1"/>
  </si>
  <si>
    <t>農業機械器具賃貸業、医療機械器具賃貸業、電動機賃貸業、コンテナ賃貸業、掘削機械器具賃貸業、
仮設資材賃貸業、電子計算機賃貸業、パーソネルコンピュータ賃貸業、事務用機械器具賃貸業、スポーツ用品賃貸業、
貸衣しょう業、レンタルブティック</t>
    <phoneticPr fontId="1"/>
  </si>
  <si>
    <t>新聞広告、雑誌広告、インターネット広告、折り込み広告</t>
    <phoneticPr fontId="1"/>
  </si>
  <si>
    <t>自動車の整備、修理、検査、登録、</t>
    <phoneticPr fontId="1"/>
  </si>
  <si>
    <r>
      <t xml:space="preserve">一般機械修理、建設・鉱山機械整備・修理、電気機械修理
</t>
    </r>
    <r>
      <rPr>
        <sz val="11"/>
        <color rgb="FFFF0000"/>
        <rFont val="メイリオ"/>
        <family val="3"/>
        <charset val="128"/>
      </rPr>
      <t>※空港等で行われる航空機整備の活動は「3592 航空機・同修理」</t>
    </r>
    <phoneticPr fontId="1"/>
  </si>
  <si>
    <t>法律事務所、特許事務所、税理士事務所、設計監督業、建設コンサルタント業、測量業、労働者派遣サービス、
ビルメンテナンス業、ガラスふき業、害虫駆除業、施設警備、身辺警備業務、速記業、複写業、
プラントエンジニアリング業、レッカー車業、デザイン業、経営コンサルタント業、通訳業、興信所</t>
    <phoneticPr fontId="1"/>
  </si>
  <si>
    <t>宿泊業</t>
    <phoneticPr fontId="1"/>
  </si>
  <si>
    <t>ホテル、旅館、モーテル、山小屋、保養所、リゾートクラブ</t>
    <phoneticPr fontId="1"/>
  </si>
  <si>
    <t>飲食サービス</t>
    <phoneticPr fontId="1"/>
  </si>
  <si>
    <t>食堂、レストラン、専門料理店、バー、ナイトクラブ、喫茶店、持ち帰り飲食サービス、配達飲食サービス</t>
    <phoneticPr fontId="1"/>
  </si>
  <si>
    <r>
      <t xml:space="preserve">洗濯業、クリーニング業、ランドリー業、クリーニング工場、貸おむつ業、貸おしぼり業、貸ぞうきん業、貸モップ業、
理容店、理髪店、床屋、美容室、美容院、銭湯業、温泉浴場業、健康ランド、スーパー銭湯、エステティックサロン、
コインランドリー業、ネイルサロン、ソープランド業
</t>
    </r>
    <r>
      <rPr>
        <sz val="11"/>
        <color rgb="FFFF0000"/>
        <rFont val="メイリオ"/>
        <family val="3"/>
        <charset val="128"/>
      </rPr>
      <t>※ヘルスセンターは「6741 娯楽サービス」</t>
    </r>
    <phoneticPr fontId="1"/>
  </si>
  <si>
    <t>映画館、映画劇場、ビデオ・シアター、劇場、歌劇団、ダンシングチーム、寄席、野球場（プロ野球興行用）、
劇団、芸能プロダクション、プロ野球団、競輪場、競馬場、体育館、ゴルフ場、ボウリング場、テニス場、公園、
遊園地、ビリヤード場、囲碁・将棋所、パチンコホール、ゲームセンター、ダンスホール、遊漁船業、カラオケボックス業、
場外馬券場売場、釣堀業、芸術家業</t>
    <phoneticPr fontId="1"/>
  </si>
  <si>
    <t>その他の対個人サービス</t>
    <phoneticPr fontId="1"/>
  </si>
  <si>
    <r>
      <t xml:space="preserve">写真撮影業、写真館、葬儀場、斎場、火葬場、墓地管理業、結婚式場、学習塾、音楽教授業、外国語会話教授業、
スポーツ・健康教授業、表具業、家具修理業、時計修理業、楽器修理業、自転車修理業、造園業、家政婦、手荷物預り業、
結婚相談業、観光案内業
</t>
    </r>
    <r>
      <rPr>
        <sz val="11"/>
        <color rgb="FFFF0000"/>
        <rFont val="メイリオ"/>
        <family val="3"/>
        <charset val="128"/>
      </rPr>
      <t>※自動車修理業及び自動車タイヤ修理業は「6631 自動車整備」</t>
    </r>
    <phoneticPr fontId="1"/>
  </si>
  <si>
    <t>とじひも、コピー用紙、伝票類、封筒、事務用紙、消しごむ、ハサミ、朱肉、穴あけ、クリップ</t>
    <phoneticPr fontId="1"/>
  </si>
  <si>
    <r>
      <t xml:space="preserve">他のいずれの部門にも属さない財・サービスの生産活動
</t>
    </r>
    <r>
      <rPr>
        <sz val="11"/>
        <color rgb="FFFF0000"/>
        <rFont val="メイリオ"/>
        <family val="3"/>
        <charset val="128"/>
      </rPr>
      <t>※他産業部門における推計上の誤差の集積部分としての役割を担っているため、原則使用しない</t>
    </r>
    <rPh sb="28" eb="30">
      <t>サンギョウ</t>
    </rPh>
    <phoneticPr fontId="1"/>
  </si>
  <si>
    <t>※消費転換係数＝平均消費性向（総務省「家計調査年報（家計収支編、2020年）」、関東地方・二人以上の世帯のうち勤労者世帯）</t>
    <rPh sb="1" eb="3">
      <t>ショウヒ</t>
    </rPh>
    <rPh sb="3" eb="5">
      <t>テンカン</t>
    </rPh>
    <rPh sb="5" eb="7">
      <t>ケイスウ</t>
    </rPh>
    <rPh sb="8" eb="14">
      <t>ヘイキンショウヒセイコウ</t>
    </rPh>
    <rPh sb="15" eb="18">
      <t>ソウムショウ</t>
    </rPh>
    <rPh sb="40" eb="42">
      <t>カントウ</t>
    </rPh>
    <rPh sb="42" eb="44">
      <t>チホウ</t>
    </rPh>
    <rPh sb="45" eb="49">
      <t>ニニンイジョウ</t>
    </rPh>
    <rPh sb="50" eb="52">
      <t>セタイ</t>
    </rPh>
    <rPh sb="55" eb="58">
      <t>キンロウシャ</t>
    </rPh>
    <rPh sb="58" eb="60">
      <t>セタイ</t>
    </rPh>
    <phoneticPr fontId="1"/>
  </si>
  <si>
    <t>2020年</t>
    <rPh sb="4" eb="5">
      <t>ネン</t>
    </rPh>
    <phoneticPr fontId="1"/>
  </si>
  <si>
    <t>行和</t>
    <rPh sb="0" eb="2">
      <t>ギョウワ</t>
    </rPh>
    <phoneticPr fontId="2"/>
  </si>
  <si>
    <t>感応度係数</t>
    <rPh sb="0" eb="5">
      <t>カンノウドケイスウ</t>
    </rPh>
    <phoneticPr fontId="2"/>
  </si>
  <si>
    <t>列和</t>
    <rPh sb="0" eb="2">
      <t>レツワ</t>
    </rPh>
    <phoneticPr fontId="2"/>
  </si>
  <si>
    <t>影響力係数</t>
    <rPh sb="0" eb="5">
      <t>エイキョウリョクケイスウ</t>
    </rPh>
    <phoneticPr fontId="2"/>
  </si>
  <si>
    <t>農林漁業</t>
    <rPh sb="0" eb="4">
      <t>ノウリンギョギョウ</t>
    </rPh>
    <phoneticPr fontId="1"/>
  </si>
  <si>
    <t>プラスチック・ゴム製品</t>
    <rPh sb="9" eb="11">
      <t>セイヒン</t>
    </rPh>
    <phoneticPr fontId="1"/>
  </si>
  <si>
    <t>他に分類されない会員制団体</t>
    <rPh sb="0" eb="1">
      <t>タ</t>
    </rPh>
    <rPh sb="2" eb="4">
      <t>ブンルイ</t>
    </rPh>
    <rPh sb="8" eb="11">
      <t>カイインセイ</t>
    </rPh>
    <rPh sb="11" eb="13">
      <t>ダンタイ</t>
    </rPh>
    <phoneticPr fontId="1"/>
  </si>
  <si>
    <t>鉱業</t>
  </si>
  <si>
    <t>飲食料品</t>
  </si>
  <si>
    <t>繊維製品</t>
  </si>
  <si>
    <t>パルプ・紙・木製品</t>
  </si>
  <si>
    <t>化学製品</t>
  </si>
  <si>
    <t>石油・石炭製品</t>
  </si>
  <si>
    <t>窯業・土石製品</t>
  </si>
  <si>
    <t>鉄鋼</t>
  </si>
  <si>
    <t>非鉄金属</t>
  </si>
  <si>
    <t>金属製品</t>
  </si>
  <si>
    <t>電子部品</t>
  </si>
  <si>
    <t>電気機械</t>
  </si>
  <si>
    <t>情報通信機器</t>
  </si>
  <si>
    <t>輸送機械</t>
  </si>
  <si>
    <t>建設</t>
  </si>
  <si>
    <t>電力・ガス・熱供給</t>
  </si>
  <si>
    <t>不動産</t>
  </si>
  <si>
    <t>運輸・郵便</t>
  </si>
  <si>
    <t>情報通信</t>
  </si>
  <si>
    <t>教育・研究</t>
  </si>
  <si>
    <t>医療・福祉</t>
  </si>
  <si>
    <t>対事業所サービス</t>
  </si>
  <si>
    <t>対個人サービス</t>
  </si>
  <si>
    <t>運輸・郵便</t>
    <rPh sb="3" eb="5">
      <t>ユウビン</t>
    </rPh>
    <phoneticPr fontId="1"/>
  </si>
  <si>
    <t>分類不明</t>
    <rPh sb="0" eb="2">
      <t>ブンルイ</t>
    </rPh>
    <rPh sb="2" eb="4">
      <t>フメイ</t>
    </rPh>
    <phoneticPr fontId="3"/>
  </si>
  <si>
    <t>製造業</t>
  </si>
  <si>
    <t>電力・ガス・水道</t>
  </si>
  <si>
    <t>サービス</t>
  </si>
  <si>
    <t>直接効果＋
第一次間接波及効果</t>
    <rPh sb="0" eb="5">
      <t>チョクセツコウカプラス</t>
    </rPh>
    <rPh sb="6" eb="7">
      <t>ダイ</t>
    </rPh>
    <rPh sb="7" eb="8">
      <t>イチ</t>
    </rPh>
    <rPh sb="8" eb="15">
      <t>ジカンセツハキュウコウカ</t>
    </rPh>
    <phoneticPr fontId="1"/>
  </si>
  <si>
    <t>粗付加価値
誘発額</t>
    <rPh sb="0" eb="1">
      <t>ソ</t>
    </rPh>
    <rPh sb="1" eb="3">
      <t>フカ</t>
    </rPh>
    <rPh sb="3" eb="5">
      <t>カチ</t>
    </rPh>
    <rPh sb="6" eb="8">
      <t>ユウハツ</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</si>
</sst>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0_ "/>
    <numFmt numFmtId="178" formatCode="[$-411]ggge&quot;年&quot;m&quot;月&quot;d&quot;日&quot;;@"/>
    <numFmt numFmtId="179" formatCode="0.000"/>
    <numFmt numFmtId="180" formatCode="0.0"/>
    <numFmt numFmtId="181" formatCode="#,##0_ ;[Red]\-#,##0\ "/>
    <numFmt numFmtId="182" formatCode="0.00_);[Red]\(0.00\)"/>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2"/>
      <charset val="128"/>
      <scheme val="minor"/>
    </font>
    <font>
      <sz val="12"/>
      <color theme="1"/>
      <name val="メイリオ"/>
      <family val="3"/>
      <charset val="128"/>
    </font>
    <font>
      <sz val="11"/>
      <color theme="1"/>
      <name val="メイリオ"/>
      <family val="3"/>
      <charset val="128"/>
    </font>
    <font>
      <sz val="11"/>
      <color rgb="FFFF0000"/>
      <name val="メイリオ"/>
      <family val="3"/>
      <charset val="128"/>
    </font>
    <font>
      <sz val="10"/>
      <color theme="1"/>
      <name val="メイリオ"/>
      <family val="3"/>
      <charset val="128"/>
    </font>
    <font>
      <sz val="11"/>
      <name val="メイリオ"/>
      <family val="3"/>
      <charset val="128"/>
    </font>
    <font>
      <b/>
      <sz val="12"/>
      <color theme="1"/>
      <name val="メイリオ"/>
      <family val="3"/>
      <charset val="128"/>
    </font>
    <font>
      <sz val="9"/>
      <color theme="1"/>
      <name val="メイリオ"/>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right style="medium">
        <color theme="5"/>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6"/>
      </left>
      <right style="medium">
        <color theme="6"/>
      </right>
      <top style="medium">
        <color theme="6"/>
      </top>
      <bottom/>
      <diagonal/>
    </border>
    <border>
      <left style="medium">
        <color theme="6"/>
      </left>
      <right style="medium">
        <color theme="6"/>
      </right>
      <top/>
      <bottom/>
      <diagonal/>
    </border>
    <border>
      <left style="medium">
        <color theme="6"/>
      </left>
      <right style="medium">
        <color theme="6"/>
      </right>
      <top/>
      <bottom style="medium">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double">
        <color rgb="FFFF0000"/>
      </left>
      <right style="double">
        <color rgb="FFFF0000"/>
      </right>
      <top style="double">
        <color rgb="FFFF0000"/>
      </top>
      <bottom style="double">
        <color rgb="FFFF0000"/>
      </bottom>
      <diagonal/>
    </border>
    <border>
      <left/>
      <right/>
      <top style="dashed">
        <color indexed="64"/>
      </top>
      <bottom/>
      <diagonal/>
    </border>
    <border>
      <left/>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6" fillId="0" borderId="0"/>
    <xf numFmtId="38" fontId="7" fillId="0" borderId="0" applyFont="0" applyFill="0" applyBorder="0" applyAlignment="0" applyProtection="0">
      <alignment vertical="center"/>
    </xf>
  </cellStyleXfs>
  <cellXfs count="389">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9" fillId="0" borderId="0" xfId="0" applyFont="1" applyBorder="1">
      <alignment vertical="center"/>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11" fillId="2" borderId="80" xfId="0" applyFont="1" applyFill="1" applyBorder="1" applyAlignment="1">
      <alignment horizontal="center" vertical="center"/>
    </xf>
    <xf numFmtId="0" fontId="11" fillId="0" borderId="80" xfId="0" applyFont="1" applyBorder="1" applyAlignment="1">
      <alignment horizontal="right" vertical="center"/>
    </xf>
    <xf numFmtId="49" fontId="9" fillId="0" borderId="7" xfId="0" applyNumberFormat="1" applyFont="1" applyBorder="1" applyAlignment="1">
      <alignment horizontal="center" vertical="center"/>
    </xf>
    <xf numFmtId="38" fontId="9" fillId="0" borderId="7" xfId="3" applyFont="1" applyBorder="1">
      <alignment vertical="center"/>
    </xf>
    <xf numFmtId="49" fontId="9" fillId="0" borderId="8" xfId="0" applyNumberFormat="1" applyFont="1" applyBorder="1" applyAlignment="1">
      <alignment horizontal="center" vertical="center"/>
    </xf>
    <xf numFmtId="38" fontId="9" fillId="0" borderId="8" xfId="3" applyFont="1" applyBorder="1">
      <alignment vertical="center"/>
    </xf>
    <xf numFmtId="38" fontId="9" fillId="0" borderId="74" xfId="3" applyFont="1" applyBorder="1">
      <alignment vertical="center"/>
    </xf>
    <xf numFmtId="49" fontId="9" fillId="0" borderId="73" xfId="0" applyNumberFormat="1" applyFont="1" applyBorder="1" applyAlignment="1">
      <alignment horizontal="center" vertical="center"/>
    </xf>
    <xf numFmtId="49" fontId="9" fillId="0" borderId="74" xfId="0" applyNumberFormat="1" applyFont="1" applyBorder="1" applyAlignment="1">
      <alignment horizontal="center" vertical="center"/>
    </xf>
    <xf numFmtId="49" fontId="9" fillId="0" borderId="9" xfId="0" applyNumberFormat="1" applyFont="1" applyBorder="1" applyAlignment="1">
      <alignment horizontal="center" vertical="center"/>
    </xf>
    <xf numFmtId="38" fontId="9" fillId="0" borderId="9" xfId="3" applyFont="1" applyBorder="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13" xfId="0" applyFont="1" applyBorder="1" applyAlignment="1">
      <alignment vertical="center"/>
    </xf>
    <xf numFmtId="0" fontId="9" fillId="0" borderId="76" xfId="0" applyFont="1" applyBorder="1" applyAlignment="1">
      <alignment vertical="center"/>
    </xf>
    <xf numFmtId="0" fontId="9" fillId="0" borderId="79" xfId="0" applyFont="1" applyBorder="1" applyAlignment="1">
      <alignment vertical="center"/>
    </xf>
    <xf numFmtId="0" fontId="9" fillId="0" borderId="5" xfId="0" applyFont="1" applyBorder="1" applyAlignment="1">
      <alignment vertical="center"/>
    </xf>
    <xf numFmtId="0" fontId="9" fillId="0" borderId="14" xfId="0" applyFont="1" applyBorder="1" applyAlignment="1">
      <alignment vertical="center"/>
    </xf>
    <xf numFmtId="0" fontId="9" fillId="3" borderId="1" xfId="0" applyFont="1" applyFill="1" applyBorder="1" applyAlignment="1">
      <alignment horizontal="center" vertical="center"/>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0" xfId="0" applyFont="1" applyAlignment="1">
      <alignment vertical="center" wrapText="1"/>
    </xf>
    <xf numFmtId="0" fontId="9" fillId="0" borderId="6" xfId="0" applyFont="1" applyBorder="1" applyAlignment="1">
      <alignment vertical="top" textRotation="255" wrapText="1"/>
    </xf>
    <xf numFmtId="0" fontId="9" fillId="0" borderId="7"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textRotation="255" wrapText="1"/>
    </xf>
    <xf numFmtId="178" fontId="9" fillId="0" borderId="0" xfId="0" applyNumberFormat="1"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38" fontId="9" fillId="0" borderId="1" xfId="3" applyFont="1" applyBorder="1" applyAlignment="1">
      <alignment vertical="center"/>
    </xf>
    <xf numFmtId="179" fontId="9" fillId="0" borderId="1" xfId="0" applyNumberFormat="1" applyFont="1" applyBorder="1" applyAlignment="1">
      <alignment vertical="center"/>
    </xf>
    <xf numFmtId="0" fontId="9" fillId="0" borderId="3" xfId="0" applyFont="1" applyBorder="1" applyAlignment="1">
      <alignment horizontal="center" vertical="top"/>
    </xf>
    <xf numFmtId="0" fontId="9" fillId="0" borderId="13" xfId="0" applyFont="1" applyBorder="1">
      <alignment vertical="center"/>
    </xf>
    <xf numFmtId="0" fontId="9" fillId="0" borderId="10" xfId="0" applyFont="1" applyBorder="1">
      <alignment vertical="center"/>
    </xf>
    <xf numFmtId="0" fontId="9" fillId="0" borderId="11" xfId="0" applyFont="1" applyBorder="1" applyAlignment="1">
      <alignment vertical="top"/>
    </xf>
    <xf numFmtId="0" fontId="9" fillId="0" borderId="3" xfId="0" applyFont="1" applyBorder="1" applyAlignment="1">
      <alignment vertical="top" wrapText="1"/>
    </xf>
    <xf numFmtId="0" fontId="9" fillId="0" borderId="10" xfId="0" applyFont="1" applyBorder="1" applyAlignment="1">
      <alignment wrapText="1"/>
    </xf>
    <xf numFmtId="0" fontId="9" fillId="0" borderId="8" xfId="0" applyFont="1" applyBorder="1" applyAlignment="1">
      <alignment vertical="top"/>
    </xf>
    <xf numFmtId="0" fontId="9" fillId="0" borderId="12" xfId="0" applyFont="1" applyBorder="1" applyAlignment="1">
      <alignment vertical="top"/>
    </xf>
    <xf numFmtId="0" fontId="9" fillId="0" borderId="5" xfId="0" applyFont="1" applyBorder="1" applyAlignment="1">
      <alignment vertical="top"/>
    </xf>
    <xf numFmtId="0" fontId="9" fillId="0" borderId="1" xfId="0" applyFont="1" applyBorder="1" applyAlignment="1">
      <alignment wrapText="1"/>
    </xf>
    <xf numFmtId="0" fontId="9" fillId="0" borderId="9" xfId="0" applyFont="1" applyBorder="1" applyAlignment="1">
      <alignment vertical="top"/>
    </xf>
    <xf numFmtId="0" fontId="9" fillId="0" borderId="9" xfId="0" applyFont="1" applyBorder="1" applyAlignment="1">
      <alignment vertical="center"/>
    </xf>
    <xf numFmtId="181" fontId="9" fillId="0" borderId="1" xfId="0" applyNumberFormat="1" applyFont="1" applyBorder="1">
      <alignment vertical="center"/>
    </xf>
    <xf numFmtId="181" fontId="9" fillId="2" borderId="25" xfId="0" applyNumberFormat="1" applyFont="1" applyFill="1" applyBorder="1">
      <alignment vertical="center"/>
    </xf>
    <xf numFmtId="181" fontId="9" fillId="3" borderId="23" xfId="0" applyNumberFormat="1" applyFont="1" applyFill="1" applyBorder="1">
      <alignment vertical="center"/>
    </xf>
    <xf numFmtId="181" fontId="9" fillId="4" borderId="8" xfId="0" applyNumberFormat="1" applyFont="1" applyFill="1" applyBorder="1">
      <alignment vertical="center"/>
    </xf>
    <xf numFmtId="181" fontId="9" fillId="4" borderId="9" xfId="0" applyNumberFormat="1" applyFont="1" applyFill="1" applyBorder="1">
      <alignment vertical="center"/>
    </xf>
    <xf numFmtId="182" fontId="9" fillId="0" borderId="1" xfId="0" applyNumberFormat="1" applyFont="1" applyBorder="1" applyAlignment="1">
      <alignment horizontal="right" vertical="center"/>
    </xf>
    <xf numFmtId="0" fontId="14" fillId="0" borderId="0" xfId="0" applyFont="1">
      <alignment vertical="center"/>
    </xf>
    <xf numFmtId="0"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lignment vertical="center"/>
    </xf>
    <xf numFmtId="0" fontId="9" fillId="0" borderId="8" xfId="0" applyFont="1" applyBorder="1">
      <alignment vertical="center"/>
    </xf>
    <xf numFmtId="0" fontId="9" fillId="0" borderId="7" xfId="0" applyFont="1" applyBorder="1">
      <alignment vertical="center"/>
    </xf>
    <xf numFmtId="0" fontId="9" fillId="0" borderId="3" xfId="0" applyFont="1" applyBorder="1">
      <alignment vertical="center"/>
    </xf>
    <xf numFmtId="0" fontId="9" fillId="0" borderId="1" xfId="0" applyFont="1" applyBorder="1">
      <alignment vertical="center"/>
    </xf>
    <xf numFmtId="179" fontId="9" fillId="0" borderId="0" xfId="0" applyNumberFormat="1" applyFont="1" applyBorder="1">
      <alignment vertical="center"/>
    </xf>
    <xf numFmtId="0" fontId="9" fillId="0" borderId="11" xfId="0" applyFont="1" applyBorder="1">
      <alignment vertical="center"/>
    </xf>
    <xf numFmtId="0" fontId="9" fillId="0" borderId="74" xfId="0" applyFont="1" applyBorder="1">
      <alignment vertical="center"/>
    </xf>
    <xf numFmtId="0" fontId="9" fillId="0" borderId="76" xfId="0" applyFont="1" applyBorder="1">
      <alignment vertical="center"/>
    </xf>
    <xf numFmtId="0" fontId="9" fillId="0" borderId="78" xfId="0" applyFont="1" applyBorder="1">
      <alignment vertical="center"/>
    </xf>
    <xf numFmtId="0" fontId="9" fillId="0" borderId="75" xfId="0" applyFont="1" applyBorder="1">
      <alignment vertical="center"/>
    </xf>
    <xf numFmtId="0" fontId="9" fillId="0" borderId="73" xfId="0" applyFont="1" applyBorder="1">
      <alignment vertical="center"/>
    </xf>
    <xf numFmtId="0" fontId="9" fillId="0" borderId="77" xfId="0" applyFont="1" applyBorder="1">
      <alignment vertical="center"/>
    </xf>
    <xf numFmtId="179" fontId="9" fillId="0" borderId="0" xfId="0" applyNumberFormat="1" applyFont="1" applyFill="1" applyBorder="1">
      <alignment vertical="center"/>
    </xf>
    <xf numFmtId="0" fontId="9" fillId="0" borderId="2" xfId="0" applyFont="1" applyBorder="1">
      <alignment vertical="center"/>
    </xf>
    <xf numFmtId="0" fontId="9" fillId="0" borderId="5" xfId="0" applyFont="1" applyBorder="1">
      <alignment vertical="center"/>
    </xf>
    <xf numFmtId="0" fontId="9" fillId="0" borderId="9" xfId="0" applyFont="1" applyBorder="1">
      <alignment vertical="center"/>
    </xf>
    <xf numFmtId="0" fontId="9" fillId="0" borderId="12" xfId="0" applyFont="1" applyBorder="1">
      <alignment vertical="center"/>
    </xf>
    <xf numFmtId="0" fontId="9" fillId="0" borderId="6" xfId="0" applyFont="1" applyBorder="1">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179" fontId="9" fillId="0" borderId="1" xfId="0" applyNumberFormat="1" applyFont="1" applyFill="1" applyBorder="1">
      <alignment vertical="center"/>
    </xf>
    <xf numFmtId="0" fontId="9" fillId="0" borderId="0" xfId="0" applyFont="1" applyFill="1" applyBorder="1" applyAlignment="1">
      <alignment vertical="center" wrapText="1"/>
    </xf>
    <xf numFmtId="0" fontId="9" fillId="0" borderId="0" xfId="0" applyFont="1" applyFill="1" applyBorder="1">
      <alignment vertical="center"/>
    </xf>
    <xf numFmtId="0" fontId="9" fillId="0" borderId="1" xfId="0" applyFont="1" applyFill="1" applyBorder="1" applyAlignment="1">
      <alignment horizontal="center" vertical="center"/>
    </xf>
    <xf numFmtId="0" fontId="9" fillId="0" borderId="7" xfId="0" applyFont="1" applyBorder="1" applyAlignment="1">
      <alignment horizontal="center" vertical="center"/>
    </xf>
    <xf numFmtId="176" fontId="9" fillId="0" borderId="0" xfId="1" applyNumberFormat="1" applyFont="1" applyFill="1">
      <alignment vertical="center"/>
    </xf>
    <xf numFmtId="176" fontId="9" fillId="0" borderId="0" xfId="1" applyNumberFormat="1" applyFont="1" applyFill="1" applyAlignment="1">
      <alignment horizontal="right" vertical="center"/>
    </xf>
    <xf numFmtId="176" fontId="9" fillId="0" borderId="0" xfId="1" applyNumberFormat="1" applyFont="1" applyFill="1" applyAlignment="1">
      <alignment vertical="center" wrapText="1"/>
    </xf>
    <xf numFmtId="176" fontId="9" fillId="0" borderId="3" xfId="1" applyNumberFormat="1" applyFont="1" applyFill="1" applyBorder="1" applyAlignment="1">
      <alignment vertical="center"/>
    </xf>
    <xf numFmtId="176" fontId="9" fillId="0" borderId="13" xfId="1" applyNumberFormat="1" applyFont="1" applyFill="1" applyBorder="1" applyAlignment="1">
      <alignment vertical="center"/>
    </xf>
    <xf numFmtId="176" fontId="9" fillId="0" borderId="13" xfId="1" applyNumberFormat="1" applyFont="1" applyFill="1" applyBorder="1">
      <alignment vertical="center"/>
    </xf>
    <xf numFmtId="176" fontId="9" fillId="0" borderId="10" xfId="1" applyNumberFormat="1" applyFont="1" applyFill="1" applyBorder="1">
      <alignment vertical="center"/>
    </xf>
    <xf numFmtId="176" fontId="9" fillId="0" borderId="0" xfId="1" applyNumberFormat="1" applyFont="1" applyFill="1" applyBorder="1">
      <alignment vertical="center"/>
    </xf>
    <xf numFmtId="176" fontId="9" fillId="0" borderId="5" xfId="1" applyNumberFormat="1" applyFont="1" applyFill="1" applyBorder="1" applyAlignment="1">
      <alignment vertical="center"/>
    </xf>
    <xf numFmtId="176" fontId="9" fillId="0" borderId="14" xfId="1" applyNumberFormat="1" applyFont="1" applyFill="1" applyBorder="1" applyAlignment="1">
      <alignment vertical="center"/>
    </xf>
    <xf numFmtId="176" fontId="9" fillId="0" borderId="14" xfId="1" applyNumberFormat="1" applyFont="1" applyFill="1" applyBorder="1">
      <alignment vertical="center"/>
    </xf>
    <xf numFmtId="176" fontId="9" fillId="0" borderId="12" xfId="1" applyNumberFormat="1" applyFont="1" applyFill="1" applyBorder="1">
      <alignment vertical="center"/>
    </xf>
    <xf numFmtId="176" fontId="9" fillId="0" borderId="0" xfId="1" applyNumberFormat="1" applyFont="1" applyFill="1" applyAlignment="1">
      <alignment vertical="center"/>
    </xf>
    <xf numFmtId="176" fontId="9" fillId="2" borderId="29" xfId="1" applyNumberFormat="1" applyFont="1" applyFill="1" applyBorder="1">
      <alignment vertical="center"/>
    </xf>
    <xf numFmtId="176" fontId="9" fillId="2" borderId="30" xfId="1" applyNumberFormat="1" applyFont="1" applyFill="1" applyBorder="1" applyAlignment="1">
      <alignment vertical="center"/>
    </xf>
    <xf numFmtId="176" fontId="9" fillId="2" borderId="30" xfId="1" applyNumberFormat="1" applyFont="1" applyFill="1" applyBorder="1">
      <alignment vertical="center"/>
    </xf>
    <xf numFmtId="176" fontId="9" fillId="2" borderId="31" xfId="1" applyNumberFormat="1" applyFont="1" applyFill="1" applyBorder="1">
      <alignment vertical="center"/>
    </xf>
    <xf numFmtId="176" fontId="9" fillId="2" borderId="38" xfId="1" applyNumberFormat="1" applyFont="1" applyFill="1" applyBorder="1">
      <alignment vertical="center"/>
    </xf>
    <xf numFmtId="176" fontId="9" fillId="2" borderId="3" xfId="1" applyNumberFormat="1" applyFont="1" applyFill="1" applyBorder="1" applyAlignment="1">
      <alignment vertical="center"/>
    </xf>
    <xf numFmtId="176" fontId="9" fillId="2" borderId="13" xfId="1" applyNumberFormat="1" applyFont="1" applyFill="1" applyBorder="1" applyAlignment="1">
      <alignment vertical="center"/>
    </xf>
    <xf numFmtId="176" fontId="9" fillId="2" borderId="13" xfId="1" applyNumberFormat="1" applyFont="1" applyFill="1" applyBorder="1">
      <alignment vertical="center"/>
    </xf>
    <xf numFmtId="176" fontId="9" fillId="2" borderId="10" xfId="1" applyNumberFormat="1" applyFont="1" applyFill="1" applyBorder="1">
      <alignment vertical="center"/>
    </xf>
    <xf numFmtId="176" fontId="9" fillId="2" borderId="28" xfId="1" applyNumberFormat="1" applyFont="1" applyFill="1" applyBorder="1">
      <alignment vertical="center"/>
    </xf>
    <xf numFmtId="176" fontId="9" fillId="0" borderId="6" xfId="1" applyNumberFormat="1" applyFont="1" applyFill="1" applyBorder="1">
      <alignment vertical="center"/>
    </xf>
    <xf numFmtId="176" fontId="9" fillId="0" borderId="2" xfId="1" applyNumberFormat="1" applyFont="1" applyFill="1" applyBorder="1">
      <alignment vertical="center"/>
    </xf>
    <xf numFmtId="176" fontId="9" fillId="2" borderId="5" xfId="1" applyNumberFormat="1" applyFont="1" applyFill="1" applyBorder="1" applyAlignment="1">
      <alignment vertical="center"/>
    </xf>
    <xf numFmtId="176" fontId="9" fillId="2" borderId="14" xfId="1" applyNumberFormat="1" applyFont="1" applyFill="1" applyBorder="1" applyAlignment="1">
      <alignment vertical="center"/>
    </xf>
    <xf numFmtId="176" fontId="9" fillId="2" borderId="14" xfId="1" applyNumberFormat="1" applyFont="1" applyFill="1" applyBorder="1">
      <alignment vertical="center"/>
    </xf>
    <xf numFmtId="176" fontId="9" fillId="2" borderId="12" xfId="1" applyNumberFormat="1" applyFont="1" applyFill="1" applyBorder="1">
      <alignment vertical="center"/>
    </xf>
    <xf numFmtId="176" fontId="9" fillId="2" borderId="0" xfId="1" applyNumberFormat="1" applyFont="1" applyFill="1" applyBorder="1" applyAlignment="1">
      <alignment vertical="center"/>
    </xf>
    <xf numFmtId="176" fontId="9" fillId="2" borderId="0" xfId="1" applyNumberFormat="1" applyFont="1" applyFill="1" applyBorder="1">
      <alignment vertical="center"/>
    </xf>
    <xf numFmtId="176" fontId="9" fillId="2" borderId="0" xfId="1" applyNumberFormat="1" applyFont="1" applyFill="1">
      <alignment vertical="center"/>
    </xf>
    <xf numFmtId="176" fontId="9" fillId="2" borderId="11" xfId="1" applyNumberFormat="1" applyFont="1" applyFill="1" applyBorder="1" applyAlignment="1">
      <alignment vertical="center"/>
    </xf>
    <xf numFmtId="176" fontId="9" fillId="2" borderId="7" xfId="1" applyNumberFormat="1" applyFont="1" applyFill="1" applyBorder="1">
      <alignment vertical="center"/>
    </xf>
    <xf numFmtId="176" fontId="9" fillId="2" borderId="72" xfId="1" applyNumberFormat="1" applyFont="1" applyFill="1" applyBorder="1">
      <alignment vertical="center"/>
    </xf>
    <xf numFmtId="176" fontId="9" fillId="2" borderId="5" xfId="1" applyNumberFormat="1" applyFont="1" applyFill="1" applyBorder="1">
      <alignment vertical="center"/>
    </xf>
    <xf numFmtId="176" fontId="9" fillId="2" borderId="61" xfId="1" applyNumberFormat="1" applyFont="1" applyFill="1" applyBorder="1">
      <alignment vertical="center"/>
    </xf>
    <xf numFmtId="176" fontId="9" fillId="2" borderId="62" xfId="1" applyNumberFormat="1" applyFont="1" applyFill="1" applyBorder="1">
      <alignment vertical="center"/>
    </xf>
    <xf numFmtId="176" fontId="9" fillId="2" borderId="63" xfId="1" applyNumberFormat="1" applyFont="1" applyFill="1" applyBorder="1">
      <alignment vertical="center"/>
    </xf>
    <xf numFmtId="176" fontId="9" fillId="2" borderId="64" xfId="1" applyNumberFormat="1" applyFont="1" applyFill="1" applyBorder="1">
      <alignment vertical="center"/>
    </xf>
    <xf numFmtId="176" fontId="9" fillId="2" borderId="32" xfId="1" applyNumberFormat="1" applyFont="1" applyFill="1" applyBorder="1">
      <alignment vertical="center"/>
    </xf>
    <xf numFmtId="176" fontId="9" fillId="2" borderId="33" xfId="1" applyNumberFormat="1" applyFont="1" applyFill="1" applyBorder="1" applyAlignment="1">
      <alignment vertical="center"/>
    </xf>
    <xf numFmtId="176" fontId="9" fillId="2" borderId="33" xfId="1" applyNumberFormat="1" applyFont="1" applyFill="1" applyBorder="1">
      <alignment vertical="center"/>
    </xf>
    <xf numFmtId="176" fontId="9" fillId="2" borderId="34" xfId="1" applyNumberFormat="1" applyFont="1" applyFill="1" applyBorder="1">
      <alignment vertical="center"/>
    </xf>
    <xf numFmtId="176" fontId="9" fillId="3" borderId="42" xfId="1" applyNumberFormat="1" applyFont="1" applyFill="1" applyBorder="1">
      <alignment vertical="center"/>
    </xf>
    <xf numFmtId="176" fontId="9" fillId="3" borderId="43" xfId="1" applyNumberFormat="1" applyFont="1" applyFill="1" applyBorder="1">
      <alignment vertical="center"/>
    </xf>
    <xf numFmtId="176" fontId="9" fillId="3" borderId="44" xfId="1" applyNumberFormat="1" applyFont="1" applyFill="1" applyBorder="1">
      <alignment vertical="center"/>
    </xf>
    <xf numFmtId="176" fontId="9" fillId="3" borderId="45" xfId="1" applyNumberFormat="1" applyFont="1" applyFill="1" applyBorder="1">
      <alignment vertical="center"/>
    </xf>
    <xf numFmtId="176" fontId="9" fillId="3" borderId="3" xfId="1" applyNumberFormat="1" applyFont="1" applyFill="1" applyBorder="1">
      <alignment vertical="center"/>
    </xf>
    <xf numFmtId="176" fontId="9" fillId="3" borderId="13" xfId="1" applyNumberFormat="1" applyFont="1" applyFill="1" applyBorder="1">
      <alignment vertical="center"/>
    </xf>
    <xf numFmtId="176" fontId="9" fillId="3" borderId="10" xfId="1" applyNumberFormat="1" applyFont="1" applyFill="1" applyBorder="1">
      <alignment vertical="center"/>
    </xf>
    <xf numFmtId="176" fontId="9" fillId="3" borderId="46" xfId="1" applyNumberFormat="1" applyFont="1" applyFill="1" applyBorder="1">
      <alignment vertical="center"/>
    </xf>
    <xf numFmtId="176" fontId="9" fillId="3" borderId="5" xfId="1" applyNumberFormat="1" applyFont="1" applyFill="1" applyBorder="1">
      <alignment vertical="center"/>
    </xf>
    <xf numFmtId="176" fontId="9" fillId="3" borderId="14" xfId="1" applyNumberFormat="1" applyFont="1" applyFill="1" applyBorder="1">
      <alignment vertical="center"/>
    </xf>
    <xf numFmtId="176" fontId="9" fillId="3" borderId="12" xfId="1" applyNumberFormat="1" applyFont="1" applyFill="1" applyBorder="1">
      <alignment vertical="center"/>
    </xf>
    <xf numFmtId="176" fontId="9" fillId="3" borderId="0" xfId="1" applyNumberFormat="1" applyFont="1" applyFill="1" applyBorder="1">
      <alignment vertical="center"/>
    </xf>
    <xf numFmtId="176" fontId="9" fillId="3" borderId="65" xfId="1" applyNumberFormat="1" applyFont="1" applyFill="1" applyBorder="1">
      <alignment vertical="center"/>
    </xf>
    <xf numFmtId="176" fontId="9" fillId="3" borderId="62" xfId="1" applyNumberFormat="1" applyFont="1" applyFill="1" applyBorder="1">
      <alignment vertical="center"/>
    </xf>
    <xf numFmtId="176" fontId="9" fillId="3" borderId="64" xfId="1" applyNumberFormat="1" applyFont="1" applyFill="1" applyBorder="1">
      <alignment vertical="center"/>
    </xf>
    <xf numFmtId="176" fontId="9" fillId="3" borderId="47" xfId="1" applyNumberFormat="1" applyFont="1" applyFill="1" applyBorder="1">
      <alignment vertical="center"/>
    </xf>
    <xf numFmtId="176" fontId="9" fillId="3" borderId="48" xfId="1" applyNumberFormat="1" applyFont="1" applyFill="1" applyBorder="1">
      <alignment vertical="center"/>
    </xf>
    <xf numFmtId="176" fontId="9" fillId="3" borderId="49" xfId="1" applyNumberFormat="1" applyFont="1" applyFill="1" applyBorder="1">
      <alignment vertical="center"/>
    </xf>
    <xf numFmtId="176" fontId="9" fillId="0" borderId="0" xfId="1" applyNumberFormat="1" applyFont="1" applyFill="1" applyBorder="1" applyAlignment="1">
      <alignment horizontal="center" vertical="center" textRotation="255"/>
    </xf>
    <xf numFmtId="176" fontId="9" fillId="0" borderId="66" xfId="1" applyNumberFormat="1" applyFont="1" applyFill="1" applyBorder="1">
      <alignment vertical="center"/>
    </xf>
    <xf numFmtId="176" fontId="9" fillId="0" borderId="67" xfId="1" applyNumberFormat="1" applyFont="1" applyFill="1" applyBorder="1">
      <alignment vertical="center"/>
    </xf>
    <xf numFmtId="176" fontId="9" fillId="0" borderId="68" xfId="1" applyNumberFormat="1" applyFont="1" applyFill="1" applyBorder="1">
      <alignment vertical="center"/>
    </xf>
    <xf numFmtId="176" fontId="9" fillId="0" borderId="69" xfId="1" applyNumberFormat="1" applyFont="1" applyFill="1" applyBorder="1">
      <alignment vertical="center"/>
    </xf>
    <xf numFmtId="176" fontId="9" fillId="0" borderId="70" xfId="1" applyNumberFormat="1" applyFont="1" applyFill="1" applyBorder="1">
      <alignment vertical="center"/>
    </xf>
    <xf numFmtId="176" fontId="9" fillId="0" borderId="71" xfId="1" applyNumberFormat="1" applyFont="1" applyFill="1" applyBorder="1">
      <alignment vertical="center"/>
    </xf>
    <xf numFmtId="177" fontId="9" fillId="0" borderId="0" xfId="1" applyNumberFormat="1" applyFont="1" applyFill="1">
      <alignment vertical="center"/>
    </xf>
    <xf numFmtId="176" fontId="9" fillId="0" borderId="3" xfId="1" applyNumberFormat="1" applyFont="1" applyFill="1" applyBorder="1">
      <alignment vertical="center"/>
    </xf>
    <xf numFmtId="176" fontId="9" fillId="0" borderId="5" xfId="1" applyNumberFormat="1" applyFont="1" applyFill="1" applyBorder="1">
      <alignment vertical="center"/>
    </xf>
    <xf numFmtId="176" fontId="9" fillId="4" borderId="53" xfId="1" applyNumberFormat="1" applyFont="1" applyFill="1" applyBorder="1">
      <alignment vertical="center"/>
    </xf>
    <xf numFmtId="176" fontId="9" fillId="4" borderId="54" xfId="1" applyNumberFormat="1" applyFont="1" applyFill="1" applyBorder="1">
      <alignment vertical="center"/>
    </xf>
    <xf numFmtId="176" fontId="9" fillId="4" borderId="55" xfId="1" applyNumberFormat="1" applyFont="1" applyFill="1" applyBorder="1">
      <alignment vertical="center"/>
    </xf>
    <xf numFmtId="176" fontId="9" fillId="4" borderId="56" xfId="1" applyNumberFormat="1" applyFont="1" applyFill="1" applyBorder="1">
      <alignment vertical="center"/>
    </xf>
    <xf numFmtId="176" fontId="9" fillId="4" borderId="3" xfId="1" applyNumberFormat="1" applyFont="1" applyFill="1" applyBorder="1">
      <alignment vertical="center"/>
    </xf>
    <xf numFmtId="176" fontId="9" fillId="4" borderId="13" xfId="1" applyNumberFormat="1" applyFont="1" applyFill="1" applyBorder="1">
      <alignment vertical="center"/>
    </xf>
    <xf numFmtId="176" fontId="9" fillId="4" borderId="10" xfId="1" applyNumberFormat="1" applyFont="1" applyFill="1" applyBorder="1">
      <alignment vertical="center"/>
    </xf>
    <xf numFmtId="176" fontId="9" fillId="4" borderId="57" xfId="1" applyNumberFormat="1" applyFont="1" applyFill="1" applyBorder="1">
      <alignment vertical="center"/>
    </xf>
    <xf numFmtId="176" fontId="9" fillId="4" borderId="5" xfId="1" applyNumberFormat="1" applyFont="1" applyFill="1" applyBorder="1">
      <alignment vertical="center"/>
    </xf>
    <xf numFmtId="176" fontId="9" fillId="4" borderId="14" xfId="1" applyNumberFormat="1" applyFont="1" applyFill="1" applyBorder="1">
      <alignment vertical="center"/>
    </xf>
    <xf numFmtId="176" fontId="9" fillId="4" borderId="12" xfId="1" applyNumberFormat="1" applyFont="1" applyFill="1" applyBorder="1">
      <alignment vertical="center"/>
    </xf>
    <xf numFmtId="176" fontId="9" fillId="4" borderId="0" xfId="1" applyNumberFormat="1" applyFont="1" applyFill="1" applyBorder="1">
      <alignment vertical="center"/>
    </xf>
    <xf numFmtId="176" fontId="9" fillId="4" borderId="6" xfId="1" applyNumberFormat="1" applyFont="1" applyFill="1" applyBorder="1">
      <alignment vertical="center"/>
    </xf>
    <xf numFmtId="176" fontId="9" fillId="4" borderId="27" xfId="1" applyNumberFormat="1" applyFont="1" applyFill="1" applyBorder="1">
      <alignment vertical="center"/>
    </xf>
    <xf numFmtId="176" fontId="9" fillId="4" borderId="2" xfId="1" applyNumberFormat="1" applyFont="1" applyFill="1" applyBorder="1">
      <alignment vertical="center"/>
    </xf>
    <xf numFmtId="176" fontId="9" fillId="4" borderId="58" xfId="1" applyNumberFormat="1" applyFont="1" applyFill="1" applyBorder="1">
      <alignment vertical="center"/>
    </xf>
    <xf numFmtId="176" fontId="9" fillId="4" borderId="59" xfId="1" applyNumberFormat="1" applyFont="1" applyFill="1" applyBorder="1">
      <alignment vertical="center"/>
    </xf>
    <xf numFmtId="176" fontId="9" fillId="4" borderId="60" xfId="1" applyNumberFormat="1" applyFont="1" applyFill="1" applyBorder="1">
      <alignment vertical="center"/>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5" borderId="8"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4" borderId="7" xfId="0" applyFont="1" applyFill="1" applyBorder="1" applyAlignment="1">
      <alignment horizontal="center" vertical="center"/>
    </xf>
    <xf numFmtId="0" fontId="14" fillId="0" borderId="9" xfId="0" applyFont="1" applyBorder="1" applyAlignment="1">
      <alignment horizontal="center" vertical="center"/>
    </xf>
    <xf numFmtId="0" fontId="14" fillId="2" borderId="9"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9" xfId="0" applyFont="1" applyFill="1" applyBorder="1" applyAlignment="1">
      <alignment horizontal="center" vertical="center"/>
    </xf>
    <xf numFmtId="0" fontId="14" fillId="0" borderId="9" xfId="0" applyFont="1" applyBorder="1" applyAlignment="1">
      <alignment horizontal="center" vertical="center" wrapText="1"/>
    </xf>
    <xf numFmtId="0" fontId="14" fillId="3" borderId="9" xfId="0" applyFont="1" applyFill="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left" vertical="center" wrapText="1"/>
    </xf>
    <xf numFmtId="0" fontId="14" fillId="4" borderId="9" xfId="0" applyFont="1" applyFill="1" applyBorder="1" applyAlignment="1">
      <alignment horizontal="center" vertical="center"/>
    </xf>
    <xf numFmtId="1" fontId="9" fillId="0" borderId="7" xfId="0" applyNumberFormat="1" applyFont="1" applyFill="1" applyBorder="1">
      <alignment vertical="center"/>
    </xf>
    <xf numFmtId="180" fontId="9" fillId="0" borderId="7" xfId="0" applyNumberFormat="1" applyFont="1" applyFill="1" applyBorder="1">
      <alignment vertical="center"/>
    </xf>
    <xf numFmtId="180" fontId="9" fillId="0" borderId="13" xfId="0" applyNumberFormat="1" applyFont="1" applyBorder="1">
      <alignment vertical="center"/>
    </xf>
    <xf numFmtId="180" fontId="9" fillId="0" borderId="7" xfId="0" applyNumberFormat="1" applyFont="1" applyBorder="1">
      <alignment vertical="center"/>
    </xf>
    <xf numFmtId="180" fontId="9" fillId="0" borderId="10" xfId="0" applyNumberFormat="1" applyFont="1" applyBorder="1">
      <alignment vertical="center"/>
    </xf>
    <xf numFmtId="180" fontId="9" fillId="0" borderId="3" xfId="0" applyNumberFormat="1" applyFont="1" applyBorder="1">
      <alignment vertical="center"/>
    </xf>
    <xf numFmtId="1" fontId="9" fillId="0" borderId="8" xfId="0" applyNumberFormat="1" applyFont="1" applyFill="1" applyBorder="1">
      <alignment vertical="center"/>
    </xf>
    <xf numFmtId="180" fontId="9" fillId="0" borderId="8" xfId="0" applyNumberFormat="1" applyFont="1" applyFill="1" applyBorder="1">
      <alignment vertical="center"/>
    </xf>
    <xf numFmtId="180" fontId="9" fillId="0" borderId="0" xfId="0" applyNumberFormat="1" applyFont="1" applyBorder="1">
      <alignment vertical="center"/>
    </xf>
    <xf numFmtId="180" fontId="9" fillId="0" borderId="8" xfId="0" applyNumberFormat="1" applyFont="1" applyBorder="1">
      <alignment vertical="center"/>
    </xf>
    <xf numFmtId="180" fontId="9" fillId="0" borderId="11" xfId="0" applyNumberFormat="1" applyFont="1" applyBorder="1">
      <alignment vertical="center"/>
    </xf>
    <xf numFmtId="180" fontId="9" fillId="0" borderId="4" xfId="0" applyNumberFormat="1" applyFont="1" applyBorder="1">
      <alignment vertical="center"/>
    </xf>
    <xf numFmtId="1" fontId="9" fillId="0" borderId="74" xfId="0" applyNumberFormat="1" applyFont="1" applyFill="1" applyBorder="1">
      <alignment vertical="center"/>
    </xf>
    <xf numFmtId="180" fontId="9" fillId="0" borderId="74" xfId="0" applyNumberFormat="1" applyFont="1" applyFill="1" applyBorder="1">
      <alignment vertical="center"/>
    </xf>
    <xf numFmtId="180" fontId="9" fillId="0" borderId="74" xfId="0" applyNumberFormat="1" applyFont="1" applyBorder="1">
      <alignment vertical="center"/>
    </xf>
    <xf numFmtId="180" fontId="9" fillId="0" borderId="81" xfId="0" applyNumberFormat="1" applyFont="1" applyBorder="1">
      <alignment vertical="center"/>
    </xf>
    <xf numFmtId="180" fontId="9" fillId="0" borderId="77" xfId="0" applyNumberFormat="1" applyFont="1" applyBorder="1">
      <alignment vertical="center"/>
    </xf>
    <xf numFmtId="180" fontId="9" fillId="0" borderId="75" xfId="0" applyNumberFormat="1" applyFont="1" applyBorder="1">
      <alignment vertical="center"/>
    </xf>
    <xf numFmtId="180" fontId="9" fillId="0" borderId="73" xfId="0" applyNumberFormat="1" applyFont="1" applyBorder="1">
      <alignment vertical="center"/>
    </xf>
    <xf numFmtId="180" fontId="9" fillId="0" borderId="79" xfId="0" applyNumberFormat="1" applyFont="1" applyBorder="1">
      <alignment vertical="center"/>
    </xf>
    <xf numFmtId="180" fontId="9" fillId="0" borderId="78" xfId="0" applyNumberFormat="1" applyFont="1" applyBorder="1">
      <alignment vertical="center"/>
    </xf>
    <xf numFmtId="180" fontId="9" fillId="0" borderId="76" xfId="0" applyNumberFormat="1" applyFont="1" applyBorder="1">
      <alignment vertical="center"/>
    </xf>
    <xf numFmtId="180" fontId="9" fillId="0" borderId="73" xfId="0" applyNumberFormat="1" applyFont="1" applyFill="1" applyBorder="1">
      <alignment vertical="center"/>
    </xf>
    <xf numFmtId="1" fontId="9" fillId="0" borderId="9" xfId="0" applyNumberFormat="1" applyFont="1" applyFill="1" applyBorder="1">
      <alignment vertical="center"/>
    </xf>
    <xf numFmtId="180" fontId="9" fillId="0" borderId="9" xfId="0" applyNumberFormat="1" applyFont="1" applyFill="1" applyBorder="1">
      <alignment vertical="center"/>
    </xf>
    <xf numFmtId="180" fontId="9" fillId="0" borderId="14" xfId="0" applyNumberFormat="1" applyFont="1" applyBorder="1">
      <alignment vertical="center"/>
    </xf>
    <xf numFmtId="180" fontId="9" fillId="0" borderId="9" xfId="0" applyNumberFormat="1" applyFont="1" applyBorder="1">
      <alignment vertical="center"/>
    </xf>
    <xf numFmtId="180" fontId="9" fillId="0" borderId="12" xfId="0" applyNumberFormat="1" applyFont="1" applyBorder="1">
      <alignment vertical="center"/>
    </xf>
    <xf numFmtId="180" fontId="9" fillId="0" borderId="5" xfId="0" applyNumberFormat="1" applyFont="1" applyBorder="1">
      <alignment vertical="center"/>
    </xf>
    <xf numFmtId="1" fontId="9" fillId="0" borderId="1" xfId="0" applyNumberFormat="1" applyFont="1" applyBorder="1">
      <alignment vertical="center"/>
    </xf>
    <xf numFmtId="180" fontId="9" fillId="0" borderId="1" xfId="0" applyNumberFormat="1" applyFont="1" applyBorder="1">
      <alignment vertical="center"/>
    </xf>
    <xf numFmtId="179" fontId="9" fillId="0" borderId="9" xfId="0" applyNumberFormat="1" applyFont="1" applyBorder="1">
      <alignment vertical="center"/>
    </xf>
    <xf numFmtId="0" fontId="9" fillId="2" borderId="6" xfId="0" applyFont="1" applyFill="1" applyBorder="1">
      <alignment vertical="center"/>
    </xf>
    <xf numFmtId="0" fontId="9" fillId="2" borderId="27" xfId="0" applyFont="1" applyFill="1" applyBorder="1">
      <alignment vertical="center"/>
    </xf>
    <xf numFmtId="0" fontId="9" fillId="2" borderId="2" xfId="0" applyFont="1" applyFill="1" applyBorder="1">
      <alignment vertical="center"/>
    </xf>
    <xf numFmtId="0" fontId="9" fillId="3" borderId="6" xfId="0" applyFont="1" applyFill="1" applyBorder="1">
      <alignment vertical="center"/>
    </xf>
    <xf numFmtId="0" fontId="9" fillId="3" borderId="27" xfId="0" applyFont="1" applyFill="1" applyBorder="1">
      <alignment vertical="center"/>
    </xf>
    <xf numFmtId="0" fontId="9" fillId="3" borderId="2" xfId="0" applyFont="1" applyFill="1" applyBorder="1">
      <alignment vertical="center"/>
    </xf>
    <xf numFmtId="0" fontId="9" fillId="4" borderId="6" xfId="0" applyFont="1" applyFill="1" applyBorder="1">
      <alignment vertical="center"/>
    </xf>
    <xf numFmtId="0" fontId="9" fillId="4" borderId="27" xfId="0" applyFont="1" applyFill="1" applyBorder="1">
      <alignment vertical="center"/>
    </xf>
    <xf numFmtId="0" fontId="9" fillId="4" borderId="2" xfId="0" applyFont="1" applyFill="1" applyBorder="1">
      <alignment vertical="center"/>
    </xf>
    <xf numFmtId="0" fontId="9" fillId="5" borderId="6" xfId="0" applyFont="1" applyFill="1" applyBorder="1">
      <alignment vertical="center"/>
    </xf>
    <xf numFmtId="0" fontId="9" fillId="5" borderId="27" xfId="0" applyFont="1" applyFill="1" applyBorder="1">
      <alignment vertical="center"/>
    </xf>
    <xf numFmtId="0" fontId="9" fillId="5" borderId="2" xfId="0" applyFont="1" applyFill="1" applyBorder="1">
      <alignment vertical="center"/>
    </xf>
    <xf numFmtId="0" fontId="9" fillId="2" borderId="3" xfId="0" applyFont="1" applyFill="1" applyBorder="1">
      <alignment vertical="center"/>
    </xf>
    <xf numFmtId="0" fontId="9" fillId="3" borderId="3" xfId="0" applyFont="1" applyFill="1" applyBorder="1">
      <alignment vertical="center"/>
    </xf>
    <xf numFmtId="0" fontId="9" fillId="4" borderId="3" xfId="0" applyFont="1" applyFill="1" applyBorder="1">
      <alignment vertical="center"/>
    </xf>
    <xf numFmtId="0" fontId="9" fillId="5" borderId="3" xfId="0" applyFont="1" applyFill="1" applyBorder="1">
      <alignment vertical="center"/>
    </xf>
    <xf numFmtId="0" fontId="9" fillId="0" borderId="27" xfId="0" applyFont="1" applyBorder="1">
      <alignment vertical="center"/>
    </xf>
    <xf numFmtId="49" fontId="9" fillId="0" borderId="10" xfId="0" applyNumberFormat="1" applyFont="1" applyFill="1" applyBorder="1" applyAlignment="1">
      <alignment vertical="center"/>
    </xf>
    <xf numFmtId="176" fontId="9" fillId="2" borderId="82" xfId="1" applyNumberFormat="1" applyFont="1" applyFill="1" applyBorder="1">
      <alignment vertical="center"/>
    </xf>
    <xf numFmtId="0" fontId="8" fillId="0" borderId="21" xfId="0" applyFont="1" applyBorder="1" applyAlignment="1">
      <alignment horizontal="right" vertical="center"/>
    </xf>
    <xf numFmtId="0" fontId="8" fillId="0" borderId="22" xfId="0" applyFont="1" applyBorder="1" applyAlignment="1">
      <alignment horizontal="right" vertical="center"/>
    </xf>
    <xf numFmtId="0" fontId="9" fillId="0" borderId="6" xfId="0" applyFont="1" applyBorder="1" applyAlignment="1">
      <alignment horizontal="center" vertical="center"/>
    </xf>
    <xf numFmtId="0" fontId="9" fillId="0" borderId="2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12" fillId="0" borderId="1" xfId="0" applyFont="1" applyBorder="1" applyAlignment="1">
      <alignment vertical="center" wrapText="1"/>
    </xf>
    <xf numFmtId="0" fontId="9" fillId="0" borderId="6" xfId="0" applyFont="1" applyBorder="1" applyAlignment="1">
      <alignment horizontal="center" vertical="center" textRotation="255"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0" fontId="12" fillId="0" borderId="6" xfId="0" applyFont="1" applyBorder="1" applyAlignment="1">
      <alignment vertical="center" wrapText="1"/>
    </xf>
    <xf numFmtId="0" fontId="12" fillId="0" borderId="27" xfId="0" applyFont="1" applyBorder="1" applyAlignment="1">
      <alignment vertical="center" wrapText="1"/>
    </xf>
    <xf numFmtId="0" fontId="12" fillId="0" borderId="2" xfId="0" applyFont="1" applyBorder="1" applyAlignment="1">
      <alignment vertical="center" wrapText="1"/>
    </xf>
    <xf numFmtId="0" fontId="10" fillId="0" borderId="6" xfId="0" applyFont="1" applyBorder="1" applyAlignment="1">
      <alignment vertical="center" wrapText="1"/>
    </xf>
    <xf numFmtId="0" fontId="9" fillId="0" borderId="6" xfId="0" applyFont="1" applyBorder="1" applyAlignment="1">
      <alignment horizontal="center" vertical="top" textRotation="255" wrapText="1"/>
    </xf>
    <xf numFmtId="0" fontId="12" fillId="0" borderId="3" xfId="0" applyFont="1" applyBorder="1" applyAlignment="1">
      <alignment vertical="center" wrapText="1"/>
    </xf>
    <xf numFmtId="0" fontId="12" fillId="0" borderId="13" xfId="0" applyFont="1" applyBorder="1" applyAlignment="1">
      <alignment vertical="center" wrapText="1"/>
    </xf>
    <xf numFmtId="0" fontId="12" fillId="0" borderId="10" xfId="0" applyFont="1" applyBorder="1" applyAlignment="1">
      <alignment vertical="center" wrapText="1"/>
    </xf>
    <xf numFmtId="0" fontId="9" fillId="0" borderId="7"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2" borderId="6"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6" borderId="1" xfId="0" applyFont="1" applyFill="1" applyBorder="1" applyAlignment="1">
      <alignment horizontal="center" vertical="center"/>
    </xf>
    <xf numFmtId="0" fontId="9" fillId="0" borderId="1" xfId="0" applyFont="1" applyBorder="1" applyAlignment="1">
      <alignment vertical="center"/>
    </xf>
    <xf numFmtId="0" fontId="9" fillId="0" borderId="14" xfId="0" applyFont="1" applyBorder="1" applyAlignment="1">
      <alignment horizontal="right" vertical="center"/>
    </xf>
    <xf numFmtId="0" fontId="9" fillId="0" borderId="3" xfId="0" applyFont="1" applyBorder="1" applyAlignment="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5" xfId="0" applyFont="1" applyBorder="1" applyAlignment="1">
      <alignment vertical="center"/>
    </xf>
    <xf numFmtId="0" fontId="9" fillId="0" borderId="14" xfId="0" applyFont="1" applyBorder="1" applyAlignment="1">
      <alignment vertical="center"/>
    </xf>
    <xf numFmtId="0" fontId="9" fillId="0" borderId="12" xfId="0" applyFont="1" applyBorder="1" applyAlignment="1">
      <alignment vertical="center"/>
    </xf>
    <xf numFmtId="0" fontId="9" fillId="0" borderId="3" xfId="0" applyFont="1" applyBorder="1" applyAlignment="1">
      <alignment vertical="center" wrapText="1"/>
    </xf>
    <xf numFmtId="0" fontId="9" fillId="0" borderId="13" xfId="0" applyFont="1" applyBorder="1" applyAlignment="1">
      <alignment vertical="center" wrapText="1"/>
    </xf>
    <xf numFmtId="0" fontId="9" fillId="0" borderId="10"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14" xfId="0" applyFont="1" applyBorder="1" applyAlignment="1">
      <alignment vertical="center" wrapText="1"/>
    </xf>
    <xf numFmtId="0" fontId="9" fillId="0" borderId="12" xfId="0" applyFont="1" applyBorder="1" applyAlignment="1">
      <alignment vertical="center" wrapText="1"/>
    </xf>
    <xf numFmtId="0" fontId="9" fillId="4" borderId="12" xfId="0" applyFont="1" applyFill="1" applyBorder="1" applyAlignment="1">
      <alignment vertical="center"/>
    </xf>
    <xf numFmtId="0" fontId="9" fillId="4" borderId="9" xfId="0" applyFont="1" applyFill="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2" borderId="26" xfId="0" applyFont="1" applyFill="1" applyBorder="1" applyAlignment="1">
      <alignment vertical="center"/>
    </xf>
    <xf numFmtId="0" fontId="9" fillId="2" borderId="25" xfId="0" applyFont="1" applyFill="1" applyBorder="1" applyAlignment="1">
      <alignment vertical="center"/>
    </xf>
    <xf numFmtId="0" fontId="9" fillId="3" borderId="24" xfId="0" applyFont="1" applyFill="1" applyBorder="1" applyAlignment="1">
      <alignment vertical="center"/>
    </xf>
    <xf numFmtId="0" fontId="9" fillId="3" borderId="23" xfId="0" applyFont="1" applyFill="1" applyBorder="1" applyAlignment="1">
      <alignment vertical="center"/>
    </xf>
    <xf numFmtId="0" fontId="9" fillId="0" borderId="27" xfId="0" applyFont="1" applyBorder="1" applyAlignment="1">
      <alignment vertical="center"/>
    </xf>
    <xf numFmtId="0" fontId="9" fillId="0" borderId="2" xfId="0" applyFont="1" applyBorder="1" applyAlignment="1">
      <alignment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176" fontId="9" fillId="2" borderId="35" xfId="1" applyNumberFormat="1" applyFont="1" applyFill="1" applyBorder="1" applyAlignment="1">
      <alignment horizontal="center" vertical="distributed" textRotation="255" indent="3"/>
    </xf>
    <xf numFmtId="176" fontId="9" fillId="2" borderId="36" xfId="1" applyNumberFormat="1" applyFont="1" applyFill="1" applyBorder="1" applyAlignment="1">
      <alignment horizontal="center" vertical="distributed" textRotation="255" indent="3"/>
    </xf>
    <xf numFmtId="176" fontId="9" fillId="2" borderId="37" xfId="1" applyNumberFormat="1" applyFont="1" applyFill="1" applyBorder="1" applyAlignment="1">
      <alignment horizontal="center" vertical="distributed" textRotation="255" indent="3"/>
    </xf>
    <xf numFmtId="176" fontId="9" fillId="3" borderId="39" xfId="1" applyNumberFormat="1" applyFont="1" applyFill="1" applyBorder="1" applyAlignment="1">
      <alignment horizontal="center" vertical="distributed" textRotation="255" indent="1"/>
    </xf>
    <xf numFmtId="176" fontId="9" fillId="3" borderId="40" xfId="1" applyNumberFormat="1" applyFont="1" applyFill="1" applyBorder="1" applyAlignment="1">
      <alignment horizontal="center" vertical="distributed" textRotation="255" indent="1"/>
    </xf>
    <xf numFmtId="176" fontId="9" fillId="3" borderId="41" xfId="1" applyNumberFormat="1" applyFont="1" applyFill="1" applyBorder="1" applyAlignment="1">
      <alignment horizontal="center" vertical="distributed" textRotation="255" indent="1"/>
    </xf>
    <xf numFmtId="176" fontId="9" fillId="4" borderId="50" xfId="1" applyNumberFormat="1" applyFont="1" applyFill="1" applyBorder="1" applyAlignment="1">
      <alignment horizontal="center" vertical="distributed" textRotation="255" indent="1"/>
    </xf>
    <xf numFmtId="176" fontId="9" fillId="4" borderId="51" xfId="1" applyNumberFormat="1" applyFont="1" applyFill="1" applyBorder="1" applyAlignment="1">
      <alignment horizontal="center" vertical="distributed" textRotation="255" indent="1"/>
    </xf>
    <xf numFmtId="176" fontId="9" fillId="4" borderId="52" xfId="1" applyNumberFormat="1" applyFont="1" applyFill="1" applyBorder="1" applyAlignment="1">
      <alignment horizontal="center" vertical="distributed" textRotation="255" indent="1"/>
    </xf>
    <xf numFmtId="176" fontId="9" fillId="0" borderId="1" xfId="1" applyNumberFormat="1" applyFont="1" applyFill="1" applyBorder="1" applyAlignment="1">
      <alignment horizontal="center" vertical="center"/>
    </xf>
    <xf numFmtId="0" fontId="9" fillId="0" borderId="7" xfId="0" applyFont="1" applyFill="1" applyBorder="1" applyAlignment="1">
      <alignment vertical="center" wrapText="1"/>
    </xf>
    <xf numFmtId="0" fontId="9" fillId="0" borderId="9" xfId="0" applyFont="1" applyFill="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5" borderId="6"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7"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 xfId="0" applyFont="1" applyFill="1" applyBorder="1" applyAlignment="1">
      <alignment horizontal="center" vertical="center"/>
    </xf>
    <xf numFmtId="0" fontId="9" fillId="0" borderId="7" xfId="0" applyFont="1" applyBorder="1" applyAlignment="1">
      <alignment horizontal="center" vertical="center" wrapText="1"/>
    </xf>
    <xf numFmtId="0" fontId="9" fillId="2" borderId="27" xfId="0" applyFont="1" applyFill="1" applyBorder="1" applyAlignment="1">
      <alignment horizontal="center" vertical="center"/>
    </xf>
    <xf numFmtId="0" fontId="9" fillId="2" borderId="2" xfId="0" applyFont="1" applyFill="1" applyBorder="1" applyAlignment="1">
      <alignment horizontal="center" vertical="center"/>
    </xf>
    <xf numFmtId="0" fontId="9" fillId="5" borderId="8" xfId="0" applyFont="1" applyFill="1" applyBorder="1" applyAlignment="1">
      <alignment horizontal="left" vertical="top" wrapText="1"/>
    </xf>
    <xf numFmtId="0" fontId="9" fillId="5" borderId="8" xfId="0" applyFont="1" applyFill="1" applyBorder="1" applyAlignment="1">
      <alignment horizontal="left" vertical="top"/>
    </xf>
    <xf numFmtId="0" fontId="9" fillId="5" borderId="7" xfId="0" applyFont="1" applyFill="1" applyBorder="1" applyAlignment="1">
      <alignment vertical="top" wrapText="1"/>
    </xf>
    <xf numFmtId="0" fontId="9" fillId="5" borderId="8" xfId="0" applyFont="1" applyFill="1" applyBorder="1" applyAlignment="1">
      <alignment vertical="top"/>
    </xf>
    <xf numFmtId="0" fontId="9" fillId="2" borderId="8" xfId="0" applyFont="1" applyFill="1" applyBorder="1" applyAlignment="1">
      <alignment horizontal="left" vertical="top" wrapText="1"/>
    </xf>
    <xf numFmtId="0" fontId="9" fillId="2" borderId="8" xfId="0" applyFont="1" applyFill="1" applyBorder="1" applyAlignment="1">
      <alignment horizontal="left" vertical="top"/>
    </xf>
    <xf numFmtId="0" fontId="9" fillId="3" borderId="8" xfId="0" applyFont="1" applyFill="1" applyBorder="1" applyAlignment="1">
      <alignment horizontal="left" vertical="top" wrapText="1"/>
    </xf>
    <xf numFmtId="0" fontId="9" fillId="3" borderId="8" xfId="0" applyFont="1" applyFill="1" applyBorder="1" applyAlignment="1">
      <alignment horizontal="left" vertical="top"/>
    </xf>
    <xf numFmtId="0" fontId="9" fillId="3" borderId="7" xfId="0" applyFont="1" applyFill="1" applyBorder="1" applyAlignment="1">
      <alignment vertical="top" wrapText="1"/>
    </xf>
    <xf numFmtId="0" fontId="9" fillId="3" borderId="8" xfId="0" applyFont="1" applyFill="1" applyBorder="1" applyAlignment="1">
      <alignment vertical="top"/>
    </xf>
    <xf numFmtId="0" fontId="9" fillId="4" borderId="8" xfId="0" applyFont="1" applyFill="1" applyBorder="1" applyAlignment="1">
      <alignment horizontal="left" vertical="top" wrapText="1"/>
    </xf>
    <xf numFmtId="0" fontId="9" fillId="4" borderId="8" xfId="0" applyFont="1" applyFill="1" applyBorder="1" applyAlignment="1">
      <alignment horizontal="left" vertical="top"/>
    </xf>
    <xf numFmtId="0" fontId="9" fillId="4" borderId="7" xfId="0" applyFont="1" applyFill="1" applyBorder="1" applyAlignment="1">
      <alignment vertical="top" wrapText="1"/>
    </xf>
    <xf numFmtId="0" fontId="9" fillId="4" borderId="8" xfId="0" applyFont="1" applyFill="1" applyBorder="1" applyAlignment="1">
      <alignment vertical="top"/>
    </xf>
    <xf numFmtId="0" fontId="9" fillId="4" borderId="11" xfId="0" applyFont="1" applyFill="1" applyBorder="1" applyAlignment="1">
      <alignment horizontal="left" wrapText="1"/>
    </xf>
    <xf numFmtId="0" fontId="9" fillId="4" borderId="11" xfId="0" applyFont="1" applyFill="1" applyBorder="1" applyAlignment="1">
      <alignment horizontal="left"/>
    </xf>
    <xf numFmtId="0" fontId="9" fillId="5" borderId="8" xfId="0" applyFont="1" applyFill="1" applyBorder="1" applyAlignment="1">
      <alignment horizontal="center" vertical="top"/>
    </xf>
    <xf numFmtId="0" fontId="9" fillId="5" borderId="0" xfId="0" applyFont="1" applyFill="1" applyAlignment="1">
      <alignment horizontal="left" vertical="top" wrapText="1"/>
    </xf>
    <xf numFmtId="0" fontId="9" fillId="5" borderId="11" xfId="0" applyFont="1" applyFill="1" applyBorder="1" applyAlignment="1">
      <alignment horizontal="left" wrapText="1"/>
    </xf>
    <xf numFmtId="0" fontId="9" fillId="5" borderId="11" xfId="0" applyFont="1" applyFill="1" applyBorder="1" applyAlignment="1">
      <alignment horizontal="left"/>
    </xf>
    <xf numFmtId="0" fontId="9" fillId="2" borderId="7" xfId="0" applyFont="1" applyFill="1" applyBorder="1" applyAlignment="1">
      <alignment vertical="top" wrapText="1"/>
    </xf>
    <xf numFmtId="0" fontId="9" fillId="2" borderId="8" xfId="0" applyFont="1" applyFill="1" applyBorder="1" applyAlignment="1">
      <alignment vertical="top"/>
    </xf>
    <xf numFmtId="0" fontId="9" fillId="3" borderId="8" xfId="0" applyFont="1" applyFill="1" applyBorder="1" applyAlignment="1">
      <alignment horizontal="center" vertical="top"/>
    </xf>
    <xf numFmtId="0" fontId="9" fillId="3" borderId="0" xfId="0" applyFont="1" applyFill="1" applyAlignment="1">
      <alignment horizontal="left" vertical="top" wrapText="1"/>
    </xf>
    <xf numFmtId="0" fontId="9" fillId="3" borderId="11" xfId="0" applyFont="1" applyFill="1" applyBorder="1" applyAlignment="1">
      <alignment horizontal="left" wrapText="1"/>
    </xf>
    <xf numFmtId="0" fontId="9" fillId="3" borderId="11" xfId="0" applyFont="1" applyFill="1" applyBorder="1" applyAlignment="1">
      <alignment horizontal="left"/>
    </xf>
    <xf numFmtId="0" fontId="9" fillId="4" borderId="8" xfId="0" applyFont="1" applyFill="1" applyBorder="1" applyAlignment="1">
      <alignment horizontal="center" vertical="top"/>
    </xf>
    <xf numFmtId="0" fontId="9" fillId="4" borderId="0" xfId="0" applyFont="1" applyFill="1" applyAlignment="1">
      <alignment horizontal="left" vertical="top" wrapText="1"/>
    </xf>
    <xf numFmtId="0" fontId="9" fillId="2" borderId="8" xfId="0" applyFont="1" applyFill="1" applyBorder="1" applyAlignment="1">
      <alignment horizontal="center" vertical="top"/>
    </xf>
    <xf numFmtId="0" fontId="9" fillId="2" borderId="0" xfId="0" applyFont="1" applyFill="1" applyAlignment="1">
      <alignment horizontal="left" vertical="top" wrapText="1"/>
    </xf>
    <xf numFmtId="0" fontId="9" fillId="2" borderId="11" xfId="0" applyFont="1" applyFill="1" applyBorder="1" applyAlignment="1">
      <alignment horizontal="left" wrapText="1"/>
    </xf>
    <xf numFmtId="0" fontId="9" fillId="2" borderId="11" xfId="0" applyFont="1" applyFill="1" applyBorder="1" applyAlignment="1">
      <alignment horizontal="left"/>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経済波及効果の分析結果</a:t>
            </a:r>
          </a:p>
        </c:rich>
      </c:tx>
      <c:layout>
        <c:manualLayout>
          <c:xMode val="edge"/>
          <c:yMode val="edge"/>
          <c:x val="0.390302066772655"/>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0"/>
          <c:order val="0"/>
          <c:tx>
            <c:strRef>
              <c:f>概要表!$E$31</c:f>
              <c:strCache>
                <c:ptCount val="1"/>
                <c:pt idx="0">
                  <c:v>生産誘発額</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概要表!$E$32:$E$37</c15:sqref>
                  </c15:fullRef>
                </c:ext>
              </c:extLst>
              <c:f>概要表!$E$34:$E$37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2E84-46AD-8902-27C975A1E2C3}"/>
            </c:ext>
          </c:extLst>
        </c:ser>
        <c:ser>
          <c:idx val="1"/>
          <c:order val="1"/>
          <c:tx>
            <c:strRef>
              <c:f>概要表!$F$32</c:f>
              <c:strCache>
                <c:ptCount val="1"/>
                <c:pt idx="0">
                  <c:v>粗付加価値誘発額</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概要表!$F$32:$F$37</c15:sqref>
                  </c15:fullRef>
                </c:ext>
              </c:extLst>
              <c:f>概要表!$F$34:$F$37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2E84-46AD-8902-27C975A1E2C3}"/>
            </c:ext>
          </c:extLst>
        </c:ser>
        <c:ser>
          <c:idx val="2"/>
          <c:order val="2"/>
          <c:tx>
            <c:strRef>
              <c:f>概要表!$G$33</c:f>
              <c:strCache>
                <c:ptCount val="1"/>
                <c:pt idx="0">
                  <c:v>雇用者所得誘発額</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概要表!$G$32:$G$37</c15:sqref>
                  </c15:fullRef>
                </c:ext>
              </c:extLst>
              <c:f>概要表!$G$34:$G$37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2E84-46AD-8902-27C975A1E2C3}"/>
            </c:ext>
          </c:extLst>
        </c:ser>
        <c:dLbls>
          <c:dLblPos val="outEnd"/>
          <c:showLegendKey val="0"/>
          <c:showVal val="1"/>
          <c:showCatName val="0"/>
          <c:showSerName val="0"/>
          <c:showPercent val="0"/>
          <c:showBubbleSize val="0"/>
        </c:dLbls>
        <c:gapWidth val="219"/>
        <c:overlap val="-27"/>
        <c:axId val="392707904"/>
        <c:axId val="392708296"/>
      </c:barChart>
      <c:catAx>
        <c:axId val="39270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392708296"/>
        <c:crosses val="autoZero"/>
        <c:auto val="1"/>
        <c:lblAlgn val="ctr"/>
        <c:lblOffset val="100"/>
        <c:noMultiLvlLbl val="0"/>
      </c:catAx>
      <c:valAx>
        <c:axId val="392708296"/>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392707904"/>
        <c:crosses val="autoZero"/>
        <c:crossBetween val="between"/>
      </c:valAx>
      <c:spPr>
        <a:noFill/>
        <a:ln>
          <a:noFill/>
        </a:ln>
        <a:effectLst/>
      </c:spPr>
    </c:plotArea>
    <c:legend>
      <c:legendPos val="b"/>
      <c:layout>
        <c:manualLayout>
          <c:xMode val="edge"/>
          <c:yMode val="edge"/>
          <c:x val="0.20830303517637672"/>
          <c:y val="0.91303675213675217"/>
          <c:w val="0.62307663092501031"/>
          <c:h val="7.610854700854700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雇用創出効果の分析結果</a:t>
            </a:r>
          </a:p>
        </c:rich>
      </c:tx>
      <c:layout>
        <c:manualLayout>
          <c:xMode val="edge"/>
          <c:yMode val="edge"/>
          <c:x val="0.39030343998798256"/>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3"/>
          <c:order val="3"/>
          <c:tx>
            <c:strRef>
              <c:f>概要表!$H$31</c:f>
              <c:strCache>
                <c:ptCount val="1"/>
                <c:pt idx="0">
                  <c:v>就業誘発者数</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概要表!$H$32:$H$37</c15:sqref>
                  </c15:fullRef>
                </c:ext>
              </c:extLst>
              <c:f>概要表!$H$34:$H$37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A1C3-4727-B963-D0F58F734FCD}"/>
            </c:ext>
          </c:extLst>
        </c:ser>
        <c:ser>
          <c:idx val="4"/>
          <c:order val="4"/>
          <c:tx>
            <c:strRef>
              <c:f>概要表!$I$32</c:f>
              <c:strCache>
                <c:ptCount val="1"/>
                <c:pt idx="0">
                  <c:v>雇用誘発者数</c:v>
                </c:pt>
              </c:strCache>
            </c:strRef>
          </c:tx>
          <c:spPr>
            <a:solidFill>
              <a:schemeClr val="accent5"/>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概要表!$I$32:$I$37</c15:sqref>
                  </c15:fullRef>
                </c:ext>
              </c:extLst>
              <c:f>概要表!$I$34:$I$37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A1C3-4727-B963-D0F58F734FCD}"/>
            </c:ext>
          </c:extLst>
        </c:ser>
        <c:dLbls>
          <c:dLblPos val="outEnd"/>
          <c:showLegendKey val="0"/>
          <c:showVal val="1"/>
          <c:showCatName val="0"/>
          <c:showSerName val="0"/>
          <c:showPercent val="0"/>
          <c:showBubbleSize val="0"/>
        </c:dLbls>
        <c:gapWidth val="219"/>
        <c:overlap val="-27"/>
        <c:axId val="392709080"/>
        <c:axId val="392709864"/>
        <c:extLst>
          <c:ext xmlns:c15="http://schemas.microsoft.com/office/drawing/2012/chart" uri="{02D57815-91ED-43cb-92C2-25804820EDAC}">
            <c15:filteredBarSeries>
              <c15:ser>
                <c:idx val="0"/>
                <c:order val="0"/>
                <c:tx>
                  <c:strRef>
                    <c:extLst>
                      <c:ext uri="{02D57815-91ED-43cb-92C2-25804820EDAC}">
                        <c15:formulaRef>
                          <c15:sqref>概要表!$E$31</c15:sqref>
                        </c15:formulaRef>
                      </c:ext>
                    </c:extLst>
                    <c:strCache>
                      <c:ptCount val="1"/>
                      <c:pt idx="0">
                        <c:v>生産誘発額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uri="{02D57815-91ED-43cb-92C2-25804820EDAC}">
                        <c15:fullRef>
                          <c15:sqref>概要表!$E$32:$E$37</c15:sqref>
                        </c15:fullRef>
                        <c15:formulaRef>
                          <c15:sqref>概要表!$E$34:$E$37</c15:sqref>
                        </c15:formulaRef>
                      </c:ext>
                    </c:extLst>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A1C3-4727-B963-D0F58F734FC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概要表!$F$32</c15:sqref>
                        </c15:formulaRef>
                      </c:ext>
                    </c:extLst>
                    <c:strCache>
                      <c:ptCount val="1"/>
                      <c:pt idx="0">
                        <c:v>粗付加価値誘発額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概要表!$F$32:$F$37</c15:sqref>
                        </c15:fullRef>
                        <c15:formulaRef>
                          <c15:sqref>概要表!$F$34:$F$37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3-A1C3-4727-B963-D0F58F734FC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概要表!$G$33</c15:sqref>
                        </c15:formulaRef>
                      </c:ext>
                    </c:extLst>
                    <c:strCache>
                      <c:ptCount val="1"/>
                      <c:pt idx="0">
                        <c:v>雇用者所得誘発額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概要表!$G$32:$G$37</c15:sqref>
                        </c15:fullRef>
                        <c15:formulaRef>
                          <c15:sqref>概要表!$G$34:$G$37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4-A1C3-4727-B963-D0F58F734FCD}"/>
                  </c:ext>
                </c:extLst>
              </c15:ser>
            </c15:filteredBarSeries>
          </c:ext>
        </c:extLst>
      </c:barChart>
      <c:catAx>
        <c:axId val="392709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392709864"/>
        <c:crosses val="autoZero"/>
        <c:auto val="1"/>
        <c:lblAlgn val="ctr"/>
        <c:lblOffset val="100"/>
        <c:noMultiLvlLbl val="0"/>
      </c:catAx>
      <c:valAx>
        <c:axId val="392709864"/>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392709080"/>
        <c:crosses val="autoZero"/>
        <c:crossBetween val="between"/>
      </c:valAx>
      <c:spPr>
        <a:noFill/>
        <a:ln>
          <a:noFill/>
        </a:ln>
        <a:effectLst/>
      </c:spPr>
    </c:plotArea>
    <c:legend>
      <c:legendPos val="b"/>
      <c:layout>
        <c:manualLayout>
          <c:xMode val="edge"/>
          <c:yMode val="edge"/>
          <c:x val="0.31632468006408004"/>
          <c:y val="0.91101965811965813"/>
          <c:w val="0.4126478756502322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101600</xdr:colOff>
      <xdr:row>41</xdr:row>
      <xdr:rowOff>28575</xdr:rowOff>
    </xdr:from>
    <xdr:to>
      <xdr:col>9</xdr:col>
      <xdr:colOff>0</xdr:colOff>
      <xdr:row>55</xdr:row>
      <xdr:rowOff>57175</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58</xdr:row>
      <xdr:rowOff>22225</xdr:rowOff>
    </xdr:from>
    <xdr:to>
      <xdr:col>9</xdr:col>
      <xdr:colOff>3275</xdr:colOff>
      <xdr:row>72</xdr:row>
      <xdr:rowOff>50825</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50072</xdr:colOff>
      <xdr:row>7</xdr:row>
      <xdr:rowOff>793</xdr:rowOff>
    </xdr:from>
    <xdr:to>
      <xdr:col>4</xdr:col>
      <xdr:colOff>50119</xdr:colOff>
      <xdr:row>11</xdr:row>
      <xdr:rowOff>793</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rot="5400000">
          <a:off x="839222" y="1375575"/>
          <a:ext cx="517864"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49320</xdr:colOff>
      <xdr:row>13</xdr:row>
      <xdr:rowOff>182</xdr:rowOff>
    </xdr:from>
    <xdr:to>
      <xdr:col>4</xdr:col>
      <xdr:colOff>50908</xdr:colOff>
      <xdr:row>23</xdr:row>
      <xdr:rowOff>7432</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rot="5400000">
          <a:off x="125864" y="3231988"/>
          <a:ext cx="1944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56571</xdr:colOff>
      <xdr:row>14</xdr:row>
      <xdr:rowOff>76200</xdr:rowOff>
    </xdr:from>
    <xdr:to>
      <xdr:col>8</xdr:col>
      <xdr:colOff>167571</xdr:colOff>
      <xdr:row>14</xdr:row>
      <xdr:rowOff>76200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1104321" y="2146300"/>
          <a:ext cx="20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170241</xdr:colOff>
      <xdr:row>14</xdr:row>
      <xdr:rowOff>77191</xdr:rowOff>
    </xdr:from>
    <xdr:to>
      <xdr:col>8</xdr:col>
      <xdr:colOff>170241</xdr:colOff>
      <xdr:row>17</xdr:row>
      <xdr:rowOff>3358</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rot="5400000">
          <a:off x="2852991" y="2823691"/>
          <a:ext cx="54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37</xdr:row>
      <xdr:rowOff>794</xdr:rowOff>
    </xdr:from>
    <xdr:to>
      <xdr:col>5</xdr:col>
      <xdr:colOff>794</xdr:colOff>
      <xdr:row>40</xdr:row>
      <xdr:rowOff>794</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rot="5400000">
          <a:off x="1152525" y="5997575"/>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328348</xdr:colOff>
      <xdr:row>19</xdr:row>
      <xdr:rowOff>794</xdr:rowOff>
    </xdr:from>
    <xdr:to>
      <xdr:col>12</xdr:col>
      <xdr:colOff>329936</xdr:colOff>
      <xdr:row>38</xdr:row>
      <xdr:rowOff>140994</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rot="5400000">
          <a:off x="2997479" y="4665913"/>
          <a:ext cx="3362825"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25122</xdr:colOff>
      <xdr:row>38</xdr:row>
      <xdr:rowOff>149225</xdr:rowOff>
    </xdr:from>
    <xdr:to>
      <xdr:col>12</xdr:col>
      <xdr:colOff>328747</xdr:colOff>
      <xdr:row>38</xdr:row>
      <xdr:rowOff>149225</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rot="10800000">
          <a:off x="1701522" y="8010525"/>
          <a:ext cx="43231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1588</xdr:colOff>
      <xdr:row>45</xdr:row>
      <xdr:rowOff>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rot="5400000">
          <a:off x="1153319" y="68540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60</xdr:row>
      <xdr:rowOff>1413</xdr:rowOff>
    </xdr:from>
    <xdr:to>
      <xdr:col>4</xdr:col>
      <xdr:colOff>50800</xdr:colOff>
      <xdr:row>64</xdr:row>
      <xdr:rowOff>2207</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rot="5400000">
          <a:off x="688534" y="11131552"/>
          <a:ext cx="819238"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20676</xdr:colOff>
      <xdr:row>12</xdr:row>
      <xdr:rowOff>1588</xdr:rowOff>
    </xdr:from>
    <xdr:to>
      <xdr:col>15</xdr:col>
      <xdr:colOff>891251</xdr:colOff>
      <xdr:row>12</xdr:row>
      <xdr:rowOff>1588</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V="1">
          <a:off x="6377026" y="2147888"/>
          <a:ext cx="1467475" cy="0"/>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723</xdr:colOff>
      <xdr:row>30</xdr:row>
      <xdr:rowOff>0</xdr:rowOff>
    </xdr:from>
    <xdr:to>
      <xdr:col>15</xdr:col>
      <xdr:colOff>876123</xdr:colOff>
      <xdr:row>30</xdr:row>
      <xdr:rowOff>1588</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5201373" y="5880100"/>
          <a:ext cx="262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723</xdr:colOff>
      <xdr:row>59</xdr:row>
      <xdr:rowOff>0</xdr:rowOff>
    </xdr:from>
    <xdr:to>
      <xdr:col>15</xdr:col>
      <xdr:colOff>876123</xdr:colOff>
      <xdr:row>59</xdr:row>
      <xdr:rowOff>1588</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5201373" y="11423650"/>
          <a:ext cx="262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25</xdr:row>
      <xdr:rowOff>0</xdr:rowOff>
    </xdr:from>
    <xdr:to>
      <xdr:col>4</xdr:col>
      <xdr:colOff>52388</xdr:colOff>
      <xdr:row>29</xdr:row>
      <xdr:rowOff>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rot="5400000">
          <a:off x="835819" y="4294981"/>
          <a:ext cx="5270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31</xdr:row>
      <xdr:rowOff>0</xdr:rowOff>
    </xdr:from>
    <xdr:to>
      <xdr:col>4</xdr:col>
      <xdr:colOff>50800</xdr:colOff>
      <xdr:row>35</xdr:row>
      <xdr:rowOff>794</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rot="5400000">
          <a:off x="729456" y="5295900"/>
          <a:ext cx="7373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50007</xdr:colOff>
      <xdr:row>47</xdr:row>
      <xdr:rowOff>335</xdr:rowOff>
    </xdr:from>
    <xdr:to>
      <xdr:col>4</xdr:col>
      <xdr:colOff>51595</xdr:colOff>
      <xdr:row>51</xdr:row>
      <xdr:rowOff>171996</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rot="5400000">
          <a:off x="702276" y="8964788"/>
          <a:ext cx="7925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54</xdr:row>
      <xdr:rowOff>0</xdr:rowOff>
    </xdr:from>
    <xdr:to>
      <xdr:col>4</xdr:col>
      <xdr:colOff>52388</xdr:colOff>
      <xdr:row>58</xdr:row>
      <xdr:rowOff>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rot="5400000">
          <a:off x="842169" y="9044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49</xdr:row>
      <xdr:rowOff>121152</xdr:rowOff>
    </xdr:from>
    <xdr:to>
      <xdr:col>7</xdr:col>
      <xdr:colOff>296050</xdr:colOff>
      <xdr:row>49</xdr:row>
      <xdr:rowOff>121152</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8550" y="8909552"/>
          <a:ext cx="1788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290404</xdr:colOff>
      <xdr:row>49</xdr:row>
      <xdr:rowOff>120650</xdr:rowOff>
    </xdr:from>
    <xdr:to>
      <xdr:col>7</xdr:col>
      <xdr:colOff>291198</xdr:colOff>
      <xdr:row>52</xdr:row>
      <xdr:rowOff>2300</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rot="5400000">
          <a:off x="2683601" y="9106653"/>
          <a:ext cx="396000"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295275</xdr:colOff>
          <xdr:row>6</xdr:row>
          <xdr:rowOff>142875</xdr:rowOff>
        </xdr:from>
        <xdr:to>
          <xdr:col>16</xdr:col>
          <xdr:colOff>1695450</xdr:colOff>
          <xdr:row>6</xdr:row>
          <xdr:rowOff>504825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6.xml"/><Relationship Id="rId4" Type="http://schemas.openxmlformats.org/officeDocument/2006/relationships/image" Target="../media/image1.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5:H129"/>
  <sheetViews>
    <sheetView showGridLines="0" tabSelected="1" workbookViewId="0"/>
  </sheetViews>
  <sheetFormatPr defaultColWidth="8.75" defaultRowHeight="18.75" x14ac:dyDescent="0.15"/>
  <cols>
    <col min="1" max="1" width="1.625" style="2" customWidth="1"/>
    <col min="2" max="2" width="4.625" style="2" customWidth="1"/>
    <col min="3" max="3" width="12.625" style="2" customWidth="1"/>
    <col min="4" max="4" width="48.625" style="2" customWidth="1"/>
    <col min="5" max="5" width="18.625" style="2" customWidth="1"/>
    <col min="6" max="6" width="7.625" style="4" customWidth="1"/>
    <col min="7" max="7" width="16.625" style="2" customWidth="1"/>
    <col min="8" max="8" width="13.875" style="2" customWidth="1"/>
    <col min="9" max="9" width="8.375" style="2" customWidth="1"/>
    <col min="10" max="11" width="13.875" style="2" customWidth="1"/>
    <col min="12" max="16384" width="8.75" style="2"/>
  </cols>
  <sheetData>
    <row r="5" spans="2:8" ht="19.5" x14ac:dyDescent="0.15">
      <c r="B5" s="1" t="s">
        <v>0</v>
      </c>
      <c r="F5" s="2"/>
      <c r="G5" s="1" t="s">
        <v>564</v>
      </c>
    </row>
    <row r="6" spans="2:8" ht="19.5" thickBot="1" x14ac:dyDescent="0.2">
      <c r="F6" s="2"/>
    </row>
    <row r="7" spans="2:8" ht="15" customHeight="1" thickTop="1" x14ac:dyDescent="0.15">
      <c r="B7" s="250" t="s">
        <v>1</v>
      </c>
      <c r="C7" s="251"/>
      <c r="D7" s="256"/>
      <c r="E7" s="257"/>
      <c r="F7" s="3"/>
      <c r="G7" s="2" t="s">
        <v>605</v>
      </c>
    </row>
    <row r="8" spans="2:8" ht="15" customHeight="1" x14ac:dyDescent="0.15">
      <c r="B8" s="252"/>
      <c r="C8" s="253"/>
      <c r="D8" s="258"/>
      <c r="E8" s="259"/>
      <c r="F8" s="3"/>
      <c r="G8" s="2" t="s">
        <v>607</v>
      </c>
    </row>
    <row r="9" spans="2:8" ht="15" customHeight="1" thickBot="1" x14ac:dyDescent="0.2">
      <c r="B9" s="254"/>
      <c r="C9" s="255"/>
      <c r="D9" s="260"/>
      <c r="E9" s="261"/>
      <c r="F9" s="3"/>
      <c r="G9" s="2" t="s">
        <v>631</v>
      </c>
    </row>
    <row r="10" spans="2:8" ht="12.95" customHeight="1" thickTop="1" x14ac:dyDescent="0.15">
      <c r="B10" s="250" t="s">
        <v>11</v>
      </c>
      <c r="C10" s="251"/>
      <c r="D10" s="262"/>
      <c r="E10" s="263"/>
      <c r="F10" s="3"/>
    </row>
    <row r="11" spans="2:8" ht="12.95" customHeight="1" x14ac:dyDescent="0.15">
      <c r="B11" s="252"/>
      <c r="C11" s="253"/>
      <c r="D11" s="264"/>
      <c r="E11" s="265"/>
      <c r="F11" s="3"/>
    </row>
    <row r="12" spans="2:8" ht="12.95" customHeight="1" x14ac:dyDescent="0.15">
      <c r="B12" s="252"/>
      <c r="C12" s="253"/>
      <c r="D12" s="264"/>
      <c r="E12" s="265"/>
      <c r="F12" s="3"/>
    </row>
    <row r="13" spans="2:8" ht="15.95" customHeight="1" x14ac:dyDescent="0.15">
      <c r="B13" s="252"/>
      <c r="C13" s="253"/>
      <c r="D13" s="264"/>
      <c r="E13" s="265"/>
      <c r="F13" s="3"/>
      <c r="G13" s="1" t="s">
        <v>565</v>
      </c>
    </row>
    <row r="14" spans="2:8" ht="12.95" customHeight="1" thickBot="1" x14ac:dyDescent="0.2">
      <c r="B14" s="252"/>
      <c r="C14" s="253"/>
      <c r="D14" s="264"/>
      <c r="E14" s="265"/>
      <c r="F14" s="3"/>
    </row>
    <row r="15" spans="2:8" ht="12.95" customHeight="1" thickTop="1" x14ac:dyDescent="0.15">
      <c r="B15" s="252"/>
      <c r="C15" s="253"/>
      <c r="D15" s="264"/>
      <c r="E15" s="265"/>
      <c r="F15" s="3"/>
      <c r="H15" s="246" t="s">
        <v>632</v>
      </c>
    </row>
    <row r="16" spans="2:8" ht="12.95" customHeight="1" thickBot="1" x14ac:dyDescent="0.2">
      <c r="B16" s="254"/>
      <c r="C16" s="255"/>
      <c r="D16" s="266"/>
      <c r="E16" s="267"/>
      <c r="F16" s="3"/>
      <c r="H16" s="247"/>
    </row>
    <row r="17" spans="2:8" ht="15" customHeight="1" thickTop="1" x14ac:dyDescent="0.15"/>
    <row r="21" spans="2:8" ht="15.95" customHeight="1" thickBot="1" x14ac:dyDescent="0.2">
      <c r="E21" s="5" t="str">
        <f>"（単位："&amp;入力表!H15&amp;"）"</f>
        <v>（単位：千円）</v>
      </c>
      <c r="G21" s="5"/>
    </row>
    <row r="22" spans="2:8" ht="26.1" customHeight="1" thickTop="1" thickBot="1" x14ac:dyDescent="0.2">
      <c r="B22" s="6" t="s">
        <v>334</v>
      </c>
      <c r="C22" s="248" t="s">
        <v>335</v>
      </c>
      <c r="D22" s="249"/>
      <c r="E22" s="6" t="s">
        <v>566</v>
      </c>
      <c r="F22" s="7"/>
      <c r="G22" s="8" t="s">
        <v>567</v>
      </c>
      <c r="H22" s="9" t="str">
        <f>TEXT(SUM(E23:E129),"#,###")&amp;H15</f>
        <v>千円</v>
      </c>
    </row>
    <row r="23" spans="2:8" ht="19.5" thickTop="1" x14ac:dyDescent="0.15">
      <c r="B23" s="10" t="s">
        <v>30</v>
      </c>
      <c r="C23" s="20" t="s">
        <v>136</v>
      </c>
      <c r="D23" s="21"/>
      <c r="E23" s="11"/>
      <c r="G23" s="4"/>
    </row>
    <row r="24" spans="2:8" x14ac:dyDescent="0.15">
      <c r="B24" s="12" t="s">
        <v>31</v>
      </c>
      <c r="C24" s="19" t="s">
        <v>181</v>
      </c>
      <c r="D24" s="3"/>
      <c r="E24" s="13"/>
      <c r="G24" s="4"/>
    </row>
    <row r="25" spans="2:8" x14ac:dyDescent="0.15">
      <c r="B25" s="12" t="s">
        <v>32</v>
      </c>
      <c r="C25" s="19" t="s">
        <v>137</v>
      </c>
      <c r="D25" s="3"/>
      <c r="E25" s="13"/>
      <c r="G25" s="4"/>
    </row>
    <row r="26" spans="2:8" x14ac:dyDescent="0.15">
      <c r="B26" s="12" t="s">
        <v>33</v>
      </c>
      <c r="C26" s="19" t="s">
        <v>138</v>
      </c>
      <c r="D26" s="3"/>
      <c r="E26" s="13"/>
      <c r="G26" s="4"/>
    </row>
    <row r="27" spans="2:8" x14ac:dyDescent="0.15">
      <c r="B27" s="12" t="s">
        <v>34</v>
      </c>
      <c r="C27" s="22" t="s">
        <v>139</v>
      </c>
      <c r="D27" s="23"/>
      <c r="E27" s="14"/>
      <c r="G27" s="4"/>
    </row>
    <row r="28" spans="2:8" x14ac:dyDescent="0.15">
      <c r="B28" s="15" t="s">
        <v>35</v>
      </c>
      <c r="C28" s="19" t="s">
        <v>182</v>
      </c>
      <c r="D28" s="3"/>
      <c r="E28" s="13"/>
      <c r="G28" s="4"/>
    </row>
    <row r="29" spans="2:8" x14ac:dyDescent="0.15">
      <c r="B29" s="12" t="s">
        <v>36</v>
      </c>
      <c r="C29" s="19" t="s">
        <v>634</v>
      </c>
      <c r="D29" s="3"/>
      <c r="E29" s="13"/>
      <c r="G29" s="4"/>
    </row>
    <row r="30" spans="2:8" x14ac:dyDescent="0.15">
      <c r="B30" s="12" t="s">
        <v>37</v>
      </c>
      <c r="C30" s="19" t="s">
        <v>140</v>
      </c>
      <c r="D30" s="3"/>
      <c r="E30" s="13"/>
      <c r="G30" s="4"/>
    </row>
    <row r="31" spans="2:8" x14ac:dyDescent="0.15">
      <c r="B31" s="12" t="s">
        <v>38</v>
      </c>
      <c r="C31" s="19" t="s">
        <v>358</v>
      </c>
      <c r="D31" s="3"/>
      <c r="E31" s="13"/>
      <c r="G31" s="4"/>
    </row>
    <row r="32" spans="2:8" x14ac:dyDescent="0.15">
      <c r="B32" s="16" t="s">
        <v>39</v>
      </c>
      <c r="C32" s="22" t="s">
        <v>635</v>
      </c>
      <c r="D32" s="23"/>
      <c r="E32" s="14"/>
      <c r="G32" s="4"/>
    </row>
    <row r="33" spans="2:7" x14ac:dyDescent="0.15">
      <c r="B33" s="12" t="s">
        <v>40</v>
      </c>
      <c r="C33" s="19" t="s">
        <v>183</v>
      </c>
      <c r="D33" s="3"/>
      <c r="E33" s="13"/>
      <c r="G33" s="4"/>
    </row>
    <row r="34" spans="2:7" x14ac:dyDescent="0.15">
      <c r="B34" s="12" t="s">
        <v>41</v>
      </c>
      <c r="C34" s="19" t="s">
        <v>141</v>
      </c>
      <c r="D34" s="3"/>
      <c r="E34" s="13"/>
      <c r="G34" s="4"/>
    </row>
    <row r="35" spans="2:7" x14ac:dyDescent="0.15">
      <c r="B35" s="12" t="s">
        <v>42</v>
      </c>
      <c r="C35" s="19" t="s">
        <v>636</v>
      </c>
      <c r="D35" s="3"/>
      <c r="E35" s="13"/>
      <c r="G35" s="4"/>
    </row>
    <row r="36" spans="2:7" x14ac:dyDescent="0.15">
      <c r="B36" s="12" t="s">
        <v>43</v>
      </c>
      <c r="C36" s="19" t="s">
        <v>637</v>
      </c>
      <c r="D36" s="3"/>
      <c r="E36" s="13"/>
      <c r="G36" s="4"/>
    </row>
    <row r="37" spans="2:7" x14ac:dyDescent="0.15">
      <c r="B37" s="12" t="s">
        <v>44</v>
      </c>
      <c r="C37" s="22" t="s">
        <v>142</v>
      </c>
      <c r="D37" s="23"/>
      <c r="E37" s="14"/>
      <c r="G37" s="4"/>
    </row>
    <row r="38" spans="2:7" x14ac:dyDescent="0.15">
      <c r="B38" s="15" t="s">
        <v>45</v>
      </c>
      <c r="C38" s="19" t="s">
        <v>143</v>
      </c>
      <c r="D38" s="3"/>
      <c r="E38" s="13"/>
      <c r="G38" s="4"/>
    </row>
    <row r="39" spans="2:7" x14ac:dyDescent="0.15">
      <c r="B39" s="12" t="s">
        <v>46</v>
      </c>
      <c r="C39" s="19" t="s">
        <v>144</v>
      </c>
      <c r="D39" s="3"/>
      <c r="E39" s="13"/>
      <c r="G39" s="4"/>
    </row>
    <row r="40" spans="2:7" x14ac:dyDescent="0.15">
      <c r="B40" s="12" t="s">
        <v>47</v>
      </c>
      <c r="C40" s="19" t="s">
        <v>376</v>
      </c>
      <c r="D40" s="3"/>
      <c r="E40" s="13"/>
      <c r="G40" s="4"/>
    </row>
    <row r="41" spans="2:7" x14ac:dyDescent="0.15">
      <c r="B41" s="12" t="s">
        <v>48</v>
      </c>
      <c r="C41" s="19" t="s">
        <v>145</v>
      </c>
      <c r="D41" s="3"/>
      <c r="E41" s="13"/>
      <c r="G41" s="4"/>
    </row>
    <row r="42" spans="2:7" x14ac:dyDescent="0.15">
      <c r="B42" s="16" t="s">
        <v>49</v>
      </c>
      <c r="C42" s="22" t="s">
        <v>378</v>
      </c>
      <c r="D42" s="23"/>
      <c r="E42" s="14"/>
      <c r="G42" s="4"/>
    </row>
    <row r="43" spans="2:7" x14ac:dyDescent="0.15">
      <c r="B43" s="12" t="s">
        <v>50</v>
      </c>
      <c r="C43" s="19" t="s">
        <v>638</v>
      </c>
      <c r="D43" s="3"/>
      <c r="E43" s="13"/>
      <c r="G43" s="4"/>
    </row>
    <row r="44" spans="2:7" x14ac:dyDescent="0.15">
      <c r="B44" s="12" t="s">
        <v>51</v>
      </c>
      <c r="C44" s="19" t="s">
        <v>639</v>
      </c>
      <c r="D44" s="3"/>
      <c r="E44" s="13"/>
      <c r="G44" s="4"/>
    </row>
    <row r="45" spans="2:7" x14ac:dyDescent="0.15">
      <c r="B45" s="12" t="s">
        <v>52</v>
      </c>
      <c r="C45" s="19" t="s">
        <v>146</v>
      </c>
      <c r="D45" s="3"/>
      <c r="E45" s="13"/>
      <c r="G45" s="4"/>
    </row>
    <row r="46" spans="2:7" x14ac:dyDescent="0.15">
      <c r="B46" s="12" t="s">
        <v>53</v>
      </c>
      <c r="C46" s="19" t="s">
        <v>147</v>
      </c>
      <c r="D46" s="3"/>
      <c r="E46" s="13"/>
      <c r="G46" s="4"/>
    </row>
    <row r="47" spans="2:7" x14ac:dyDescent="0.15">
      <c r="B47" s="12" t="s">
        <v>54</v>
      </c>
      <c r="C47" s="22" t="s">
        <v>383</v>
      </c>
      <c r="D47" s="23"/>
      <c r="E47" s="14"/>
      <c r="G47" s="4"/>
    </row>
    <row r="48" spans="2:7" x14ac:dyDescent="0.15">
      <c r="B48" s="15" t="s">
        <v>55</v>
      </c>
      <c r="C48" s="19" t="s">
        <v>640</v>
      </c>
      <c r="D48" s="3"/>
      <c r="E48" s="13"/>
      <c r="G48" s="4"/>
    </row>
    <row r="49" spans="2:7" x14ac:dyDescent="0.15">
      <c r="B49" s="12" t="s">
        <v>56</v>
      </c>
      <c r="C49" s="19" t="s">
        <v>148</v>
      </c>
      <c r="D49" s="3"/>
      <c r="E49" s="13"/>
      <c r="G49" s="4"/>
    </row>
    <row r="50" spans="2:7" x14ac:dyDescent="0.15">
      <c r="B50" s="12" t="s">
        <v>57</v>
      </c>
      <c r="C50" s="19" t="s">
        <v>149</v>
      </c>
      <c r="D50" s="3"/>
      <c r="E50" s="13"/>
      <c r="G50" s="4"/>
    </row>
    <row r="51" spans="2:7" x14ac:dyDescent="0.15">
      <c r="B51" s="12" t="s">
        <v>58</v>
      </c>
      <c r="C51" s="19" t="s">
        <v>150</v>
      </c>
      <c r="D51" s="3"/>
      <c r="E51" s="13"/>
      <c r="G51" s="4"/>
    </row>
    <row r="52" spans="2:7" x14ac:dyDescent="0.15">
      <c r="B52" s="16" t="s">
        <v>59</v>
      </c>
      <c r="C52" s="22" t="s">
        <v>151</v>
      </c>
      <c r="D52" s="23"/>
      <c r="E52" s="14"/>
      <c r="G52" s="4"/>
    </row>
    <row r="53" spans="2:7" x14ac:dyDescent="0.15">
      <c r="B53" s="12" t="s">
        <v>60</v>
      </c>
      <c r="C53" s="19" t="s">
        <v>641</v>
      </c>
      <c r="D53" s="3"/>
      <c r="E53" s="13"/>
      <c r="G53" s="4"/>
    </row>
    <row r="54" spans="2:7" x14ac:dyDescent="0.15">
      <c r="B54" s="12" t="s">
        <v>61</v>
      </c>
      <c r="C54" s="19" t="s">
        <v>152</v>
      </c>
      <c r="D54" s="3"/>
      <c r="E54" s="13"/>
      <c r="G54" s="4"/>
    </row>
    <row r="55" spans="2:7" x14ac:dyDescent="0.15">
      <c r="B55" s="12" t="s">
        <v>62</v>
      </c>
      <c r="C55" s="19" t="s">
        <v>153</v>
      </c>
      <c r="D55" s="3"/>
      <c r="E55" s="13"/>
      <c r="G55" s="4"/>
    </row>
    <row r="56" spans="2:7" x14ac:dyDescent="0.15">
      <c r="B56" s="12" t="s">
        <v>63</v>
      </c>
      <c r="C56" s="19" t="s">
        <v>154</v>
      </c>
      <c r="D56" s="3"/>
      <c r="E56" s="13"/>
      <c r="G56" s="4"/>
    </row>
    <row r="57" spans="2:7" x14ac:dyDescent="0.15">
      <c r="B57" s="12" t="s">
        <v>64</v>
      </c>
      <c r="C57" s="22" t="s">
        <v>184</v>
      </c>
      <c r="D57" s="23"/>
      <c r="E57" s="14"/>
      <c r="G57" s="4"/>
    </row>
    <row r="58" spans="2:7" x14ac:dyDescent="0.15">
      <c r="B58" s="15" t="s">
        <v>65</v>
      </c>
      <c r="C58" s="19" t="s">
        <v>155</v>
      </c>
      <c r="D58" s="3"/>
      <c r="E58" s="13"/>
      <c r="G58" s="4"/>
    </row>
    <row r="59" spans="2:7" x14ac:dyDescent="0.15">
      <c r="B59" s="12" t="s">
        <v>66</v>
      </c>
      <c r="C59" s="19" t="s">
        <v>156</v>
      </c>
      <c r="D59" s="3"/>
      <c r="E59" s="13"/>
      <c r="G59" s="4"/>
    </row>
    <row r="60" spans="2:7" x14ac:dyDescent="0.15">
      <c r="B60" s="12" t="s">
        <v>67</v>
      </c>
      <c r="C60" s="19" t="s">
        <v>642</v>
      </c>
      <c r="D60" s="3"/>
      <c r="E60" s="13"/>
      <c r="G60" s="4"/>
    </row>
    <row r="61" spans="2:7" x14ac:dyDescent="0.15">
      <c r="B61" s="12" t="s">
        <v>68</v>
      </c>
      <c r="C61" s="19" t="s">
        <v>400</v>
      </c>
      <c r="D61" s="3"/>
      <c r="E61" s="13"/>
      <c r="G61" s="4"/>
    </row>
    <row r="62" spans="2:7" x14ac:dyDescent="0.15">
      <c r="B62" s="16" t="s">
        <v>69</v>
      </c>
      <c r="C62" s="22" t="s">
        <v>157</v>
      </c>
      <c r="D62" s="23"/>
      <c r="E62" s="14"/>
      <c r="G62" s="4"/>
    </row>
    <row r="63" spans="2:7" x14ac:dyDescent="0.15">
      <c r="B63" s="12" t="s">
        <v>70</v>
      </c>
      <c r="C63" s="19" t="s">
        <v>158</v>
      </c>
      <c r="D63" s="3"/>
      <c r="E63" s="13"/>
      <c r="G63" s="4"/>
    </row>
    <row r="64" spans="2:7" x14ac:dyDescent="0.15">
      <c r="B64" s="12" t="s">
        <v>71</v>
      </c>
      <c r="C64" s="19" t="s">
        <v>643</v>
      </c>
      <c r="D64" s="3"/>
      <c r="E64" s="13"/>
      <c r="G64" s="4"/>
    </row>
    <row r="65" spans="2:7" x14ac:dyDescent="0.15">
      <c r="B65" s="12" t="s">
        <v>72</v>
      </c>
      <c r="C65" s="19" t="s">
        <v>159</v>
      </c>
      <c r="D65" s="3"/>
      <c r="E65" s="13"/>
      <c r="G65" s="4"/>
    </row>
    <row r="66" spans="2:7" x14ac:dyDescent="0.15">
      <c r="B66" s="12" t="s">
        <v>73</v>
      </c>
      <c r="C66" s="19" t="s">
        <v>644</v>
      </c>
      <c r="D66" s="3"/>
      <c r="E66" s="13"/>
      <c r="G66" s="4"/>
    </row>
    <row r="67" spans="2:7" x14ac:dyDescent="0.15">
      <c r="B67" s="12" t="s">
        <v>74</v>
      </c>
      <c r="C67" s="22" t="s">
        <v>645</v>
      </c>
      <c r="D67" s="23"/>
      <c r="E67" s="14"/>
      <c r="G67" s="4"/>
    </row>
    <row r="68" spans="2:7" x14ac:dyDescent="0.15">
      <c r="B68" s="15" t="s">
        <v>75</v>
      </c>
      <c r="C68" s="19" t="s">
        <v>646</v>
      </c>
      <c r="D68" s="3"/>
      <c r="E68" s="13"/>
      <c r="G68" s="4"/>
    </row>
    <row r="69" spans="2:7" x14ac:dyDescent="0.15">
      <c r="B69" s="12" t="s">
        <v>76</v>
      </c>
      <c r="C69" s="19" t="s">
        <v>647</v>
      </c>
      <c r="D69" s="3"/>
      <c r="E69" s="13"/>
      <c r="G69" s="4"/>
    </row>
    <row r="70" spans="2:7" x14ac:dyDescent="0.15">
      <c r="B70" s="12" t="s">
        <v>77</v>
      </c>
      <c r="C70" s="19" t="s">
        <v>648</v>
      </c>
      <c r="D70" s="3"/>
      <c r="E70" s="13"/>
      <c r="G70" s="4"/>
    </row>
    <row r="71" spans="2:7" x14ac:dyDescent="0.15">
      <c r="B71" s="12" t="s">
        <v>78</v>
      </c>
      <c r="C71" s="19" t="s">
        <v>649</v>
      </c>
      <c r="D71" s="3"/>
      <c r="E71" s="13"/>
      <c r="G71" s="4"/>
    </row>
    <row r="72" spans="2:7" x14ac:dyDescent="0.15">
      <c r="B72" s="16" t="s">
        <v>79</v>
      </c>
      <c r="C72" s="22" t="s">
        <v>528</v>
      </c>
      <c r="D72" s="23"/>
      <c r="E72" s="14"/>
      <c r="G72" s="4"/>
    </row>
    <row r="73" spans="2:7" x14ac:dyDescent="0.15">
      <c r="B73" s="12" t="s">
        <v>80</v>
      </c>
      <c r="C73" s="19" t="s">
        <v>650</v>
      </c>
      <c r="D73" s="3"/>
      <c r="E73" s="13"/>
      <c r="G73" s="4"/>
    </row>
    <row r="74" spans="2:7" x14ac:dyDescent="0.15">
      <c r="B74" s="12" t="s">
        <v>81</v>
      </c>
      <c r="C74" s="19" t="s">
        <v>651</v>
      </c>
      <c r="D74" s="3"/>
      <c r="E74" s="13"/>
      <c r="G74" s="4"/>
    </row>
    <row r="75" spans="2:7" x14ac:dyDescent="0.15">
      <c r="B75" s="12" t="s">
        <v>82</v>
      </c>
      <c r="C75" s="19" t="s">
        <v>652</v>
      </c>
      <c r="D75" s="3"/>
      <c r="E75" s="13"/>
      <c r="G75" s="4"/>
    </row>
    <row r="76" spans="2:7" x14ac:dyDescent="0.15">
      <c r="B76" s="12" t="s">
        <v>83</v>
      </c>
      <c r="C76" s="19" t="s">
        <v>653</v>
      </c>
      <c r="D76" s="3"/>
      <c r="E76" s="13"/>
      <c r="G76" s="4"/>
    </row>
    <row r="77" spans="2:7" x14ac:dyDescent="0.15">
      <c r="B77" s="12" t="s">
        <v>84</v>
      </c>
      <c r="C77" s="22" t="s">
        <v>529</v>
      </c>
      <c r="D77" s="23"/>
      <c r="E77" s="14"/>
      <c r="G77" s="4"/>
    </row>
    <row r="78" spans="2:7" x14ac:dyDescent="0.15">
      <c r="B78" s="15" t="s">
        <v>85</v>
      </c>
      <c r="C78" s="19" t="s">
        <v>654</v>
      </c>
      <c r="D78" s="3"/>
      <c r="E78" s="13"/>
      <c r="G78" s="4"/>
    </row>
    <row r="79" spans="2:7" x14ac:dyDescent="0.15">
      <c r="B79" s="12" t="s">
        <v>86</v>
      </c>
      <c r="C79" s="19" t="s">
        <v>185</v>
      </c>
      <c r="D79" s="3"/>
      <c r="E79" s="13"/>
      <c r="G79" s="4"/>
    </row>
    <row r="80" spans="2:7" x14ac:dyDescent="0.15">
      <c r="B80" s="12" t="s">
        <v>87</v>
      </c>
      <c r="C80" s="19" t="s">
        <v>160</v>
      </c>
      <c r="D80" s="3"/>
      <c r="E80" s="13"/>
      <c r="G80" s="4"/>
    </row>
    <row r="81" spans="2:7" x14ac:dyDescent="0.15">
      <c r="B81" s="12" t="s">
        <v>88</v>
      </c>
      <c r="C81" s="19" t="s">
        <v>161</v>
      </c>
      <c r="D81" s="3"/>
      <c r="E81" s="13"/>
      <c r="G81" s="4"/>
    </row>
    <row r="82" spans="2:7" x14ac:dyDescent="0.15">
      <c r="B82" s="16" t="s">
        <v>89</v>
      </c>
      <c r="C82" s="22" t="s">
        <v>162</v>
      </c>
      <c r="D82" s="23"/>
      <c r="E82" s="14"/>
      <c r="G82" s="4"/>
    </row>
    <row r="83" spans="2:7" x14ac:dyDescent="0.15">
      <c r="B83" s="12" t="s">
        <v>90</v>
      </c>
      <c r="C83" s="19" t="s">
        <v>530</v>
      </c>
      <c r="D83" s="3"/>
      <c r="E83" s="13"/>
      <c r="G83" s="4"/>
    </row>
    <row r="84" spans="2:7" x14ac:dyDescent="0.15">
      <c r="B84" s="12" t="s">
        <v>91</v>
      </c>
      <c r="C84" s="19" t="s">
        <v>186</v>
      </c>
      <c r="D84" s="3"/>
      <c r="E84" s="13"/>
      <c r="G84" s="4"/>
    </row>
    <row r="85" spans="2:7" x14ac:dyDescent="0.15">
      <c r="B85" s="12" t="s">
        <v>92</v>
      </c>
      <c r="C85" s="19" t="s">
        <v>163</v>
      </c>
      <c r="D85" s="3"/>
      <c r="E85" s="13"/>
      <c r="G85" s="4"/>
    </row>
    <row r="86" spans="2:7" x14ac:dyDescent="0.15">
      <c r="B86" s="12" t="s">
        <v>93</v>
      </c>
      <c r="C86" s="19" t="s">
        <v>531</v>
      </c>
      <c r="D86" s="3"/>
      <c r="E86" s="13"/>
      <c r="G86" s="4"/>
    </row>
    <row r="87" spans="2:7" x14ac:dyDescent="0.15">
      <c r="B87" s="12" t="s">
        <v>94</v>
      </c>
      <c r="C87" s="22" t="s">
        <v>655</v>
      </c>
      <c r="D87" s="23"/>
      <c r="E87" s="14"/>
      <c r="G87" s="4"/>
    </row>
    <row r="88" spans="2:7" x14ac:dyDescent="0.15">
      <c r="B88" s="15" t="s">
        <v>95</v>
      </c>
      <c r="C88" s="19" t="s">
        <v>164</v>
      </c>
      <c r="D88" s="3"/>
      <c r="E88" s="13"/>
      <c r="G88" s="4"/>
    </row>
    <row r="89" spans="2:7" x14ac:dyDescent="0.15">
      <c r="B89" s="12" t="s">
        <v>96</v>
      </c>
      <c r="C89" s="19" t="s">
        <v>165</v>
      </c>
      <c r="D89" s="3"/>
      <c r="E89" s="13"/>
      <c r="G89" s="4"/>
    </row>
    <row r="90" spans="2:7" x14ac:dyDescent="0.15">
      <c r="B90" s="12" t="s">
        <v>97</v>
      </c>
      <c r="C90" s="19" t="s">
        <v>166</v>
      </c>
      <c r="D90" s="3"/>
      <c r="E90" s="13"/>
      <c r="G90" s="4"/>
    </row>
    <row r="91" spans="2:7" x14ac:dyDescent="0.15">
      <c r="B91" s="12" t="s">
        <v>98</v>
      </c>
      <c r="C91" s="19" t="s">
        <v>167</v>
      </c>
      <c r="D91" s="3"/>
      <c r="E91" s="13"/>
      <c r="G91" s="4"/>
    </row>
    <row r="92" spans="2:7" x14ac:dyDescent="0.15">
      <c r="B92" s="16" t="s">
        <v>99</v>
      </c>
      <c r="C92" s="22" t="s">
        <v>168</v>
      </c>
      <c r="D92" s="23"/>
      <c r="E92" s="14"/>
      <c r="G92" s="4"/>
    </row>
    <row r="93" spans="2:7" x14ac:dyDescent="0.15">
      <c r="B93" s="12" t="s">
        <v>100</v>
      </c>
      <c r="C93" s="19" t="s">
        <v>169</v>
      </c>
      <c r="D93" s="3"/>
      <c r="E93" s="13"/>
      <c r="G93" s="4"/>
    </row>
    <row r="94" spans="2:7" x14ac:dyDescent="0.15">
      <c r="B94" s="12" t="s">
        <v>101</v>
      </c>
      <c r="C94" s="19" t="s">
        <v>170</v>
      </c>
      <c r="D94" s="3"/>
      <c r="E94" s="13"/>
      <c r="G94" s="4"/>
    </row>
    <row r="95" spans="2:7" x14ac:dyDescent="0.15">
      <c r="B95" s="12" t="s">
        <v>102</v>
      </c>
      <c r="C95" s="19" t="s">
        <v>187</v>
      </c>
      <c r="D95" s="3"/>
      <c r="E95" s="13"/>
      <c r="G95" s="4"/>
    </row>
    <row r="96" spans="2:7" x14ac:dyDescent="0.15">
      <c r="B96" s="12" t="s">
        <v>103</v>
      </c>
      <c r="C96" s="19" t="s">
        <v>472</v>
      </c>
      <c r="D96" s="3"/>
      <c r="E96" s="13"/>
      <c r="G96" s="4"/>
    </row>
    <row r="97" spans="2:7" x14ac:dyDescent="0.15">
      <c r="B97" s="12" t="s">
        <v>104</v>
      </c>
      <c r="C97" s="22" t="s">
        <v>171</v>
      </c>
      <c r="D97" s="23"/>
      <c r="E97" s="14"/>
      <c r="G97" s="4"/>
    </row>
    <row r="98" spans="2:7" x14ac:dyDescent="0.15">
      <c r="B98" s="15" t="s">
        <v>105</v>
      </c>
      <c r="C98" s="19" t="s">
        <v>656</v>
      </c>
      <c r="D98" s="3"/>
      <c r="E98" s="13"/>
      <c r="G98" s="4"/>
    </row>
    <row r="99" spans="2:7" x14ac:dyDescent="0.15">
      <c r="B99" s="12" t="s">
        <v>106</v>
      </c>
      <c r="C99" s="19" t="s">
        <v>188</v>
      </c>
      <c r="D99" s="3"/>
      <c r="E99" s="13"/>
      <c r="G99" s="4"/>
    </row>
    <row r="100" spans="2:7" x14ac:dyDescent="0.15">
      <c r="B100" s="12" t="s">
        <v>107</v>
      </c>
      <c r="C100" s="19" t="s">
        <v>172</v>
      </c>
      <c r="D100" s="3"/>
      <c r="E100" s="13"/>
      <c r="G100" s="4"/>
    </row>
    <row r="101" spans="2:7" x14ac:dyDescent="0.15">
      <c r="B101" s="12" t="s">
        <v>108</v>
      </c>
      <c r="C101" s="19" t="s">
        <v>173</v>
      </c>
      <c r="D101" s="3"/>
      <c r="E101" s="13"/>
      <c r="G101" s="4"/>
    </row>
    <row r="102" spans="2:7" x14ac:dyDescent="0.15">
      <c r="B102" s="16" t="s">
        <v>109</v>
      </c>
      <c r="C102" s="22" t="s">
        <v>657</v>
      </c>
      <c r="D102" s="23"/>
      <c r="E102" s="14"/>
      <c r="G102" s="4"/>
    </row>
    <row r="103" spans="2:7" x14ac:dyDescent="0.15">
      <c r="B103" s="12" t="s">
        <v>110</v>
      </c>
      <c r="C103" s="19" t="s">
        <v>174</v>
      </c>
      <c r="D103" s="3"/>
      <c r="E103" s="13"/>
      <c r="G103" s="4"/>
    </row>
    <row r="104" spans="2:7" x14ac:dyDescent="0.15">
      <c r="B104" s="12" t="s">
        <v>111</v>
      </c>
      <c r="C104" s="19" t="s">
        <v>658</v>
      </c>
      <c r="D104" s="3"/>
      <c r="E104" s="13"/>
      <c r="G104" s="4"/>
    </row>
    <row r="105" spans="2:7" x14ac:dyDescent="0.15">
      <c r="B105" s="12" t="s">
        <v>112</v>
      </c>
      <c r="C105" s="19" t="s">
        <v>659</v>
      </c>
      <c r="D105" s="3"/>
      <c r="E105" s="13"/>
      <c r="G105" s="4"/>
    </row>
    <row r="106" spans="2:7" x14ac:dyDescent="0.15">
      <c r="B106" s="12" t="s">
        <v>113</v>
      </c>
      <c r="C106" s="19" t="s">
        <v>660</v>
      </c>
      <c r="D106" s="3"/>
      <c r="E106" s="13"/>
      <c r="G106" s="4"/>
    </row>
    <row r="107" spans="2:7" x14ac:dyDescent="0.15">
      <c r="B107" s="12" t="s">
        <v>114</v>
      </c>
      <c r="C107" s="22" t="s">
        <v>175</v>
      </c>
      <c r="D107" s="23"/>
      <c r="E107" s="14"/>
      <c r="G107" s="4"/>
    </row>
    <row r="108" spans="2:7" x14ac:dyDescent="0.15">
      <c r="B108" s="15" t="s">
        <v>115</v>
      </c>
      <c r="C108" s="19" t="s">
        <v>661</v>
      </c>
      <c r="D108" s="3"/>
      <c r="E108" s="13"/>
      <c r="G108" s="4"/>
    </row>
    <row r="109" spans="2:7" x14ac:dyDescent="0.15">
      <c r="B109" s="12" t="s">
        <v>116</v>
      </c>
      <c r="C109" s="19" t="s">
        <v>662</v>
      </c>
      <c r="D109" s="3"/>
      <c r="E109" s="13"/>
      <c r="G109" s="4"/>
    </row>
    <row r="110" spans="2:7" x14ac:dyDescent="0.15">
      <c r="B110" s="12" t="s">
        <v>117</v>
      </c>
      <c r="C110" s="19" t="s">
        <v>663</v>
      </c>
      <c r="D110" s="3"/>
      <c r="E110" s="13"/>
      <c r="G110" s="4"/>
    </row>
    <row r="111" spans="2:7" x14ac:dyDescent="0.15">
      <c r="B111" s="12" t="s">
        <v>118</v>
      </c>
      <c r="C111" s="19" t="s">
        <v>176</v>
      </c>
      <c r="D111" s="3"/>
      <c r="E111" s="13"/>
      <c r="G111" s="4"/>
    </row>
    <row r="112" spans="2:7" x14ac:dyDescent="0.15">
      <c r="B112" s="16" t="s">
        <v>119</v>
      </c>
      <c r="C112" s="22" t="s">
        <v>177</v>
      </c>
      <c r="D112" s="23"/>
      <c r="E112" s="14"/>
      <c r="G112" s="4"/>
    </row>
    <row r="113" spans="2:7" x14ac:dyDescent="0.15">
      <c r="B113" s="12" t="s">
        <v>120</v>
      </c>
      <c r="C113" s="19" t="s">
        <v>178</v>
      </c>
      <c r="D113" s="3"/>
      <c r="E113" s="13"/>
      <c r="G113" s="4"/>
    </row>
    <row r="114" spans="2:7" x14ac:dyDescent="0.15">
      <c r="B114" s="12" t="s">
        <v>121</v>
      </c>
      <c r="C114" s="19" t="s">
        <v>532</v>
      </c>
      <c r="D114" s="3"/>
      <c r="E114" s="13"/>
      <c r="G114" s="4"/>
    </row>
    <row r="115" spans="2:7" x14ac:dyDescent="0.15">
      <c r="B115" s="12" t="s">
        <v>122</v>
      </c>
      <c r="C115" s="19" t="s">
        <v>664</v>
      </c>
      <c r="D115" s="3"/>
      <c r="E115" s="13"/>
      <c r="G115" s="4"/>
    </row>
    <row r="116" spans="2:7" x14ac:dyDescent="0.15">
      <c r="B116" s="12" t="s">
        <v>123</v>
      </c>
      <c r="C116" s="19" t="s">
        <v>665</v>
      </c>
      <c r="D116" s="3"/>
      <c r="E116" s="13"/>
      <c r="G116" s="4"/>
    </row>
    <row r="117" spans="2:7" x14ac:dyDescent="0.15">
      <c r="B117" s="12" t="s">
        <v>124</v>
      </c>
      <c r="C117" s="22" t="s">
        <v>509</v>
      </c>
      <c r="D117" s="23"/>
      <c r="E117" s="14"/>
      <c r="G117" s="4"/>
    </row>
    <row r="118" spans="2:7" x14ac:dyDescent="0.15">
      <c r="B118" s="15" t="s">
        <v>125</v>
      </c>
      <c r="C118" s="19" t="s">
        <v>666</v>
      </c>
      <c r="D118" s="3"/>
      <c r="E118" s="13"/>
      <c r="G118" s="4"/>
    </row>
    <row r="119" spans="2:7" x14ac:dyDescent="0.15">
      <c r="B119" s="12" t="s">
        <v>126</v>
      </c>
      <c r="C119" s="19" t="s">
        <v>179</v>
      </c>
      <c r="D119" s="3"/>
      <c r="E119" s="13"/>
      <c r="G119" s="4"/>
    </row>
    <row r="120" spans="2:7" x14ac:dyDescent="0.15">
      <c r="B120" s="12" t="s">
        <v>127</v>
      </c>
      <c r="C120" s="19" t="s">
        <v>189</v>
      </c>
      <c r="D120" s="3"/>
      <c r="E120" s="13"/>
      <c r="G120" s="4"/>
    </row>
    <row r="121" spans="2:7" x14ac:dyDescent="0.15">
      <c r="B121" s="12" t="s">
        <v>128</v>
      </c>
      <c r="C121" s="19" t="s">
        <v>190</v>
      </c>
      <c r="D121" s="3"/>
      <c r="E121" s="13"/>
      <c r="G121" s="4"/>
    </row>
    <row r="122" spans="2:7" x14ac:dyDescent="0.15">
      <c r="B122" s="16" t="s">
        <v>129</v>
      </c>
      <c r="C122" s="22" t="s">
        <v>667</v>
      </c>
      <c r="D122" s="23"/>
      <c r="E122" s="14"/>
      <c r="G122" s="4"/>
    </row>
    <row r="123" spans="2:7" x14ac:dyDescent="0.15">
      <c r="B123" s="15" t="s">
        <v>130</v>
      </c>
      <c r="C123" s="19" t="s">
        <v>533</v>
      </c>
      <c r="D123" s="3"/>
      <c r="E123" s="13"/>
      <c r="G123" s="4"/>
    </row>
    <row r="124" spans="2:7" x14ac:dyDescent="0.15">
      <c r="B124" s="12" t="s">
        <v>131</v>
      </c>
      <c r="C124" s="19" t="s">
        <v>534</v>
      </c>
      <c r="D124" s="3"/>
      <c r="E124" s="13"/>
      <c r="G124" s="4"/>
    </row>
    <row r="125" spans="2:7" x14ac:dyDescent="0.15">
      <c r="B125" s="12" t="s">
        <v>132</v>
      </c>
      <c r="C125" s="19" t="s">
        <v>522</v>
      </c>
      <c r="D125" s="3"/>
      <c r="E125" s="13"/>
      <c r="G125" s="4"/>
    </row>
    <row r="126" spans="2:7" x14ac:dyDescent="0.15">
      <c r="B126" s="12" t="s">
        <v>133</v>
      </c>
      <c r="C126" s="19" t="s">
        <v>668</v>
      </c>
      <c r="D126" s="3"/>
      <c r="E126" s="13"/>
      <c r="G126" s="4"/>
    </row>
    <row r="127" spans="2:7" x14ac:dyDescent="0.15">
      <c r="B127" s="16" t="s">
        <v>134</v>
      </c>
      <c r="C127" s="22" t="s">
        <v>180</v>
      </c>
      <c r="D127" s="23"/>
      <c r="E127" s="14"/>
      <c r="G127" s="4"/>
    </row>
    <row r="128" spans="2:7" x14ac:dyDescent="0.15">
      <c r="B128" s="12" t="s">
        <v>135</v>
      </c>
      <c r="C128" s="19" t="s">
        <v>524</v>
      </c>
      <c r="D128" s="3"/>
      <c r="E128" s="13"/>
      <c r="G128" s="4"/>
    </row>
    <row r="129" spans="2:7" x14ac:dyDescent="0.15">
      <c r="B129" s="17" t="s">
        <v>633</v>
      </c>
      <c r="C129" s="24" t="s">
        <v>525</v>
      </c>
      <c r="D129" s="25"/>
      <c r="E129" s="18"/>
      <c r="G129" s="4"/>
    </row>
  </sheetData>
  <mergeCells count="6">
    <mergeCell ref="H15:H16"/>
    <mergeCell ref="C22:D22"/>
    <mergeCell ref="B7:C9"/>
    <mergeCell ref="B10:C16"/>
    <mergeCell ref="D7:E9"/>
    <mergeCell ref="D10:E16"/>
  </mergeCells>
  <phoneticPr fontId="1"/>
  <dataValidations count="1">
    <dataValidation type="list" allowBlank="1" showInputMessage="1" showErrorMessage="1" sqref="H15:H16" xr:uid="{00000000-0002-0000-0000-000000000000}">
      <formula1>"億円,千万円,百万円,十万円,万円,千円,円"</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EA0B-422C-44DE-858E-E519FBC68049}">
  <sheetPr>
    <tabColor theme="5"/>
  </sheetPr>
  <dimension ref="B5:P196"/>
  <sheetViews>
    <sheetView showGridLines="0" zoomScaleNormal="100" workbookViewId="0">
      <pane xSplit="1" ySplit="9" topLeftCell="B10" activePane="bottomRight" state="frozen"/>
      <selection pane="topRight"/>
      <selection pane="bottomLeft"/>
      <selection pane="bottomRight"/>
    </sheetView>
  </sheetViews>
  <sheetFormatPr defaultColWidth="9.875" defaultRowHeight="18.75" x14ac:dyDescent="0.15"/>
  <cols>
    <col min="1" max="1" width="1.75" style="2" customWidth="1"/>
    <col min="2" max="2" width="9.875" style="2"/>
    <col min="3" max="3" width="30.125" style="2" customWidth="1"/>
    <col min="4" max="4" width="31.375" style="2" customWidth="1"/>
    <col min="5" max="15" width="11.5" style="2" customWidth="1"/>
    <col min="16" max="16384" width="9.875" style="2"/>
  </cols>
  <sheetData>
    <row r="5" spans="2:15" x14ac:dyDescent="0.15">
      <c r="B5" s="2" t="s">
        <v>669</v>
      </c>
    </row>
    <row r="6" spans="2:15" x14ac:dyDescent="0.15">
      <c r="B6" s="2" t="s">
        <v>670</v>
      </c>
    </row>
    <row r="7" spans="2:15" ht="6.6" customHeight="1" x14ac:dyDescent="0.15"/>
    <row r="8" spans="2:15" ht="12.95" customHeight="1" x14ac:dyDescent="0.15">
      <c r="B8" s="287" t="s">
        <v>262</v>
      </c>
      <c r="C8" s="288" t="s">
        <v>671</v>
      </c>
      <c r="D8" s="289" t="s">
        <v>672</v>
      </c>
      <c r="E8" s="290" t="s">
        <v>608</v>
      </c>
      <c r="F8" s="290"/>
      <c r="G8" s="290"/>
      <c r="H8" s="290"/>
      <c r="I8" s="290"/>
      <c r="J8" s="290"/>
      <c r="K8" s="290"/>
      <c r="L8" s="290"/>
      <c r="M8" s="290"/>
      <c r="N8" s="290"/>
      <c r="O8" s="290"/>
    </row>
    <row r="9" spans="2:15" ht="12.95" customHeight="1" x14ac:dyDescent="0.15">
      <c r="B9" s="287"/>
      <c r="C9" s="288"/>
      <c r="D9" s="289"/>
      <c r="E9" s="290"/>
      <c r="F9" s="290"/>
      <c r="G9" s="290"/>
      <c r="H9" s="290"/>
      <c r="I9" s="290"/>
      <c r="J9" s="290"/>
      <c r="K9" s="290"/>
      <c r="L9" s="290"/>
      <c r="M9" s="290"/>
      <c r="N9" s="290"/>
      <c r="O9" s="290"/>
    </row>
    <row r="10" spans="2:15" ht="39.950000000000003" customHeight="1" x14ac:dyDescent="0.15">
      <c r="B10" s="269" t="s">
        <v>673</v>
      </c>
      <c r="C10" s="270" t="s">
        <v>326</v>
      </c>
      <c r="D10" s="27" t="s">
        <v>336</v>
      </c>
      <c r="E10" s="268" t="s">
        <v>674</v>
      </c>
      <c r="F10" s="268"/>
      <c r="G10" s="268"/>
      <c r="H10" s="268"/>
      <c r="I10" s="268"/>
      <c r="J10" s="268"/>
      <c r="K10" s="268"/>
      <c r="L10" s="268"/>
      <c r="M10" s="268"/>
      <c r="N10" s="268"/>
      <c r="O10" s="268"/>
    </row>
    <row r="11" spans="2:15" ht="39.950000000000003" customHeight="1" x14ac:dyDescent="0.15">
      <c r="B11" s="269"/>
      <c r="C11" s="272"/>
      <c r="D11" s="27" t="s">
        <v>337</v>
      </c>
      <c r="E11" s="268" t="s">
        <v>675</v>
      </c>
      <c r="F11" s="268"/>
      <c r="G11" s="268"/>
      <c r="H11" s="268"/>
      <c r="I11" s="268"/>
      <c r="J11" s="268"/>
      <c r="K11" s="268"/>
      <c r="L11" s="268"/>
      <c r="M11" s="268"/>
      <c r="N11" s="268"/>
      <c r="O11" s="268"/>
    </row>
    <row r="12" spans="2:15" ht="39.950000000000003" customHeight="1" x14ac:dyDescent="0.15">
      <c r="B12" s="269"/>
      <c r="C12" s="272"/>
      <c r="D12" s="27" t="s">
        <v>338</v>
      </c>
      <c r="E12" s="268" t="s">
        <v>676</v>
      </c>
      <c r="F12" s="268"/>
      <c r="G12" s="268"/>
      <c r="H12" s="268"/>
      <c r="I12" s="268"/>
      <c r="J12" s="268"/>
      <c r="K12" s="268"/>
      <c r="L12" s="268"/>
      <c r="M12" s="268"/>
      <c r="N12" s="268"/>
      <c r="O12" s="268"/>
    </row>
    <row r="13" spans="2:15" ht="39.950000000000003" customHeight="1" x14ac:dyDescent="0.15">
      <c r="B13" s="269"/>
      <c r="C13" s="272"/>
      <c r="D13" s="27" t="s">
        <v>339</v>
      </c>
      <c r="E13" s="268" t="s">
        <v>677</v>
      </c>
      <c r="F13" s="268"/>
      <c r="G13" s="268"/>
      <c r="H13" s="268"/>
      <c r="I13" s="268"/>
      <c r="J13" s="268"/>
      <c r="K13" s="268"/>
      <c r="L13" s="268"/>
      <c r="M13" s="268"/>
      <c r="N13" s="268"/>
      <c r="O13" s="268"/>
    </row>
    <row r="14" spans="2:15" ht="39.950000000000003" customHeight="1" x14ac:dyDescent="0.15">
      <c r="B14" s="269"/>
      <c r="C14" s="272"/>
      <c r="D14" s="27" t="s">
        <v>340</v>
      </c>
      <c r="E14" s="268" t="s">
        <v>678</v>
      </c>
      <c r="F14" s="268"/>
      <c r="G14" s="268"/>
      <c r="H14" s="268"/>
      <c r="I14" s="268"/>
      <c r="J14" s="268"/>
      <c r="K14" s="268"/>
      <c r="L14" s="268"/>
      <c r="M14" s="268"/>
      <c r="N14" s="268"/>
      <c r="O14" s="268"/>
    </row>
    <row r="15" spans="2:15" ht="39.950000000000003" customHeight="1" x14ac:dyDescent="0.15">
      <c r="B15" s="269"/>
      <c r="C15" s="271"/>
      <c r="D15" s="27" t="s">
        <v>341</v>
      </c>
      <c r="E15" s="268" t="s">
        <v>679</v>
      </c>
      <c r="F15" s="268"/>
      <c r="G15" s="268"/>
      <c r="H15" s="268"/>
      <c r="I15" s="268"/>
      <c r="J15" s="268"/>
      <c r="K15" s="268"/>
      <c r="L15" s="268"/>
      <c r="M15" s="268"/>
      <c r="N15" s="268"/>
      <c r="O15" s="268"/>
    </row>
    <row r="16" spans="2:15" ht="39.950000000000003" customHeight="1" x14ac:dyDescent="0.15">
      <c r="B16" s="269"/>
      <c r="C16" s="28" t="s">
        <v>327</v>
      </c>
      <c r="D16" s="27" t="s">
        <v>342</v>
      </c>
      <c r="E16" s="268" t="s">
        <v>680</v>
      </c>
      <c r="F16" s="268"/>
      <c r="G16" s="268"/>
      <c r="H16" s="268"/>
      <c r="I16" s="268"/>
      <c r="J16" s="268"/>
      <c r="K16" s="268"/>
      <c r="L16" s="268"/>
      <c r="M16" s="268"/>
      <c r="N16" s="268"/>
      <c r="O16" s="268"/>
    </row>
    <row r="17" spans="2:16" ht="39.950000000000003" customHeight="1" x14ac:dyDescent="0.15">
      <c r="B17" s="269"/>
      <c r="C17" s="28" t="s">
        <v>328</v>
      </c>
      <c r="D17" s="27" t="s">
        <v>343</v>
      </c>
      <c r="E17" s="268" t="s">
        <v>681</v>
      </c>
      <c r="F17" s="268"/>
      <c r="G17" s="268"/>
      <c r="H17" s="268"/>
      <c r="I17" s="268"/>
      <c r="J17" s="268"/>
      <c r="K17" s="268"/>
      <c r="L17" s="268"/>
      <c r="M17" s="268"/>
      <c r="N17" s="268"/>
      <c r="O17" s="268"/>
    </row>
    <row r="18" spans="2:16" ht="39.950000000000003" customHeight="1" x14ac:dyDescent="0.15">
      <c r="B18" s="269"/>
      <c r="C18" s="270" t="s">
        <v>329</v>
      </c>
      <c r="D18" s="27" t="s">
        <v>344</v>
      </c>
      <c r="E18" s="268" t="s">
        <v>553</v>
      </c>
      <c r="F18" s="268"/>
      <c r="G18" s="268"/>
      <c r="H18" s="268"/>
      <c r="I18" s="268"/>
      <c r="J18" s="268"/>
      <c r="K18" s="268"/>
      <c r="L18" s="268"/>
      <c r="M18" s="268"/>
      <c r="N18" s="268"/>
      <c r="O18" s="268"/>
    </row>
    <row r="19" spans="2:16" ht="39.950000000000003" customHeight="1" x14ac:dyDescent="0.15">
      <c r="B19" s="269"/>
      <c r="C19" s="272"/>
      <c r="D19" s="27" t="s">
        <v>345</v>
      </c>
      <c r="E19" s="268" t="s">
        <v>682</v>
      </c>
      <c r="F19" s="268"/>
      <c r="G19" s="268"/>
      <c r="H19" s="268"/>
      <c r="I19" s="268"/>
      <c r="J19" s="268"/>
      <c r="K19" s="268"/>
      <c r="L19" s="268"/>
      <c r="M19" s="268"/>
      <c r="N19" s="268"/>
      <c r="O19" s="268"/>
    </row>
    <row r="20" spans="2:16" ht="39.950000000000003" customHeight="1" x14ac:dyDescent="0.15">
      <c r="B20" s="269"/>
      <c r="C20" s="271"/>
      <c r="D20" s="27" t="s">
        <v>346</v>
      </c>
      <c r="E20" s="268" t="s">
        <v>683</v>
      </c>
      <c r="F20" s="268"/>
      <c r="G20" s="268"/>
      <c r="H20" s="268"/>
      <c r="I20" s="268"/>
      <c r="J20" s="268"/>
      <c r="K20" s="268"/>
      <c r="L20" s="268"/>
      <c r="M20" s="268"/>
      <c r="N20" s="268"/>
      <c r="O20" s="268"/>
    </row>
    <row r="21" spans="2:16" ht="39.950000000000003" customHeight="1" x14ac:dyDescent="0.15">
      <c r="B21" s="269"/>
      <c r="C21" s="270" t="s">
        <v>330</v>
      </c>
      <c r="D21" s="27" t="s">
        <v>347</v>
      </c>
      <c r="E21" s="268" t="s">
        <v>684</v>
      </c>
      <c r="F21" s="268"/>
      <c r="G21" s="268"/>
      <c r="H21" s="268"/>
      <c r="I21" s="268"/>
      <c r="J21" s="268"/>
      <c r="K21" s="268"/>
      <c r="L21" s="268"/>
      <c r="M21" s="268"/>
      <c r="N21" s="268"/>
      <c r="O21" s="268"/>
    </row>
    <row r="22" spans="2:16" ht="39.950000000000003" customHeight="1" x14ac:dyDescent="0.15">
      <c r="B22" s="269"/>
      <c r="C22" s="271"/>
      <c r="D22" s="27" t="s">
        <v>348</v>
      </c>
      <c r="E22" s="268" t="s">
        <v>685</v>
      </c>
      <c r="F22" s="268"/>
      <c r="G22" s="268"/>
      <c r="H22" s="268"/>
      <c r="I22" s="268"/>
      <c r="J22" s="268"/>
      <c r="K22" s="268"/>
      <c r="L22" s="268"/>
      <c r="M22" s="268"/>
      <c r="N22" s="268"/>
      <c r="O22" s="268"/>
    </row>
    <row r="23" spans="2:16" ht="39.950000000000003" customHeight="1" x14ac:dyDescent="0.15">
      <c r="B23" s="269" t="s">
        <v>349</v>
      </c>
      <c r="C23" s="28" t="s">
        <v>686</v>
      </c>
      <c r="D23" s="27" t="s">
        <v>182</v>
      </c>
      <c r="E23" s="268" t="s">
        <v>687</v>
      </c>
      <c r="F23" s="268"/>
      <c r="G23" s="268"/>
      <c r="H23" s="268"/>
      <c r="I23" s="268"/>
      <c r="J23" s="268"/>
      <c r="K23" s="268"/>
      <c r="L23" s="268"/>
      <c r="M23" s="268"/>
      <c r="N23" s="268"/>
      <c r="O23" s="268"/>
    </row>
    <row r="24" spans="2:16" ht="39.950000000000003" customHeight="1" x14ac:dyDescent="0.15">
      <c r="B24" s="269"/>
      <c r="C24" s="270" t="s">
        <v>688</v>
      </c>
      <c r="D24" s="27" t="s">
        <v>350</v>
      </c>
      <c r="E24" s="268" t="s">
        <v>689</v>
      </c>
      <c r="F24" s="268"/>
      <c r="G24" s="268"/>
      <c r="H24" s="268"/>
      <c r="I24" s="268"/>
      <c r="J24" s="268"/>
      <c r="K24" s="268"/>
      <c r="L24" s="268"/>
      <c r="M24" s="268"/>
      <c r="N24" s="268"/>
      <c r="O24" s="268"/>
    </row>
    <row r="25" spans="2:16" ht="39.950000000000003" customHeight="1" x14ac:dyDescent="0.15">
      <c r="B25" s="269"/>
      <c r="C25" s="271"/>
      <c r="D25" s="27" t="s">
        <v>545</v>
      </c>
      <c r="E25" s="268" t="s">
        <v>690</v>
      </c>
      <c r="F25" s="268"/>
      <c r="G25" s="268"/>
      <c r="H25" s="268"/>
      <c r="I25" s="268"/>
      <c r="J25" s="268"/>
      <c r="K25" s="268"/>
      <c r="L25" s="268"/>
      <c r="M25" s="268"/>
      <c r="N25" s="268"/>
      <c r="O25" s="268"/>
    </row>
    <row r="26" spans="2:16" ht="39.950000000000003" customHeight="1" x14ac:dyDescent="0.15">
      <c r="B26" s="281" t="s">
        <v>301</v>
      </c>
      <c r="C26" s="284" t="s">
        <v>691</v>
      </c>
      <c r="D26" s="27" t="s">
        <v>351</v>
      </c>
      <c r="E26" s="268" t="s">
        <v>692</v>
      </c>
      <c r="F26" s="268"/>
      <c r="G26" s="268"/>
      <c r="H26" s="268"/>
      <c r="I26" s="268"/>
      <c r="J26" s="268"/>
      <c r="K26" s="268"/>
      <c r="L26" s="268"/>
      <c r="M26" s="268"/>
      <c r="N26" s="268"/>
      <c r="O26" s="268"/>
      <c r="P26" s="29"/>
    </row>
    <row r="27" spans="2:16" ht="39.950000000000003" customHeight="1" x14ac:dyDescent="0.15">
      <c r="B27" s="282"/>
      <c r="C27" s="285"/>
      <c r="D27" s="27" t="s">
        <v>352</v>
      </c>
      <c r="E27" s="268" t="s">
        <v>693</v>
      </c>
      <c r="F27" s="268"/>
      <c r="G27" s="268"/>
      <c r="H27" s="268"/>
      <c r="I27" s="268"/>
      <c r="J27" s="268"/>
      <c r="K27" s="268"/>
      <c r="L27" s="268"/>
      <c r="M27" s="268"/>
      <c r="N27" s="268"/>
      <c r="O27" s="268"/>
    </row>
    <row r="28" spans="2:16" ht="39.950000000000003" customHeight="1" x14ac:dyDescent="0.15">
      <c r="B28" s="282"/>
      <c r="C28" s="285"/>
      <c r="D28" s="27" t="s">
        <v>353</v>
      </c>
      <c r="E28" s="268" t="s">
        <v>694</v>
      </c>
      <c r="F28" s="268"/>
      <c r="G28" s="268"/>
      <c r="H28" s="268"/>
      <c r="I28" s="268"/>
      <c r="J28" s="268"/>
      <c r="K28" s="268"/>
      <c r="L28" s="268"/>
      <c r="M28" s="268"/>
      <c r="N28" s="268"/>
      <c r="O28" s="268"/>
    </row>
    <row r="29" spans="2:16" ht="39.950000000000003" customHeight="1" x14ac:dyDescent="0.15">
      <c r="B29" s="282"/>
      <c r="C29" s="285"/>
      <c r="D29" s="27" t="s">
        <v>354</v>
      </c>
      <c r="E29" s="268" t="s">
        <v>695</v>
      </c>
      <c r="F29" s="268"/>
      <c r="G29" s="268"/>
      <c r="H29" s="268"/>
      <c r="I29" s="268"/>
      <c r="J29" s="268"/>
      <c r="K29" s="268"/>
      <c r="L29" s="268"/>
      <c r="M29" s="268"/>
      <c r="N29" s="268"/>
      <c r="O29" s="268"/>
    </row>
    <row r="30" spans="2:16" ht="39.950000000000003" customHeight="1" x14ac:dyDescent="0.15">
      <c r="B30" s="282"/>
      <c r="C30" s="285"/>
      <c r="D30" s="27" t="s">
        <v>355</v>
      </c>
      <c r="E30" s="268" t="s">
        <v>696</v>
      </c>
      <c r="F30" s="268"/>
      <c r="G30" s="268"/>
      <c r="H30" s="268"/>
      <c r="I30" s="268"/>
      <c r="J30" s="268"/>
      <c r="K30" s="268"/>
      <c r="L30" s="268"/>
      <c r="M30" s="268"/>
      <c r="N30" s="268"/>
      <c r="O30" s="268"/>
    </row>
    <row r="31" spans="2:16" ht="60" customHeight="1" x14ac:dyDescent="0.15">
      <c r="B31" s="282"/>
      <c r="C31" s="285"/>
      <c r="D31" s="27" t="s">
        <v>356</v>
      </c>
      <c r="E31" s="268" t="s">
        <v>697</v>
      </c>
      <c r="F31" s="268"/>
      <c r="G31" s="268"/>
      <c r="H31" s="268"/>
      <c r="I31" s="268"/>
      <c r="J31" s="268"/>
      <c r="K31" s="268"/>
      <c r="L31" s="268"/>
      <c r="M31" s="268"/>
      <c r="N31" s="268"/>
      <c r="O31" s="268"/>
    </row>
    <row r="32" spans="2:16" ht="60" customHeight="1" x14ac:dyDescent="0.15">
      <c r="B32" s="282"/>
      <c r="C32" s="286"/>
      <c r="D32" s="27" t="s">
        <v>357</v>
      </c>
      <c r="E32" s="268" t="s">
        <v>698</v>
      </c>
      <c r="F32" s="268"/>
      <c r="G32" s="268"/>
      <c r="H32" s="268"/>
      <c r="I32" s="268"/>
      <c r="J32" s="268"/>
      <c r="K32" s="268"/>
      <c r="L32" s="268"/>
      <c r="M32" s="268"/>
      <c r="N32" s="268"/>
      <c r="O32" s="268"/>
    </row>
    <row r="33" spans="2:15" ht="39.950000000000003" customHeight="1" x14ac:dyDescent="0.15">
      <c r="B33" s="282"/>
      <c r="C33" s="270" t="s">
        <v>699</v>
      </c>
      <c r="D33" s="27" t="s">
        <v>359</v>
      </c>
      <c r="E33" s="268" t="s">
        <v>700</v>
      </c>
      <c r="F33" s="268"/>
      <c r="G33" s="268"/>
      <c r="H33" s="268"/>
      <c r="I33" s="268"/>
      <c r="J33" s="268"/>
      <c r="K33" s="268"/>
      <c r="L33" s="268"/>
      <c r="M33" s="268"/>
      <c r="N33" s="268"/>
      <c r="O33" s="268"/>
    </row>
    <row r="34" spans="2:15" ht="39.950000000000003" customHeight="1" x14ac:dyDescent="0.15">
      <c r="B34" s="282"/>
      <c r="C34" s="271"/>
      <c r="D34" s="27" t="s">
        <v>360</v>
      </c>
      <c r="E34" s="268" t="s">
        <v>701</v>
      </c>
      <c r="F34" s="268"/>
      <c r="G34" s="268"/>
      <c r="H34" s="268"/>
      <c r="I34" s="268"/>
      <c r="J34" s="268"/>
      <c r="K34" s="268"/>
      <c r="L34" s="268"/>
      <c r="M34" s="268"/>
      <c r="N34" s="268"/>
      <c r="O34" s="268"/>
    </row>
    <row r="35" spans="2:15" ht="39.950000000000003" customHeight="1" x14ac:dyDescent="0.15">
      <c r="B35" s="282"/>
      <c r="C35" s="28" t="s">
        <v>702</v>
      </c>
      <c r="D35" s="27" t="s">
        <v>703</v>
      </c>
      <c r="E35" s="268" t="s">
        <v>704</v>
      </c>
      <c r="F35" s="268"/>
      <c r="G35" s="268"/>
      <c r="H35" s="268"/>
      <c r="I35" s="268"/>
      <c r="J35" s="268"/>
      <c r="K35" s="268"/>
      <c r="L35" s="268"/>
      <c r="M35" s="268"/>
      <c r="N35" s="268"/>
      <c r="O35" s="268"/>
    </row>
    <row r="36" spans="2:15" ht="39.950000000000003" customHeight="1" x14ac:dyDescent="0.15">
      <c r="B36" s="283"/>
      <c r="C36" s="28" t="s">
        <v>705</v>
      </c>
      <c r="D36" s="27" t="s">
        <v>183</v>
      </c>
      <c r="E36" s="268" t="s">
        <v>554</v>
      </c>
      <c r="F36" s="268"/>
      <c r="G36" s="268"/>
      <c r="H36" s="268"/>
      <c r="I36" s="268"/>
      <c r="J36" s="268"/>
      <c r="K36" s="268"/>
      <c r="L36" s="268"/>
      <c r="M36" s="268"/>
      <c r="N36" s="268"/>
      <c r="O36" s="268"/>
    </row>
    <row r="37" spans="2:15" ht="39.950000000000003" customHeight="1" x14ac:dyDescent="0.15">
      <c r="B37" s="269" t="s">
        <v>361</v>
      </c>
      <c r="C37" s="270" t="s">
        <v>706</v>
      </c>
      <c r="D37" s="27" t="s">
        <v>707</v>
      </c>
      <c r="E37" s="268" t="s">
        <v>708</v>
      </c>
      <c r="F37" s="268"/>
      <c r="G37" s="268"/>
      <c r="H37" s="268"/>
      <c r="I37" s="268"/>
      <c r="J37" s="268"/>
      <c r="K37" s="268"/>
      <c r="L37" s="268"/>
      <c r="M37" s="268"/>
      <c r="N37" s="268"/>
      <c r="O37" s="268"/>
    </row>
    <row r="38" spans="2:15" ht="39.950000000000003" customHeight="1" x14ac:dyDescent="0.15">
      <c r="B38" s="269"/>
      <c r="C38" s="272"/>
      <c r="D38" s="27" t="s">
        <v>362</v>
      </c>
      <c r="E38" s="268" t="s">
        <v>709</v>
      </c>
      <c r="F38" s="268"/>
      <c r="G38" s="268"/>
      <c r="H38" s="268"/>
      <c r="I38" s="268"/>
      <c r="J38" s="268"/>
      <c r="K38" s="268"/>
      <c r="L38" s="268"/>
      <c r="M38" s="268"/>
      <c r="N38" s="268"/>
      <c r="O38" s="268"/>
    </row>
    <row r="39" spans="2:15" ht="39.950000000000003" customHeight="1" x14ac:dyDescent="0.15">
      <c r="B39" s="269"/>
      <c r="C39" s="272"/>
      <c r="D39" s="27" t="s">
        <v>363</v>
      </c>
      <c r="E39" s="268" t="s">
        <v>559</v>
      </c>
      <c r="F39" s="268"/>
      <c r="G39" s="268"/>
      <c r="H39" s="268"/>
      <c r="I39" s="268"/>
      <c r="J39" s="268"/>
      <c r="K39" s="268"/>
      <c r="L39" s="268"/>
      <c r="M39" s="268"/>
      <c r="N39" s="268"/>
      <c r="O39" s="268"/>
    </row>
    <row r="40" spans="2:15" ht="39.950000000000003" customHeight="1" x14ac:dyDescent="0.15">
      <c r="B40" s="269"/>
      <c r="C40" s="272"/>
      <c r="D40" s="27" t="s">
        <v>364</v>
      </c>
      <c r="E40" s="268" t="s">
        <v>710</v>
      </c>
      <c r="F40" s="268"/>
      <c r="G40" s="268"/>
      <c r="H40" s="268"/>
      <c r="I40" s="268"/>
      <c r="J40" s="268"/>
      <c r="K40" s="268"/>
      <c r="L40" s="268"/>
      <c r="M40" s="268"/>
      <c r="N40" s="268"/>
      <c r="O40" s="268"/>
    </row>
    <row r="41" spans="2:15" ht="39.950000000000003" customHeight="1" x14ac:dyDescent="0.15">
      <c r="B41" s="269"/>
      <c r="C41" s="271"/>
      <c r="D41" s="27" t="s">
        <v>365</v>
      </c>
      <c r="E41" s="268" t="s">
        <v>711</v>
      </c>
      <c r="F41" s="268"/>
      <c r="G41" s="268"/>
      <c r="H41" s="268"/>
      <c r="I41" s="268"/>
      <c r="J41" s="268"/>
      <c r="K41" s="268"/>
      <c r="L41" s="268"/>
      <c r="M41" s="268"/>
      <c r="N41" s="268"/>
      <c r="O41" s="268"/>
    </row>
    <row r="42" spans="2:15" ht="39.950000000000003" customHeight="1" x14ac:dyDescent="0.15">
      <c r="B42" s="269"/>
      <c r="C42" s="270" t="s">
        <v>366</v>
      </c>
      <c r="D42" s="27" t="s">
        <v>712</v>
      </c>
      <c r="E42" s="268" t="s">
        <v>713</v>
      </c>
      <c r="F42" s="268"/>
      <c r="G42" s="268"/>
      <c r="H42" s="268"/>
      <c r="I42" s="268"/>
      <c r="J42" s="268"/>
      <c r="K42" s="268"/>
      <c r="L42" s="268"/>
      <c r="M42" s="268"/>
      <c r="N42" s="268"/>
      <c r="O42" s="268"/>
    </row>
    <row r="43" spans="2:15" ht="39.950000000000003" customHeight="1" x14ac:dyDescent="0.15">
      <c r="B43" s="269"/>
      <c r="C43" s="272"/>
      <c r="D43" s="27" t="s">
        <v>367</v>
      </c>
      <c r="E43" s="268" t="s">
        <v>714</v>
      </c>
      <c r="F43" s="268"/>
      <c r="G43" s="268"/>
      <c r="H43" s="268"/>
      <c r="I43" s="268"/>
      <c r="J43" s="268"/>
      <c r="K43" s="268"/>
      <c r="L43" s="268"/>
      <c r="M43" s="268"/>
      <c r="N43" s="268"/>
      <c r="O43" s="268"/>
    </row>
    <row r="44" spans="2:15" ht="39.950000000000003" customHeight="1" x14ac:dyDescent="0.15">
      <c r="B44" s="269"/>
      <c r="C44" s="271"/>
      <c r="D44" s="27" t="s">
        <v>368</v>
      </c>
      <c r="E44" s="268" t="s">
        <v>715</v>
      </c>
      <c r="F44" s="268"/>
      <c r="G44" s="268"/>
      <c r="H44" s="268"/>
      <c r="I44" s="268"/>
      <c r="J44" s="268"/>
      <c r="K44" s="268"/>
      <c r="L44" s="268"/>
      <c r="M44" s="268"/>
      <c r="N44" s="268"/>
      <c r="O44" s="268"/>
    </row>
    <row r="45" spans="2:15" ht="39.950000000000003" customHeight="1" x14ac:dyDescent="0.15">
      <c r="B45" s="269" t="s">
        <v>560</v>
      </c>
      <c r="C45" s="270" t="s">
        <v>369</v>
      </c>
      <c r="D45" s="27" t="s">
        <v>370</v>
      </c>
      <c r="E45" s="268" t="s">
        <v>716</v>
      </c>
      <c r="F45" s="268"/>
      <c r="G45" s="268"/>
      <c r="H45" s="268"/>
      <c r="I45" s="268"/>
      <c r="J45" s="268"/>
      <c r="K45" s="268"/>
      <c r="L45" s="268"/>
      <c r="M45" s="268"/>
      <c r="N45" s="268"/>
      <c r="O45" s="268"/>
    </row>
    <row r="46" spans="2:15" ht="39.950000000000003" customHeight="1" x14ac:dyDescent="0.15">
      <c r="B46" s="269"/>
      <c r="C46" s="271"/>
      <c r="D46" s="27" t="s">
        <v>371</v>
      </c>
      <c r="E46" s="268" t="s">
        <v>717</v>
      </c>
      <c r="F46" s="268"/>
      <c r="G46" s="268"/>
      <c r="H46" s="268"/>
      <c r="I46" s="268"/>
      <c r="J46" s="268"/>
      <c r="K46" s="268"/>
      <c r="L46" s="268"/>
      <c r="M46" s="268"/>
      <c r="N46" s="268"/>
      <c r="O46" s="268"/>
    </row>
    <row r="47" spans="2:15" ht="39.950000000000003" customHeight="1" x14ac:dyDescent="0.15">
      <c r="B47" s="269"/>
      <c r="C47" s="28" t="s">
        <v>718</v>
      </c>
      <c r="D47" s="27" t="s">
        <v>142</v>
      </c>
      <c r="E47" s="268" t="s">
        <v>719</v>
      </c>
      <c r="F47" s="268"/>
      <c r="G47" s="268"/>
      <c r="H47" s="268"/>
      <c r="I47" s="268"/>
      <c r="J47" s="268"/>
      <c r="K47" s="268"/>
      <c r="L47" s="268"/>
      <c r="M47" s="268"/>
      <c r="N47" s="268"/>
      <c r="O47" s="268"/>
    </row>
    <row r="48" spans="2:15" ht="39.950000000000003" customHeight="1" x14ac:dyDescent="0.15">
      <c r="B48" s="269"/>
      <c r="C48" s="270" t="s">
        <v>720</v>
      </c>
      <c r="D48" s="27" t="s">
        <v>526</v>
      </c>
      <c r="E48" s="268" t="s">
        <v>721</v>
      </c>
      <c r="F48" s="268"/>
      <c r="G48" s="268"/>
      <c r="H48" s="268"/>
      <c r="I48" s="268"/>
      <c r="J48" s="268"/>
      <c r="K48" s="268"/>
      <c r="L48" s="268"/>
      <c r="M48" s="268"/>
      <c r="N48" s="268"/>
      <c r="O48" s="268"/>
    </row>
    <row r="49" spans="2:15" ht="39.950000000000003" customHeight="1" x14ac:dyDescent="0.15">
      <c r="B49" s="269"/>
      <c r="C49" s="272"/>
      <c r="D49" s="27" t="s">
        <v>372</v>
      </c>
      <c r="E49" s="268" t="s">
        <v>722</v>
      </c>
      <c r="F49" s="268"/>
      <c r="G49" s="268"/>
      <c r="H49" s="268"/>
      <c r="I49" s="268"/>
      <c r="J49" s="268"/>
      <c r="K49" s="268"/>
      <c r="L49" s="268"/>
      <c r="M49" s="268"/>
      <c r="N49" s="268"/>
      <c r="O49" s="268"/>
    </row>
    <row r="50" spans="2:15" ht="39.950000000000003" customHeight="1" x14ac:dyDescent="0.15">
      <c r="B50" s="269"/>
      <c r="C50" s="271"/>
      <c r="D50" s="27" t="s">
        <v>373</v>
      </c>
      <c r="E50" s="268" t="s">
        <v>723</v>
      </c>
      <c r="F50" s="268"/>
      <c r="G50" s="268"/>
      <c r="H50" s="268"/>
      <c r="I50" s="268"/>
      <c r="J50" s="268"/>
      <c r="K50" s="268"/>
      <c r="L50" s="268"/>
      <c r="M50" s="268"/>
      <c r="N50" s="268"/>
      <c r="O50" s="268"/>
    </row>
    <row r="51" spans="2:15" ht="39.950000000000003" customHeight="1" x14ac:dyDescent="0.15">
      <c r="B51" s="269"/>
      <c r="C51" s="270" t="s">
        <v>724</v>
      </c>
      <c r="D51" s="27" t="s">
        <v>374</v>
      </c>
      <c r="E51" s="268" t="s">
        <v>725</v>
      </c>
      <c r="F51" s="268"/>
      <c r="G51" s="268"/>
      <c r="H51" s="268"/>
      <c r="I51" s="268"/>
      <c r="J51" s="268"/>
      <c r="K51" s="268"/>
      <c r="L51" s="268"/>
      <c r="M51" s="268"/>
      <c r="N51" s="268"/>
      <c r="O51" s="268"/>
    </row>
    <row r="52" spans="2:15" ht="39.950000000000003" customHeight="1" x14ac:dyDescent="0.15">
      <c r="B52" s="269"/>
      <c r="C52" s="271"/>
      <c r="D52" s="27" t="s">
        <v>375</v>
      </c>
      <c r="E52" s="268" t="s">
        <v>726</v>
      </c>
      <c r="F52" s="268"/>
      <c r="G52" s="268"/>
      <c r="H52" s="268"/>
      <c r="I52" s="268"/>
      <c r="J52" s="268"/>
      <c r="K52" s="268"/>
      <c r="L52" s="268"/>
      <c r="M52" s="268"/>
      <c r="N52" s="268"/>
      <c r="O52" s="268"/>
    </row>
    <row r="53" spans="2:15" ht="120" customHeight="1" x14ac:dyDescent="0.15">
      <c r="B53" s="30" t="s">
        <v>727</v>
      </c>
      <c r="C53" s="28" t="s">
        <v>728</v>
      </c>
      <c r="D53" s="27" t="s">
        <v>376</v>
      </c>
      <c r="E53" s="268" t="s">
        <v>729</v>
      </c>
      <c r="F53" s="268"/>
      <c r="G53" s="268"/>
      <c r="H53" s="268"/>
      <c r="I53" s="268"/>
      <c r="J53" s="268"/>
      <c r="K53" s="268"/>
      <c r="L53" s="268"/>
      <c r="M53" s="268"/>
      <c r="N53" s="268"/>
      <c r="O53" s="268"/>
    </row>
    <row r="54" spans="2:15" ht="39.950000000000003" customHeight="1" x14ac:dyDescent="0.15">
      <c r="B54" s="269" t="s">
        <v>377</v>
      </c>
      <c r="C54" s="28" t="s">
        <v>730</v>
      </c>
      <c r="D54" s="27" t="s">
        <v>145</v>
      </c>
      <c r="E54" s="268" t="s">
        <v>731</v>
      </c>
      <c r="F54" s="268"/>
      <c r="G54" s="268"/>
      <c r="H54" s="268"/>
      <c r="I54" s="268"/>
      <c r="J54" s="268"/>
      <c r="K54" s="268"/>
      <c r="L54" s="268"/>
      <c r="M54" s="268"/>
      <c r="N54" s="268"/>
      <c r="O54" s="268"/>
    </row>
    <row r="55" spans="2:15" ht="39.950000000000003" customHeight="1" x14ac:dyDescent="0.15">
      <c r="B55" s="269"/>
      <c r="C55" s="270" t="s">
        <v>732</v>
      </c>
      <c r="D55" s="27" t="s">
        <v>379</v>
      </c>
      <c r="E55" s="268" t="s">
        <v>733</v>
      </c>
      <c r="F55" s="268"/>
      <c r="G55" s="268"/>
      <c r="H55" s="268"/>
      <c r="I55" s="268"/>
      <c r="J55" s="268"/>
      <c r="K55" s="268"/>
      <c r="L55" s="268"/>
      <c r="M55" s="268"/>
      <c r="N55" s="268"/>
      <c r="O55" s="268"/>
    </row>
    <row r="56" spans="2:15" ht="39.950000000000003" customHeight="1" x14ac:dyDescent="0.15">
      <c r="B56" s="269"/>
      <c r="C56" s="271"/>
      <c r="D56" s="27" t="s">
        <v>380</v>
      </c>
      <c r="E56" s="268" t="s">
        <v>734</v>
      </c>
      <c r="F56" s="268"/>
      <c r="G56" s="268"/>
      <c r="H56" s="268"/>
      <c r="I56" s="268"/>
      <c r="J56" s="268"/>
      <c r="K56" s="268"/>
      <c r="L56" s="268"/>
      <c r="M56" s="268"/>
      <c r="N56" s="268"/>
      <c r="O56" s="268"/>
    </row>
    <row r="57" spans="2:15" ht="39.950000000000003" customHeight="1" x14ac:dyDescent="0.15">
      <c r="B57" s="269"/>
      <c r="C57" s="28" t="s">
        <v>735</v>
      </c>
      <c r="D57" s="27" t="s">
        <v>735</v>
      </c>
      <c r="E57" s="268" t="s">
        <v>736</v>
      </c>
      <c r="F57" s="268"/>
      <c r="G57" s="268"/>
      <c r="H57" s="268"/>
      <c r="I57" s="268"/>
      <c r="J57" s="268"/>
      <c r="K57" s="268"/>
      <c r="L57" s="268"/>
      <c r="M57" s="268"/>
      <c r="N57" s="268"/>
      <c r="O57" s="268"/>
    </row>
    <row r="58" spans="2:15" ht="39.950000000000003" customHeight="1" x14ac:dyDescent="0.15">
      <c r="B58" s="269"/>
      <c r="C58" s="270" t="s">
        <v>737</v>
      </c>
      <c r="D58" s="27" t="s">
        <v>738</v>
      </c>
      <c r="E58" s="268" t="s">
        <v>739</v>
      </c>
      <c r="F58" s="268"/>
      <c r="G58" s="268"/>
      <c r="H58" s="268"/>
      <c r="I58" s="268"/>
      <c r="J58" s="268"/>
      <c r="K58" s="268"/>
      <c r="L58" s="268"/>
      <c r="M58" s="268"/>
      <c r="N58" s="268"/>
      <c r="O58" s="268"/>
    </row>
    <row r="59" spans="2:15" ht="39.950000000000003" customHeight="1" x14ac:dyDescent="0.15">
      <c r="B59" s="269"/>
      <c r="C59" s="272"/>
      <c r="D59" s="27" t="s">
        <v>381</v>
      </c>
      <c r="E59" s="268" t="s">
        <v>740</v>
      </c>
      <c r="F59" s="268"/>
      <c r="G59" s="268"/>
      <c r="H59" s="268"/>
      <c r="I59" s="268"/>
      <c r="J59" s="268"/>
      <c r="K59" s="268"/>
      <c r="L59" s="268"/>
      <c r="M59" s="268"/>
      <c r="N59" s="268"/>
      <c r="O59" s="268"/>
    </row>
    <row r="60" spans="2:15" ht="39.950000000000003" customHeight="1" x14ac:dyDescent="0.15">
      <c r="B60" s="269"/>
      <c r="C60" s="271"/>
      <c r="D60" s="27" t="s">
        <v>382</v>
      </c>
      <c r="E60" s="268" t="s">
        <v>741</v>
      </c>
      <c r="F60" s="268"/>
      <c r="G60" s="268"/>
      <c r="H60" s="268"/>
      <c r="I60" s="268"/>
      <c r="J60" s="268"/>
      <c r="K60" s="268"/>
      <c r="L60" s="268"/>
      <c r="M60" s="268"/>
      <c r="N60" s="268"/>
      <c r="O60" s="268"/>
    </row>
    <row r="61" spans="2:15" ht="39.950000000000003" customHeight="1" x14ac:dyDescent="0.15">
      <c r="B61" s="269"/>
      <c r="C61" s="28" t="s">
        <v>742</v>
      </c>
      <c r="D61" s="27" t="s">
        <v>146</v>
      </c>
      <c r="E61" s="268" t="s">
        <v>743</v>
      </c>
      <c r="F61" s="268"/>
      <c r="G61" s="268"/>
      <c r="H61" s="268"/>
      <c r="I61" s="268"/>
      <c r="J61" s="268"/>
      <c r="K61" s="268"/>
      <c r="L61" s="268"/>
      <c r="M61" s="268"/>
      <c r="N61" s="268"/>
      <c r="O61" s="268"/>
    </row>
    <row r="62" spans="2:15" ht="39.950000000000003" customHeight="1" x14ac:dyDescent="0.15">
      <c r="B62" s="269"/>
      <c r="C62" s="28" t="s">
        <v>744</v>
      </c>
      <c r="D62" s="27" t="s">
        <v>147</v>
      </c>
      <c r="E62" s="268" t="s">
        <v>745</v>
      </c>
      <c r="F62" s="268"/>
      <c r="G62" s="268"/>
      <c r="H62" s="268"/>
      <c r="I62" s="268"/>
      <c r="J62" s="268"/>
      <c r="K62" s="268"/>
      <c r="L62" s="268"/>
      <c r="M62" s="268"/>
      <c r="N62" s="268"/>
      <c r="O62" s="268"/>
    </row>
    <row r="63" spans="2:15" ht="39.950000000000003" customHeight="1" x14ac:dyDescent="0.15">
      <c r="B63" s="269"/>
      <c r="C63" s="28" t="s">
        <v>746</v>
      </c>
      <c r="D63" s="27" t="s">
        <v>383</v>
      </c>
      <c r="E63" s="268" t="s">
        <v>747</v>
      </c>
      <c r="F63" s="268"/>
      <c r="G63" s="268"/>
      <c r="H63" s="268"/>
      <c r="I63" s="268"/>
      <c r="J63" s="268"/>
      <c r="K63" s="268"/>
      <c r="L63" s="268"/>
      <c r="M63" s="268"/>
      <c r="N63" s="268"/>
      <c r="O63" s="268"/>
    </row>
    <row r="64" spans="2:15" ht="39.950000000000003" customHeight="1" x14ac:dyDescent="0.15">
      <c r="B64" s="269"/>
      <c r="C64" s="270" t="s">
        <v>541</v>
      </c>
      <c r="D64" s="27" t="s">
        <v>748</v>
      </c>
      <c r="E64" s="268" t="s">
        <v>749</v>
      </c>
      <c r="F64" s="268"/>
      <c r="G64" s="268"/>
      <c r="H64" s="268"/>
      <c r="I64" s="268"/>
      <c r="J64" s="268"/>
      <c r="K64" s="268"/>
      <c r="L64" s="268"/>
      <c r="M64" s="268"/>
      <c r="N64" s="268"/>
      <c r="O64" s="268"/>
    </row>
    <row r="65" spans="2:15" ht="39.950000000000003" customHeight="1" x14ac:dyDescent="0.15">
      <c r="B65" s="269"/>
      <c r="C65" s="272"/>
      <c r="D65" s="27" t="s">
        <v>750</v>
      </c>
      <c r="E65" s="273" t="s">
        <v>751</v>
      </c>
      <c r="F65" s="274"/>
      <c r="G65" s="274"/>
      <c r="H65" s="274"/>
      <c r="I65" s="274"/>
      <c r="J65" s="274"/>
      <c r="K65" s="274"/>
      <c r="L65" s="274"/>
      <c r="M65" s="274"/>
      <c r="N65" s="274"/>
      <c r="O65" s="275"/>
    </row>
    <row r="66" spans="2:15" ht="39.950000000000003" customHeight="1" x14ac:dyDescent="0.15">
      <c r="B66" s="269"/>
      <c r="C66" s="272"/>
      <c r="D66" s="27" t="s">
        <v>384</v>
      </c>
      <c r="E66" s="268" t="s">
        <v>752</v>
      </c>
      <c r="F66" s="268"/>
      <c r="G66" s="268"/>
      <c r="H66" s="268"/>
      <c r="I66" s="268"/>
      <c r="J66" s="268"/>
      <c r="K66" s="268"/>
      <c r="L66" s="268"/>
      <c r="M66" s="268"/>
      <c r="N66" s="268"/>
      <c r="O66" s="268"/>
    </row>
    <row r="67" spans="2:15" ht="39.950000000000003" customHeight="1" x14ac:dyDescent="0.15">
      <c r="B67" s="269"/>
      <c r="C67" s="272"/>
      <c r="D67" s="27" t="s">
        <v>385</v>
      </c>
      <c r="E67" s="268" t="s">
        <v>753</v>
      </c>
      <c r="F67" s="268"/>
      <c r="G67" s="268"/>
      <c r="H67" s="268"/>
      <c r="I67" s="268"/>
      <c r="J67" s="268"/>
      <c r="K67" s="268"/>
      <c r="L67" s="268"/>
      <c r="M67" s="268"/>
      <c r="N67" s="268"/>
      <c r="O67" s="268"/>
    </row>
    <row r="68" spans="2:15" ht="39.950000000000003" customHeight="1" x14ac:dyDescent="0.15">
      <c r="B68" s="269"/>
      <c r="C68" s="271"/>
      <c r="D68" s="27" t="s">
        <v>386</v>
      </c>
      <c r="E68" s="268" t="s">
        <v>754</v>
      </c>
      <c r="F68" s="268"/>
      <c r="G68" s="268"/>
      <c r="H68" s="268"/>
      <c r="I68" s="268"/>
      <c r="J68" s="268"/>
      <c r="K68" s="268"/>
      <c r="L68" s="268"/>
      <c r="M68" s="268"/>
      <c r="N68" s="268"/>
      <c r="O68" s="268"/>
    </row>
    <row r="69" spans="2:15" ht="39.950000000000003" customHeight="1" x14ac:dyDescent="0.15">
      <c r="B69" s="277" t="s">
        <v>539</v>
      </c>
      <c r="C69" s="28" t="s">
        <v>755</v>
      </c>
      <c r="D69" s="27" t="s">
        <v>148</v>
      </c>
      <c r="E69" s="268" t="s">
        <v>756</v>
      </c>
      <c r="F69" s="268"/>
      <c r="G69" s="268"/>
      <c r="H69" s="268"/>
      <c r="I69" s="268"/>
      <c r="J69" s="268"/>
      <c r="K69" s="268"/>
      <c r="L69" s="268"/>
      <c r="M69" s="268"/>
      <c r="N69" s="268"/>
      <c r="O69" s="268"/>
    </row>
    <row r="70" spans="2:15" ht="39.950000000000003" customHeight="1" x14ac:dyDescent="0.15">
      <c r="B70" s="277"/>
      <c r="C70" s="28" t="s">
        <v>757</v>
      </c>
      <c r="D70" s="27" t="s">
        <v>149</v>
      </c>
      <c r="E70" s="268" t="s">
        <v>758</v>
      </c>
      <c r="F70" s="268"/>
      <c r="G70" s="268"/>
      <c r="H70" s="268"/>
      <c r="I70" s="268"/>
      <c r="J70" s="268"/>
      <c r="K70" s="268"/>
      <c r="L70" s="268"/>
      <c r="M70" s="268"/>
      <c r="N70" s="268"/>
      <c r="O70" s="268"/>
    </row>
    <row r="71" spans="2:15" ht="45" customHeight="1" x14ac:dyDescent="0.15">
      <c r="B71" s="277" t="s">
        <v>759</v>
      </c>
      <c r="C71" s="28" t="s">
        <v>760</v>
      </c>
      <c r="D71" s="27" t="s">
        <v>150</v>
      </c>
      <c r="E71" s="268" t="s">
        <v>761</v>
      </c>
      <c r="F71" s="268"/>
      <c r="G71" s="268"/>
      <c r="H71" s="268"/>
      <c r="I71" s="268"/>
      <c r="J71" s="268"/>
      <c r="K71" s="268"/>
      <c r="L71" s="268"/>
      <c r="M71" s="268"/>
      <c r="N71" s="268"/>
      <c r="O71" s="268"/>
    </row>
    <row r="72" spans="2:15" s="29" customFormat="1" ht="45" customHeight="1" x14ac:dyDescent="0.15">
      <c r="B72" s="277"/>
      <c r="C72" s="270" t="s">
        <v>762</v>
      </c>
      <c r="D72" s="27" t="s">
        <v>527</v>
      </c>
      <c r="E72" s="268" t="s">
        <v>763</v>
      </c>
      <c r="F72" s="268"/>
      <c r="G72" s="268"/>
      <c r="H72" s="268"/>
      <c r="I72" s="268"/>
      <c r="J72" s="268"/>
      <c r="K72" s="268"/>
      <c r="L72" s="268"/>
      <c r="M72" s="268"/>
      <c r="N72" s="268"/>
      <c r="O72" s="268"/>
    </row>
    <row r="73" spans="2:15" ht="45" customHeight="1" x14ac:dyDescent="0.15">
      <c r="B73" s="277"/>
      <c r="C73" s="271"/>
      <c r="D73" s="27" t="s">
        <v>387</v>
      </c>
      <c r="E73" s="268" t="s">
        <v>764</v>
      </c>
      <c r="F73" s="268"/>
      <c r="G73" s="268"/>
      <c r="H73" s="268"/>
      <c r="I73" s="268"/>
      <c r="J73" s="268"/>
      <c r="K73" s="268"/>
      <c r="L73" s="268"/>
      <c r="M73" s="268"/>
      <c r="N73" s="268"/>
      <c r="O73" s="268"/>
    </row>
    <row r="74" spans="2:15" ht="60" customHeight="1" x14ac:dyDescent="0.15">
      <c r="B74" s="277" t="s">
        <v>765</v>
      </c>
      <c r="C74" s="270" t="s">
        <v>766</v>
      </c>
      <c r="D74" s="27" t="s">
        <v>388</v>
      </c>
      <c r="E74" s="268" t="s">
        <v>767</v>
      </c>
      <c r="F74" s="268"/>
      <c r="G74" s="268"/>
      <c r="H74" s="268"/>
      <c r="I74" s="268"/>
      <c r="J74" s="268"/>
      <c r="K74" s="268"/>
      <c r="L74" s="268"/>
      <c r="M74" s="268"/>
      <c r="N74" s="268"/>
      <c r="O74" s="268"/>
    </row>
    <row r="75" spans="2:15" ht="60" customHeight="1" x14ac:dyDescent="0.15">
      <c r="B75" s="277"/>
      <c r="C75" s="271"/>
      <c r="D75" s="27" t="s">
        <v>768</v>
      </c>
      <c r="E75" s="268" t="s">
        <v>769</v>
      </c>
      <c r="F75" s="268"/>
      <c r="G75" s="268"/>
      <c r="H75" s="268"/>
      <c r="I75" s="268"/>
      <c r="J75" s="268"/>
      <c r="K75" s="268"/>
      <c r="L75" s="268"/>
      <c r="M75" s="268"/>
      <c r="N75" s="268"/>
      <c r="O75" s="268"/>
    </row>
    <row r="76" spans="2:15" ht="39.950000000000003" customHeight="1" x14ac:dyDescent="0.15">
      <c r="B76" s="269" t="s">
        <v>389</v>
      </c>
      <c r="C76" s="31" t="s">
        <v>770</v>
      </c>
      <c r="D76" s="31" t="s">
        <v>390</v>
      </c>
      <c r="E76" s="278" t="s">
        <v>771</v>
      </c>
      <c r="F76" s="279"/>
      <c r="G76" s="279"/>
      <c r="H76" s="279"/>
      <c r="I76" s="279"/>
      <c r="J76" s="279"/>
      <c r="K76" s="279"/>
      <c r="L76" s="279"/>
      <c r="M76" s="279"/>
      <c r="N76" s="279"/>
      <c r="O76" s="280"/>
    </row>
    <row r="77" spans="2:15" ht="39.950000000000003" customHeight="1" x14ac:dyDescent="0.15">
      <c r="B77" s="269"/>
      <c r="C77" s="31" t="s">
        <v>772</v>
      </c>
      <c r="D77" s="32" t="s">
        <v>391</v>
      </c>
      <c r="E77" s="278" t="s">
        <v>773</v>
      </c>
      <c r="F77" s="279"/>
      <c r="G77" s="279"/>
      <c r="H77" s="279"/>
      <c r="I77" s="279"/>
      <c r="J77" s="279"/>
      <c r="K77" s="279"/>
      <c r="L77" s="279"/>
      <c r="M77" s="279"/>
      <c r="N77" s="279"/>
      <c r="O77" s="280"/>
    </row>
    <row r="78" spans="2:15" ht="39.950000000000003" customHeight="1" x14ac:dyDescent="0.15">
      <c r="B78" s="269"/>
      <c r="C78" s="28" t="s">
        <v>774</v>
      </c>
      <c r="D78" s="27" t="s">
        <v>154</v>
      </c>
      <c r="E78" s="268" t="s">
        <v>775</v>
      </c>
      <c r="F78" s="268"/>
      <c r="G78" s="268"/>
      <c r="H78" s="268"/>
      <c r="I78" s="268"/>
      <c r="J78" s="268"/>
      <c r="K78" s="268"/>
      <c r="L78" s="268"/>
      <c r="M78" s="268"/>
      <c r="N78" s="268"/>
      <c r="O78" s="268"/>
    </row>
    <row r="79" spans="2:15" ht="39.950000000000003" customHeight="1" x14ac:dyDescent="0.15">
      <c r="B79" s="269"/>
      <c r="C79" s="270" t="s">
        <v>776</v>
      </c>
      <c r="D79" s="27" t="s">
        <v>392</v>
      </c>
      <c r="E79" s="268" t="s">
        <v>777</v>
      </c>
      <c r="F79" s="268"/>
      <c r="G79" s="268"/>
      <c r="H79" s="268"/>
      <c r="I79" s="268"/>
      <c r="J79" s="268"/>
      <c r="K79" s="268"/>
      <c r="L79" s="268"/>
      <c r="M79" s="268"/>
      <c r="N79" s="268"/>
      <c r="O79" s="268"/>
    </row>
    <row r="80" spans="2:15" ht="39.950000000000003" customHeight="1" x14ac:dyDescent="0.15">
      <c r="B80" s="269"/>
      <c r="C80" s="271"/>
      <c r="D80" s="27" t="s">
        <v>393</v>
      </c>
      <c r="E80" s="268" t="s">
        <v>778</v>
      </c>
      <c r="F80" s="268"/>
      <c r="G80" s="268"/>
      <c r="H80" s="268"/>
      <c r="I80" s="268"/>
      <c r="J80" s="268"/>
      <c r="K80" s="268"/>
      <c r="L80" s="268"/>
      <c r="M80" s="268"/>
      <c r="N80" s="268"/>
      <c r="O80" s="268"/>
    </row>
    <row r="81" spans="2:15" ht="39.950000000000003" customHeight="1" x14ac:dyDescent="0.15">
      <c r="B81" s="269" t="s">
        <v>394</v>
      </c>
      <c r="C81" s="270" t="s">
        <v>779</v>
      </c>
      <c r="D81" s="27" t="s">
        <v>395</v>
      </c>
      <c r="E81" s="268" t="s">
        <v>780</v>
      </c>
      <c r="F81" s="268"/>
      <c r="G81" s="268"/>
      <c r="H81" s="268"/>
      <c r="I81" s="268"/>
      <c r="J81" s="268"/>
      <c r="K81" s="268"/>
      <c r="L81" s="268"/>
      <c r="M81" s="268"/>
      <c r="N81" s="268"/>
      <c r="O81" s="268"/>
    </row>
    <row r="82" spans="2:15" ht="39.950000000000003" customHeight="1" x14ac:dyDescent="0.15">
      <c r="B82" s="269"/>
      <c r="C82" s="271"/>
      <c r="D82" s="27" t="s">
        <v>396</v>
      </c>
      <c r="E82" s="268" t="s">
        <v>781</v>
      </c>
      <c r="F82" s="268"/>
      <c r="G82" s="268"/>
      <c r="H82" s="268"/>
      <c r="I82" s="268"/>
      <c r="J82" s="268"/>
      <c r="K82" s="268"/>
      <c r="L82" s="268"/>
      <c r="M82" s="268"/>
      <c r="N82" s="268"/>
      <c r="O82" s="268"/>
    </row>
    <row r="83" spans="2:15" ht="39.950000000000003" customHeight="1" x14ac:dyDescent="0.15">
      <c r="B83" s="269"/>
      <c r="C83" s="270" t="s">
        <v>782</v>
      </c>
      <c r="D83" s="27" t="s">
        <v>397</v>
      </c>
      <c r="E83" s="268" t="s">
        <v>783</v>
      </c>
      <c r="F83" s="268"/>
      <c r="G83" s="268"/>
      <c r="H83" s="268"/>
      <c r="I83" s="268"/>
      <c r="J83" s="268"/>
      <c r="K83" s="268"/>
      <c r="L83" s="268"/>
      <c r="M83" s="268"/>
      <c r="N83" s="268"/>
      <c r="O83" s="268"/>
    </row>
    <row r="84" spans="2:15" ht="39.950000000000003" customHeight="1" x14ac:dyDescent="0.15">
      <c r="B84" s="269"/>
      <c r="C84" s="272"/>
      <c r="D84" s="27" t="s">
        <v>398</v>
      </c>
      <c r="E84" s="268" t="s">
        <v>784</v>
      </c>
      <c r="F84" s="268"/>
      <c r="G84" s="268"/>
      <c r="H84" s="268"/>
      <c r="I84" s="268"/>
      <c r="J84" s="268"/>
      <c r="K84" s="268"/>
      <c r="L84" s="268"/>
      <c r="M84" s="268"/>
      <c r="N84" s="268"/>
      <c r="O84" s="268"/>
    </row>
    <row r="85" spans="2:15" ht="39.950000000000003" customHeight="1" x14ac:dyDescent="0.15">
      <c r="B85" s="269"/>
      <c r="C85" s="271"/>
      <c r="D85" s="27" t="s">
        <v>399</v>
      </c>
      <c r="E85" s="268" t="s">
        <v>785</v>
      </c>
      <c r="F85" s="268"/>
      <c r="G85" s="268"/>
      <c r="H85" s="268"/>
      <c r="I85" s="268"/>
      <c r="J85" s="268"/>
      <c r="K85" s="268"/>
      <c r="L85" s="268"/>
      <c r="M85" s="268"/>
      <c r="N85" s="268"/>
      <c r="O85" s="268"/>
    </row>
    <row r="86" spans="2:15" ht="39.950000000000003" customHeight="1" x14ac:dyDescent="0.15">
      <c r="B86" s="269"/>
      <c r="C86" s="28" t="s">
        <v>786</v>
      </c>
      <c r="D86" s="27" t="s">
        <v>786</v>
      </c>
      <c r="E86" s="268" t="s">
        <v>787</v>
      </c>
      <c r="F86" s="268"/>
      <c r="G86" s="268"/>
      <c r="H86" s="268"/>
      <c r="I86" s="268"/>
      <c r="J86" s="268"/>
      <c r="K86" s="268"/>
      <c r="L86" s="268"/>
      <c r="M86" s="268"/>
      <c r="N86" s="268"/>
      <c r="O86" s="268"/>
    </row>
    <row r="87" spans="2:15" ht="39.950000000000003" customHeight="1" x14ac:dyDescent="0.15">
      <c r="B87" s="269"/>
      <c r="C87" s="28" t="s">
        <v>788</v>
      </c>
      <c r="D87" s="27" t="s">
        <v>400</v>
      </c>
      <c r="E87" s="268" t="s">
        <v>789</v>
      </c>
      <c r="F87" s="268"/>
      <c r="G87" s="268"/>
      <c r="H87" s="268"/>
      <c r="I87" s="268"/>
      <c r="J87" s="268"/>
      <c r="K87" s="268"/>
      <c r="L87" s="268"/>
      <c r="M87" s="268"/>
      <c r="N87" s="268"/>
      <c r="O87" s="268"/>
    </row>
    <row r="88" spans="2:15" ht="39.950000000000003" customHeight="1" x14ac:dyDescent="0.15">
      <c r="B88" s="269" t="s">
        <v>401</v>
      </c>
      <c r="C88" s="270" t="s">
        <v>790</v>
      </c>
      <c r="D88" s="27" t="s">
        <v>157</v>
      </c>
      <c r="E88" s="268" t="s">
        <v>791</v>
      </c>
      <c r="F88" s="268"/>
      <c r="G88" s="268"/>
      <c r="H88" s="268"/>
      <c r="I88" s="268"/>
      <c r="J88" s="268"/>
      <c r="K88" s="268"/>
      <c r="L88" s="268"/>
      <c r="M88" s="268"/>
      <c r="N88" s="268"/>
      <c r="O88" s="268"/>
    </row>
    <row r="89" spans="2:15" ht="39.950000000000003" customHeight="1" x14ac:dyDescent="0.15">
      <c r="B89" s="269"/>
      <c r="C89" s="271"/>
      <c r="D89" s="27" t="s">
        <v>402</v>
      </c>
      <c r="E89" s="268" t="s">
        <v>792</v>
      </c>
      <c r="F89" s="268"/>
      <c r="G89" s="268"/>
      <c r="H89" s="268"/>
      <c r="I89" s="268"/>
      <c r="J89" s="268"/>
      <c r="K89" s="268"/>
      <c r="L89" s="268"/>
      <c r="M89" s="268"/>
      <c r="N89" s="268"/>
      <c r="O89" s="268"/>
    </row>
    <row r="90" spans="2:15" ht="39.950000000000003" customHeight="1" x14ac:dyDescent="0.15">
      <c r="B90" s="269"/>
      <c r="C90" s="270" t="s">
        <v>793</v>
      </c>
      <c r="D90" s="27" t="s">
        <v>403</v>
      </c>
      <c r="E90" s="268" t="s">
        <v>794</v>
      </c>
      <c r="F90" s="268"/>
      <c r="G90" s="268"/>
      <c r="H90" s="268"/>
      <c r="I90" s="268"/>
      <c r="J90" s="268"/>
      <c r="K90" s="268"/>
      <c r="L90" s="268"/>
      <c r="M90" s="268"/>
      <c r="N90" s="268"/>
      <c r="O90" s="268"/>
    </row>
    <row r="91" spans="2:15" ht="39.950000000000003" customHeight="1" x14ac:dyDescent="0.15">
      <c r="B91" s="269"/>
      <c r="C91" s="271"/>
      <c r="D91" s="27" t="s">
        <v>404</v>
      </c>
      <c r="E91" s="268" t="s">
        <v>795</v>
      </c>
      <c r="F91" s="268"/>
      <c r="G91" s="268"/>
      <c r="H91" s="268"/>
      <c r="I91" s="268"/>
      <c r="J91" s="268"/>
      <c r="K91" s="268"/>
      <c r="L91" s="268"/>
      <c r="M91" s="268"/>
      <c r="N91" s="268"/>
      <c r="O91" s="268"/>
    </row>
    <row r="92" spans="2:15" ht="39.950000000000003" customHeight="1" x14ac:dyDescent="0.15">
      <c r="B92" s="269" t="s">
        <v>405</v>
      </c>
      <c r="C92" s="270" t="s">
        <v>796</v>
      </c>
      <c r="D92" s="27" t="s">
        <v>406</v>
      </c>
      <c r="E92" s="268" t="s">
        <v>550</v>
      </c>
      <c r="F92" s="268"/>
      <c r="G92" s="268"/>
      <c r="H92" s="268"/>
      <c r="I92" s="268"/>
      <c r="J92" s="268"/>
      <c r="K92" s="268"/>
      <c r="L92" s="268"/>
      <c r="M92" s="268"/>
      <c r="N92" s="268"/>
      <c r="O92" s="268"/>
    </row>
    <row r="93" spans="2:15" ht="39.950000000000003" customHeight="1" x14ac:dyDescent="0.15">
      <c r="B93" s="269"/>
      <c r="C93" s="271"/>
      <c r="D93" s="27" t="s">
        <v>407</v>
      </c>
      <c r="E93" s="268" t="s">
        <v>797</v>
      </c>
      <c r="F93" s="268"/>
      <c r="G93" s="268"/>
      <c r="H93" s="268"/>
      <c r="I93" s="268"/>
      <c r="J93" s="268"/>
      <c r="K93" s="268"/>
      <c r="L93" s="268"/>
      <c r="M93" s="268"/>
      <c r="N93" s="268"/>
      <c r="O93" s="268"/>
    </row>
    <row r="94" spans="2:15" ht="39.950000000000003" customHeight="1" x14ac:dyDescent="0.15">
      <c r="B94" s="269"/>
      <c r="C94" s="270" t="s">
        <v>798</v>
      </c>
      <c r="D94" s="27" t="s">
        <v>799</v>
      </c>
      <c r="E94" s="268" t="s">
        <v>800</v>
      </c>
      <c r="F94" s="268"/>
      <c r="G94" s="268"/>
      <c r="H94" s="268"/>
      <c r="I94" s="268"/>
      <c r="J94" s="268"/>
      <c r="K94" s="268"/>
      <c r="L94" s="268"/>
      <c r="M94" s="268"/>
      <c r="N94" s="268"/>
      <c r="O94" s="268"/>
    </row>
    <row r="95" spans="2:15" ht="39.950000000000003" customHeight="1" x14ac:dyDescent="0.15">
      <c r="B95" s="269"/>
      <c r="C95" s="271"/>
      <c r="D95" s="27" t="s">
        <v>408</v>
      </c>
      <c r="E95" s="268" t="s">
        <v>801</v>
      </c>
      <c r="F95" s="268"/>
      <c r="G95" s="268"/>
      <c r="H95" s="268"/>
      <c r="I95" s="268"/>
      <c r="J95" s="268"/>
      <c r="K95" s="268"/>
      <c r="L95" s="268"/>
      <c r="M95" s="268"/>
      <c r="N95" s="268"/>
      <c r="O95" s="268"/>
    </row>
    <row r="96" spans="2:15" ht="39.950000000000003" customHeight="1" x14ac:dyDescent="0.15">
      <c r="B96" s="269" t="s">
        <v>409</v>
      </c>
      <c r="C96" s="270" t="s">
        <v>410</v>
      </c>
      <c r="D96" s="27" t="s">
        <v>411</v>
      </c>
      <c r="E96" s="268" t="s">
        <v>802</v>
      </c>
      <c r="F96" s="268"/>
      <c r="G96" s="268"/>
      <c r="H96" s="268"/>
      <c r="I96" s="268"/>
      <c r="J96" s="268"/>
      <c r="K96" s="268"/>
      <c r="L96" s="268"/>
      <c r="M96" s="268"/>
      <c r="N96" s="268"/>
      <c r="O96" s="268"/>
    </row>
    <row r="97" spans="2:15" ht="99.95" customHeight="1" x14ac:dyDescent="0.15">
      <c r="B97" s="269"/>
      <c r="C97" s="272"/>
      <c r="D97" s="27" t="s">
        <v>412</v>
      </c>
      <c r="E97" s="268" t="s">
        <v>803</v>
      </c>
      <c r="F97" s="268"/>
      <c r="G97" s="268"/>
      <c r="H97" s="268"/>
      <c r="I97" s="268"/>
      <c r="J97" s="268"/>
      <c r="K97" s="268"/>
      <c r="L97" s="268"/>
      <c r="M97" s="268"/>
      <c r="N97" s="268"/>
      <c r="O97" s="268"/>
    </row>
    <row r="98" spans="2:15" ht="39.950000000000003" customHeight="1" x14ac:dyDescent="0.15">
      <c r="B98" s="269"/>
      <c r="C98" s="272"/>
      <c r="D98" s="27" t="s">
        <v>413</v>
      </c>
      <c r="E98" s="268" t="s">
        <v>804</v>
      </c>
      <c r="F98" s="268"/>
      <c r="G98" s="268"/>
      <c r="H98" s="268"/>
      <c r="I98" s="268"/>
      <c r="J98" s="268"/>
      <c r="K98" s="268"/>
      <c r="L98" s="268"/>
      <c r="M98" s="268"/>
      <c r="N98" s="268"/>
      <c r="O98" s="268"/>
    </row>
    <row r="99" spans="2:15" ht="39.950000000000003" customHeight="1" x14ac:dyDescent="0.15">
      <c r="B99" s="269"/>
      <c r="C99" s="272"/>
      <c r="D99" s="27" t="s">
        <v>414</v>
      </c>
      <c r="E99" s="268" t="s">
        <v>805</v>
      </c>
      <c r="F99" s="268"/>
      <c r="G99" s="268"/>
      <c r="H99" s="268"/>
      <c r="I99" s="268"/>
      <c r="J99" s="268"/>
      <c r="K99" s="268"/>
      <c r="L99" s="268"/>
      <c r="M99" s="268"/>
      <c r="N99" s="268"/>
      <c r="O99" s="268"/>
    </row>
    <row r="100" spans="2:15" ht="39.950000000000003" customHeight="1" x14ac:dyDescent="0.15">
      <c r="B100" s="269"/>
      <c r="C100" s="271"/>
      <c r="D100" s="27" t="s">
        <v>415</v>
      </c>
      <c r="E100" s="268" t="s">
        <v>806</v>
      </c>
      <c r="F100" s="268"/>
      <c r="G100" s="268"/>
      <c r="H100" s="268"/>
      <c r="I100" s="268"/>
      <c r="J100" s="268"/>
      <c r="K100" s="268"/>
      <c r="L100" s="268"/>
      <c r="M100" s="268"/>
      <c r="N100" s="268"/>
      <c r="O100" s="268"/>
    </row>
    <row r="101" spans="2:15" ht="39.950000000000003" customHeight="1" x14ac:dyDescent="0.15">
      <c r="B101" s="269" t="s">
        <v>416</v>
      </c>
      <c r="C101" s="270" t="s">
        <v>417</v>
      </c>
      <c r="D101" s="27" t="s">
        <v>418</v>
      </c>
      <c r="E101" s="268" t="s">
        <v>807</v>
      </c>
      <c r="F101" s="268"/>
      <c r="G101" s="268"/>
      <c r="H101" s="268"/>
      <c r="I101" s="268"/>
      <c r="J101" s="268"/>
      <c r="K101" s="268"/>
      <c r="L101" s="268"/>
      <c r="M101" s="268"/>
      <c r="N101" s="268"/>
      <c r="O101" s="268"/>
    </row>
    <row r="102" spans="2:15" ht="39.950000000000003" customHeight="1" x14ac:dyDescent="0.15">
      <c r="B102" s="269"/>
      <c r="C102" s="272"/>
      <c r="D102" s="27" t="s">
        <v>419</v>
      </c>
      <c r="E102" s="268" t="s">
        <v>808</v>
      </c>
      <c r="F102" s="268"/>
      <c r="G102" s="268"/>
      <c r="H102" s="268"/>
      <c r="I102" s="268"/>
      <c r="J102" s="268"/>
      <c r="K102" s="268"/>
      <c r="L102" s="268"/>
      <c r="M102" s="268"/>
      <c r="N102" s="268"/>
      <c r="O102" s="268"/>
    </row>
    <row r="103" spans="2:15" ht="39.950000000000003" customHeight="1" x14ac:dyDescent="0.15">
      <c r="B103" s="269"/>
      <c r="C103" s="272"/>
      <c r="D103" s="27" t="s">
        <v>420</v>
      </c>
      <c r="E103" s="268" t="s">
        <v>809</v>
      </c>
      <c r="F103" s="268"/>
      <c r="G103" s="268"/>
      <c r="H103" s="268"/>
      <c r="I103" s="268"/>
      <c r="J103" s="268"/>
      <c r="K103" s="268"/>
      <c r="L103" s="268"/>
      <c r="M103" s="268"/>
      <c r="N103" s="268"/>
      <c r="O103" s="268"/>
    </row>
    <row r="104" spans="2:15" ht="39.950000000000003" customHeight="1" x14ac:dyDescent="0.15">
      <c r="B104" s="269"/>
      <c r="C104" s="272"/>
      <c r="D104" s="27" t="s">
        <v>421</v>
      </c>
      <c r="E104" s="268" t="s">
        <v>810</v>
      </c>
      <c r="F104" s="268"/>
      <c r="G104" s="268"/>
      <c r="H104" s="268"/>
      <c r="I104" s="268"/>
      <c r="J104" s="268"/>
      <c r="K104" s="268"/>
      <c r="L104" s="268"/>
      <c r="M104" s="268"/>
      <c r="N104" s="268"/>
      <c r="O104" s="268"/>
    </row>
    <row r="105" spans="2:15" ht="39.950000000000003" customHeight="1" x14ac:dyDescent="0.15">
      <c r="B105" s="269"/>
      <c r="C105" s="272"/>
      <c r="D105" s="27" t="s">
        <v>422</v>
      </c>
      <c r="E105" s="268" t="s">
        <v>811</v>
      </c>
      <c r="F105" s="268"/>
      <c r="G105" s="268"/>
      <c r="H105" s="268"/>
      <c r="I105" s="268"/>
      <c r="J105" s="268"/>
      <c r="K105" s="268"/>
      <c r="L105" s="268"/>
      <c r="M105" s="268"/>
      <c r="N105" s="268"/>
      <c r="O105" s="268"/>
    </row>
    <row r="106" spans="2:15" ht="60" customHeight="1" x14ac:dyDescent="0.15">
      <c r="B106" s="269"/>
      <c r="C106" s="272"/>
      <c r="D106" s="27" t="s">
        <v>423</v>
      </c>
      <c r="E106" s="268" t="s">
        <v>812</v>
      </c>
      <c r="F106" s="268"/>
      <c r="G106" s="268"/>
      <c r="H106" s="268"/>
      <c r="I106" s="268"/>
      <c r="J106" s="268"/>
      <c r="K106" s="268"/>
      <c r="L106" s="268"/>
      <c r="M106" s="268"/>
      <c r="N106" s="268"/>
      <c r="O106" s="268"/>
    </row>
    <row r="107" spans="2:15" ht="39.950000000000003" customHeight="1" x14ac:dyDescent="0.15">
      <c r="B107" s="269"/>
      <c r="C107" s="272"/>
      <c r="D107" s="27" t="s">
        <v>424</v>
      </c>
      <c r="E107" s="268" t="s">
        <v>813</v>
      </c>
      <c r="F107" s="268"/>
      <c r="G107" s="268"/>
      <c r="H107" s="268"/>
      <c r="I107" s="268"/>
      <c r="J107" s="268"/>
      <c r="K107" s="268"/>
      <c r="L107" s="268"/>
      <c r="M107" s="268"/>
      <c r="N107" s="268"/>
      <c r="O107" s="268"/>
    </row>
    <row r="108" spans="2:15" ht="39.950000000000003" customHeight="1" x14ac:dyDescent="0.15">
      <c r="B108" s="269"/>
      <c r="C108" s="271"/>
      <c r="D108" s="27" t="s">
        <v>425</v>
      </c>
      <c r="E108" s="268" t="s">
        <v>814</v>
      </c>
      <c r="F108" s="268"/>
      <c r="G108" s="268"/>
      <c r="H108" s="268"/>
      <c r="I108" s="268"/>
      <c r="J108" s="268"/>
      <c r="K108" s="268"/>
      <c r="L108" s="268"/>
      <c r="M108" s="268"/>
      <c r="N108" s="268"/>
      <c r="O108" s="268"/>
    </row>
    <row r="109" spans="2:15" ht="39.950000000000003" customHeight="1" x14ac:dyDescent="0.15">
      <c r="B109" s="269" t="s">
        <v>426</v>
      </c>
      <c r="C109" s="270" t="s">
        <v>426</v>
      </c>
      <c r="D109" s="27" t="s">
        <v>427</v>
      </c>
      <c r="E109" s="268" t="s">
        <v>815</v>
      </c>
      <c r="F109" s="268"/>
      <c r="G109" s="268"/>
      <c r="H109" s="268"/>
      <c r="I109" s="268"/>
      <c r="J109" s="268"/>
      <c r="K109" s="268"/>
      <c r="L109" s="268"/>
      <c r="M109" s="268"/>
      <c r="N109" s="268"/>
      <c r="O109" s="268"/>
    </row>
    <row r="110" spans="2:15" ht="39.950000000000003" customHeight="1" x14ac:dyDescent="0.15">
      <c r="B110" s="269"/>
      <c r="C110" s="272"/>
      <c r="D110" s="27" t="s">
        <v>816</v>
      </c>
      <c r="E110" s="268" t="s">
        <v>817</v>
      </c>
      <c r="F110" s="268"/>
      <c r="G110" s="268"/>
      <c r="H110" s="268"/>
      <c r="I110" s="268"/>
      <c r="J110" s="268"/>
      <c r="K110" s="268"/>
      <c r="L110" s="268"/>
      <c r="M110" s="268"/>
      <c r="N110" s="268"/>
      <c r="O110" s="268"/>
    </row>
    <row r="111" spans="2:15" ht="39.950000000000003" customHeight="1" x14ac:dyDescent="0.15">
      <c r="B111" s="269"/>
      <c r="C111" s="272"/>
      <c r="D111" s="27" t="s">
        <v>428</v>
      </c>
      <c r="E111" s="268" t="s">
        <v>818</v>
      </c>
      <c r="F111" s="268"/>
      <c r="G111" s="268"/>
      <c r="H111" s="268"/>
      <c r="I111" s="268"/>
      <c r="J111" s="268"/>
      <c r="K111" s="268"/>
      <c r="L111" s="268"/>
      <c r="M111" s="268"/>
      <c r="N111" s="268"/>
      <c r="O111" s="268"/>
    </row>
    <row r="112" spans="2:15" ht="39.950000000000003" customHeight="1" x14ac:dyDescent="0.15">
      <c r="B112" s="269"/>
      <c r="C112" s="272"/>
      <c r="D112" s="27" t="s">
        <v>429</v>
      </c>
      <c r="E112" s="268" t="s">
        <v>819</v>
      </c>
      <c r="F112" s="268"/>
      <c r="G112" s="268"/>
      <c r="H112" s="268"/>
      <c r="I112" s="268"/>
      <c r="J112" s="268"/>
      <c r="K112" s="268"/>
      <c r="L112" s="268"/>
      <c r="M112" s="268"/>
      <c r="N112" s="268"/>
      <c r="O112" s="268"/>
    </row>
    <row r="113" spans="2:15" ht="39.950000000000003" customHeight="1" x14ac:dyDescent="0.15">
      <c r="B113" s="269"/>
      <c r="C113" s="272"/>
      <c r="D113" s="27" t="s">
        <v>430</v>
      </c>
      <c r="E113" s="268" t="s">
        <v>820</v>
      </c>
      <c r="F113" s="268"/>
      <c r="G113" s="268"/>
      <c r="H113" s="268"/>
      <c r="I113" s="268"/>
      <c r="J113" s="268"/>
      <c r="K113" s="268"/>
      <c r="L113" s="268"/>
      <c r="M113" s="268"/>
      <c r="N113" s="268"/>
      <c r="O113" s="268"/>
    </row>
    <row r="114" spans="2:15" ht="39.950000000000003" customHeight="1" x14ac:dyDescent="0.15">
      <c r="B114" s="269"/>
      <c r="C114" s="271"/>
      <c r="D114" s="27" t="s">
        <v>431</v>
      </c>
      <c r="E114" s="268" t="s">
        <v>821</v>
      </c>
      <c r="F114" s="268"/>
      <c r="G114" s="268"/>
      <c r="H114" s="268"/>
      <c r="I114" s="268"/>
      <c r="J114" s="268"/>
      <c r="K114" s="268"/>
      <c r="L114" s="268"/>
      <c r="M114" s="268"/>
      <c r="N114" s="268"/>
      <c r="O114" s="268"/>
    </row>
    <row r="115" spans="2:15" ht="39.950000000000003" customHeight="1" x14ac:dyDescent="0.15">
      <c r="B115" s="269" t="s">
        <v>432</v>
      </c>
      <c r="C115" s="28" t="s">
        <v>433</v>
      </c>
      <c r="D115" s="27" t="s">
        <v>433</v>
      </c>
      <c r="E115" s="268" t="s">
        <v>822</v>
      </c>
      <c r="F115" s="268"/>
      <c r="G115" s="268"/>
      <c r="H115" s="268"/>
      <c r="I115" s="268"/>
      <c r="J115" s="268"/>
      <c r="K115" s="268"/>
      <c r="L115" s="268"/>
      <c r="M115" s="268"/>
      <c r="N115" s="268"/>
      <c r="O115" s="268"/>
    </row>
    <row r="116" spans="2:15" ht="39.950000000000003" customHeight="1" x14ac:dyDescent="0.15">
      <c r="B116" s="269"/>
      <c r="C116" s="28" t="s">
        <v>434</v>
      </c>
      <c r="D116" s="27" t="s">
        <v>434</v>
      </c>
      <c r="E116" s="268" t="s">
        <v>823</v>
      </c>
      <c r="F116" s="268"/>
      <c r="G116" s="268"/>
      <c r="H116" s="268"/>
      <c r="I116" s="268"/>
      <c r="J116" s="268"/>
      <c r="K116" s="268"/>
      <c r="L116" s="268"/>
      <c r="M116" s="268"/>
      <c r="N116" s="268"/>
      <c r="O116" s="268"/>
    </row>
    <row r="117" spans="2:15" ht="60" customHeight="1" x14ac:dyDescent="0.15">
      <c r="B117" s="269" t="s">
        <v>435</v>
      </c>
      <c r="C117" s="28" t="s">
        <v>436</v>
      </c>
      <c r="D117" s="27" t="s">
        <v>436</v>
      </c>
      <c r="E117" s="268" t="s">
        <v>824</v>
      </c>
      <c r="F117" s="268"/>
      <c r="G117" s="268"/>
      <c r="H117" s="268"/>
      <c r="I117" s="268"/>
      <c r="J117" s="268"/>
      <c r="K117" s="268"/>
      <c r="L117" s="268"/>
      <c r="M117" s="268"/>
      <c r="N117" s="268"/>
      <c r="O117" s="268"/>
    </row>
    <row r="118" spans="2:15" ht="39.950000000000003" customHeight="1" x14ac:dyDescent="0.15">
      <c r="B118" s="269"/>
      <c r="C118" s="28" t="s">
        <v>825</v>
      </c>
      <c r="D118" s="27" t="s">
        <v>437</v>
      </c>
      <c r="E118" s="268" t="s">
        <v>826</v>
      </c>
      <c r="F118" s="268"/>
      <c r="G118" s="268"/>
      <c r="H118" s="268"/>
      <c r="I118" s="268"/>
      <c r="J118" s="268"/>
      <c r="K118" s="268"/>
      <c r="L118" s="268"/>
      <c r="M118" s="268"/>
      <c r="N118" s="268"/>
      <c r="O118" s="268"/>
    </row>
    <row r="119" spans="2:15" ht="39.950000000000003" customHeight="1" x14ac:dyDescent="0.15">
      <c r="B119" s="269"/>
      <c r="C119" s="270" t="s">
        <v>438</v>
      </c>
      <c r="D119" s="27" t="s">
        <v>439</v>
      </c>
      <c r="E119" s="268" t="s">
        <v>827</v>
      </c>
      <c r="F119" s="268"/>
      <c r="G119" s="268"/>
      <c r="H119" s="268"/>
      <c r="I119" s="268"/>
      <c r="J119" s="268"/>
      <c r="K119" s="268"/>
      <c r="L119" s="268"/>
      <c r="M119" s="268"/>
      <c r="N119" s="268"/>
      <c r="O119" s="268"/>
    </row>
    <row r="120" spans="2:15" ht="39.950000000000003" customHeight="1" x14ac:dyDescent="0.15">
      <c r="B120" s="269"/>
      <c r="C120" s="271"/>
      <c r="D120" s="27" t="s">
        <v>440</v>
      </c>
      <c r="E120" s="268" t="s">
        <v>828</v>
      </c>
      <c r="F120" s="268"/>
      <c r="G120" s="268"/>
      <c r="H120" s="268"/>
      <c r="I120" s="268"/>
      <c r="J120" s="268"/>
      <c r="K120" s="268"/>
      <c r="L120" s="268"/>
      <c r="M120" s="268"/>
      <c r="N120" s="268"/>
      <c r="O120" s="268"/>
    </row>
    <row r="121" spans="2:15" ht="39.950000000000003" customHeight="1" x14ac:dyDescent="0.15">
      <c r="B121" s="269"/>
      <c r="C121" s="28" t="s">
        <v>441</v>
      </c>
      <c r="D121" s="27" t="s">
        <v>441</v>
      </c>
      <c r="E121" s="268" t="s">
        <v>829</v>
      </c>
      <c r="F121" s="268"/>
      <c r="G121" s="268"/>
      <c r="H121" s="268"/>
      <c r="I121" s="268"/>
      <c r="J121" s="268"/>
      <c r="K121" s="268"/>
      <c r="L121" s="268"/>
      <c r="M121" s="268"/>
      <c r="N121" s="268"/>
      <c r="O121" s="268"/>
    </row>
    <row r="122" spans="2:15" ht="80.099999999999994" customHeight="1" x14ac:dyDescent="0.15">
      <c r="B122" s="269" t="s">
        <v>830</v>
      </c>
      <c r="C122" s="270" t="s">
        <v>831</v>
      </c>
      <c r="D122" s="27" t="s">
        <v>832</v>
      </c>
      <c r="E122" s="268" t="s">
        <v>833</v>
      </c>
      <c r="F122" s="268"/>
      <c r="G122" s="268"/>
      <c r="H122" s="268"/>
      <c r="I122" s="268"/>
      <c r="J122" s="268"/>
      <c r="K122" s="268"/>
      <c r="L122" s="268"/>
      <c r="M122" s="268"/>
      <c r="N122" s="268"/>
      <c r="O122" s="268"/>
    </row>
    <row r="123" spans="2:15" ht="39.950000000000003" customHeight="1" x14ac:dyDescent="0.15">
      <c r="B123" s="269"/>
      <c r="C123" s="271"/>
      <c r="D123" s="27" t="s">
        <v>834</v>
      </c>
      <c r="E123" s="268" t="s">
        <v>835</v>
      </c>
      <c r="F123" s="268"/>
      <c r="G123" s="268"/>
      <c r="H123" s="268"/>
      <c r="I123" s="268"/>
      <c r="J123" s="268"/>
      <c r="K123" s="268"/>
      <c r="L123" s="268"/>
      <c r="M123" s="268"/>
      <c r="N123" s="268"/>
      <c r="O123" s="268"/>
    </row>
    <row r="124" spans="2:15" ht="39.950000000000003" customHeight="1" x14ac:dyDescent="0.15">
      <c r="B124" s="269"/>
      <c r="C124" s="28" t="s">
        <v>442</v>
      </c>
      <c r="D124" s="27" t="s">
        <v>442</v>
      </c>
      <c r="E124" s="268" t="s">
        <v>836</v>
      </c>
      <c r="F124" s="268"/>
      <c r="G124" s="268"/>
      <c r="H124" s="268"/>
      <c r="I124" s="268"/>
      <c r="J124" s="268"/>
      <c r="K124" s="268"/>
      <c r="L124" s="268"/>
      <c r="M124" s="268"/>
      <c r="N124" s="268"/>
      <c r="O124" s="268"/>
    </row>
    <row r="125" spans="2:15" ht="39.950000000000003" customHeight="1" x14ac:dyDescent="0.15">
      <c r="B125" s="269" t="s">
        <v>443</v>
      </c>
      <c r="C125" s="28" t="s">
        <v>837</v>
      </c>
      <c r="D125" s="27" t="s">
        <v>444</v>
      </c>
      <c r="E125" s="268" t="s">
        <v>551</v>
      </c>
      <c r="F125" s="268"/>
      <c r="G125" s="268"/>
      <c r="H125" s="268"/>
      <c r="I125" s="268"/>
      <c r="J125" s="268"/>
      <c r="K125" s="268"/>
      <c r="L125" s="268"/>
      <c r="M125" s="268"/>
      <c r="N125" s="268"/>
      <c r="O125" s="268"/>
    </row>
    <row r="126" spans="2:15" ht="39.950000000000003" customHeight="1" x14ac:dyDescent="0.15">
      <c r="B126" s="269"/>
      <c r="C126" s="270" t="s">
        <v>445</v>
      </c>
      <c r="D126" s="27" t="s">
        <v>838</v>
      </c>
      <c r="E126" s="268" t="s">
        <v>839</v>
      </c>
      <c r="F126" s="268"/>
      <c r="G126" s="268"/>
      <c r="H126" s="268"/>
      <c r="I126" s="268"/>
      <c r="J126" s="268"/>
      <c r="K126" s="268"/>
      <c r="L126" s="268"/>
      <c r="M126" s="268"/>
      <c r="N126" s="268"/>
      <c r="O126" s="268"/>
    </row>
    <row r="127" spans="2:15" ht="39.950000000000003" customHeight="1" x14ac:dyDescent="0.15">
      <c r="B127" s="269"/>
      <c r="C127" s="271"/>
      <c r="D127" s="27" t="s">
        <v>446</v>
      </c>
      <c r="E127" s="268" t="s">
        <v>840</v>
      </c>
      <c r="F127" s="268"/>
      <c r="G127" s="268"/>
      <c r="H127" s="268"/>
      <c r="I127" s="268"/>
      <c r="J127" s="268"/>
      <c r="K127" s="268"/>
      <c r="L127" s="268"/>
      <c r="M127" s="268"/>
      <c r="N127" s="268"/>
      <c r="O127" s="268"/>
    </row>
    <row r="128" spans="2:15" ht="39.950000000000003" customHeight="1" x14ac:dyDescent="0.15">
      <c r="B128" s="269"/>
      <c r="C128" s="28" t="s">
        <v>542</v>
      </c>
      <c r="D128" s="27" t="s">
        <v>542</v>
      </c>
      <c r="E128" s="268" t="s">
        <v>841</v>
      </c>
      <c r="F128" s="268"/>
      <c r="G128" s="268"/>
      <c r="H128" s="268"/>
      <c r="I128" s="268"/>
      <c r="J128" s="268"/>
      <c r="K128" s="268"/>
      <c r="L128" s="268"/>
      <c r="M128" s="268"/>
      <c r="N128" s="268"/>
      <c r="O128" s="268"/>
    </row>
    <row r="129" spans="2:15" ht="39.950000000000003" customHeight="1" x14ac:dyDescent="0.15">
      <c r="B129" s="269"/>
      <c r="C129" s="28" t="s">
        <v>842</v>
      </c>
      <c r="D129" s="27" t="s">
        <v>160</v>
      </c>
      <c r="E129" s="268" t="s">
        <v>843</v>
      </c>
      <c r="F129" s="268"/>
      <c r="G129" s="268"/>
      <c r="H129" s="268"/>
      <c r="I129" s="268"/>
      <c r="J129" s="268"/>
      <c r="K129" s="268"/>
      <c r="L129" s="268"/>
      <c r="M129" s="268"/>
      <c r="N129" s="268"/>
      <c r="O129" s="268"/>
    </row>
    <row r="130" spans="2:15" ht="39.950000000000003" customHeight="1" x14ac:dyDescent="0.15">
      <c r="B130" s="269"/>
      <c r="C130" s="270" t="s">
        <v>447</v>
      </c>
      <c r="D130" s="27" t="s">
        <v>448</v>
      </c>
      <c r="E130" s="268" t="s">
        <v>844</v>
      </c>
      <c r="F130" s="268"/>
      <c r="G130" s="268"/>
      <c r="H130" s="268"/>
      <c r="I130" s="268"/>
      <c r="J130" s="268"/>
      <c r="K130" s="268"/>
      <c r="L130" s="268"/>
      <c r="M130" s="268"/>
      <c r="N130" s="268"/>
      <c r="O130" s="268"/>
    </row>
    <row r="131" spans="2:15" ht="39.950000000000003" customHeight="1" x14ac:dyDescent="0.15">
      <c r="B131" s="269"/>
      <c r="C131" s="272"/>
      <c r="D131" s="27" t="s">
        <v>449</v>
      </c>
      <c r="E131" s="268" t="s">
        <v>845</v>
      </c>
      <c r="F131" s="268"/>
      <c r="G131" s="268"/>
      <c r="H131" s="268"/>
      <c r="I131" s="268"/>
      <c r="J131" s="268"/>
      <c r="K131" s="268"/>
      <c r="L131" s="268"/>
      <c r="M131" s="268"/>
      <c r="N131" s="268"/>
      <c r="O131" s="268"/>
    </row>
    <row r="132" spans="2:15" ht="60" customHeight="1" x14ac:dyDescent="0.15">
      <c r="B132" s="269"/>
      <c r="C132" s="271"/>
      <c r="D132" s="27" t="s">
        <v>450</v>
      </c>
      <c r="E132" s="268" t="s">
        <v>846</v>
      </c>
      <c r="F132" s="268"/>
      <c r="G132" s="268"/>
      <c r="H132" s="268"/>
      <c r="I132" s="268"/>
      <c r="J132" s="268"/>
      <c r="K132" s="268"/>
      <c r="L132" s="268"/>
      <c r="M132" s="268"/>
      <c r="N132" s="268"/>
      <c r="O132" s="268"/>
    </row>
    <row r="133" spans="2:15" ht="60" customHeight="1" x14ac:dyDescent="0.15">
      <c r="B133" s="269" t="s">
        <v>847</v>
      </c>
      <c r="C133" s="270" t="s">
        <v>305</v>
      </c>
      <c r="D133" s="27" t="s">
        <v>452</v>
      </c>
      <c r="E133" s="268" t="s">
        <v>848</v>
      </c>
      <c r="F133" s="268"/>
      <c r="G133" s="268"/>
      <c r="H133" s="268"/>
      <c r="I133" s="268"/>
      <c r="J133" s="268"/>
      <c r="K133" s="268"/>
      <c r="L133" s="268"/>
      <c r="M133" s="268"/>
      <c r="N133" s="268"/>
      <c r="O133" s="268"/>
    </row>
    <row r="134" spans="2:15" ht="120" customHeight="1" x14ac:dyDescent="0.15">
      <c r="B134" s="269"/>
      <c r="C134" s="271"/>
      <c r="D134" s="27" t="s">
        <v>451</v>
      </c>
      <c r="E134" s="268" t="s">
        <v>849</v>
      </c>
      <c r="F134" s="268"/>
      <c r="G134" s="268"/>
      <c r="H134" s="268"/>
      <c r="I134" s="268"/>
      <c r="J134" s="268"/>
      <c r="K134" s="268"/>
      <c r="L134" s="268"/>
      <c r="M134" s="268"/>
      <c r="N134" s="268"/>
      <c r="O134" s="268"/>
    </row>
    <row r="135" spans="2:15" ht="39.950000000000003" customHeight="1" x14ac:dyDescent="0.15">
      <c r="B135" s="269"/>
      <c r="C135" s="28" t="s">
        <v>453</v>
      </c>
      <c r="D135" s="27" t="s">
        <v>530</v>
      </c>
      <c r="E135" s="268" t="s">
        <v>850</v>
      </c>
      <c r="F135" s="268"/>
      <c r="G135" s="268"/>
      <c r="H135" s="268"/>
      <c r="I135" s="268"/>
      <c r="J135" s="268"/>
      <c r="K135" s="268"/>
      <c r="L135" s="268"/>
      <c r="M135" s="268"/>
      <c r="N135" s="268"/>
      <c r="O135" s="268"/>
    </row>
    <row r="136" spans="2:15" ht="39.950000000000003" customHeight="1" x14ac:dyDescent="0.15">
      <c r="B136" s="269" t="s">
        <v>454</v>
      </c>
      <c r="C136" s="270" t="s">
        <v>851</v>
      </c>
      <c r="D136" s="27" t="s">
        <v>546</v>
      </c>
      <c r="E136" s="268" t="s">
        <v>852</v>
      </c>
      <c r="F136" s="268"/>
      <c r="G136" s="268"/>
      <c r="H136" s="268"/>
      <c r="I136" s="268"/>
      <c r="J136" s="268"/>
      <c r="K136" s="268"/>
      <c r="L136" s="268"/>
      <c r="M136" s="268"/>
      <c r="N136" s="268"/>
      <c r="O136" s="268"/>
    </row>
    <row r="137" spans="2:15" ht="39.950000000000003" customHeight="1" x14ac:dyDescent="0.15">
      <c r="B137" s="269"/>
      <c r="C137" s="271"/>
      <c r="D137" s="27" t="s">
        <v>547</v>
      </c>
      <c r="E137" s="268" t="s">
        <v>853</v>
      </c>
      <c r="F137" s="268"/>
      <c r="G137" s="268"/>
      <c r="H137" s="268"/>
      <c r="I137" s="268"/>
      <c r="J137" s="268"/>
      <c r="K137" s="268"/>
      <c r="L137" s="268"/>
      <c r="M137" s="268"/>
      <c r="N137" s="268"/>
      <c r="O137" s="268"/>
    </row>
    <row r="138" spans="2:15" ht="39.950000000000003" customHeight="1" x14ac:dyDescent="0.15">
      <c r="B138" s="269"/>
      <c r="C138" s="28" t="s">
        <v>455</v>
      </c>
      <c r="D138" s="27" t="s">
        <v>455</v>
      </c>
      <c r="E138" s="268" t="s">
        <v>854</v>
      </c>
      <c r="F138" s="268"/>
      <c r="G138" s="268"/>
      <c r="H138" s="268"/>
      <c r="I138" s="268"/>
      <c r="J138" s="268"/>
      <c r="K138" s="268"/>
      <c r="L138" s="268"/>
      <c r="M138" s="268"/>
      <c r="N138" s="268"/>
      <c r="O138" s="268"/>
    </row>
    <row r="139" spans="2:15" ht="39.950000000000003" customHeight="1" x14ac:dyDescent="0.15">
      <c r="B139" s="269"/>
      <c r="C139" s="28" t="s">
        <v>855</v>
      </c>
      <c r="D139" s="27" t="s">
        <v>220</v>
      </c>
      <c r="E139" s="268" t="s">
        <v>856</v>
      </c>
      <c r="F139" s="268"/>
      <c r="G139" s="268"/>
      <c r="H139" s="268"/>
      <c r="I139" s="268"/>
      <c r="J139" s="268"/>
      <c r="K139" s="268"/>
      <c r="L139" s="268"/>
      <c r="M139" s="268"/>
      <c r="N139" s="268"/>
      <c r="O139" s="268"/>
    </row>
    <row r="140" spans="2:15" ht="60" customHeight="1" x14ac:dyDescent="0.15">
      <c r="B140" s="269"/>
      <c r="C140" s="28" t="s">
        <v>456</v>
      </c>
      <c r="D140" s="27" t="s">
        <v>548</v>
      </c>
      <c r="E140" s="268" t="s">
        <v>857</v>
      </c>
      <c r="F140" s="268"/>
      <c r="G140" s="268"/>
      <c r="H140" s="268"/>
      <c r="I140" s="268"/>
      <c r="J140" s="268"/>
      <c r="K140" s="268"/>
      <c r="L140" s="268"/>
      <c r="M140" s="268"/>
      <c r="N140" s="268"/>
      <c r="O140" s="268"/>
    </row>
    <row r="141" spans="2:15" ht="39.950000000000003" customHeight="1" x14ac:dyDescent="0.15">
      <c r="B141" s="269" t="s">
        <v>540</v>
      </c>
      <c r="C141" s="28" t="s">
        <v>858</v>
      </c>
      <c r="D141" s="27" t="s">
        <v>457</v>
      </c>
      <c r="E141" s="268" t="s">
        <v>859</v>
      </c>
      <c r="F141" s="268"/>
      <c r="G141" s="268"/>
      <c r="H141" s="268"/>
      <c r="I141" s="268"/>
      <c r="J141" s="268"/>
      <c r="K141" s="268"/>
      <c r="L141" s="268"/>
      <c r="M141" s="268"/>
      <c r="N141" s="268"/>
      <c r="O141" s="268"/>
    </row>
    <row r="142" spans="2:15" ht="39.950000000000003" customHeight="1" x14ac:dyDescent="0.15">
      <c r="B142" s="269"/>
      <c r="C142" s="270" t="s">
        <v>860</v>
      </c>
      <c r="D142" s="27" t="s">
        <v>458</v>
      </c>
      <c r="E142" s="268" t="s">
        <v>861</v>
      </c>
      <c r="F142" s="268"/>
      <c r="G142" s="268"/>
      <c r="H142" s="268"/>
      <c r="I142" s="268"/>
      <c r="J142" s="268"/>
      <c r="K142" s="268"/>
      <c r="L142" s="268"/>
      <c r="M142" s="268"/>
      <c r="N142" s="268"/>
      <c r="O142" s="268"/>
    </row>
    <row r="143" spans="2:15" ht="39.950000000000003" customHeight="1" x14ac:dyDescent="0.15">
      <c r="B143" s="269"/>
      <c r="C143" s="271"/>
      <c r="D143" s="27" t="s">
        <v>459</v>
      </c>
      <c r="E143" s="268" t="s">
        <v>862</v>
      </c>
      <c r="F143" s="268"/>
      <c r="G143" s="268"/>
      <c r="H143" s="268"/>
      <c r="I143" s="268"/>
      <c r="J143" s="268"/>
      <c r="K143" s="268"/>
      <c r="L143" s="268"/>
      <c r="M143" s="268"/>
      <c r="N143" s="268"/>
      <c r="O143" s="268"/>
    </row>
    <row r="144" spans="2:15" ht="39.950000000000003" customHeight="1" x14ac:dyDescent="0.15">
      <c r="B144" s="33" t="s">
        <v>460</v>
      </c>
      <c r="C144" s="28" t="s">
        <v>306</v>
      </c>
      <c r="D144" s="27" t="s">
        <v>460</v>
      </c>
      <c r="E144" s="268" t="s">
        <v>863</v>
      </c>
      <c r="F144" s="268"/>
      <c r="G144" s="268"/>
      <c r="H144" s="268"/>
      <c r="I144" s="268"/>
      <c r="J144" s="268"/>
      <c r="K144" s="268"/>
      <c r="L144" s="268"/>
      <c r="M144" s="268"/>
      <c r="N144" s="268"/>
      <c r="O144" s="268"/>
    </row>
    <row r="145" spans="2:15" ht="60" customHeight="1" x14ac:dyDescent="0.15">
      <c r="B145" s="33" t="s">
        <v>461</v>
      </c>
      <c r="C145" s="28" t="s">
        <v>307</v>
      </c>
      <c r="D145" s="27" t="s">
        <v>462</v>
      </c>
      <c r="E145" s="268" t="s">
        <v>864</v>
      </c>
      <c r="F145" s="268"/>
      <c r="G145" s="268"/>
      <c r="H145" s="268"/>
      <c r="I145" s="268"/>
      <c r="J145" s="268"/>
      <c r="K145" s="268"/>
      <c r="L145" s="268"/>
      <c r="M145" s="268"/>
      <c r="N145" s="268"/>
      <c r="O145" s="268"/>
    </row>
    <row r="146" spans="2:15" ht="39.950000000000003" customHeight="1" x14ac:dyDescent="0.15">
      <c r="B146" s="269" t="s">
        <v>463</v>
      </c>
      <c r="C146" s="270" t="s">
        <v>302</v>
      </c>
      <c r="D146" s="27" t="s">
        <v>464</v>
      </c>
      <c r="E146" s="268" t="s">
        <v>865</v>
      </c>
      <c r="F146" s="268"/>
      <c r="G146" s="268"/>
      <c r="H146" s="268"/>
      <c r="I146" s="268"/>
      <c r="J146" s="268"/>
      <c r="K146" s="268"/>
      <c r="L146" s="268"/>
      <c r="M146" s="268"/>
      <c r="N146" s="268"/>
      <c r="O146" s="268"/>
    </row>
    <row r="147" spans="2:15" ht="39.950000000000003" customHeight="1" x14ac:dyDescent="0.15">
      <c r="B147" s="269"/>
      <c r="C147" s="271"/>
      <c r="D147" s="27" t="s">
        <v>465</v>
      </c>
      <c r="E147" s="268" t="s">
        <v>866</v>
      </c>
      <c r="F147" s="268"/>
      <c r="G147" s="268"/>
      <c r="H147" s="268"/>
      <c r="I147" s="268"/>
      <c r="J147" s="268"/>
      <c r="K147" s="268"/>
      <c r="L147" s="268"/>
      <c r="M147" s="268"/>
      <c r="N147" s="268"/>
      <c r="O147" s="268"/>
    </row>
    <row r="148" spans="2:15" ht="39.950000000000003" customHeight="1" x14ac:dyDescent="0.15">
      <c r="B148" s="269" t="s">
        <v>867</v>
      </c>
      <c r="C148" s="270" t="s">
        <v>303</v>
      </c>
      <c r="D148" s="27" t="s">
        <v>466</v>
      </c>
      <c r="E148" s="268" t="s">
        <v>868</v>
      </c>
      <c r="F148" s="268"/>
      <c r="G148" s="268"/>
      <c r="H148" s="268"/>
      <c r="I148" s="268"/>
      <c r="J148" s="268"/>
      <c r="K148" s="268"/>
      <c r="L148" s="268"/>
      <c r="M148" s="268"/>
      <c r="N148" s="268"/>
      <c r="O148" s="268"/>
    </row>
    <row r="149" spans="2:15" ht="39.950000000000003" customHeight="1" x14ac:dyDescent="0.15">
      <c r="B149" s="269"/>
      <c r="C149" s="271"/>
      <c r="D149" s="27" t="s">
        <v>467</v>
      </c>
      <c r="E149" s="268" t="s">
        <v>869</v>
      </c>
      <c r="F149" s="268"/>
      <c r="G149" s="268"/>
      <c r="H149" s="268"/>
      <c r="I149" s="268"/>
      <c r="J149" s="268"/>
      <c r="K149" s="268"/>
      <c r="L149" s="268"/>
      <c r="M149" s="268"/>
      <c r="N149" s="268"/>
      <c r="O149" s="268"/>
    </row>
    <row r="150" spans="2:15" ht="39.950000000000003" customHeight="1" x14ac:dyDescent="0.15">
      <c r="B150" s="269" t="s">
        <v>468</v>
      </c>
      <c r="C150" s="28" t="s">
        <v>469</v>
      </c>
      <c r="D150" s="27" t="s">
        <v>170</v>
      </c>
      <c r="E150" s="268" t="s">
        <v>870</v>
      </c>
      <c r="F150" s="268"/>
      <c r="G150" s="268"/>
      <c r="H150" s="268"/>
      <c r="I150" s="268"/>
      <c r="J150" s="268"/>
      <c r="K150" s="268"/>
      <c r="L150" s="268"/>
      <c r="M150" s="268"/>
      <c r="N150" s="268"/>
      <c r="O150" s="268"/>
    </row>
    <row r="151" spans="2:15" ht="39.950000000000003" customHeight="1" x14ac:dyDescent="0.15">
      <c r="B151" s="269"/>
      <c r="C151" s="28" t="s">
        <v>470</v>
      </c>
      <c r="D151" s="27" t="s">
        <v>187</v>
      </c>
      <c r="E151" s="268" t="s">
        <v>871</v>
      </c>
      <c r="F151" s="268"/>
      <c r="G151" s="268"/>
      <c r="H151" s="268"/>
      <c r="I151" s="268"/>
      <c r="J151" s="268"/>
      <c r="K151" s="268"/>
      <c r="L151" s="268"/>
      <c r="M151" s="268"/>
      <c r="N151" s="268"/>
      <c r="O151" s="268"/>
    </row>
    <row r="152" spans="2:15" ht="39.950000000000003" customHeight="1" x14ac:dyDescent="0.15">
      <c r="B152" s="269"/>
      <c r="C152" s="28" t="s">
        <v>471</v>
      </c>
      <c r="D152" s="27" t="s">
        <v>472</v>
      </c>
      <c r="E152" s="276" t="s">
        <v>872</v>
      </c>
      <c r="F152" s="274"/>
      <c r="G152" s="274"/>
      <c r="H152" s="274"/>
      <c r="I152" s="274"/>
      <c r="J152" s="274"/>
      <c r="K152" s="274"/>
      <c r="L152" s="274"/>
      <c r="M152" s="274"/>
      <c r="N152" s="274"/>
      <c r="O152" s="275"/>
    </row>
    <row r="153" spans="2:15" ht="39.950000000000003" customHeight="1" x14ac:dyDescent="0.15">
      <c r="B153" s="269" t="s">
        <v>473</v>
      </c>
      <c r="C153" s="270" t="s">
        <v>474</v>
      </c>
      <c r="D153" s="27" t="s">
        <v>475</v>
      </c>
      <c r="E153" s="268" t="s">
        <v>873</v>
      </c>
      <c r="F153" s="268"/>
      <c r="G153" s="268"/>
      <c r="H153" s="268"/>
      <c r="I153" s="268"/>
      <c r="J153" s="268"/>
      <c r="K153" s="268"/>
      <c r="L153" s="268"/>
      <c r="M153" s="268"/>
      <c r="N153" s="268"/>
      <c r="O153" s="268"/>
    </row>
    <row r="154" spans="2:15" ht="39.950000000000003" customHeight="1" x14ac:dyDescent="0.15">
      <c r="B154" s="269"/>
      <c r="C154" s="271"/>
      <c r="D154" s="27" t="s">
        <v>476</v>
      </c>
      <c r="E154" s="268" t="s">
        <v>874</v>
      </c>
      <c r="F154" s="268"/>
      <c r="G154" s="268"/>
      <c r="H154" s="268"/>
      <c r="I154" s="268"/>
      <c r="J154" s="268"/>
      <c r="K154" s="268"/>
      <c r="L154" s="268"/>
      <c r="M154" s="268"/>
      <c r="N154" s="268"/>
      <c r="O154" s="268"/>
    </row>
    <row r="155" spans="2:15" ht="39.950000000000003" customHeight="1" x14ac:dyDescent="0.15">
      <c r="B155" s="269"/>
      <c r="C155" s="270" t="s">
        <v>543</v>
      </c>
      <c r="D155" s="27" t="s">
        <v>477</v>
      </c>
      <c r="E155" s="268" t="s">
        <v>555</v>
      </c>
      <c r="F155" s="268"/>
      <c r="G155" s="268"/>
      <c r="H155" s="268"/>
      <c r="I155" s="268"/>
      <c r="J155" s="268"/>
      <c r="K155" s="268"/>
      <c r="L155" s="268"/>
      <c r="M155" s="268"/>
      <c r="N155" s="268"/>
      <c r="O155" s="268"/>
    </row>
    <row r="156" spans="2:15" ht="39.950000000000003" customHeight="1" x14ac:dyDescent="0.15">
      <c r="B156" s="269"/>
      <c r="C156" s="271"/>
      <c r="D156" s="27" t="s">
        <v>875</v>
      </c>
      <c r="E156" s="268" t="s">
        <v>876</v>
      </c>
      <c r="F156" s="268"/>
      <c r="G156" s="268"/>
      <c r="H156" s="268"/>
      <c r="I156" s="268"/>
      <c r="J156" s="268"/>
      <c r="K156" s="268"/>
      <c r="L156" s="268"/>
      <c r="M156" s="268"/>
      <c r="N156" s="268"/>
      <c r="O156" s="268"/>
    </row>
    <row r="157" spans="2:15" ht="39.950000000000003" customHeight="1" x14ac:dyDescent="0.15">
      <c r="B157" s="269"/>
      <c r="C157" s="270" t="s">
        <v>478</v>
      </c>
      <c r="D157" s="27" t="s">
        <v>479</v>
      </c>
      <c r="E157" s="273" t="s">
        <v>877</v>
      </c>
      <c r="F157" s="274"/>
      <c r="G157" s="274"/>
      <c r="H157" s="274"/>
      <c r="I157" s="274"/>
      <c r="J157" s="274"/>
      <c r="K157" s="274"/>
      <c r="L157" s="274"/>
      <c r="M157" s="274"/>
      <c r="N157" s="274"/>
      <c r="O157" s="275"/>
    </row>
    <row r="158" spans="2:15" ht="39.950000000000003" customHeight="1" x14ac:dyDescent="0.15">
      <c r="B158" s="269"/>
      <c r="C158" s="271"/>
      <c r="D158" s="27" t="s">
        <v>480</v>
      </c>
      <c r="E158" s="273" t="s">
        <v>878</v>
      </c>
      <c r="F158" s="274"/>
      <c r="G158" s="274"/>
      <c r="H158" s="274"/>
      <c r="I158" s="274"/>
      <c r="J158" s="274"/>
      <c r="K158" s="274"/>
      <c r="L158" s="274"/>
      <c r="M158" s="274"/>
      <c r="N158" s="274"/>
      <c r="O158" s="275"/>
    </row>
    <row r="159" spans="2:15" ht="39.950000000000003" customHeight="1" x14ac:dyDescent="0.15">
      <c r="B159" s="269"/>
      <c r="C159" s="270" t="s">
        <v>879</v>
      </c>
      <c r="D159" s="27" t="s">
        <v>481</v>
      </c>
      <c r="E159" s="268" t="s">
        <v>552</v>
      </c>
      <c r="F159" s="268"/>
      <c r="G159" s="268"/>
      <c r="H159" s="268"/>
      <c r="I159" s="268"/>
      <c r="J159" s="268"/>
      <c r="K159" s="268"/>
      <c r="L159" s="268"/>
      <c r="M159" s="268"/>
      <c r="N159" s="268"/>
      <c r="O159" s="268"/>
    </row>
    <row r="160" spans="2:15" ht="39.950000000000003" customHeight="1" x14ac:dyDescent="0.15">
      <c r="B160" s="269"/>
      <c r="C160" s="272"/>
      <c r="D160" s="27" t="s">
        <v>482</v>
      </c>
      <c r="E160" s="268" t="s">
        <v>880</v>
      </c>
      <c r="F160" s="268"/>
      <c r="G160" s="268"/>
      <c r="H160" s="268"/>
      <c r="I160" s="268"/>
      <c r="J160" s="268"/>
      <c r="K160" s="268"/>
      <c r="L160" s="268"/>
      <c r="M160" s="268"/>
      <c r="N160" s="268"/>
      <c r="O160" s="268"/>
    </row>
    <row r="161" spans="2:15" ht="39.950000000000003" customHeight="1" x14ac:dyDescent="0.15">
      <c r="B161" s="269"/>
      <c r="C161" s="271"/>
      <c r="D161" s="27" t="s">
        <v>483</v>
      </c>
      <c r="E161" s="268" t="s">
        <v>556</v>
      </c>
      <c r="F161" s="268"/>
      <c r="G161" s="268"/>
      <c r="H161" s="268"/>
      <c r="I161" s="268"/>
      <c r="J161" s="268"/>
      <c r="K161" s="268"/>
      <c r="L161" s="268"/>
      <c r="M161" s="268"/>
      <c r="N161" s="268"/>
      <c r="O161" s="268"/>
    </row>
    <row r="162" spans="2:15" ht="39.950000000000003" customHeight="1" x14ac:dyDescent="0.15">
      <c r="B162" s="269"/>
      <c r="C162" s="28" t="s">
        <v>881</v>
      </c>
      <c r="D162" s="27" t="s">
        <v>484</v>
      </c>
      <c r="E162" s="268" t="s">
        <v>557</v>
      </c>
      <c r="F162" s="268"/>
      <c r="G162" s="268"/>
      <c r="H162" s="268"/>
      <c r="I162" s="268"/>
      <c r="J162" s="268"/>
      <c r="K162" s="268"/>
      <c r="L162" s="268"/>
      <c r="M162" s="268"/>
      <c r="N162" s="268"/>
      <c r="O162" s="268"/>
    </row>
    <row r="163" spans="2:15" ht="39.950000000000003" customHeight="1" x14ac:dyDescent="0.15">
      <c r="B163" s="269"/>
      <c r="C163" s="28" t="s">
        <v>485</v>
      </c>
      <c r="D163" s="27" t="s">
        <v>485</v>
      </c>
      <c r="E163" s="268" t="s">
        <v>882</v>
      </c>
      <c r="F163" s="268"/>
      <c r="G163" s="268"/>
      <c r="H163" s="268"/>
      <c r="I163" s="268"/>
      <c r="J163" s="268"/>
      <c r="K163" s="268"/>
      <c r="L163" s="268"/>
      <c r="M163" s="268"/>
      <c r="N163" s="268"/>
      <c r="O163" s="268"/>
    </row>
    <row r="164" spans="2:15" ht="39.950000000000003" customHeight="1" x14ac:dyDescent="0.15">
      <c r="B164" s="269"/>
      <c r="C164" s="28" t="s">
        <v>883</v>
      </c>
      <c r="D164" s="27" t="s">
        <v>486</v>
      </c>
      <c r="E164" s="268" t="s">
        <v>884</v>
      </c>
      <c r="F164" s="268"/>
      <c r="G164" s="268"/>
      <c r="H164" s="268"/>
      <c r="I164" s="268"/>
      <c r="J164" s="268"/>
      <c r="K164" s="268"/>
      <c r="L164" s="268"/>
      <c r="M164" s="268"/>
      <c r="N164" s="268"/>
      <c r="O164" s="268"/>
    </row>
    <row r="165" spans="2:15" ht="39.950000000000003" customHeight="1" x14ac:dyDescent="0.15">
      <c r="B165" s="269"/>
      <c r="C165" s="270" t="s">
        <v>487</v>
      </c>
      <c r="D165" s="27" t="s">
        <v>488</v>
      </c>
      <c r="E165" s="268" t="s">
        <v>885</v>
      </c>
      <c r="F165" s="268"/>
      <c r="G165" s="268"/>
      <c r="H165" s="268"/>
      <c r="I165" s="268"/>
      <c r="J165" s="268"/>
      <c r="K165" s="268"/>
      <c r="L165" s="268"/>
      <c r="M165" s="268"/>
      <c r="N165" s="268"/>
      <c r="O165" s="268"/>
    </row>
    <row r="166" spans="2:15" ht="60" customHeight="1" x14ac:dyDescent="0.15">
      <c r="B166" s="269"/>
      <c r="C166" s="271"/>
      <c r="D166" s="27" t="s">
        <v>549</v>
      </c>
      <c r="E166" s="268" t="s">
        <v>886</v>
      </c>
      <c r="F166" s="268"/>
      <c r="G166" s="268"/>
      <c r="H166" s="268"/>
      <c r="I166" s="268"/>
      <c r="J166" s="268"/>
      <c r="K166" s="268"/>
      <c r="L166" s="268"/>
      <c r="M166" s="268"/>
      <c r="N166" s="268"/>
      <c r="O166" s="268"/>
    </row>
    <row r="167" spans="2:15" ht="39.950000000000003" customHeight="1" x14ac:dyDescent="0.15">
      <c r="B167" s="269"/>
      <c r="C167" s="28" t="s">
        <v>489</v>
      </c>
      <c r="D167" s="27" t="s">
        <v>489</v>
      </c>
      <c r="E167" s="268" t="s">
        <v>887</v>
      </c>
      <c r="F167" s="268"/>
      <c r="G167" s="268"/>
      <c r="H167" s="268"/>
      <c r="I167" s="268"/>
      <c r="J167" s="268"/>
      <c r="K167" s="268"/>
      <c r="L167" s="268"/>
      <c r="M167" s="268"/>
      <c r="N167" s="268"/>
      <c r="O167" s="268"/>
    </row>
    <row r="168" spans="2:15" ht="39.950000000000003" customHeight="1" x14ac:dyDescent="0.15">
      <c r="B168" s="269" t="s">
        <v>888</v>
      </c>
      <c r="C168" s="31" t="s">
        <v>490</v>
      </c>
      <c r="D168" s="27" t="s">
        <v>889</v>
      </c>
      <c r="E168" s="268" t="s">
        <v>890</v>
      </c>
      <c r="F168" s="268"/>
      <c r="G168" s="268"/>
      <c r="H168" s="268"/>
      <c r="I168" s="268"/>
      <c r="J168" s="268"/>
      <c r="K168" s="268"/>
      <c r="L168" s="268"/>
      <c r="M168" s="268"/>
      <c r="N168" s="268"/>
      <c r="O168" s="268"/>
    </row>
    <row r="169" spans="2:15" ht="39.950000000000003" customHeight="1" x14ac:dyDescent="0.15">
      <c r="B169" s="269"/>
      <c r="C169" s="28" t="s">
        <v>491</v>
      </c>
      <c r="D169" s="27" t="s">
        <v>491</v>
      </c>
      <c r="E169" s="268" t="s">
        <v>891</v>
      </c>
      <c r="F169" s="268"/>
      <c r="G169" s="268"/>
      <c r="H169" s="268"/>
      <c r="I169" s="268"/>
      <c r="J169" s="268"/>
      <c r="K169" s="268"/>
      <c r="L169" s="268"/>
      <c r="M169" s="268"/>
      <c r="N169" s="268"/>
      <c r="O169" s="268"/>
    </row>
    <row r="170" spans="2:15" ht="39.950000000000003" customHeight="1" x14ac:dyDescent="0.15">
      <c r="B170" s="269"/>
      <c r="C170" s="28" t="s">
        <v>492</v>
      </c>
      <c r="D170" s="27" t="s">
        <v>492</v>
      </c>
      <c r="E170" s="268" t="s">
        <v>892</v>
      </c>
      <c r="F170" s="268"/>
      <c r="G170" s="268"/>
      <c r="H170" s="268"/>
      <c r="I170" s="268"/>
      <c r="J170" s="268"/>
      <c r="K170" s="268"/>
      <c r="L170" s="268"/>
      <c r="M170" s="268"/>
      <c r="N170" s="268"/>
      <c r="O170" s="268"/>
    </row>
    <row r="171" spans="2:15" ht="39.950000000000003" customHeight="1" x14ac:dyDescent="0.15">
      <c r="B171" s="269"/>
      <c r="C171" s="28" t="s">
        <v>544</v>
      </c>
      <c r="D171" s="27" t="s">
        <v>493</v>
      </c>
      <c r="E171" s="268" t="s">
        <v>893</v>
      </c>
      <c r="F171" s="268"/>
      <c r="G171" s="268"/>
      <c r="H171" s="268"/>
      <c r="I171" s="268"/>
      <c r="J171" s="268"/>
      <c r="K171" s="268"/>
      <c r="L171" s="268"/>
      <c r="M171" s="268"/>
      <c r="N171" s="268"/>
      <c r="O171" s="268"/>
    </row>
    <row r="172" spans="2:15" ht="39.950000000000003" customHeight="1" x14ac:dyDescent="0.15">
      <c r="B172" s="269"/>
      <c r="C172" s="28" t="s">
        <v>494</v>
      </c>
      <c r="D172" s="27" t="s">
        <v>495</v>
      </c>
      <c r="E172" s="268" t="s">
        <v>894</v>
      </c>
      <c r="F172" s="268"/>
      <c r="G172" s="268"/>
      <c r="H172" s="268"/>
      <c r="I172" s="268"/>
      <c r="J172" s="268"/>
      <c r="K172" s="268"/>
      <c r="L172" s="268"/>
      <c r="M172" s="268"/>
      <c r="N172" s="268"/>
      <c r="O172" s="268"/>
    </row>
    <row r="173" spans="2:15" ht="39.950000000000003" customHeight="1" x14ac:dyDescent="0.15">
      <c r="B173" s="269" t="s">
        <v>496</v>
      </c>
      <c r="C173" s="270" t="s">
        <v>304</v>
      </c>
      <c r="D173" s="27" t="s">
        <v>497</v>
      </c>
      <c r="E173" s="268" t="s">
        <v>895</v>
      </c>
      <c r="F173" s="268"/>
      <c r="G173" s="268"/>
      <c r="H173" s="268"/>
      <c r="I173" s="268"/>
      <c r="J173" s="268"/>
      <c r="K173" s="268"/>
      <c r="L173" s="268"/>
      <c r="M173" s="268"/>
      <c r="N173" s="268"/>
      <c r="O173" s="268"/>
    </row>
    <row r="174" spans="2:15" ht="39.950000000000003" customHeight="1" x14ac:dyDescent="0.15">
      <c r="B174" s="269"/>
      <c r="C174" s="271"/>
      <c r="D174" s="27" t="s">
        <v>498</v>
      </c>
      <c r="E174" s="268" t="s">
        <v>896</v>
      </c>
      <c r="F174" s="268"/>
      <c r="G174" s="268"/>
      <c r="H174" s="268"/>
      <c r="I174" s="268"/>
      <c r="J174" s="268"/>
      <c r="K174" s="268"/>
      <c r="L174" s="268"/>
      <c r="M174" s="268"/>
      <c r="N174" s="268"/>
      <c r="O174" s="268"/>
    </row>
    <row r="175" spans="2:15" ht="39.950000000000003" customHeight="1" x14ac:dyDescent="0.15">
      <c r="B175" s="269" t="s">
        <v>499</v>
      </c>
      <c r="C175" s="270" t="s">
        <v>897</v>
      </c>
      <c r="D175" s="27" t="s">
        <v>500</v>
      </c>
      <c r="E175" s="268" t="s">
        <v>898</v>
      </c>
      <c r="F175" s="268"/>
      <c r="G175" s="268"/>
      <c r="H175" s="268"/>
      <c r="I175" s="268"/>
      <c r="J175" s="268"/>
      <c r="K175" s="268"/>
      <c r="L175" s="268"/>
      <c r="M175" s="268"/>
      <c r="N175" s="268"/>
      <c r="O175" s="268"/>
    </row>
    <row r="176" spans="2:15" ht="39.950000000000003" customHeight="1" x14ac:dyDescent="0.15">
      <c r="B176" s="269"/>
      <c r="C176" s="271"/>
      <c r="D176" s="27" t="s">
        <v>501</v>
      </c>
      <c r="E176" s="268" t="s">
        <v>899</v>
      </c>
      <c r="F176" s="268"/>
      <c r="G176" s="268"/>
      <c r="H176" s="268"/>
      <c r="I176" s="268"/>
      <c r="J176" s="268"/>
      <c r="K176" s="268"/>
      <c r="L176" s="268"/>
      <c r="M176" s="268"/>
      <c r="N176" s="268"/>
      <c r="O176" s="268"/>
    </row>
    <row r="177" spans="2:15" ht="39.950000000000003" customHeight="1" x14ac:dyDescent="0.15">
      <c r="B177" s="269"/>
      <c r="C177" s="270" t="s">
        <v>900</v>
      </c>
      <c r="D177" s="27" t="s">
        <v>502</v>
      </c>
      <c r="E177" s="268" t="s">
        <v>901</v>
      </c>
      <c r="F177" s="268"/>
      <c r="G177" s="268"/>
      <c r="H177" s="268"/>
      <c r="I177" s="268"/>
      <c r="J177" s="268"/>
      <c r="K177" s="268"/>
      <c r="L177" s="268"/>
      <c r="M177" s="268"/>
      <c r="N177" s="268"/>
      <c r="O177" s="268"/>
    </row>
    <row r="178" spans="2:15" ht="39.950000000000003" customHeight="1" x14ac:dyDescent="0.15">
      <c r="B178" s="269"/>
      <c r="C178" s="271"/>
      <c r="D178" s="27" t="s">
        <v>503</v>
      </c>
      <c r="E178" s="268" t="s">
        <v>902</v>
      </c>
      <c r="F178" s="268"/>
      <c r="G178" s="268"/>
      <c r="H178" s="268"/>
      <c r="I178" s="268"/>
      <c r="J178" s="268"/>
      <c r="K178" s="268"/>
      <c r="L178" s="268"/>
      <c r="M178" s="268"/>
      <c r="N178" s="268"/>
      <c r="O178" s="268"/>
    </row>
    <row r="179" spans="2:15" ht="39.950000000000003" customHeight="1" x14ac:dyDescent="0.15">
      <c r="B179" s="269" t="s">
        <v>504</v>
      </c>
      <c r="C179" s="28" t="s">
        <v>903</v>
      </c>
      <c r="D179" s="27" t="s">
        <v>505</v>
      </c>
      <c r="E179" s="268" t="s">
        <v>904</v>
      </c>
      <c r="F179" s="268"/>
      <c r="G179" s="268"/>
      <c r="H179" s="268"/>
      <c r="I179" s="268"/>
      <c r="J179" s="268"/>
      <c r="K179" s="268"/>
      <c r="L179" s="268"/>
      <c r="M179" s="268"/>
      <c r="N179" s="268"/>
      <c r="O179" s="268"/>
    </row>
    <row r="180" spans="2:15" ht="39.950000000000003" customHeight="1" x14ac:dyDescent="0.15">
      <c r="B180" s="269"/>
      <c r="C180" s="28" t="s">
        <v>506</v>
      </c>
      <c r="D180" s="27" t="s">
        <v>506</v>
      </c>
      <c r="E180" s="268" t="s">
        <v>905</v>
      </c>
      <c r="F180" s="268"/>
      <c r="G180" s="268"/>
      <c r="H180" s="268"/>
      <c r="I180" s="268"/>
      <c r="J180" s="268"/>
      <c r="K180" s="268"/>
      <c r="L180" s="268"/>
      <c r="M180" s="268"/>
      <c r="N180" s="268"/>
      <c r="O180" s="268"/>
    </row>
    <row r="181" spans="2:15" ht="60" customHeight="1" x14ac:dyDescent="0.15">
      <c r="B181" s="269"/>
      <c r="C181" s="28" t="s">
        <v>507</v>
      </c>
      <c r="D181" s="27" t="s">
        <v>508</v>
      </c>
      <c r="E181" s="268" t="s">
        <v>906</v>
      </c>
      <c r="F181" s="268"/>
      <c r="G181" s="268"/>
      <c r="H181" s="268"/>
      <c r="I181" s="268"/>
      <c r="J181" s="268"/>
      <c r="K181" s="268"/>
      <c r="L181" s="268"/>
      <c r="M181" s="268"/>
      <c r="N181" s="268"/>
      <c r="O181" s="268"/>
    </row>
    <row r="182" spans="2:15" ht="39.950000000000003" customHeight="1" x14ac:dyDescent="0.15">
      <c r="B182" s="269"/>
      <c r="C182" s="28" t="s">
        <v>907</v>
      </c>
      <c r="D182" s="27" t="s">
        <v>510</v>
      </c>
      <c r="E182" s="268" t="s">
        <v>908</v>
      </c>
      <c r="F182" s="268"/>
      <c r="G182" s="268"/>
      <c r="H182" s="268"/>
      <c r="I182" s="268"/>
      <c r="J182" s="268"/>
      <c r="K182" s="268"/>
      <c r="L182" s="268"/>
      <c r="M182" s="268"/>
      <c r="N182" s="268"/>
      <c r="O182" s="268"/>
    </row>
    <row r="183" spans="2:15" ht="120" customHeight="1" x14ac:dyDescent="0.15">
      <c r="B183" s="30" t="s">
        <v>909</v>
      </c>
      <c r="C183" s="28" t="s">
        <v>910</v>
      </c>
      <c r="D183" s="27" t="s">
        <v>910</v>
      </c>
      <c r="E183" s="268" t="s">
        <v>911</v>
      </c>
      <c r="F183" s="268"/>
      <c r="G183" s="268"/>
      <c r="H183" s="268"/>
      <c r="I183" s="268"/>
      <c r="J183" s="268"/>
      <c r="K183" s="268"/>
      <c r="L183" s="268"/>
      <c r="M183" s="268"/>
      <c r="N183" s="268"/>
      <c r="O183" s="268"/>
    </row>
    <row r="184" spans="2:15" ht="60" customHeight="1" x14ac:dyDescent="0.15">
      <c r="B184" s="269" t="s">
        <v>535</v>
      </c>
      <c r="C184" s="270" t="s">
        <v>511</v>
      </c>
      <c r="D184" s="27" t="s">
        <v>912</v>
      </c>
      <c r="E184" s="268" t="s">
        <v>913</v>
      </c>
      <c r="F184" s="268"/>
      <c r="G184" s="268"/>
      <c r="H184" s="268"/>
      <c r="I184" s="268"/>
      <c r="J184" s="268"/>
      <c r="K184" s="268"/>
      <c r="L184" s="268"/>
      <c r="M184" s="268"/>
      <c r="N184" s="268"/>
      <c r="O184" s="268"/>
    </row>
    <row r="185" spans="2:15" ht="39.950000000000003" customHeight="1" x14ac:dyDescent="0.15">
      <c r="B185" s="269"/>
      <c r="C185" s="271"/>
      <c r="D185" s="27" t="s">
        <v>512</v>
      </c>
      <c r="E185" s="268" t="s">
        <v>558</v>
      </c>
      <c r="F185" s="268"/>
      <c r="G185" s="268"/>
      <c r="H185" s="268"/>
      <c r="I185" s="268"/>
      <c r="J185" s="268"/>
      <c r="K185" s="268"/>
      <c r="L185" s="268"/>
      <c r="M185" s="268"/>
      <c r="N185" s="268"/>
      <c r="O185" s="268"/>
    </row>
    <row r="186" spans="2:15" ht="39.950000000000003" customHeight="1" x14ac:dyDescent="0.15">
      <c r="B186" s="269"/>
      <c r="C186" s="28" t="s">
        <v>513</v>
      </c>
      <c r="D186" s="27" t="s">
        <v>513</v>
      </c>
      <c r="E186" s="268" t="s">
        <v>914</v>
      </c>
      <c r="F186" s="268"/>
      <c r="G186" s="268"/>
      <c r="H186" s="268"/>
      <c r="I186" s="268"/>
      <c r="J186" s="268"/>
      <c r="K186" s="268"/>
      <c r="L186" s="268"/>
      <c r="M186" s="268"/>
      <c r="N186" s="268"/>
      <c r="O186" s="268"/>
    </row>
    <row r="187" spans="2:15" ht="39.950000000000003" customHeight="1" x14ac:dyDescent="0.15">
      <c r="B187" s="269"/>
      <c r="C187" s="270" t="s">
        <v>514</v>
      </c>
      <c r="D187" s="27" t="s">
        <v>515</v>
      </c>
      <c r="E187" s="268" t="s">
        <v>915</v>
      </c>
      <c r="F187" s="268"/>
      <c r="G187" s="268"/>
      <c r="H187" s="268"/>
      <c r="I187" s="268"/>
      <c r="J187" s="268"/>
      <c r="K187" s="268"/>
      <c r="L187" s="268"/>
      <c r="M187" s="268"/>
      <c r="N187" s="268"/>
      <c r="O187" s="268"/>
    </row>
    <row r="188" spans="2:15" ht="39.950000000000003" customHeight="1" x14ac:dyDescent="0.15">
      <c r="B188" s="269"/>
      <c r="C188" s="271"/>
      <c r="D188" s="27" t="s">
        <v>516</v>
      </c>
      <c r="E188" s="268" t="s">
        <v>916</v>
      </c>
      <c r="F188" s="268"/>
      <c r="G188" s="268"/>
      <c r="H188" s="268"/>
      <c r="I188" s="268"/>
      <c r="J188" s="268"/>
      <c r="K188" s="268"/>
      <c r="L188" s="268"/>
      <c r="M188" s="268"/>
      <c r="N188" s="268"/>
      <c r="O188" s="268"/>
    </row>
    <row r="189" spans="2:15" ht="60" customHeight="1" x14ac:dyDescent="0.15">
      <c r="B189" s="269"/>
      <c r="C189" s="28" t="s">
        <v>517</v>
      </c>
      <c r="D189" s="27" t="s">
        <v>518</v>
      </c>
      <c r="E189" s="268" t="s">
        <v>917</v>
      </c>
      <c r="F189" s="268"/>
      <c r="G189" s="268"/>
      <c r="H189" s="268"/>
      <c r="I189" s="268"/>
      <c r="J189" s="268"/>
      <c r="K189" s="268"/>
      <c r="L189" s="268"/>
      <c r="M189" s="268"/>
      <c r="N189" s="268"/>
      <c r="O189" s="268"/>
    </row>
    <row r="190" spans="2:15" ht="39.950000000000003" customHeight="1" x14ac:dyDescent="0.15">
      <c r="B190" s="269" t="s">
        <v>536</v>
      </c>
      <c r="C190" s="28" t="s">
        <v>918</v>
      </c>
      <c r="D190" s="27" t="s">
        <v>519</v>
      </c>
      <c r="E190" s="268" t="s">
        <v>919</v>
      </c>
      <c r="F190" s="268"/>
      <c r="G190" s="268"/>
      <c r="H190" s="268"/>
      <c r="I190" s="268"/>
      <c r="J190" s="268"/>
      <c r="K190" s="268"/>
      <c r="L190" s="268"/>
      <c r="M190" s="268"/>
      <c r="N190" s="268"/>
      <c r="O190" s="268"/>
    </row>
    <row r="191" spans="2:15" ht="39.950000000000003" customHeight="1" x14ac:dyDescent="0.15">
      <c r="B191" s="269"/>
      <c r="C191" s="28" t="s">
        <v>920</v>
      </c>
      <c r="D191" s="27" t="s">
        <v>520</v>
      </c>
      <c r="E191" s="268" t="s">
        <v>921</v>
      </c>
      <c r="F191" s="268"/>
      <c r="G191" s="268"/>
      <c r="H191" s="268"/>
      <c r="I191" s="268"/>
      <c r="J191" s="268"/>
      <c r="K191" s="268"/>
      <c r="L191" s="268"/>
      <c r="M191" s="268"/>
      <c r="N191" s="268"/>
      <c r="O191" s="268"/>
    </row>
    <row r="192" spans="2:15" ht="80.099999999999994" customHeight="1" x14ac:dyDescent="0.15">
      <c r="B192" s="269"/>
      <c r="C192" s="28" t="s">
        <v>521</v>
      </c>
      <c r="D192" s="27" t="s">
        <v>522</v>
      </c>
      <c r="E192" s="268" t="s">
        <v>922</v>
      </c>
      <c r="F192" s="268"/>
      <c r="G192" s="268"/>
      <c r="H192" s="268"/>
      <c r="I192" s="268"/>
      <c r="J192" s="268"/>
      <c r="K192" s="268"/>
      <c r="L192" s="268"/>
      <c r="M192" s="268"/>
      <c r="N192" s="268"/>
      <c r="O192" s="268"/>
    </row>
    <row r="193" spans="2:15" ht="80.099999999999994" customHeight="1" x14ac:dyDescent="0.15">
      <c r="B193" s="269"/>
      <c r="C193" s="28" t="s">
        <v>523</v>
      </c>
      <c r="D193" s="27" t="s">
        <v>523</v>
      </c>
      <c r="E193" s="268" t="s">
        <v>923</v>
      </c>
      <c r="F193" s="268"/>
      <c r="G193" s="268"/>
      <c r="H193" s="268"/>
      <c r="I193" s="268"/>
      <c r="J193" s="268"/>
      <c r="K193" s="268"/>
      <c r="L193" s="268"/>
      <c r="M193" s="268"/>
      <c r="N193" s="268"/>
      <c r="O193" s="268"/>
    </row>
    <row r="194" spans="2:15" ht="80.099999999999994" customHeight="1" x14ac:dyDescent="0.15">
      <c r="B194" s="269"/>
      <c r="C194" s="28" t="s">
        <v>924</v>
      </c>
      <c r="D194" s="27" t="s">
        <v>180</v>
      </c>
      <c r="E194" s="268" t="s">
        <v>925</v>
      </c>
      <c r="F194" s="268"/>
      <c r="G194" s="268"/>
      <c r="H194" s="268"/>
      <c r="I194" s="268"/>
      <c r="J194" s="268"/>
      <c r="K194" s="268"/>
      <c r="L194" s="268"/>
      <c r="M194" s="268"/>
      <c r="N194" s="268"/>
      <c r="O194" s="268"/>
    </row>
    <row r="195" spans="2:15" ht="80.099999999999994" customHeight="1" x14ac:dyDescent="0.15">
      <c r="B195" s="33" t="s">
        <v>538</v>
      </c>
      <c r="C195" s="28" t="s">
        <v>308</v>
      </c>
      <c r="D195" s="27" t="s">
        <v>524</v>
      </c>
      <c r="E195" s="268" t="s">
        <v>926</v>
      </c>
      <c r="F195" s="268"/>
      <c r="G195" s="268"/>
      <c r="H195" s="268"/>
      <c r="I195" s="268"/>
      <c r="J195" s="268"/>
      <c r="K195" s="268"/>
      <c r="L195" s="268"/>
      <c r="M195" s="268"/>
      <c r="N195" s="268"/>
      <c r="O195" s="268"/>
    </row>
    <row r="196" spans="2:15" ht="80.099999999999994" customHeight="1" x14ac:dyDescent="0.15">
      <c r="B196" s="33" t="s">
        <v>537</v>
      </c>
      <c r="C196" s="28" t="s">
        <v>309</v>
      </c>
      <c r="D196" s="27" t="s">
        <v>525</v>
      </c>
      <c r="E196" s="268" t="s">
        <v>927</v>
      </c>
      <c r="F196" s="268"/>
      <c r="G196" s="268"/>
      <c r="H196" s="268"/>
      <c r="I196" s="268"/>
      <c r="J196" s="268"/>
      <c r="K196" s="268"/>
      <c r="L196" s="268"/>
      <c r="M196" s="268"/>
      <c r="N196" s="268"/>
      <c r="O196" s="268"/>
    </row>
  </sheetData>
  <autoFilter ref="B8:O196" xr:uid="{00000000-0009-0000-0000-000015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69">
    <mergeCell ref="E14:O14"/>
    <mergeCell ref="E15:O15"/>
    <mergeCell ref="E16:O16"/>
    <mergeCell ref="E17:O17"/>
    <mergeCell ref="C18:C20"/>
    <mergeCell ref="E18:O18"/>
    <mergeCell ref="E19:O19"/>
    <mergeCell ref="E20:O20"/>
    <mergeCell ref="B8:B9"/>
    <mergeCell ref="C8:C9"/>
    <mergeCell ref="D8:D9"/>
    <mergeCell ref="E8:O9"/>
    <mergeCell ref="B10:B22"/>
    <mergeCell ref="C10:C15"/>
    <mergeCell ref="E10:O10"/>
    <mergeCell ref="E11:O11"/>
    <mergeCell ref="E12:O12"/>
    <mergeCell ref="E13:O13"/>
    <mergeCell ref="C33:C34"/>
    <mergeCell ref="C21:C22"/>
    <mergeCell ref="E21:O21"/>
    <mergeCell ref="E22:O22"/>
    <mergeCell ref="B23:B25"/>
    <mergeCell ref="E23:O23"/>
    <mergeCell ref="C24:C25"/>
    <mergeCell ref="E24:O24"/>
    <mergeCell ref="E25:O25"/>
    <mergeCell ref="B45:B52"/>
    <mergeCell ref="C45:C46"/>
    <mergeCell ref="E45:O45"/>
    <mergeCell ref="E46:O46"/>
    <mergeCell ref="E47:O47"/>
    <mergeCell ref="E33:O33"/>
    <mergeCell ref="E34:O34"/>
    <mergeCell ref="E35:O35"/>
    <mergeCell ref="E36:O36"/>
    <mergeCell ref="B37:B44"/>
    <mergeCell ref="C37:C41"/>
    <mergeCell ref="E37:O37"/>
    <mergeCell ref="E38:O38"/>
    <mergeCell ref="E39:O39"/>
    <mergeCell ref="E40:O40"/>
    <mergeCell ref="B26:B36"/>
    <mergeCell ref="C26:C32"/>
    <mergeCell ref="E26:O26"/>
    <mergeCell ref="E27:O27"/>
    <mergeCell ref="E28:O28"/>
    <mergeCell ref="E29:O29"/>
    <mergeCell ref="E30:O30"/>
    <mergeCell ref="E31:O31"/>
    <mergeCell ref="E32:O32"/>
    <mergeCell ref="C48:C50"/>
    <mergeCell ref="E48:O48"/>
    <mergeCell ref="E49:O49"/>
    <mergeCell ref="E50:O50"/>
    <mergeCell ref="C51:C52"/>
    <mergeCell ref="E51:O51"/>
    <mergeCell ref="E52:O52"/>
    <mergeCell ref="E41:O41"/>
    <mergeCell ref="C42:C44"/>
    <mergeCell ref="E42:O42"/>
    <mergeCell ref="E43:O43"/>
    <mergeCell ref="E44:O44"/>
    <mergeCell ref="E53:O53"/>
    <mergeCell ref="B54:B68"/>
    <mergeCell ref="E54:O54"/>
    <mergeCell ref="C55:C56"/>
    <mergeCell ref="E55:O55"/>
    <mergeCell ref="E56:O56"/>
    <mergeCell ref="E57:O57"/>
    <mergeCell ref="C58:C60"/>
    <mergeCell ref="E58:O58"/>
    <mergeCell ref="E59:O59"/>
    <mergeCell ref="B69:B70"/>
    <mergeCell ref="E69:O69"/>
    <mergeCell ref="E70:O70"/>
    <mergeCell ref="B71:B73"/>
    <mergeCell ref="E71:O71"/>
    <mergeCell ref="C72:C73"/>
    <mergeCell ref="E72:O72"/>
    <mergeCell ref="E73:O73"/>
    <mergeCell ref="E60:O60"/>
    <mergeCell ref="E61:O61"/>
    <mergeCell ref="E62:O62"/>
    <mergeCell ref="E63:O63"/>
    <mergeCell ref="C64:C68"/>
    <mergeCell ref="E64:O64"/>
    <mergeCell ref="E65:O65"/>
    <mergeCell ref="E66:O66"/>
    <mergeCell ref="E67:O67"/>
    <mergeCell ref="E68:O68"/>
    <mergeCell ref="B74:B75"/>
    <mergeCell ref="C74:C75"/>
    <mergeCell ref="E74:O74"/>
    <mergeCell ref="E75:O75"/>
    <mergeCell ref="B76:B80"/>
    <mergeCell ref="E76:O76"/>
    <mergeCell ref="E77:O77"/>
    <mergeCell ref="E78:O78"/>
    <mergeCell ref="C79:C80"/>
    <mergeCell ref="E79:O79"/>
    <mergeCell ref="E87:O87"/>
    <mergeCell ref="B88:B91"/>
    <mergeCell ref="C88:C89"/>
    <mergeCell ref="E88:O88"/>
    <mergeCell ref="E89:O89"/>
    <mergeCell ref="C90:C91"/>
    <mergeCell ref="E90:O90"/>
    <mergeCell ref="E91:O91"/>
    <mergeCell ref="E80:O80"/>
    <mergeCell ref="B81:B87"/>
    <mergeCell ref="C81:C82"/>
    <mergeCell ref="E81:O81"/>
    <mergeCell ref="E82:O82"/>
    <mergeCell ref="C83:C85"/>
    <mergeCell ref="E83:O83"/>
    <mergeCell ref="E84:O84"/>
    <mergeCell ref="E85:O85"/>
    <mergeCell ref="E86:O86"/>
    <mergeCell ref="B96:B100"/>
    <mergeCell ref="C96:C100"/>
    <mergeCell ref="E96:O96"/>
    <mergeCell ref="E97:O97"/>
    <mergeCell ref="E98:O98"/>
    <mergeCell ref="E99:O99"/>
    <mergeCell ref="E100:O100"/>
    <mergeCell ref="B92:B95"/>
    <mergeCell ref="C92:C93"/>
    <mergeCell ref="E92:O92"/>
    <mergeCell ref="E93:O93"/>
    <mergeCell ref="C94:C95"/>
    <mergeCell ref="E94:O94"/>
    <mergeCell ref="E95:O95"/>
    <mergeCell ref="B109:B114"/>
    <mergeCell ref="C109:C114"/>
    <mergeCell ref="E109:O109"/>
    <mergeCell ref="E110:O110"/>
    <mergeCell ref="E111:O111"/>
    <mergeCell ref="E112:O112"/>
    <mergeCell ref="E113:O113"/>
    <mergeCell ref="E114:O114"/>
    <mergeCell ref="B101:B108"/>
    <mergeCell ref="C101:C108"/>
    <mergeCell ref="E101:O101"/>
    <mergeCell ref="E102:O102"/>
    <mergeCell ref="E103:O103"/>
    <mergeCell ref="E104:O104"/>
    <mergeCell ref="E105:O105"/>
    <mergeCell ref="E106:O106"/>
    <mergeCell ref="E107:O107"/>
    <mergeCell ref="E108:O108"/>
    <mergeCell ref="B115:B116"/>
    <mergeCell ref="E115:O115"/>
    <mergeCell ref="E116:O116"/>
    <mergeCell ref="B117:B121"/>
    <mergeCell ref="E117:O117"/>
    <mergeCell ref="E118:O118"/>
    <mergeCell ref="C119:C120"/>
    <mergeCell ref="E119:O119"/>
    <mergeCell ref="E120:O120"/>
    <mergeCell ref="E121:O121"/>
    <mergeCell ref="E128:O128"/>
    <mergeCell ref="E129:O129"/>
    <mergeCell ref="C130:C132"/>
    <mergeCell ref="E130:O130"/>
    <mergeCell ref="E131:O131"/>
    <mergeCell ref="E132:O132"/>
    <mergeCell ref="B122:B124"/>
    <mergeCell ref="C122:C123"/>
    <mergeCell ref="E122:O122"/>
    <mergeCell ref="E123:O123"/>
    <mergeCell ref="E124:O124"/>
    <mergeCell ref="B125:B132"/>
    <mergeCell ref="E125:O125"/>
    <mergeCell ref="C126:C127"/>
    <mergeCell ref="E126:O126"/>
    <mergeCell ref="E127:O127"/>
    <mergeCell ref="E139:O139"/>
    <mergeCell ref="E140:O140"/>
    <mergeCell ref="B141:B143"/>
    <mergeCell ref="E141:O141"/>
    <mergeCell ref="C142:C143"/>
    <mergeCell ref="E142:O142"/>
    <mergeCell ref="E143:O143"/>
    <mergeCell ref="B133:B135"/>
    <mergeCell ref="C133:C134"/>
    <mergeCell ref="E133:O133"/>
    <mergeCell ref="E134:O134"/>
    <mergeCell ref="E135:O135"/>
    <mergeCell ref="B136:B140"/>
    <mergeCell ref="C136:C137"/>
    <mergeCell ref="E136:O136"/>
    <mergeCell ref="E137:O137"/>
    <mergeCell ref="E138:O138"/>
    <mergeCell ref="B148:B149"/>
    <mergeCell ref="C148:C149"/>
    <mergeCell ref="E148:O148"/>
    <mergeCell ref="E149:O149"/>
    <mergeCell ref="B150:B152"/>
    <mergeCell ref="E150:O150"/>
    <mergeCell ref="E151:O151"/>
    <mergeCell ref="E152:O152"/>
    <mergeCell ref="E144:O144"/>
    <mergeCell ref="E145:O145"/>
    <mergeCell ref="B146:B147"/>
    <mergeCell ref="C146:C147"/>
    <mergeCell ref="E146:O146"/>
    <mergeCell ref="E147:O147"/>
    <mergeCell ref="C159:C161"/>
    <mergeCell ref="E159:O159"/>
    <mergeCell ref="E160:O160"/>
    <mergeCell ref="E161:O161"/>
    <mergeCell ref="E162:O162"/>
    <mergeCell ref="E163:O163"/>
    <mergeCell ref="B153:B167"/>
    <mergeCell ref="C153:C154"/>
    <mergeCell ref="E153:O153"/>
    <mergeCell ref="E154:O154"/>
    <mergeCell ref="C155:C156"/>
    <mergeCell ref="E155:O155"/>
    <mergeCell ref="E156:O156"/>
    <mergeCell ref="C157:C158"/>
    <mergeCell ref="E157:O157"/>
    <mergeCell ref="E158:O158"/>
    <mergeCell ref="E164:O164"/>
    <mergeCell ref="C165:C166"/>
    <mergeCell ref="E165:O165"/>
    <mergeCell ref="E166:O166"/>
    <mergeCell ref="E167:O167"/>
    <mergeCell ref="B168:B172"/>
    <mergeCell ref="E168:O168"/>
    <mergeCell ref="E169:O169"/>
    <mergeCell ref="E170:O170"/>
    <mergeCell ref="E171:O171"/>
    <mergeCell ref="E177:O177"/>
    <mergeCell ref="E178:O178"/>
    <mergeCell ref="B179:B182"/>
    <mergeCell ref="E179:O179"/>
    <mergeCell ref="E180:O180"/>
    <mergeCell ref="E181:O181"/>
    <mergeCell ref="E182:O182"/>
    <mergeCell ref="E172:O172"/>
    <mergeCell ref="B173:B174"/>
    <mergeCell ref="C173:C174"/>
    <mergeCell ref="E173:O173"/>
    <mergeCell ref="E174:O174"/>
    <mergeCell ref="B175:B178"/>
    <mergeCell ref="C175:C176"/>
    <mergeCell ref="E175:O175"/>
    <mergeCell ref="E176:O176"/>
    <mergeCell ref="C177:C178"/>
    <mergeCell ref="E195:O195"/>
    <mergeCell ref="E196:O196"/>
    <mergeCell ref="B190:B194"/>
    <mergeCell ref="E190:O190"/>
    <mergeCell ref="E191:O191"/>
    <mergeCell ref="E192:O192"/>
    <mergeCell ref="E193:O193"/>
    <mergeCell ref="E194:O194"/>
    <mergeCell ref="E183:O183"/>
    <mergeCell ref="B184:B189"/>
    <mergeCell ref="C184:C185"/>
    <mergeCell ref="E184:O184"/>
    <mergeCell ref="E185:O185"/>
    <mergeCell ref="E186:O186"/>
    <mergeCell ref="C187:C188"/>
    <mergeCell ref="E187:O187"/>
    <mergeCell ref="E188:O188"/>
    <mergeCell ref="E189:O18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5:L58"/>
  <sheetViews>
    <sheetView showGridLines="0" zoomScaleNormal="100" workbookViewId="0"/>
  </sheetViews>
  <sheetFormatPr defaultColWidth="8.75" defaultRowHeight="18.75" x14ac:dyDescent="0.15"/>
  <cols>
    <col min="1" max="1" width="1.625" style="2" customWidth="1"/>
    <col min="2" max="2" width="5" style="2" customWidth="1"/>
    <col min="3" max="3" width="8.75" style="2" customWidth="1"/>
    <col min="4" max="4" width="21.625" style="2" customWidth="1"/>
    <col min="5" max="5" width="15.625" style="2" customWidth="1"/>
    <col min="6" max="7" width="17.625" style="2" customWidth="1"/>
    <col min="8" max="9" width="16.625" style="2" customWidth="1"/>
    <col min="10" max="10" width="5.625" style="2" customWidth="1"/>
    <col min="11" max="16384" width="8.75" style="2"/>
  </cols>
  <sheetData>
    <row r="5" spans="2:12" ht="12.95" customHeight="1" x14ac:dyDescent="0.15">
      <c r="B5" s="1" t="s">
        <v>2</v>
      </c>
      <c r="D5" s="3"/>
      <c r="E5" s="3"/>
      <c r="F5" s="3"/>
      <c r="G5" s="3"/>
      <c r="H5" s="3"/>
      <c r="I5" s="34">
        <f ca="1">TODAY()</f>
        <v>44362</v>
      </c>
      <c r="J5" s="3"/>
    </row>
    <row r="6" spans="2:12" ht="13.5" customHeight="1" x14ac:dyDescent="0.15">
      <c r="C6" s="3"/>
      <c r="D6" s="3"/>
      <c r="E6" s="3"/>
      <c r="F6" s="3"/>
      <c r="G6" s="3"/>
      <c r="H6" s="3"/>
      <c r="J6" s="35"/>
      <c r="L6" s="3"/>
    </row>
    <row r="7" spans="2:12" ht="13.5" customHeight="1" x14ac:dyDescent="0.15">
      <c r="B7" s="293" t="str">
        <f>IF(入力表!D7="","",入力表!D7)</f>
        <v/>
      </c>
      <c r="C7" s="294"/>
      <c r="D7" s="294"/>
      <c r="E7" s="294"/>
      <c r="F7" s="294"/>
      <c r="G7" s="295"/>
      <c r="H7" s="3"/>
      <c r="I7" s="3"/>
      <c r="J7" s="35"/>
      <c r="L7" s="36"/>
    </row>
    <row r="8" spans="2:12" ht="13.5" customHeight="1" x14ac:dyDescent="0.15">
      <c r="B8" s="296"/>
      <c r="C8" s="297"/>
      <c r="D8" s="297"/>
      <c r="E8" s="297"/>
      <c r="F8" s="297"/>
      <c r="G8" s="298"/>
      <c r="H8" s="3"/>
      <c r="I8" s="3"/>
      <c r="J8" s="35"/>
      <c r="L8" s="36"/>
    </row>
    <row r="9" spans="2:12" ht="9" customHeight="1" x14ac:dyDescent="0.15">
      <c r="B9" s="3"/>
      <c r="C9" s="3"/>
      <c r="D9" s="3"/>
      <c r="F9" s="3"/>
      <c r="G9" s="3"/>
      <c r="H9" s="3"/>
      <c r="I9" s="3"/>
    </row>
    <row r="10" spans="2:12" ht="9" customHeight="1" x14ac:dyDescent="0.15"/>
    <row r="11" spans="2:12" ht="19.5" x14ac:dyDescent="0.15">
      <c r="B11" s="1" t="s">
        <v>3</v>
      </c>
    </row>
    <row r="13" spans="2:12" x14ac:dyDescent="0.15">
      <c r="B13" s="299" t="str">
        <f>IF(入力表!D10="","",入力表!D10)</f>
        <v/>
      </c>
      <c r="C13" s="300"/>
      <c r="D13" s="300"/>
      <c r="E13" s="300"/>
      <c r="F13" s="300"/>
      <c r="G13" s="301"/>
      <c r="H13" s="3"/>
      <c r="I13" s="3"/>
      <c r="J13" s="3"/>
      <c r="K13" s="3"/>
    </row>
    <row r="14" spans="2:12" x14ac:dyDescent="0.15">
      <c r="B14" s="302"/>
      <c r="C14" s="303"/>
      <c r="D14" s="303"/>
      <c r="E14" s="303"/>
      <c r="F14" s="303"/>
      <c r="G14" s="304"/>
      <c r="H14" s="3"/>
      <c r="I14" s="3"/>
      <c r="J14" s="3"/>
      <c r="K14" s="3"/>
    </row>
    <row r="15" spans="2:12" x14ac:dyDescent="0.15">
      <c r="B15" s="302"/>
      <c r="C15" s="303"/>
      <c r="D15" s="303"/>
      <c r="E15" s="303"/>
      <c r="F15" s="303"/>
      <c r="G15" s="304"/>
      <c r="H15" s="3"/>
      <c r="I15" s="3"/>
      <c r="J15" s="3"/>
      <c r="K15" s="3"/>
    </row>
    <row r="16" spans="2:12" x14ac:dyDescent="0.15">
      <c r="B16" s="302"/>
      <c r="C16" s="303"/>
      <c r="D16" s="303"/>
      <c r="E16" s="303"/>
      <c r="F16" s="303"/>
      <c r="G16" s="304"/>
      <c r="H16" s="3"/>
      <c r="I16" s="3"/>
      <c r="J16" s="3"/>
      <c r="K16" s="3"/>
    </row>
    <row r="17" spans="2:11" x14ac:dyDescent="0.15">
      <c r="B17" s="305"/>
      <c r="C17" s="306"/>
      <c r="D17" s="306"/>
      <c r="E17" s="306"/>
      <c r="F17" s="306"/>
      <c r="G17" s="307"/>
      <c r="H17" s="3"/>
      <c r="I17" s="3"/>
      <c r="J17" s="3"/>
      <c r="K17" s="3"/>
    </row>
    <row r="18" spans="2:11" ht="9" customHeight="1" x14ac:dyDescent="0.15"/>
    <row r="19" spans="2:11" ht="9" customHeight="1" x14ac:dyDescent="0.15"/>
    <row r="20" spans="2:11" ht="19.5" x14ac:dyDescent="0.15">
      <c r="B20" s="1" t="s">
        <v>4</v>
      </c>
    </row>
    <row r="21" spans="2:11" x14ac:dyDescent="0.15">
      <c r="E21" s="5" t="str">
        <f>"（単位："&amp;入力表!H15&amp;"）"</f>
        <v>（単位：千円）</v>
      </c>
    </row>
    <row r="22" spans="2:11" x14ac:dyDescent="0.15">
      <c r="B22" s="291" t="s">
        <v>571</v>
      </c>
      <c r="C22" s="291"/>
      <c r="D22" s="291"/>
      <c r="E22" s="37">
        <f>詳細表!F117</f>
        <v>0</v>
      </c>
      <c r="F22" s="3"/>
    </row>
    <row r="23" spans="2:11" x14ac:dyDescent="0.15">
      <c r="B23" s="291" t="s">
        <v>603</v>
      </c>
      <c r="C23" s="291"/>
      <c r="D23" s="291"/>
      <c r="E23" s="37">
        <f>詳細表!G117</f>
        <v>0</v>
      </c>
      <c r="F23" s="3"/>
    </row>
    <row r="24" spans="2:11" x14ac:dyDescent="0.15">
      <c r="B24" s="291" t="s">
        <v>201</v>
      </c>
      <c r="C24" s="291"/>
      <c r="D24" s="291"/>
      <c r="E24" s="38">
        <f>各種係数!N8</f>
        <v>0.60899999999999999</v>
      </c>
      <c r="F24" s="3"/>
    </row>
    <row r="25" spans="2:11" ht="4.5" customHeight="1" x14ac:dyDescent="0.15">
      <c r="B25" s="3"/>
      <c r="C25" s="3"/>
      <c r="D25" s="3"/>
      <c r="E25" s="3"/>
      <c r="F25" s="3"/>
    </row>
    <row r="26" spans="2:11" x14ac:dyDescent="0.15">
      <c r="B26" s="2" t="s">
        <v>928</v>
      </c>
      <c r="C26" s="3"/>
      <c r="D26" s="3"/>
      <c r="E26" s="7"/>
      <c r="F26" s="7"/>
    </row>
    <row r="27" spans="2:11" ht="9" customHeight="1" x14ac:dyDescent="0.15"/>
    <row r="28" spans="2:11" ht="9" customHeight="1" x14ac:dyDescent="0.15"/>
    <row r="29" spans="2:11" ht="19.5" x14ac:dyDescent="0.15">
      <c r="B29" s="1" t="s">
        <v>5</v>
      </c>
    </row>
    <row r="30" spans="2:11" x14ac:dyDescent="0.15">
      <c r="H30" s="292" t="str">
        <f>"（単位："&amp;入力表!H15&amp;"、人、倍）"</f>
        <v>（単位：千円、人、倍）</v>
      </c>
      <c r="I30" s="292"/>
    </row>
    <row r="31" spans="2:11" ht="18" customHeight="1" x14ac:dyDescent="0.15">
      <c r="B31" s="20"/>
      <c r="C31" s="319"/>
      <c r="D31" s="320"/>
      <c r="E31" s="39" t="s">
        <v>7</v>
      </c>
      <c r="F31" s="40"/>
      <c r="G31" s="41"/>
      <c r="H31" s="39" t="s">
        <v>6</v>
      </c>
      <c r="I31" s="41"/>
    </row>
    <row r="32" spans="2:11" ht="18" customHeight="1" x14ac:dyDescent="0.45">
      <c r="B32" s="19"/>
      <c r="C32" s="321"/>
      <c r="D32" s="322"/>
      <c r="E32" s="42"/>
      <c r="F32" s="43" t="s">
        <v>199</v>
      </c>
      <c r="G32" s="44"/>
      <c r="H32" s="45"/>
      <c r="I32" s="31" t="s">
        <v>610</v>
      </c>
    </row>
    <row r="33" spans="2:9" ht="18" customHeight="1" x14ac:dyDescent="0.45">
      <c r="B33" s="24"/>
      <c r="C33" s="323"/>
      <c r="D33" s="324"/>
      <c r="E33" s="46"/>
      <c r="F33" s="47"/>
      <c r="G33" s="48" t="s">
        <v>609</v>
      </c>
      <c r="H33" s="49"/>
      <c r="I33" s="50"/>
    </row>
    <row r="34" spans="2:9" ht="17.45" customHeight="1" x14ac:dyDescent="0.15">
      <c r="B34" s="19"/>
      <c r="C34" s="317" t="s">
        <v>611</v>
      </c>
      <c r="D34" s="318"/>
      <c r="E34" s="51">
        <f>'結果表（107部門）'!S118</f>
        <v>0</v>
      </c>
      <c r="F34" s="51">
        <f>'結果表（107部門）'!T118</f>
        <v>0</v>
      </c>
      <c r="G34" s="51">
        <f>'結果表（107部門）'!U118</f>
        <v>0</v>
      </c>
      <c r="H34" s="51">
        <f>'結果表（107部門）'!V118</f>
        <v>0</v>
      </c>
      <c r="I34" s="51">
        <f>'結果表（107部門）'!W118</f>
        <v>0</v>
      </c>
    </row>
    <row r="35" spans="2:9" ht="17.45" customHeight="1" x14ac:dyDescent="0.15">
      <c r="B35" s="311"/>
      <c r="C35" s="313" t="s">
        <v>8</v>
      </c>
      <c r="D35" s="314"/>
      <c r="E35" s="52">
        <f>'結果表（107部門）'!D118</f>
        <v>0</v>
      </c>
      <c r="F35" s="52">
        <f>'結果表（107部門）'!E118</f>
        <v>0</v>
      </c>
      <c r="G35" s="52">
        <f>'結果表（107部門）'!F118</f>
        <v>0</v>
      </c>
      <c r="H35" s="52">
        <f>'結果表（107部門）'!G118</f>
        <v>0</v>
      </c>
      <c r="I35" s="52">
        <f>'結果表（107部門）'!H118</f>
        <v>0</v>
      </c>
    </row>
    <row r="36" spans="2:9" ht="17.45" customHeight="1" x14ac:dyDescent="0.15">
      <c r="B36" s="311"/>
      <c r="C36" s="315" t="s">
        <v>612</v>
      </c>
      <c r="D36" s="316"/>
      <c r="E36" s="53">
        <f>'結果表（107部門）'!I118</f>
        <v>0</v>
      </c>
      <c r="F36" s="53">
        <f>'結果表（107部門）'!J118</f>
        <v>0</v>
      </c>
      <c r="G36" s="53">
        <f>'結果表（107部門）'!K118</f>
        <v>0</v>
      </c>
      <c r="H36" s="53">
        <f>'結果表（107部門）'!L118</f>
        <v>0</v>
      </c>
      <c r="I36" s="53">
        <f>'結果表（107部門）'!M118</f>
        <v>0</v>
      </c>
    </row>
    <row r="37" spans="2:9" ht="17.45" customHeight="1" x14ac:dyDescent="0.15">
      <c r="B37" s="312"/>
      <c r="C37" s="308" t="s">
        <v>613</v>
      </c>
      <c r="D37" s="309"/>
      <c r="E37" s="54">
        <f>'結果表（107部門）'!N118</f>
        <v>0</v>
      </c>
      <c r="F37" s="55">
        <f>'結果表（107部門）'!O118</f>
        <v>0</v>
      </c>
      <c r="G37" s="55">
        <f>'結果表（107部門）'!P118</f>
        <v>0</v>
      </c>
      <c r="H37" s="55">
        <f>'結果表（107部門）'!Q118</f>
        <v>0</v>
      </c>
      <c r="I37" s="55">
        <f>'結果表（107部門）'!R118</f>
        <v>0</v>
      </c>
    </row>
    <row r="38" spans="2:9" x14ac:dyDescent="0.15">
      <c r="B38" s="291" t="s">
        <v>614</v>
      </c>
      <c r="C38" s="291"/>
      <c r="D38" s="310"/>
      <c r="E38" s="56" t="str">
        <f>IF(OR(E34=0,E35=0),"",E34/E35)</f>
        <v/>
      </c>
      <c r="F38" s="57" t="s">
        <v>10</v>
      </c>
    </row>
    <row r="39" spans="2:9" ht="9" customHeight="1" x14ac:dyDescent="0.15"/>
    <row r="40" spans="2:9" ht="9" customHeight="1" x14ac:dyDescent="0.15"/>
    <row r="41" spans="2:9" x14ac:dyDescent="0.15">
      <c r="I41" s="5" t="str">
        <f>入力表!E21</f>
        <v>（単位：千円）</v>
      </c>
    </row>
    <row r="58" spans="9:9" x14ac:dyDescent="0.15">
      <c r="I58" s="5" t="s">
        <v>9</v>
      </c>
    </row>
  </sheetData>
  <mergeCells count="13">
    <mergeCell ref="C37:D37"/>
    <mergeCell ref="B38:D38"/>
    <mergeCell ref="B35:B37"/>
    <mergeCell ref="B24:D24"/>
    <mergeCell ref="C35:D35"/>
    <mergeCell ref="C36:D36"/>
    <mergeCell ref="C34:D34"/>
    <mergeCell ref="C31:D33"/>
    <mergeCell ref="B22:D22"/>
    <mergeCell ref="B23:D23"/>
    <mergeCell ref="H30:I30"/>
    <mergeCell ref="B7:G8"/>
    <mergeCell ref="B13:G17"/>
  </mergeCells>
  <phoneticPr fontId="1"/>
  <pageMargins left="0.70866141732283472" right="0.70866141732283472" top="0.74803149606299213" bottom="0.74803149606299213" header="0.31496062992125984" footer="0.31496062992125984"/>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R67"/>
  <sheetViews>
    <sheetView showGridLines="0" zoomScaleNormal="100" workbookViewId="0"/>
  </sheetViews>
  <sheetFormatPr defaultColWidth="7.625" defaultRowHeight="18.75" x14ac:dyDescent="0.15"/>
  <cols>
    <col min="1" max="1" width="1.625" style="88" customWidth="1"/>
    <col min="2" max="3" width="3.25" style="88" customWidth="1"/>
    <col min="4" max="5" width="6.875" style="88" customWidth="1"/>
    <col min="6" max="7" width="7.625" style="88" customWidth="1"/>
    <col min="8" max="8" width="6.875" style="88" customWidth="1"/>
    <col min="9" max="9" width="8.625" style="88" customWidth="1"/>
    <col min="10" max="11" width="7.625" style="88" customWidth="1"/>
    <col min="12" max="12" width="6.5" style="88" customWidth="1"/>
    <col min="13" max="13" width="8.625" style="88" customWidth="1"/>
    <col min="14" max="14" width="4.125" style="88" customWidth="1"/>
    <col min="15" max="15" width="3.625" style="88" customWidth="1"/>
    <col min="16" max="16" width="11.875" style="88" bestFit="1" customWidth="1"/>
    <col min="17" max="17" width="13.5" style="88" customWidth="1"/>
    <col min="18" max="18" width="8.625" style="88" customWidth="1"/>
    <col min="19" max="19" width="7.125" style="88" customWidth="1"/>
    <col min="20" max="16384" width="7.625" style="88"/>
  </cols>
  <sheetData>
    <row r="1" spans="1:18" ht="13.5" customHeight="1" x14ac:dyDescent="0.15"/>
    <row r="2" spans="1:18" ht="13.5" customHeight="1" x14ac:dyDescent="0.15">
      <c r="Q2" s="89"/>
    </row>
    <row r="3" spans="1:18" ht="12.95" customHeight="1" x14ac:dyDescent="0.15">
      <c r="E3" s="90"/>
      <c r="F3" s="90"/>
      <c r="G3" s="90"/>
      <c r="H3" s="90"/>
      <c r="I3" s="90"/>
      <c r="J3" s="90"/>
      <c r="K3" s="90"/>
      <c r="L3" s="90"/>
      <c r="M3" s="90"/>
      <c r="N3" s="90"/>
      <c r="O3" s="90"/>
      <c r="P3" s="90"/>
      <c r="Q3" s="90"/>
    </row>
    <row r="4" spans="1:18" ht="12.95" customHeight="1" x14ac:dyDescent="0.15">
      <c r="E4" s="90"/>
      <c r="F4" s="90"/>
      <c r="G4" s="90"/>
      <c r="H4" s="90"/>
      <c r="I4" s="90"/>
      <c r="J4" s="90"/>
      <c r="K4" s="90"/>
      <c r="L4" s="90"/>
      <c r="M4" s="90"/>
      <c r="N4" s="90"/>
      <c r="O4" s="90"/>
      <c r="P4" s="90"/>
      <c r="Q4" s="90"/>
    </row>
    <row r="5" spans="1:18" ht="13.5" customHeight="1" x14ac:dyDescent="0.15">
      <c r="Q5" s="89"/>
      <c r="R5" s="89" t="str">
        <f>"（単位："&amp;入力表!H15&amp;"、人）"</f>
        <v>（単位：千円、人）</v>
      </c>
    </row>
    <row r="6" spans="1:18" ht="15.95" customHeight="1" x14ac:dyDescent="0.15">
      <c r="D6" s="91" t="s">
        <v>568</v>
      </c>
      <c r="E6" s="92"/>
      <c r="F6" s="92"/>
      <c r="G6" s="93"/>
      <c r="H6" s="93"/>
      <c r="I6" s="93"/>
      <c r="J6" s="93"/>
      <c r="K6" s="93"/>
      <c r="L6" s="93"/>
      <c r="M6" s="94"/>
      <c r="N6" s="95"/>
      <c r="O6" s="95"/>
    </row>
    <row r="7" spans="1:18" ht="15.95" customHeight="1" x14ac:dyDescent="0.15">
      <c r="D7" s="96"/>
      <c r="E7" s="97"/>
      <c r="F7" s="97"/>
      <c r="G7" s="97">
        <f>詳細表!F117</f>
        <v>0</v>
      </c>
      <c r="H7" s="98"/>
      <c r="I7" s="98"/>
      <c r="J7" s="98"/>
      <c r="K7" s="98"/>
      <c r="L7" s="98"/>
      <c r="M7" s="99"/>
      <c r="N7" s="95"/>
      <c r="O7" s="95"/>
    </row>
    <row r="8" spans="1:18" ht="9" customHeight="1" x14ac:dyDescent="0.15">
      <c r="D8" s="100"/>
      <c r="E8" s="100"/>
      <c r="F8" s="100"/>
      <c r="G8" s="100"/>
    </row>
    <row r="9" spans="1:18" ht="13.5" customHeight="1" x14ac:dyDescent="0.15">
      <c r="D9" s="100"/>
      <c r="E9" s="100"/>
      <c r="G9" s="100"/>
    </row>
    <row r="10" spans="1:18" ht="9" customHeight="1" thickBot="1" x14ac:dyDescent="0.2">
      <c r="D10" s="100"/>
      <c r="E10" s="100"/>
      <c r="F10" s="100"/>
      <c r="G10" s="100"/>
    </row>
    <row r="11" spans="1:18" ht="20.100000000000001" customHeight="1" x14ac:dyDescent="0.15">
      <c r="A11" s="95"/>
      <c r="B11" s="325" t="s">
        <v>12</v>
      </c>
      <c r="C11" s="101"/>
      <c r="D11" s="102"/>
      <c r="E11" s="102"/>
      <c r="F11" s="102"/>
      <c r="G11" s="102"/>
      <c r="H11" s="103"/>
      <c r="I11" s="103"/>
      <c r="J11" s="103"/>
      <c r="K11" s="103"/>
      <c r="L11" s="103"/>
      <c r="M11" s="103"/>
      <c r="N11" s="104"/>
    </row>
    <row r="12" spans="1:18" ht="20.100000000000001" customHeight="1" x14ac:dyDescent="0.15">
      <c r="B12" s="326"/>
      <c r="C12" s="105"/>
      <c r="D12" s="106" t="s">
        <v>615</v>
      </c>
      <c r="E12" s="107"/>
      <c r="F12" s="107"/>
      <c r="G12" s="108"/>
      <c r="H12" s="108"/>
      <c r="I12" s="108"/>
      <c r="J12" s="108"/>
      <c r="K12" s="108"/>
      <c r="L12" s="108"/>
      <c r="M12" s="109"/>
      <c r="N12" s="110"/>
      <c r="O12" s="95" t="s">
        <v>18</v>
      </c>
      <c r="Q12" s="111" t="s">
        <v>13</v>
      </c>
      <c r="R12" s="112">
        <f>詳細表!Y117</f>
        <v>0</v>
      </c>
    </row>
    <row r="13" spans="1:18" ht="20.100000000000001" customHeight="1" x14ac:dyDescent="0.15">
      <c r="B13" s="326"/>
      <c r="C13" s="105"/>
      <c r="D13" s="113"/>
      <c r="E13" s="114"/>
      <c r="F13" s="114"/>
      <c r="G13" s="114">
        <f>詳細表!G117</f>
        <v>0</v>
      </c>
      <c r="H13" s="115"/>
      <c r="I13" s="115"/>
      <c r="J13" s="115"/>
      <c r="K13" s="115"/>
      <c r="L13" s="115"/>
      <c r="M13" s="116"/>
      <c r="N13" s="110"/>
      <c r="O13" s="95" t="s">
        <v>19</v>
      </c>
      <c r="Q13" s="111" t="s">
        <v>14</v>
      </c>
      <c r="R13" s="112">
        <f>詳細表!AC117</f>
        <v>0</v>
      </c>
    </row>
    <row r="14" spans="1:18" ht="20.100000000000001" customHeight="1" x14ac:dyDescent="0.15">
      <c r="B14" s="326"/>
      <c r="C14" s="105"/>
      <c r="D14" s="117"/>
      <c r="E14" s="117"/>
      <c r="F14" s="117"/>
      <c r="G14" s="118"/>
      <c r="H14" s="117"/>
      <c r="I14" s="118"/>
      <c r="J14" s="118"/>
      <c r="K14" s="118"/>
      <c r="L14" s="118"/>
      <c r="M14" s="118"/>
      <c r="N14" s="110"/>
      <c r="O14" s="95"/>
      <c r="Q14" s="95"/>
      <c r="R14" s="95"/>
    </row>
    <row r="15" spans="1:18" ht="20.100000000000001" customHeight="1" x14ac:dyDescent="0.15">
      <c r="B15" s="326"/>
      <c r="C15" s="105"/>
      <c r="D15" s="117"/>
      <c r="E15" s="117"/>
      <c r="F15" s="117"/>
      <c r="G15" s="117"/>
      <c r="H15" s="118"/>
      <c r="I15" s="118"/>
      <c r="J15" s="118"/>
      <c r="K15" s="118"/>
      <c r="L15" s="118"/>
      <c r="M15" s="118"/>
      <c r="N15" s="110"/>
    </row>
    <row r="16" spans="1:18" ht="20.100000000000001" customHeight="1" x14ac:dyDescent="0.15">
      <c r="B16" s="326"/>
      <c r="C16" s="105"/>
      <c r="D16" s="117"/>
      <c r="E16" s="117"/>
      <c r="F16" s="118"/>
      <c r="G16" s="117"/>
      <c r="H16" s="118"/>
      <c r="I16" s="118" t="s">
        <v>561</v>
      </c>
      <c r="J16" s="118"/>
      <c r="K16" s="119"/>
      <c r="L16" s="118"/>
      <c r="M16" s="118"/>
      <c r="N16" s="110"/>
    </row>
    <row r="17" spans="2:18" ht="20.100000000000001" customHeight="1" x14ac:dyDescent="0.15">
      <c r="B17" s="326"/>
      <c r="C17" s="105"/>
      <c r="D17" s="117"/>
      <c r="E17" s="117"/>
      <c r="F17" s="117"/>
      <c r="G17" s="117"/>
      <c r="H17" s="118"/>
      <c r="I17" s="118" t="s">
        <v>562</v>
      </c>
      <c r="J17" s="118"/>
      <c r="K17" s="119"/>
      <c r="L17" s="118"/>
      <c r="M17" s="118"/>
      <c r="N17" s="110"/>
    </row>
    <row r="18" spans="2:18" ht="20.100000000000001" customHeight="1" thickBot="1" x14ac:dyDescent="0.2">
      <c r="B18" s="326"/>
      <c r="C18" s="105"/>
      <c r="D18" s="117"/>
      <c r="E18" s="118"/>
      <c r="F18" s="117"/>
      <c r="G18" s="120"/>
      <c r="H18" s="121" t="s">
        <v>221</v>
      </c>
      <c r="I18" s="122"/>
      <c r="J18" s="245"/>
      <c r="K18" s="108"/>
      <c r="L18" s="108"/>
      <c r="M18" s="109">
        <f>詳細表!H117</f>
        <v>0</v>
      </c>
      <c r="N18" s="110"/>
      <c r="O18" s="95"/>
    </row>
    <row r="19" spans="2:18" ht="20.100000000000001" customHeight="1" thickBot="1" x14ac:dyDescent="0.2">
      <c r="B19" s="326"/>
      <c r="C19" s="105"/>
      <c r="D19" s="117"/>
      <c r="E19" s="117"/>
      <c r="F19" s="117"/>
      <c r="G19" s="120"/>
      <c r="H19" s="123"/>
      <c r="I19" s="124" t="s">
        <v>222</v>
      </c>
      <c r="J19" s="126"/>
      <c r="K19" s="125"/>
      <c r="L19" s="125"/>
      <c r="M19" s="127">
        <f>詳細表!I117</f>
        <v>0</v>
      </c>
      <c r="N19" s="110"/>
      <c r="O19" s="95"/>
    </row>
    <row r="20" spans="2:18" ht="20.100000000000001" customHeight="1" thickBot="1" x14ac:dyDescent="0.2">
      <c r="B20" s="327"/>
      <c r="C20" s="128"/>
      <c r="D20" s="129"/>
      <c r="E20" s="129"/>
      <c r="F20" s="129"/>
      <c r="G20" s="129"/>
      <c r="H20" s="130"/>
      <c r="I20" s="130"/>
      <c r="J20" s="130"/>
      <c r="K20" s="130"/>
      <c r="L20" s="130"/>
      <c r="M20" s="130"/>
      <c r="N20" s="131"/>
      <c r="O20" s="95"/>
    </row>
    <row r="21" spans="2:18" ht="13.5" customHeight="1" x14ac:dyDescent="0.15">
      <c r="E21" s="100"/>
      <c r="F21" s="100"/>
    </row>
    <row r="22" spans="2:18" ht="13.5" customHeight="1" x14ac:dyDescent="0.15">
      <c r="E22" s="100" t="s">
        <v>570</v>
      </c>
    </row>
    <row r="23" spans="2:18" ht="13.5" customHeight="1" x14ac:dyDescent="0.15">
      <c r="E23" s="100"/>
      <c r="F23" s="100"/>
    </row>
    <row r="24" spans="2:18" ht="13.5" customHeight="1" x14ac:dyDescent="0.15">
      <c r="D24" s="334" t="s">
        <v>616</v>
      </c>
      <c r="E24" s="334"/>
      <c r="F24" s="334"/>
      <c r="G24" s="334"/>
      <c r="H24" s="334"/>
    </row>
    <row r="25" spans="2:18" ht="13.5" customHeight="1" x14ac:dyDescent="0.15">
      <c r="D25" s="334">
        <f>詳細表!J117</f>
        <v>0</v>
      </c>
      <c r="E25" s="334"/>
      <c r="F25" s="334"/>
      <c r="G25" s="334"/>
      <c r="H25" s="334"/>
    </row>
    <row r="26" spans="2:18" ht="9" customHeight="1" x14ac:dyDescent="0.15"/>
    <row r="27" spans="2:18" ht="13.5" customHeight="1" x14ac:dyDescent="0.15">
      <c r="E27" s="88" t="s">
        <v>569</v>
      </c>
    </row>
    <row r="28" spans="2:18" ht="9" customHeight="1" thickBot="1" x14ac:dyDescent="0.2"/>
    <row r="29" spans="2:18" ht="20.100000000000001" customHeight="1" x14ac:dyDescent="0.15">
      <c r="B29" s="328" t="s">
        <v>617</v>
      </c>
      <c r="C29" s="132"/>
      <c r="D29" s="133"/>
      <c r="E29" s="133"/>
      <c r="F29" s="133"/>
      <c r="G29" s="133"/>
      <c r="H29" s="133"/>
      <c r="I29" s="133"/>
      <c r="J29" s="133"/>
      <c r="K29" s="133"/>
      <c r="L29" s="134"/>
    </row>
    <row r="30" spans="2:18" ht="20.100000000000001" customHeight="1" x14ac:dyDescent="0.15">
      <c r="B30" s="329"/>
      <c r="C30" s="135"/>
      <c r="D30" s="136" t="s">
        <v>618</v>
      </c>
      <c r="E30" s="137"/>
      <c r="F30" s="137"/>
      <c r="G30" s="137"/>
      <c r="H30" s="137"/>
      <c r="I30" s="137"/>
      <c r="J30" s="137"/>
      <c r="K30" s="138"/>
      <c r="L30" s="139"/>
      <c r="O30" s="95" t="s">
        <v>21</v>
      </c>
      <c r="Q30" s="111" t="s">
        <v>13</v>
      </c>
      <c r="R30" s="112">
        <f>詳細表!Z117</f>
        <v>0</v>
      </c>
    </row>
    <row r="31" spans="2:18" ht="20.100000000000001" customHeight="1" x14ac:dyDescent="0.15">
      <c r="B31" s="329"/>
      <c r="C31" s="135"/>
      <c r="D31" s="140" t="s">
        <v>619</v>
      </c>
      <c r="E31" s="141"/>
      <c r="F31" s="141"/>
      <c r="G31" s="141"/>
      <c r="H31" s="141"/>
      <c r="I31" s="141"/>
      <c r="J31" s="141"/>
      <c r="K31" s="142">
        <f>詳細表!K117</f>
        <v>0</v>
      </c>
      <c r="L31" s="139"/>
      <c r="O31" s="95" t="s">
        <v>22</v>
      </c>
      <c r="Q31" s="111" t="s">
        <v>14</v>
      </c>
      <c r="R31" s="112">
        <f>詳細表!AD117</f>
        <v>0</v>
      </c>
    </row>
    <row r="32" spans="2:18" ht="20.100000000000001" customHeight="1" x14ac:dyDescent="0.15">
      <c r="B32" s="329"/>
      <c r="C32" s="135"/>
      <c r="D32" s="143"/>
      <c r="E32" s="143"/>
      <c r="F32" s="143"/>
      <c r="G32" s="143"/>
      <c r="H32" s="143"/>
      <c r="I32" s="143"/>
      <c r="J32" s="143"/>
      <c r="K32" s="143"/>
      <c r="L32" s="139"/>
    </row>
    <row r="33" spans="2:12" ht="20.100000000000001" customHeight="1" x14ac:dyDescent="0.15">
      <c r="B33" s="329"/>
      <c r="C33" s="135"/>
      <c r="D33" s="143"/>
      <c r="E33" s="143" t="s">
        <v>25</v>
      </c>
      <c r="F33" s="143"/>
      <c r="G33" s="143"/>
      <c r="H33" s="143"/>
      <c r="I33" s="143"/>
      <c r="J33" s="143"/>
      <c r="K33" s="143"/>
      <c r="L33" s="139"/>
    </row>
    <row r="34" spans="2:12" ht="20.100000000000001" customHeight="1" x14ac:dyDescent="0.15">
      <c r="B34" s="329"/>
      <c r="C34" s="135"/>
      <c r="D34" s="143"/>
      <c r="E34" s="143" t="s">
        <v>26</v>
      </c>
      <c r="F34" s="143"/>
      <c r="G34" s="143"/>
      <c r="H34" s="143"/>
      <c r="I34" s="143"/>
      <c r="J34" s="143"/>
      <c r="K34" s="143"/>
      <c r="L34" s="139"/>
    </row>
    <row r="35" spans="2:12" ht="20.100000000000001" customHeight="1" x14ac:dyDescent="0.15">
      <c r="B35" s="329"/>
      <c r="C35" s="135"/>
      <c r="D35" s="143"/>
      <c r="E35" s="143"/>
      <c r="F35" s="143"/>
      <c r="G35" s="143"/>
      <c r="H35" s="143"/>
      <c r="I35" s="143"/>
      <c r="J35" s="143"/>
      <c r="K35" s="143"/>
      <c r="L35" s="139"/>
    </row>
    <row r="36" spans="2:12" ht="20.100000000000001" customHeight="1" thickBot="1" x14ac:dyDescent="0.2">
      <c r="B36" s="329"/>
      <c r="C36" s="135"/>
      <c r="D36" s="136" t="s">
        <v>15</v>
      </c>
      <c r="E36" s="137"/>
      <c r="F36" s="137"/>
      <c r="G36" s="137"/>
      <c r="H36" s="137"/>
      <c r="I36" s="137"/>
      <c r="J36" s="138">
        <f>詳細表!L117</f>
        <v>0</v>
      </c>
      <c r="K36" s="143"/>
      <c r="L36" s="139"/>
    </row>
    <row r="37" spans="2:12" ht="20.100000000000001" customHeight="1" thickBot="1" x14ac:dyDescent="0.2">
      <c r="B37" s="329"/>
      <c r="C37" s="135"/>
      <c r="D37" s="140"/>
      <c r="E37" s="144" t="s">
        <v>16</v>
      </c>
      <c r="F37" s="145"/>
      <c r="G37" s="145"/>
      <c r="H37" s="145"/>
      <c r="I37" s="145"/>
      <c r="J37" s="146">
        <f>詳細表!M117</f>
        <v>0</v>
      </c>
      <c r="K37" s="143"/>
      <c r="L37" s="139"/>
    </row>
    <row r="38" spans="2:12" ht="20.100000000000001" customHeight="1" thickBot="1" x14ac:dyDescent="0.2">
      <c r="B38" s="330"/>
      <c r="C38" s="147"/>
      <c r="D38" s="148"/>
      <c r="E38" s="148"/>
      <c r="F38" s="148"/>
      <c r="G38" s="148"/>
      <c r="H38" s="148"/>
      <c r="I38" s="148"/>
      <c r="J38" s="148"/>
      <c r="K38" s="148"/>
      <c r="L38" s="149"/>
    </row>
    <row r="39" spans="2:12" ht="13.5" customHeight="1" x14ac:dyDescent="0.15">
      <c r="B39" s="150"/>
    </row>
    <row r="40" spans="2:12" ht="13.5" customHeight="1" thickBot="1" x14ac:dyDescent="0.2"/>
    <row r="41" spans="2:12" ht="13.5" customHeight="1" x14ac:dyDescent="0.15">
      <c r="D41" s="151" t="s">
        <v>16</v>
      </c>
      <c r="E41" s="152"/>
      <c r="F41" s="152"/>
      <c r="G41" s="152"/>
      <c r="H41" s="152"/>
      <c r="I41" s="152"/>
      <c r="J41" s="152"/>
      <c r="K41" s="153"/>
    </row>
    <row r="42" spans="2:12" ht="13.5" customHeight="1" thickBot="1" x14ac:dyDescent="0.2">
      <c r="D42" s="154" t="s">
        <v>620</v>
      </c>
      <c r="E42" s="155"/>
      <c r="F42" s="155"/>
      <c r="G42" s="155"/>
      <c r="H42" s="155"/>
      <c r="I42" s="155"/>
      <c r="J42" s="155"/>
      <c r="K42" s="156">
        <f>M19+J37</f>
        <v>0</v>
      </c>
    </row>
    <row r="43" spans="2:12" ht="13.5" customHeight="1" x14ac:dyDescent="0.15"/>
    <row r="44" spans="2:12" ht="13.5" customHeight="1" x14ac:dyDescent="0.15">
      <c r="F44" s="88" t="s">
        <v>23</v>
      </c>
      <c r="K44" s="157"/>
    </row>
    <row r="45" spans="2:12" ht="13.5" customHeight="1" x14ac:dyDescent="0.15"/>
    <row r="46" spans="2:12" ht="13.5" customHeight="1" x14ac:dyDescent="0.15">
      <c r="D46" s="158" t="s">
        <v>215</v>
      </c>
      <c r="E46" s="93"/>
      <c r="F46" s="93"/>
      <c r="G46" s="93"/>
      <c r="H46" s="93"/>
      <c r="I46" s="94"/>
      <c r="J46" s="158" t="s">
        <v>28</v>
      </c>
      <c r="K46" s="94"/>
    </row>
    <row r="47" spans="2:12" ht="13.5" customHeight="1" x14ac:dyDescent="0.15">
      <c r="D47" s="159"/>
      <c r="E47" s="98"/>
      <c r="F47" s="98"/>
      <c r="G47" s="98"/>
      <c r="H47" s="98"/>
      <c r="I47" s="99">
        <f>詳細表!O117</f>
        <v>0</v>
      </c>
      <c r="J47" s="159"/>
      <c r="K47" s="99">
        <f>K42-I47</f>
        <v>0</v>
      </c>
    </row>
    <row r="48" spans="2:12" ht="8.1" customHeight="1" x14ac:dyDescent="0.15">
      <c r="D48" s="95"/>
      <c r="E48" s="95"/>
      <c r="F48" s="95"/>
      <c r="G48" s="95"/>
      <c r="H48" s="95"/>
      <c r="I48" s="95"/>
      <c r="J48" s="95"/>
      <c r="K48" s="95"/>
    </row>
    <row r="49" spans="2:18" ht="13.5" customHeight="1" x14ac:dyDescent="0.15">
      <c r="D49" s="95"/>
      <c r="E49" s="100" t="s">
        <v>333</v>
      </c>
      <c r="F49" s="95"/>
      <c r="G49" s="95"/>
      <c r="H49" s="95"/>
      <c r="I49" s="95"/>
    </row>
    <row r="50" spans="2:18" ht="13.5" customHeight="1" x14ac:dyDescent="0.15">
      <c r="F50" s="100"/>
    </row>
    <row r="51" spans="2:18" ht="13.5" customHeight="1" x14ac:dyDescent="0.15">
      <c r="E51" s="100" t="s">
        <v>27</v>
      </c>
      <c r="H51" s="88" t="s">
        <v>623</v>
      </c>
    </row>
    <row r="52" spans="2:18" ht="13.5" customHeight="1" x14ac:dyDescent="0.15">
      <c r="F52" s="100"/>
    </row>
    <row r="53" spans="2:18" ht="13.5" customHeight="1" x14ac:dyDescent="0.15">
      <c r="D53" s="158" t="s">
        <v>20</v>
      </c>
      <c r="E53" s="93"/>
      <c r="F53" s="94"/>
      <c r="G53" s="94" t="s">
        <v>17</v>
      </c>
      <c r="H53" s="93"/>
      <c r="I53" s="94"/>
    </row>
    <row r="54" spans="2:18" ht="13.5" customHeight="1" x14ac:dyDescent="0.15">
      <c r="D54" s="159"/>
      <c r="E54" s="98"/>
      <c r="F54" s="99">
        <f>詳細表!Q117</f>
        <v>0</v>
      </c>
      <c r="G54" s="98"/>
      <c r="H54" s="98"/>
      <c r="I54" s="99">
        <f>詳細表!R117</f>
        <v>0</v>
      </c>
    </row>
    <row r="55" spans="2:18" ht="9" customHeight="1" x14ac:dyDescent="0.15">
      <c r="F55" s="95"/>
      <c r="G55" s="95"/>
    </row>
    <row r="56" spans="2:18" ht="13.5" customHeight="1" x14ac:dyDescent="0.15">
      <c r="E56" s="88" t="s">
        <v>24</v>
      </c>
    </row>
    <row r="57" spans="2:18" ht="9" customHeight="1" thickBot="1" x14ac:dyDescent="0.2"/>
    <row r="58" spans="2:18" ht="20.100000000000001" customHeight="1" x14ac:dyDescent="0.15">
      <c r="B58" s="331" t="s">
        <v>621</v>
      </c>
      <c r="C58" s="160"/>
      <c r="D58" s="161"/>
      <c r="E58" s="161"/>
      <c r="F58" s="161"/>
      <c r="G58" s="161"/>
      <c r="H58" s="161"/>
      <c r="I58" s="161"/>
      <c r="J58" s="161"/>
      <c r="K58" s="161"/>
      <c r="L58" s="162"/>
    </row>
    <row r="59" spans="2:18" ht="20.100000000000001" customHeight="1" x14ac:dyDescent="0.15">
      <c r="B59" s="332"/>
      <c r="C59" s="163"/>
      <c r="D59" s="164" t="s">
        <v>622</v>
      </c>
      <c r="E59" s="165"/>
      <c r="F59" s="165"/>
      <c r="G59" s="165"/>
      <c r="H59" s="165"/>
      <c r="I59" s="165"/>
      <c r="J59" s="165"/>
      <c r="K59" s="166"/>
      <c r="L59" s="167"/>
      <c r="O59" s="95" t="s">
        <v>18</v>
      </c>
      <c r="Q59" s="111" t="s">
        <v>13</v>
      </c>
      <c r="R59" s="112">
        <f>詳細表!AA117</f>
        <v>0</v>
      </c>
    </row>
    <row r="60" spans="2:18" ht="20.100000000000001" customHeight="1" x14ac:dyDescent="0.15">
      <c r="B60" s="332"/>
      <c r="C60" s="163"/>
      <c r="D60" s="168" t="s">
        <v>619</v>
      </c>
      <c r="E60" s="169"/>
      <c r="F60" s="169"/>
      <c r="G60" s="169"/>
      <c r="H60" s="169"/>
      <c r="I60" s="169"/>
      <c r="J60" s="169"/>
      <c r="K60" s="170">
        <f>詳細表!S117</f>
        <v>0</v>
      </c>
      <c r="L60" s="167"/>
      <c r="O60" s="95" t="s">
        <v>19</v>
      </c>
      <c r="Q60" s="111" t="s">
        <v>14</v>
      </c>
      <c r="R60" s="112">
        <f>詳細表!AE117</f>
        <v>0</v>
      </c>
    </row>
    <row r="61" spans="2:18" ht="20.100000000000001" customHeight="1" x14ac:dyDescent="0.15">
      <c r="B61" s="332"/>
      <c r="C61" s="163"/>
      <c r="D61" s="171"/>
      <c r="E61" s="171"/>
      <c r="F61" s="171"/>
      <c r="G61" s="171"/>
      <c r="H61" s="171"/>
      <c r="I61" s="171"/>
      <c r="J61" s="171"/>
      <c r="K61" s="171"/>
      <c r="L61" s="167"/>
    </row>
    <row r="62" spans="2:18" ht="20.100000000000001" customHeight="1" x14ac:dyDescent="0.15">
      <c r="B62" s="332"/>
      <c r="C62" s="163"/>
      <c r="D62" s="171"/>
      <c r="E62" s="171" t="s">
        <v>25</v>
      </c>
      <c r="F62" s="171"/>
      <c r="G62" s="171"/>
      <c r="H62" s="171"/>
      <c r="I62" s="171"/>
      <c r="J62" s="171"/>
      <c r="K62" s="171"/>
      <c r="L62" s="167"/>
    </row>
    <row r="63" spans="2:18" ht="20.100000000000001" customHeight="1" x14ac:dyDescent="0.15">
      <c r="B63" s="332"/>
      <c r="C63" s="163"/>
      <c r="D63" s="171"/>
      <c r="E63" s="171" t="s">
        <v>26</v>
      </c>
      <c r="F63" s="171"/>
      <c r="G63" s="171"/>
      <c r="H63" s="171"/>
      <c r="I63" s="171"/>
      <c r="J63" s="171"/>
      <c r="K63" s="171"/>
      <c r="L63" s="167"/>
    </row>
    <row r="64" spans="2:18" ht="20.100000000000001" customHeight="1" x14ac:dyDescent="0.15">
      <c r="B64" s="332"/>
      <c r="C64" s="163"/>
      <c r="D64" s="171"/>
      <c r="E64" s="171"/>
      <c r="F64" s="171"/>
      <c r="G64" s="171"/>
      <c r="H64" s="171"/>
      <c r="I64" s="171"/>
      <c r="J64" s="171"/>
      <c r="K64" s="171"/>
      <c r="L64" s="167"/>
    </row>
    <row r="65" spans="2:12" ht="20.100000000000001" customHeight="1" x14ac:dyDescent="0.15">
      <c r="B65" s="332"/>
      <c r="C65" s="163"/>
      <c r="D65" s="164" t="s">
        <v>15</v>
      </c>
      <c r="E65" s="165"/>
      <c r="F65" s="165"/>
      <c r="G65" s="165"/>
      <c r="H65" s="165"/>
      <c r="I65" s="165"/>
      <c r="J65" s="166">
        <f>詳細表!T117</f>
        <v>0</v>
      </c>
      <c r="K65" s="171"/>
      <c r="L65" s="167"/>
    </row>
    <row r="66" spans="2:12" ht="20.100000000000001" customHeight="1" x14ac:dyDescent="0.15">
      <c r="B66" s="332"/>
      <c r="C66" s="163"/>
      <c r="D66" s="168"/>
      <c r="E66" s="172" t="s">
        <v>16</v>
      </c>
      <c r="F66" s="173"/>
      <c r="G66" s="173"/>
      <c r="H66" s="173"/>
      <c r="I66" s="173"/>
      <c r="J66" s="174">
        <f>詳細表!U117</f>
        <v>0</v>
      </c>
      <c r="K66" s="171"/>
      <c r="L66" s="167"/>
    </row>
    <row r="67" spans="2:12" ht="20.100000000000001" customHeight="1" thickBot="1" x14ac:dyDescent="0.2">
      <c r="B67" s="333"/>
      <c r="C67" s="175"/>
      <c r="D67" s="176"/>
      <c r="E67" s="176"/>
      <c r="F67" s="176"/>
      <c r="G67" s="176"/>
      <c r="H67" s="176"/>
      <c r="I67" s="176"/>
      <c r="J67" s="176"/>
      <c r="K67" s="176"/>
      <c r="L67" s="177"/>
    </row>
  </sheetData>
  <mergeCells count="5">
    <mergeCell ref="B11:B20"/>
    <mergeCell ref="B29:B38"/>
    <mergeCell ref="B58:B67"/>
    <mergeCell ref="D24:H24"/>
    <mergeCell ref="D25:H25"/>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B5:AF117"/>
  <sheetViews>
    <sheetView showGridLines="0" workbookViewId="0">
      <pane xSplit="5" ySplit="9" topLeftCell="F10" activePane="bottomRight" state="frozen"/>
      <selection pane="topRight"/>
      <selection pane="bottomLeft"/>
      <selection pane="bottomRight"/>
    </sheetView>
  </sheetViews>
  <sheetFormatPr defaultColWidth="8.75" defaultRowHeight="18.75" x14ac:dyDescent="0.15"/>
  <cols>
    <col min="1" max="1" width="1.625" style="2" customWidth="1"/>
    <col min="2" max="2" width="4.625" style="2" customWidth="1"/>
    <col min="3" max="3" width="5.5" style="2" hidden="1" customWidth="1"/>
    <col min="4" max="4" width="6.125" style="2" hidden="1" customWidth="1"/>
    <col min="5" max="5" width="60.625" style="2" customWidth="1"/>
    <col min="6" max="32" width="20.625" style="2" customWidth="1"/>
    <col min="33" max="16384" width="8.75" style="2"/>
  </cols>
  <sheetData>
    <row r="5" spans="2:32" x14ac:dyDescent="0.15">
      <c r="I5" s="5" t="str">
        <f>入力表!E21</f>
        <v>（単位：千円）</v>
      </c>
      <c r="M5" s="5" t="str">
        <f>入力表!E21</f>
        <v>（単位：千円）</v>
      </c>
      <c r="U5" s="5" t="str">
        <f>入力表!E21</f>
        <v>（単位：千円）</v>
      </c>
      <c r="X5" s="5" t="str">
        <f>入力表!E21</f>
        <v>（単位：千円）</v>
      </c>
      <c r="AB5" s="5" t="s">
        <v>217</v>
      </c>
      <c r="AF5" s="5" t="s">
        <v>217</v>
      </c>
    </row>
    <row r="6" spans="2:32" ht="17.45" customHeight="1" x14ac:dyDescent="0.15">
      <c r="B6" s="337" t="s">
        <v>29</v>
      </c>
      <c r="C6" s="354" t="s">
        <v>262</v>
      </c>
      <c r="D6" s="354" t="s">
        <v>263</v>
      </c>
      <c r="E6" s="337" t="s">
        <v>606</v>
      </c>
      <c r="F6" s="354" t="s">
        <v>571</v>
      </c>
      <c r="G6" s="287" t="s">
        <v>218</v>
      </c>
      <c r="H6" s="355"/>
      <c r="I6" s="356"/>
      <c r="J6" s="335" t="s">
        <v>965</v>
      </c>
      <c r="K6" s="351" t="s">
        <v>624</v>
      </c>
      <c r="L6" s="352"/>
      <c r="M6" s="353"/>
      <c r="N6" s="337" t="s">
        <v>201</v>
      </c>
      <c r="O6" s="337" t="s">
        <v>216</v>
      </c>
      <c r="P6" s="347" t="s">
        <v>202</v>
      </c>
      <c r="Q6" s="347" t="s">
        <v>203</v>
      </c>
      <c r="R6" s="347" t="s">
        <v>198</v>
      </c>
      <c r="S6" s="349" t="s">
        <v>626</v>
      </c>
      <c r="T6" s="350"/>
      <c r="U6" s="289"/>
      <c r="V6" s="342" t="s">
        <v>219</v>
      </c>
      <c r="W6" s="343"/>
      <c r="X6" s="344"/>
      <c r="Y6" s="6" t="s">
        <v>207</v>
      </c>
      <c r="Z6" s="6" t="s">
        <v>627</v>
      </c>
      <c r="AA6" s="6" t="s">
        <v>628</v>
      </c>
      <c r="AB6" s="337" t="s">
        <v>210</v>
      </c>
      <c r="AC6" s="6" t="s">
        <v>207</v>
      </c>
      <c r="AD6" s="6" t="s">
        <v>627</v>
      </c>
      <c r="AE6" s="6" t="s">
        <v>628</v>
      </c>
      <c r="AF6" s="337" t="s">
        <v>213</v>
      </c>
    </row>
    <row r="7" spans="2:32" x14ac:dyDescent="0.15">
      <c r="B7" s="338"/>
      <c r="C7" s="338"/>
      <c r="D7" s="338"/>
      <c r="E7" s="338"/>
      <c r="F7" s="339"/>
      <c r="G7" s="178" t="s">
        <v>604</v>
      </c>
      <c r="H7" s="178" t="s">
        <v>199</v>
      </c>
      <c r="I7" s="178" t="s">
        <v>223</v>
      </c>
      <c r="J7" s="336"/>
      <c r="K7" s="26" t="s">
        <v>625</v>
      </c>
      <c r="L7" s="179" t="s">
        <v>199</v>
      </c>
      <c r="M7" s="179" t="s">
        <v>200</v>
      </c>
      <c r="N7" s="339"/>
      <c r="O7" s="339"/>
      <c r="P7" s="348"/>
      <c r="Q7" s="348"/>
      <c r="R7" s="348"/>
      <c r="S7" s="180" t="s">
        <v>206</v>
      </c>
      <c r="T7" s="180" t="s">
        <v>204</v>
      </c>
      <c r="U7" s="180" t="s">
        <v>205</v>
      </c>
      <c r="V7" s="181" t="s">
        <v>206</v>
      </c>
      <c r="W7" s="181" t="s">
        <v>204</v>
      </c>
      <c r="X7" s="181" t="s">
        <v>205</v>
      </c>
      <c r="Y7" s="86" t="s">
        <v>208</v>
      </c>
      <c r="Z7" s="86" t="s">
        <v>208</v>
      </c>
      <c r="AA7" s="86" t="s">
        <v>208</v>
      </c>
      <c r="AB7" s="338"/>
      <c r="AC7" s="86" t="s">
        <v>211</v>
      </c>
      <c r="AD7" s="86" t="s">
        <v>211</v>
      </c>
      <c r="AE7" s="86" t="s">
        <v>211</v>
      </c>
      <c r="AF7" s="338"/>
    </row>
    <row r="8" spans="2:32" x14ac:dyDescent="0.15">
      <c r="B8" s="338"/>
      <c r="C8" s="338"/>
      <c r="D8" s="338"/>
      <c r="E8" s="338"/>
      <c r="F8" s="87" t="s">
        <v>191</v>
      </c>
      <c r="G8" s="182" t="s">
        <v>192</v>
      </c>
      <c r="H8" s="183" t="s">
        <v>193</v>
      </c>
      <c r="I8" s="182" t="s">
        <v>194</v>
      </c>
      <c r="J8" s="87" t="s">
        <v>197</v>
      </c>
      <c r="K8" s="184" t="s">
        <v>575</v>
      </c>
      <c r="L8" s="184" t="s">
        <v>576</v>
      </c>
      <c r="M8" s="184" t="s">
        <v>577</v>
      </c>
      <c r="N8" s="87" t="s">
        <v>578</v>
      </c>
      <c r="O8" s="87" t="s">
        <v>579</v>
      </c>
      <c r="P8" s="87" t="s">
        <v>580</v>
      </c>
      <c r="Q8" s="87" t="s">
        <v>581</v>
      </c>
      <c r="R8" s="87" t="s">
        <v>582</v>
      </c>
      <c r="S8" s="185" t="s">
        <v>583</v>
      </c>
      <c r="T8" s="185" t="s">
        <v>584</v>
      </c>
      <c r="U8" s="185" t="s">
        <v>585</v>
      </c>
      <c r="V8" s="345" t="s">
        <v>596</v>
      </c>
      <c r="W8" s="345" t="s">
        <v>597</v>
      </c>
      <c r="X8" s="345" t="s">
        <v>598</v>
      </c>
      <c r="Y8" s="340" t="s">
        <v>209</v>
      </c>
      <c r="Z8" s="340" t="s">
        <v>599</v>
      </c>
      <c r="AA8" s="337" t="s">
        <v>600</v>
      </c>
      <c r="AB8" s="338"/>
      <c r="AC8" s="340" t="s">
        <v>212</v>
      </c>
      <c r="AD8" s="340" t="s">
        <v>601</v>
      </c>
      <c r="AE8" s="337" t="s">
        <v>602</v>
      </c>
      <c r="AF8" s="338"/>
    </row>
    <row r="9" spans="2:32" ht="30.6" customHeight="1" x14ac:dyDescent="0.15">
      <c r="B9" s="339"/>
      <c r="C9" s="339"/>
      <c r="D9" s="339"/>
      <c r="E9" s="339"/>
      <c r="F9" s="186"/>
      <c r="G9" s="187" t="s">
        <v>572</v>
      </c>
      <c r="H9" s="188" t="s">
        <v>195</v>
      </c>
      <c r="I9" s="189" t="s">
        <v>196</v>
      </c>
      <c r="J9" s="190" t="s">
        <v>573</v>
      </c>
      <c r="K9" s="191" t="s">
        <v>586</v>
      </c>
      <c r="L9" s="191" t="s">
        <v>587</v>
      </c>
      <c r="M9" s="191" t="s">
        <v>588</v>
      </c>
      <c r="N9" s="192"/>
      <c r="O9" s="192" t="s">
        <v>589</v>
      </c>
      <c r="P9" s="193" t="s">
        <v>590</v>
      </c>
      <c r="Q9" s="186" t="s">
        <v>591</v>
      </c>
      <c r="R9" s="186" t="s">
        <v>592</v>
      </c>
      <c r="S9" s="194" t="s">
        <v>593</v>
      </c>
      <c r="T9" s="194" t="s">
        <v>594</v>
      </c>
      <c r="U9" s="194" t="s">
        <v>595</v>
      </c>
      <c r="V9" s="346"/>
      <c r="W9" s="346"/>
      <c r="X9" s="346"/>
      <c r="Y9" s="341"/>
      <c r="Z9" s="341"/>
      <c r="AA9" s="339"/>
      <c r="AB9" s="339"/>
      <c r="AC9" s="341"/>
      <c r="AD9" s="341"/>
      <c r="AE9" s="339"/>
      <c r="AF9" s="339"/>
    </row>
    <row r="10" spans="2:32" x14ac:dyDescent="0.15">
      <c r="B10" s="10" t="s">
        <v>30</v>
      </c>
      <c r="C10" s="10" t="s">
        <v>225</v>
      </c>
      <c r="D10" s="10" t="s">
        <v>225</v>
      </c>
      <c r="E10" s="65" t="s">
        <v>136</v>
      </c>
      <c r="F10" s="195">
        <f>入力表!E23</f>
        <v>0</v>
      </c>
      <c r="G10" s="196">
        <f>F10</f>
        <v>0</v>
      </c>
      <c r="H10" s="196">
        <f>G10*各種係数!F8</f>
        <v>0</v>
      </c>
      <c r="I10" s="196">
        <f>G10*各種係数!G8</f>
        <v>0</v>
      </c>
      <c r="J10" s="197">
        <f t="array" ref="J10:J116">MMULT(各種係数!DZ8:IB114,詳細表!G10:G116)</f>
        <v>0</v>
      </c>
      <c r="K10" s="198">
        <f>J10-G10</f>
        <v>0</v>
      </c>
      <c r="L10" s="199">
        <f>K10*各種係数!F8</f>
        <v>0</v>
      </c>
      <c r="M10" s="200">
        <f>K10*各種係数!G8</f>
        <v>0</v>
      </c>
      <c r="N10" s="65"/>
      <c r="O10" s="64"/>
      <c r="P10" s="199">
        <f>O$117*各種係数!H8</f>
        <v>0</v>
      </c>
      <c r="Q10" s="198">
        <f>P10*各種係数!E8</f>
        <v>0</v>
      </c>
      <c r="R10" s="198">
        <f>P10*各種係数!D8</f>
        <v>0</v>
      </c>
      <c r="S10" s="198">
        <f t="array" ref="S10:S116">MMULT(各種係数!R8:DT114,詳細表!Q10:Q116)</f>
        <v>0</v>
      </c>
      <c r="T10" s="198">
        <f>S10*各種係数!F8</f>
        <v>0</v>
      </c>
      <c r="U10" s="198">
        <f>S10*各種係数!G8</f>
        <v>0</v>
      </c>
      <c r="V10" s="198">
        <f t="shared" ref="V10:V41" si="0">G10+K10+S10</f>
        <v>0</v>
      </c>
      <c r="W10" s="198">
        <f t="shared" ref="W10:W41" si="1">H10+L10+T10</f>
        <v>0</v>
      </c>
      <c r="X10" s="198">
        <f t="shared" ref="X10:X41" si="2">I10+M10+U10</f>
        <v>0</v>
      </c>
      <c r="Y10" s="198">
        <f>G10*各種係数!I8*各種係数!$L$16</f>
        <v>0</v>
      </c>
      <c r="Z10" s="198">
        <f>K10*各種係数!I8*各種係数!$L$16</f>
        <v>0</v>
      </c>
      <c r="AA10" s="198">
        <f>S10*各種係数!I8*各種係数!$L$16</f>
        <v>0</v>
      </c>
      <c r="AB10" s="198">
        <f>SUM(Y10:AA10)</f>
        <v>0</v>
      </c>
      <c r="AC10" s="198">
        <f>G10*各種係数!J8*各種係数!$L$16</f>
        <v>0</v>
      </c>
      <c r="AD10" s="198">
        <f>K10*各種係数!J8*各種係数!$L$16</f>
        <v>0</v>
      </c>
      <c r="AE10" s="198">
        <f>S10*各種係数!J8*各種係数!$L$16</f>
        <v>0</v>
      </c>
      <c r="AF10" s="198">
        <f>SUM(AC10:AE10)</f>
        <v>0</v>
      </c>
    </row>
    <row r="11" spans="2:32" x14ac:dyDescent="0.15">
      <c r="B11" s="12" t="s">
        <v>31</v>
      </c>
      <c r="C11" s="12" t="s">
        <v>225</v>
      </c>
      <c r="D11" s="12" t="s">
        <v>225</v>
      </c>
      <c r="E11" s="62" t="s">
        <v>181</v>
      </c>
      <c r="F11" s="201">
        <f>入力表!E24</f>
        <v>0</v>
      </c>
      <c r="G11" s="202">
        <f t="shared" ref="G11:G74" si="3">F11</f>
        <v>0</v>
      </c>
      <c r="H11" s="202">
        <f>G11*各種係数!F9</f>
        <v>0</v>
      </c>
      <c r="I11" s="202">
        <f>G11*各種係数!G9</f>
        <v>0</v>
      </c>
      <c r="J11" s="203">
        <v>0</v>
      </c>
      <c r="K11" s="204">
        <f t="shared" ref="K11:K74" si="4">J11-G11</f>
        <v>0</v>
      </c>
      <c r="L11" s="205">
        <f>K11*各種係数!F9</f>
        <v>0</v>
      </c>
      <c r="M11" s="206">
        <f>K11*各種係数!G9</f>
        <v>0</v>
      </c>
      <c r="N11" s="62"/>
      <c r="O11" s="63"/>
      <c r="P11" s="205">
        <f>O$117*各種係数!H9</f>
        <v>0</v>
      </c>
      <c r="Q11" s="204">
        <f>P11*各種係数!E9</f>
        <v>0</v>
      </c>
      <c r="R11" s="204">
        <f>P11*各種係数!D9</f>
        <v>0</v>
      </c>
      <c r="S11" s="204">
        <v>0</v>
      </c>
      <c r="T11" s="204">
        <f>S11*各種係数!F9</f>
        <v>0</v>
      </c>
      <c r="U11" s="204">
        <f>S11*各種係数!G9</f>
        <v>0</v>
      </c>
      <c r="V11" s="204">
        <f t="shared" si="0"/>
        <v>0</v>
      </c>
      <c r="W11" s="204">
        <f t="shared" si="1"/>
        <v>0</v>
      </c>
      <c r="X11" s="204">
        <f t="shared" si="2"/>
        <v>0</v>
      </c>
      <c r="Y11" s="204">
        <f>G11*各種係数!I9*各種係数!$L$16</f>
        <v>0</v>
      </c>
      <c r="Z11" s="204">
        <f>K11*各種係数!I9*各種係数!$L$16</f>
        <v>0</v>
      </c>
      <c r="AA11" s="204">
        <f>S11*各種係数!I9*各種係数!$L$16</f>
        <v>0</v>
      </c>
      <c r="AB11" s="204">
        <f t="shared" ref="AB11:AB74" si="5">SUM(Y11:AA11)</f>
        <v>0</v>
      </c>
      <c r="AC11" s="204">
        <f>G11*各種係数!J9*各種係数!$L$16</f>
        <v>0</v>
      </c>
      <c r="AD11" s="204">
        <f>K11*各種係数!J9*各種係数!$L$16</f>
        <v>0</v>
      </c>
      <c r="AE11" s="204">
        <f>S11*各種係数!J9*各種係数!$L$16</f>
        <v>0</v>
      </c>
      <c r="AF11" s="204">
        <f t="shared" ref="AF11:AF74" si="6">SUM(AC11:AE11)</f>
        <v>0</v>
      </c>
    </row>
    <row r="12" spans="2:32" x14ac:dyDescent="0.15">
      <c r="B12" s="12" t="s">
        <v>32</v>
      </c>
      <c r="C12" s="12" t="s">
        <v>225</v>
      </c>
      <c r="D12" s="12" t="s">
        <v>225</v>
      </c>
      <c r="E12" s="62" t="s">
        <v>137</v>
      </c>
      <c r="F12" s="201">
        <f>入力表!E25</f>
        <v>0</v>
      </c>
      <c r="G12" s="202">
        <f t="shared" si="3"/>
        <v>0</v>
      </c>
      <c r="H12" s="202">
        <f>G12*各種係数!F10</f>
        <v>0</v>
      </c>
      <c r="I12" s="202">
        <f>G12*各種係数!G10</f>
        <v>0</v>
      </c>
      <c r="J12" s="203">
        <v>0</v>
      </c>
      <c r="K12" s="204">
        <f t="shared" si="4"/>
        <v>0</v>
      </c>
      <c r="L12" s="205">
        <f>K12*各種係数!F10</f>
        <v>0</v>
      </c>
      <c r="M12" s="206">
        <f>K12*各種係数!G10</f>
        <v>0</v>
      </c>
      <c r="N12" s="62"/>
      <c r="O12" s="63"/>
      <c r="P12" s="205">
        <f>O$117*各種係数!H10</f>
        <v>0</v>
      </c>
      <c r="Q12" s="204">
        <f>P12*各種係数!E10</f>
        <v>0</v>
      </c>
      <c r="R12" s="204">
        <f>P12*各種係数!D10</f>
        <v>0</v>
      </c>
      <c r="S12" s="204">
        <v>0</v>
      </c>
      <c r="T12" s="204">
        <f>S12*各種係数!F10</f>
        <v>0</v>
      </c>
      <c r="U12" s="204">
        <f>S12*各種係数!G10</f>
        <v>0</v>
      </c>
      <c r="V12" s="204">
        <f t="shared" si="0"/>
        <v>0</v>
      </c>
      <c r="W12" s="204">
        <f t="shared" si="1"/>
        <v>0</v>
      </c>
      <c r="X12" s="204">
        <f t="shared" si="2"/>
        <v>0</v>
      </c>
      <c r="Y12" s="204">
        <f>G12*各種係数!I10*各種係数!$L$16</f>
        <v>0</v>
      </c>
      <c r="Z12" s="204">
        <f>K12*各種係数!I10*各種係数!$L$16</f>
        <v>0</v>
      </c>
      <c r="AA12" s="204">
        <f>S12*各種係数!I10*各種係数!$L$16</f>
        <v>0</v>
      </c>
      <c r="AB12" s="204">
        <f t="shared" si="5"/>
        <v>0</v>
      </c>
      <c r="AC12" s="204">
        <f>G12*各種係数!J10*各種係数!$L$16</f>
        <v>0</v>
      </c>
      <c r="AD12" s="204">
        <f>K12*各種係数!J10*各種係数!$L$16</f>
        <v>0</v>
      </c>
      <c r="AE12" s="204">
        <f>S12*各種係数!J10*各種係数!$L$16</f>
        <v>0</v>
      </c>
      <c r="AF12" s="204">
        <f t="shared" si="6"/>
        <v>0</v>
      </c>
    </row>
    <row r="13" spans="2:32" x14ac:dyDescent="0.15">
      <c r="B13" s="12" t="s">
        <v>33</v>
      </c>
      <c r="C13" s="12" t="s">
        <v>225</v>
      </c>
      <c r="D13" s="12" t="s">
        <v>225</v>
      </c>
      <c r="E13" s="62" t="s">
        <v>138</v>
      </c>
      <c r="F13" s="201">
        <f>入力表!E26</f>
        <v>0</v>
      </c>
      <c r="G13" s="202">
        <f t="shared" si="3"/>
        <v>0</v>
      </c>
      <c r="H13" s="202">
        <f>G13*各種係数!F11</f>
        <v>0</v>
      </c>
      <c r="I13" s="202">
        <f>G13*各種係数!G11</f>
        <v>0</v>
      </c>
      <c r="J13" s="203">
        <v>0</v>
      </c>
      <c r="K13" s="204">
        <f t="shared" si="4"/>
        <v>0</v>
      </c>
      <c r="L13" s="205">
        <f>K13*各種係数!F11</f>
        <v>0</v>
      </c>
      <c r="M13" s="206">
        <f>K13*各種係数!G11</f>
        <v>0</v>
      </c>
      <c r="N13" s="62"/>
      <c r="O13" s="63"/>
      <c r="P13" s="205">
        <f>O$117*各種係数!H11</f>
        <v>0</v>
      </c>
      <c r="Q13" s="204">
        <f>P13*各種係数!E11</f>
        <v>0</v>
      </c>
      <c r="R13" s="204">
        <f>P13*各種係数!D11</f>
        <v>0</v>
      </c>
      <c r="S13" s="204">
        <v>0</v>
      </c>
      <c r="T13" s="204">
        <f>S13*各種係数!F11</f>
        <v>0</v>
      </c>
      <c r="U13" s="204">
        <f>S13*各種係数!G11</f>
        <v>0</v>
      </c>
      <c r="V13" s="204">
        <f t="shared" si="0"/>
        <v>0</v>
      </c>
      <c r="W13" s="204">
        <f t="shared" si="1"/>
        <v>0</v>
      </c>
      <c r="X13" s="204">
        <f t="shared" si="2"/>
        <v>0</v>
      </c>
      <c r="Y13" s="204">
        <f>G13*各種係数!I11*各種係数!$L$16</f>
        <v>0</v>
      </c>
      <c r="Z13" s="204">
        <f>K13*各種係数!I11*各種係数!$L$16</f>
        <v>0</v>
      </c>
      <c r="AA13" s="204">
        <f>S13*各種係数!I11*各種係数!$L$16</f>
        <v>0</v>
      </c>
      <c r="AB13" s="204">
        <f t="shared" si="5"/>
        <v>0</v>
      </c>
      <c r="AC13" s="204">
        <f>G13*各種係数!J11*各種係数!$L$16</f>
        <v>0</v>
      </c>
      <c r="AD13" s="204">
        <f>K13*各種係数!J11*各種係数!$L$16</f>
        <v>0</v>
      </c>
      <c r="AE13" s="204">
        <f>S13*各種係数!J11*各種係数!$L$16</f>
        <v>0</v>
      </c>
      <c r="AF13" s="204">
        <f t="shared" si="6"/>
        <v>0</v>
      </c>
    </row>
    <row r="14" spans="2:32" x14ac:dyDescent="0.15">
      <c r="B14" s="12" t="s">
        <v>34</v>
      </c>
      <c r="C14" s="12" t="s">
        <v>225</v>
      </c>
      <c r="D14" s="12" t="s">
        <v>225</v>
      </c>
      <c r="E14" s="62" t="s">
        <v>139</v>
      </c>
      <c r="F14" s="207">
        <f>入力表!E27</f>
        <v>0</v>
      </c>
      <c r="G14" s="208">
        <f t="shared" si="3"/>
        <v>0</v>
      </c>
      <c r="H14" s="208">
        <f>G14*各種係数!F12</f>
        <v>0</v>
      </c>
      <c r="I14" s="208">
        <f>G14*各種係数!G12</f>
        <v>0</v>
      </c>
      <c r="J14" s="203">
        <v>0</v>
      </c>
      <c r="K14" s="209">
        <f t="shared" si="4"/>
        <v>0</v>
      </c>
      <c r="L14" s="205">
        <f>K14*各種係数!F12</f>
        <v>0</v>
      </c>
      <c r="M14" s="206">
        <f>K14*各種係数!G12</f>
        <v>0</v>
      </c>
      <c r="N14" s="62"/>
      <c r="O14" s="63"/>
      <c r="P14" s="205">
        <f>O$117*各種係数!H12</f>
        <v>0</v>
      </c>
      <c r="Q14" s="204">
        <f>P14*各種係数!E12</f>
        <v>0</v>
      </c>
      <c r="R14" s="204">
        <f>P14*各種係数!D12</f>
        <v>0</v>
      </c>
      <c r="S14" s="204">
        <v>0</v>
      </c>
      <c r="T14" s="204">
        <f>S14*各種係数!F12</f>
        <v>0</v>
      </c>
      <c r="U14" s="204">
        <f>S14*各種係数!G12</f>
        <v>0</v>
      </c>
      <c r="V14" s="204">
        <f t="shared" si="0"/>
        <v>0</v>
      </c>
      <c r="W14" s="204">
        <f t="shared" si="1"/>
        <v>0</v>
      </c>
      <c r="X14" s="204">
        <f t="shared" si="2"/>
        <v>0</v>
      </c>
      <c r="Y14" s="204">
        <f>G14*各種係数!I12*各種係数!$L$16</f>
        <v>0</v>
      </c>
      <c r="Z14" s="204">
        <f>K14*各種係数!I12*各種係数!$L$16</f>
        <v>0</v>
      </c>
      <c r="AA14" s="204">
        <f>S14*各種係数!I12*各種係数!$L$16</f>
        <v>0</v>
      </c>
      <c r="AB14" s="204">
        <f t="shared" si="5"/>
        <v>0</v>
      </c>
      <c r="AC14" s="204">
        <f>G14*各種係数!J12*各種係数!$L$16</f>
        <v>0</v>
      </c>
      <c r="AD14" s="204">
        <f>K14*各種係数!J12*各種係数!$L$16</f>
        <v>0</v>
      </c>
      <c r="AE14" s="204">
        <f>S14*各種係数!J12*各種係数!$L$16</f>
        <v>0</v>
      </c>
      <c r="AF14" s="204">
        <f t="shared" si="6"/>
        <v>0</v>
      </c>
    </row>
    <row r="15" spans="2:32" x14ac:dyDescent="0.15">
      <c r="B15" s="15" t="s">
        <v>35</v>
      </c>
      <c r="C15" s="15" t="s">
        <v>226</v>
      </c>
      <c r="D15" s="15" t="s">
        <v>226</v>
      </c>
      <c r="E15" s="72" t="s">
        <v>182</v>
      </c>
      <c r="F15" s="201">
        <f>入力表!E28</f>
        <v>0</v>
      </c>
      <c r="G15" s="202">
        <f t="shared" si="3"/>
        <v>0</v>
      </c>
      <c r="H15" s="202">
        <f>G15*各種係数!F13</f>
        <v>0</v>
      </c>
      <c r="I15" s="202">
        <f>G15*各種係数!G13</f>
        <v>0</v>
      </c>
      <c r="J15" s="210">
        <v>0</v>
      </c>
      <c r="K15" s="204">
        <f t="shared" si="4"/>
        <v>0</v>
      </c>
      <c r="L15" s="211">
        <f>K15*各種係数!F13</f>
        <v>0</v>
      </c>
      <c r="M15" s="212">
        <f>K15*各種係数!G13</f>
        <v>0</v>
      </c>
      <c r="N15" s="62"/>
      <c r="O15" s="63"/>
      <c r="P15" s="211">
        <f>O$117*各種係数!H13</f>
        <v>0</v>
      </c>
      <c r="Q15" s="213">
        <f>P15*各種係数!E13</f>
        <v>0</v>
      </c>
      <c r="R15" s="213">
        <f>P15*各種係数!D13</f>
        <v>0</v>
      </c>
      <c r="S15" s="213">
        <v>0</v>
      </c>
      <c r="T15" s="213">
        <f>S15*各種係数!F13</f>
        <v>0</v>
      </c>
      <c r="U15" s="213">
        <f>S15*各種係数!G13</f>
        <v>0</v>
      </c>
      <c r="V15" s="213">
        <f t="shared" si="0"/>
        <v>0</v>
      </c>
      <c r="W15" s="213">
        <f t="shared" si="1"/>
        <v>0</v>
      </c>
      <c r="X15" s="213">
        <f t="shared" si="2"/>
        <v>0</v>
      </c>
      <c r="Y15" s="213">
        <f>G15*各種係数!I13*各種係数!$L$16</f>
        <v>0</v>
      </c>
      <c r="Z15" s="213">
        <f>K15*各種係数!I13*各種係数!$L$16</f>
        <v>0</v>
      </c>
      <c r="AA15" s="213">
        <f>S15*各種係数!I13*各種係数!$L$16</f>
        <v>0</v>
      </c>
      <c r="AB15" s="213">
        <f t="shared" si="5"/>
        <v>0</v>
      </c>
      <c r="AC15" s="213">
        <f>G15*各種係数!J13*各種係数!$L$16</f>
        <v>0</v>
      </c>
      <c r="AD15" s="213">
        <f>K15*各種係数!J13*各種係数!$L$16</f>
        <v>0</v>
      </c>
      <c r="AE15" s="213">
        <f>S15*各種係数!J13*各種係数!$L$16</f>
        <v>0</v>
      </c>
      <c r="AF15" s="213">
        <f t="shared" si="6"/>
        <v>0</v>
      </c>
    </row>
    <row r="16" spans="2:32" x14ac:dyDescent="0.15">
      <c r="B16" s="12" t="s">
        <v>36</v>
      </c>
      <c r="C16" s="12" t="s">
        <v>226</v>
      </c>
      <c r="D16" s="12" t="s">
        <v>226</v>
      </c>
      <c r="E16" s="62" t="s">
        <v>634</v>
      </c>
      <c r="F16" s="201">
        <f>入力表!E29</f>
        <v>0</v>
      </c>
      <c r="G16" s="202">
        <f t="shared" si="3"/>
        <v>0</v>
      </c>
      <c r="H16" s="202">
        <f>G16*各種係数!F14</f>
        <v>0</v>
      </c>
      <c r="I16" s="202">
        <f>G16*各種係数!G14</f>
        <v>0</v>
      </c>
      <c r="J16" s="203">
        <v>0</v>
      </c>
      <c r="K16" s="204">
        <f t="shared" si="4"/>
        <v>0</v>
      </c>
      <c r="L16" s="205">
        <f>K16*各種係数!F14</f>
        <v>0</v>
      </c>
      <c r="M16" s="206">
        <f>K16*各種係数!G14</f>
        <v>0</v>
      </c>
      <c r="N16" s="62"/>
      <c r="O16" s="63"/>
      <c r="P16" s="205">
        <f>O$117*各種係数!H14</f>
        <v>0</v>
      </c>
      <c r="Q16" s="204">
        <f>P16*各種係数!E14</f>
        <v>0</v>
      </c>
      <c r="R16" s="204">
        <f>P16*各種係数!D14</f>
        <v>0</v>
      </c>
      <c r="S16" s="204">
        <v>0</v>
      </c>
      <c r="T16" s="204">
        <f>S16*各種係数!F14</f>
        <v>0</v>
      </c>
      <c r="U16" s="204">
        <f>S16*各種係数!G14</f>
        <v>0</v>
      </c>
      <c r="V16" s="204">
        <f t="shared" si="0"/>
        <v>0</v>
      </c>
      <c r="W16" s="204">
        <f t="shared" si="1"/>
        <v>0</v>
      </c>
      <c r="X16" s="204">
        <f t="shared" si="2"/>
        <v>0</v>
      </c>
      <c r="Y16" s="204">
        <f>G16*各種係数!I14*各種係数!$L$16</f>
        <v>0</v>
      </c>
      <c r="Z16" s="204">
        <f>K16*各種係数!I14*各種係数!$L$16</f>
        <v>0</v>
      </c>
      <c r="AA16" s="204">
        <f>S16*各種係数!I14*各種係数!$L$16</f>
        <v>0</v>
      </c>
      <c r="AB16" s="204">
        <f t="shared" si="5"/>
        <v>0</v>
      </c>
      <c r="AC16" s="204">
        <f>G16*各種係数!J14*各種係数!$L$16</f>
        <v>0</v>
      </c>
      <c r="AD16" s="204">
        <f>K16*各種係数!J14*各種係数!$L$16</f>
        <v>0</v>
      </c>
      <c r="AE16" s="204">
        <f>S16*各種係数!J14*各種係数!$L$16</f>
        <v>0</v>
      </c>
      <c r="AF16" s="204">
        <f t="shared" si="6"/>
        <v>0</v>
      </c>
    </row>
    <row r="17" spans="2:32" x14ac:dyDescent="0.15">
      <c r="B17" s="12" t="s">
        <v>37</v>
      </c>
      <c r="C17" s="12" t="s">
        <v>227</v>
      </c>
      <c r="D17" s="12" t="s">
        <v>227</v>
      </c>
      <c r="E17" s="62" t="s">
        <v>140</v>
      </c>
      <c r="F17" s="201">
        <f>入力表!E30</f>
        <v>0</v>
      </c>
      <c r="G17" s="202">
        <f t="shared" si="3"/>
        <v>0</v>
      </c>
      <c r="H17" s="202">
        <f>G17*各種係数!F15</f>
        <v>0</v>
      </c>
      <c r="I17" s="202">
        <f>G17*各種係数!G15</f>
        <v>0</v>
      </c>
      <c r="J17" s="203">
        <v>0</v>
      </c>
      <c r="K17" s="204">
        <f t="shared" si="4"/>
        <v>0</v>
      </c>
      <c r="L17" s="205">
        <f>K17*各種係数!F15</f>
        <v>0</v>
      </c>
      <c r="M17" s="206">
        <f>K17*各種係数!G15</f>
        <v>0</v>
      </c>
      <c r="N17" s="62"/>
      <c r="O17" s="63"/>
      <c r="P17" s="205">
        <f>O$117*各種係数!H15</f>
        <v>0</v>
      </c>
      <c r="Q17" s="204">
        <f>P17*各種係数!E15</f>
        <v>0</v>
      </c>
      <c r="R17" s="204">
        <f>P17*各種係数!D15</f>
        <v>0</v>
      </c>
      <c r="S17" s="204">
        <v>0</v>
      </c>
      <c r="T17" s="204">
        <f>S17*各種係数!F15</f>
        <v>0</v>
      </c>
      <c r="U17" s="204">
        <f>S17*各種係数!G15</f>
        <v>0</v>
      </c>
      <c r="V17" s="204">
        <f t="shared" si="0"/>
        <v>0</v>
      </c>
      <c r="W17" s="204">
        <f t="shared" si="1"/>
        <v>0</v>
      </c>
      <c r="X17" s="204">
        <f t="shared" si="2"/>
        <v>0</v>
      </c>
      <c r="Y17" s="204">
        <f>G17*各種係数!I15*各種係数!$L$16</f>
        <v>0</v>
      </c>
      <c r="Z17" s="204">
        <f>K17*各種係数!I15*各種係数!$L$16</f>
        <v>0</v>
      </c>
      <c r="AA17" s="204">
        <f>S17*各種係数!I15*各種係数!$L$16</f>
        <v>0</v>
      </c>
      <c r="AB17" s="204">
        <f t="shared" si="5"/>
        <v>0</v>
      </c>
      <c r="AC17" s="204">
        <f>G17*各種係数!J15*各種係数!$L$16</f>
        <v>0</v>
      </c>
      <c r="AD17" s="204">
        <f>K17*各種係数!J15*各種係数!$L$16</f>
        <v>0</v>
      </c>
      <c r="AE17" s="204">
        <f>S17*各種係数!J15*各種係数!$L$16</f>
        <v>0</v>
      </c>
      <c r="AF17" s="204">
        <f t="shared" si="6"/>
        <v>0</v>
      </c>
    </row>
    <row r="18" spans="2:32" x14ac:dyDescent="0.15">
      <c r="B18" s="12" t="s">
        <v>38</v>
      </c>
      <c r="C18" s="12" t="s">
        <v>227</v>
      </c>
      <c r="D18" s="12" t="s">
        <v>227</v>
      </c>
      <c r="E18" s="62" t="s">
        <v>358</v>
      </c>
      <c r="F18" s="201">
        <f>入力表!E31</f>
        <v>0</v>
      </c>
      <c r="G18" s="202">
        <f t="shared" si="3"/>
        <v>0</v>
      </c>
      <c r="H18" s="202">
        <f>G18*各種係数!F16</f>
        <v>0</v>
      </c>
      <c r="I18" s="202">
        <f>G18*各種係数!G16</f>
        <v>0</v>
      </c>
      <c r="J18" s="203">
        <v>0</v>
      </c>
      <c r="K18" s="204">
        <f t="shared" si="4"/>
        <v>0</v>
      </c>
      <c r="L18" s="205">
        <f>K18*各種係数!F16</f>
        <v>0</v>
      </c>
      <c r="M18" s="206">
        <f>K18*各種係数!G16</f>
        <v>0</v>
      </c>
      <c r="N18" s="62"/>
      <c r="O18" s="63"/>
      <c r="P18" s="205">
        <f>O$117*各種係数!H16</f>
        <v>0</v>
      </c>
      <c r="Q18" s="204">
        <f>P18*各種係数!E16</f>
        <v>0</v>
      </c>
      <c r="R18" s="204">
        <f>P18*各種係数!D16</f>
        <v>0</v>
      </c>
      <c r="S18" s="204">
        <v>0</v>
      </c>
      <c r="T18" s="204">
        <f>S18*各種係数!F16</f>
        <v>0</v>
      </c>
      <c r="U18" s="204">
        <f>S18*各種係数!G16</f>
        <v>0</v>
      </c>
      <c r="V18" s="204">
        <f t="shared" si="0"/>
        <v>0</v>
      </c>
      <c r="W18" s="204">
        <f t="shared" si="1"/>
        <v>0</v>
      </c>
      <c r="X18" s="204">
        <f t="shared" si="2"/>
        <v>0</v>
      </c>
      <c r="Y18" s="204">
        <f>G18*各種係数!I16*各種係数!$L$16</f>
        <v>0</v>
      </c>
      <c r="Z18" s="204">
        <f>K18*各種係数!I16*各種係数!$L$16</f>
        <v>0</v>
      </c>
      <c r="AA18" s="204">
        <f>S18*各種係数!I16*各種係数!$L$16</f>
        <v>0</v>
      </c>
      <c r="AB18" s="204">
        <f t="shared" si="5"/>
        <v>0</v>
      </c>
      <c r="AC18" s="204">
        <f>G18*各種係数!J16*各種係数!$L$16</f>
        <v>0</v>
      </c>
      <c r="AD18" s="204">
        <f>K18*各種係数!J16*各種係数!$L$16</f>
        <v>0</v>
      </c>
      <c r="AE18" s="204">
        <f>S18*各種係数!J16*各種係数!$L$16</f>
        <v>0</v>
      </c>
      <c r="AF18" s="204">
        <f t="shared" si="6"/>
        <v>0</v>
      </c>
    </row>
    <row r="19" spans="2:32" x14ac:dyDescent="0.15">
      <c r="B19" s="16" t="s">
        <v>39</v>
      </c>
      <c r="C19" s="16" t="s">
        <v>227</v>
      </c>
      <c r="D19" s="16" t="s">
        <v>227</v>
      </c>
      <c r="E19" s="70" t="s">
        <v>635</v>
      </c>
      <c r="F19" s="207">
        <f>入力表!E32</f>
        <v>0</v>
      </c>
      <c r="G19" s="208">
        <f t="shared" si="3"/>
        <v>0</v>
      </c>
      <c r="H19" s="208">
        <f>G19*各種係数!F17</f>
        <v>0</v>
      </c>
      <c r="I19" s="208">
        <f>G19*各種係数!G17</f>
        <v>0</v>
      </c>
      <c r="J19" s="214">
        <v>0</v>
      </c>
      <c r="K19" s="209">
        <f t="shared" si="4"/>
        <v>0</v>
      </c>
      <c r="L19" s="215">
        <f>K19*各種係数!F17</f>
        <v>0</v>
      </c>
      <c r="M19" s="216">
        <f>K19*各種係数!G17</f>
        <v>0</v>
      </c>
      <c r="N19" s="62"/>
      <c r="O19" s="63"/>
      <c r="P19" s="215">
        <f>O$117*各種係数!H17</f>
        <v>0</v>
      </c>
      <c r="Q19" s="209">
        <f>P19*各種係数!E17</f>
        <v>0</v>
      </c>
      <c r="R19" s="209">
        <f>P19*各種係数!D17</f>
        <v>0</v>
      </c>
      <c r="S19" s="209">
        <v>0</v>
      </c>
      <c r="T19" s="209">
        <f>S19*各種係数!F17</f>
        <v>0</v>
      </c>
      <c r="U19" s="209">
        <f>S19*各種係数!G17</f>
        <v>0</v>
      </c>
      <c r="V19" s="209">
        <f t="shared" si="0"/>
        <v>0</v>
      </c>
      <c r="W19" s="209">
        <f t="shared" si="1"/>
        <v>0</v>
      </c>
      <c r="X19" s="209">
        <f t="shared" si="2"/>
        <v>0</v>
      </c>
      <c r="Y19" s="209">
        <f>G19*各種係数!I17*各種係数!$L$16</f>
        <v>0</v>
      </c>
      <c r="Z19" s="209">
        <f>K19*各種係数!I17*各種係数!$L$16</f>
        <v>0</v>
      </c>
      <c r="AA19" s="209">
        <f>S19*各種係数!I17*各種係数!$L$16</f>
        <v>0</v>
      </c>
      <c r="AB19" s="209">
        <f t="shared" si="5"/>
        <v>0</v>
      </c>
      <c r="AC19" s="209">
        <f>G19*各種係数!J17*各種係数!$L$16</f>
        <v>0</v>
      </c>
      <c r="AD19" s="209">
        <f>K19*各種係数!J17*各種係数!$L$16</f>
        <v>0</v>
      </c>
      <c r="AE19" s="209">
        <f>S19*各種係数!J17*各種係数!$L$16</f>
        <v>0</v>
      </c>
      <c r="AF19" s="209">
        <f t="shared" si="6"/>
        <v>0</v>
      </c>
    </row>
    <row r="20" spans="2:32" x14ac:dyDescent="0.15">
      <c r="B20" s="12" t="s">
        <v>40</v>
      </c>
      <c r="C20" s="12" t="s">
        <v>227</v>
      </c>
      <c r="D20" s="12" t="s">
        <v>227</v>
      </c>
      <c r="E20" s="62" t="s">
        <v>183</v>
      </c>
      <c r="F20" s="201">
        <f>入力表!E33</f>
        <v>0</v>
      </c>
      <c r="G20" s="202">
        <f t="shared" si="3"/>
        <v>0</v>
      </c>
      <c r="H20" s="202">
        <f>G20*各種係数!F18</f>
        <v>0</v>
      </c>
      <c r="I20" s="202">
        <f>G20*各種係数!G18</f>
        <v>0</v>
      </c>
      <c r="J20" s="210">
        <v>0</v>
      </c>
      <c r="K20" s="204">
        <f t="shared" si="4"/>
        <v>0</v>
      </c>
      <c r="L20" s="211">
        <f>K20*各種係数!F18</f>
        <v>0</v>
      </c>
      <c r="M20" s="212">
        <f>K20*各種係数!G18</f>
        <v>0</v>
      </c>
      <c r="N20" s="62"/>
      <c r="O20" s="63"/>
      <c r="P20" s="211">
        <f>O$117*各種係数!H18</f>
        <v>0</v>
      </c>
      <c r="Q20" s="213">
        <f>P20*各種係数!E18</f>
        <v>0</v>
      </c>
      <c r="R20" s="213">
        <f>P20*各種係数!D18</f>
        <v>0</v>
      </c>
      <c r="S20" s="213">
        <v>0</v>
      </c>
      <c r="T20" s="213">
        <f>S20*各種係数!F18</f>
        <v>0</v>
      </c>
      <c r="U20" s="213">
        <f>S20*各種係数!G18</f>
        <v>0</v>
      </c>
      <c r="V20" s="213">
        <f t="shared" si="0"/>
        <v>0</v>
      </c>
      <c r="W20" s="213">
        <f t="shared" si="1"/>
        <v>0</v>
      </c>
      <c r="X20" s="213">
        <f t="shared" si="2"/>
        <v>0</v>
      </c>
      <c r="Y20" s="213">
        <f>G20*各種係数!I18*各種係数!$L$16</f>
        <v>0</v>
      </c>
      <c r="Z20" s="213">
        <f>K20*各種係数!I18*各種係数!$L$16</f>
        <v>0</v>
      </c>
      <c r="AA20" s="213">
        <f>S20*各種係数!I18*各種係数!$L$16</f>
        <v>0</v>
      </c>
      <c r="AB20" s="213">
        <f t="shared" si="5"/>
        <v>0</v>
      </c>
      <c r="AC20" s="213">
        <f>G20*各種係数!J18*各種係数!$L$16</f>
        <v>0</v>
      </c>
      <c r="AD20" s="213">
        <f>K20*各種係数!J18*各種係数!$L$16</f>
        <v>0</v>
      </c>
      <c r="AE20" s="213">
        <f>S20*各種係数!J18*各種係数!$L$16</f>
        <v>0</v>
      </c>
      <c r="AF20" s="213">
        <f t="shared" si="6"/>
        <v>0</v>
      </c>
    </row>
    <row r="21" spans="2:32" x14ac:dyDescent="0.15">
      <c r="B21" s="12" t="s">
        <v>41</v>
      </c>
      <c r="C21" s="12" t="s">
        <v>228</v>
      </c>
      <c r="D21" s="12" t="s">
        <v>227</v>
      </c>
      <c r="E21" s="62" t="s">
        <v>141</v>
      </c>
      <c r="F21" s="201">
        <f>入力表!E34</f>
        <v>0</v>
      </c>
      <c r="G21" s="202">
        <f t="shared" si="3"/>
        <v>0</v>
      </c>
      <c r="H21" s="202">
        <f>G21*各種係数!F19</f>
        <v>0</v>
      </c>
      <c r="I21" s="202">
        <f>G21*各種係数!G19</f>
        <v>0</v>
      </c>
      <c r="J21" s="203">
        <v>0</v>
      </c>
      <c r="K21" s="204">
        <f t="shared" si="4"/>
        <v>0</v>
      </c>
      <c r="L21" s="205">
        <f>K21*各種係数!F19</f>
        <v>0</v>
      </c>
      <c r="M21" s="206">
        <f>K21*各種係数!G19</f>
        <v>0</v>
      </c>
      <c r="N21" s="62"/>
      <c r="O21" s="63"/>
      <c r="P21" s="205">
        <f>O$117*各種係数!H19</f>
        <v>0</v>
      </c>
      <c r="Q21" s="204">
        <f>P21*各種係数!E19</f>
        <v>0</v>
      </c>
      <c r="R21" s="204">
        <f>P21*各種係数!D19</f>
        <v>0</v>
      </c>
      <c r="S21" s="204">
        <v>0</v>
      </c>
      <c r="T21" s="204">
        <f>S21*各種係数!F19</f>
        <v>0</v>
      </c>
      <c r="U21" s="204">
        <f>S21*各種係数!G19</f>
        <v>0</v>
      </c>
      <c r="V21" s="204">
        <f t="shared" si="0"/>
        <v>0</v>
      </c>
      <c r="W21" s="204">
        <f t="shared" si="1"/>
        <v>0</v>
      </c>
      <c r="X21" s="204">
        <f t="shared" si="2"/>
        <v>0</v>
      </c>
      <c r="Y21" s="204">
        <f>G21*各種係数!I19*各種係数!$L$16</f>
        <v>0</v>
      </c>
      <c r="Z21" s="204">
        <f>K21*各種係数!I19*各種係数!$L$16</f>
        <v>0</v>
      </c>
      <c r="AA21" s="204">
        <f>S21*各種係数!I19*各種係数!$L$16</f>
        <v>0</v>
      </c>
      <c r="AB21" s="204">
        <f t="shared" si="5"/>
        <v>0</v>
      </c>
      <c r="AC21" s="204">
        <f>G21*各種係数!J19*各種係数!$L$16</f>
        <v>0</v>
      </c>
      <c r="AD21" s="204">
        <f>K21*各種係数!J19*各種係数!$L$16</f>
        <v>0</v>
      </c>
      <c r="AE21" s="204">
        <f>S21*各種係数!J19*各種係数!$L$16</f>
        <v>0</v>
      </c>
      <c r="AF21" s="204">
        <f t="shared" si="6"/>
        <v>0</v>
      </c>
    </row>
    <row r="22" spans="2:32" x14ac:dyDescent="0.15">
      <c r="B22" s="12" t="s">
        <v>42</v>
      </c>
      <c r="C22" s="12" t="s">
        <v>228</v>
      </c>
      <c r="D22" s="12" t="s">
        <v>227</v>
      </c>
      <c r="E22" s="62" t="s">
        <v>636</v>
      </c>
      <c r="F22" s="201">
        <f>入力表!E35</f>
        <v>0</v>
      </c>
      <c r="G22" s="202">
        <f t="shared" si="3"/>
        <v>0</v>
      </c>
      <c r="H22" s="202">
        <f>G22*各種係数!F20</f>
        <v>0</v>
      </c>
      <c r="I22" s="202">
        <f>G22*各種係数!G20</f>
        <v>0</v>
      </c>
      <c r="J22" s="203">
        <v>0</v>
      </c>
      <c r="K22" s="204">
        <f t="shared" si="4"/>
        <v>0</v>
      </c>
      <c r="L22" s="205">
        <f>K22*各種係数!F20</f>
        <v>0</v>
      </c>
      <c r="M22" s="206">
        <f>K22*各種係数!G20</f>
        <v>0</v>
      </c>
      <c r="N22" s="62"/>
      <c r="O22" s="63"/>
      <c r="P22" s="205">
        <f>O$117*各種係数!H20</f>
        <v>0</v>
      </c>
      <c r="Q22" s="204">
        <f>P22*各種係数!E20</f>
        <v>0</v>
      </c>
      <c r="R22" s="204">
        <f>P22*各種係数!D20</f>
        <v>0</v>
      </c>
      <c r="S22" s="204">
        <v>0</v>
      </c>
      <c r="T22" s="204">
        <f>S22*各種係数!F20</f>
        <v>0</v>
      </c>
      <c r="U22" s="204">
        <f>S22*各種係数!G20</f>
        <v>0</v>
      </c>
      <c r="V22" s="204">
        <f t="shared" si="0"/>
        <v>0</v>
      </c>
      <c r="W22" s="204">
        <f t="shared" si="1"/>
        <v>0</v>
      </c>
      <c r="X22" s="204">
        <f t="shared" si="2"/>
        <v>0</v>
      </c>
      <c r="Y22" s="204">
        <f>G22*各種係数!I20*各種係数!$L$16</f>
        <v>0</v>
      </c>
      <c r="Z22" s="204">
        <f>K22*各種係数!I20*各種係数!$L$16</f>
        <v>0</v>
      </c>
      <c r="AA22" s="204">
        <f>S22*各種係数!I20*各種係数!$L$16</f>
        <v>0</v>
      </c>
      <c r="AB22" s="204">
        <f t="shared" si="5"/>
        <v>0</v>
      </c>
      <c r="AC22" s="204">
        <f>G22*各種係数!J20*各種係数!$L$16</f>
        <v>0</v>
      </c>
      <c r="AD22" s="204">
        <f>K22*各種係数!J20*各種係数!$L$16</f>
        <v>0</v>
      </c>
      <c r="AE22" s="204">
        <f>S22*各種係数!J20*各種係数!$L$16</f>
        <v>0</v>
      </c>
      <c r="AF22" s="204">
        <f t="shared" si="6"/>
        <v>0</v>
      </c>
    </row>
    <row r="23" spans="2:32" x14ac:dyDescent="0.15">
      <c r="B23" s="12" t="s">
        <v>43</v>
      </c>
      <c r="C23" s="12" t="s">
        <v>229</v>
      </c>
      <c r="D23" s="12" t="s">
        <v>227</v>
      </c>
      <c r="E23" s="62" t="s">
        <v>637</v>
      </c>
      <c r="F23" s="201">
        <f>入力表!E36</f>
        <v>0</v>
      </c>
      <c r="G23" s="202">
        <f t="shared" si="3"/>
        <v>0</v>
      </c>
      <c r="H23" s="202">
        <f>G23*各種係数!F21</f>
        <v>0</v>
      </c>
      <c r="I23" s="202">
        <f>G23*各種係数!G21</f>
        <v>0</v>
      </c>
      <c r="J23" s="203">
        <v>0</v>
      </c>
      <c r="K23" s="204">
        <f t="shared" si="4"/>
        <v>0</v>
      </c>
      <c r="L23" s="205">
        <f>K23*各種係数!F21</f>
        <v>0</v>
      </c>
      <c r="M23" s="206">
        <f>K23*各種係数!G21</f>
        <v>0</v>
      </c>
      <c r="N23" s="62"/>
      <c r="O23" s="63"/>
      <c r="P23" s="205">
        <f>O$117*各種係数!H21</f>
        <v>0</v>
      </c>
      <c r="Q23" s="204">
        <f>P23*各種係数!E21</f>
        <v>0</v>
      </c>
      <c r="R23" s="204">
        <f>P23*各種係数!D21</f>
        <v>0</v>
      </c>
      <c r="S23" s="204">
        <v>0</v>
      </c>
      <c r="T23" s="204">
        <f>S23*各種係数!F21</f>
        <v>0</v>
      </c>
      <c r="U23" s="204">
        <f>S23*各種係数!G21</f>
        <v>0</v>
      </c>
      <c r="V23" s="204">
        <f t="shared" si="0"/>
        <v>0</v>
      </c>
      <c r="W23" s="204">
        <f t="shared" si="1"/>
        <v>0</v>
      </c>
      <c r="X23" s="204">
        <f t="shared" si="2"/>
        <v>0</v>
      </c>
      <c r="Y23" s="204">
        <f>G23*各種係数!I21*各種係数!$L$16</f>
        <v>0</v>
      </c>
      <c r="Z23" s="204">
        <f>K23*各種係数!I21*各種係数!$L$16</f>
        <v>0</v>
      </c>
      <c r="AA23" s="204">
        <f>S23*各種係数!I21*各種係数!$L$16</f>
        <v>0</v>
      </c>
      <c r="AB23" s="204">
        <f t="shared" si="5"/>
        <v>0</v>
      </c>
      <c r="AC23" s="204">
        <f>G23*各種係数!J21*各種係数!$L$16</f>
        <v>0</v>
      </c>
      <c r="AD23" s="204">
        <f>K23*各種係数!J21*各種係数!$L$16</f>
        <v>0</v>
      </c>
      <c r="AE23" s="204">
        <f>S23*各種係数!J21*各種係数!$L$16</f>
        <v>0</v>
      </c>
      <c r="AF23" s="204">
        <f t="shared" si="6"/>
        <v>0</v>
      </c>
    </row>
    <row r="24" spans="2:32" x14ac:dyDescent="0.15">
      <c r="B24" s="12" t="s">
        <v>44</v>
      </c>
      <c r="C24" s="12" t="s">
        <v>229</v>
      </c>
      <c r="D24" s="12" t="s">
        <v>227</v>
      </c>
      <c r="E24" s="62" t="s">
        <v>142</v>
      </c>
      <c r="F24" s="207">
        <f>入力表!E37</f>
        <v>0</v>
      </c>
      <c r="G24" s="208">
        <f t="shared" si="3"/>
        <v>0</v>
      </c>
      <c r="H24" s="208">
        <f>G24*各種係数!F22</f>
        <v>0</v>
      </c>
      <c r="I24" s="208">
        <f>G24*各種係数!G22</f>
        <v>0</v>
      </c>
      <c r="J24" s="214">
        <v>0</v>
      </c>
      <c r="K24" s="209">
        <f t="shared" si="4"/>
        <v>0</v>
      </c>
      <c r="L24" s="215">
        <f>K24*各種係数!F22</f>
        <v>0</v>
      </c>
      <c r="M24" s="216">
        <f>K24*各種係数!G22</f>
        <v>0</v>
      </c>
      <c r="N24" s="62"/>
      <c r="O24" s="63"/>
      <c r="P24" s="215">
        <f>O$117*各種係数!H22</f>
        <v>0</v>
      </c>
      <c r="Q24" s="209">
        <f>P24*各種係数!E22</f>
        <v>0</v>
      </c>
      <c r="R24" s="209">
        <f>P24*各種係数!D22</f>
        <v>0</v>
      </c>
      <c r="S24" s="209">
        <v>0</v>
      </c>
      <c r="T24" s="209">
        <f>S24*各種係数!F22</f>
        <v>0</v>
      </c>
      <c r="U24" s="209">
        <f>S24*各種係数!G22</f>
        <v>0</v>
      </c>
      <c r="V24" s="209">
        <f t="shared" si="0"/>
        <v>0</v>
      </c>
      <c r="W24" s="209">
        <f t="shared" si="1"/>
        <v>0</v>
      </c>
      <c r="X24" s="209">
        <f t="shared" si="2"/>
        <v>0</v>
      </c>
      <c r="Y24" s="209">
        <f>G24*各種係数!I22*各種係数!$L$16</f>
        <v>0</v>
      </c>
      <c r="Z24" s="209">
        <f>K24*各種係数!I22*各種係数!$L$16</f>
        <v>0</v>
      </c>
      <c r="AA24" s="209">
        <f>S24*各種係数!I22*各種係数!$L$16</f>
        <v>0</v>
      </c>
      <c r="AB24" s="209">
        <f t="shared" si="5"/>
        <v>0</v>
      </c>
      <c r="AC24" s="209">
        <f>G24*各種係数!J22*各種係数!$L$16</f>
        <v>0</v>
      </c>
      <c r="AD24" s="209">
        <f>K24*各種係数!J22*各種係数!$L$16</f>
        <v>0</v>
      </c>
      <c r="AE24" s="209">
        <f>S24*各種係数!J22*各種係数!$L$16</f>
        <v>0</v>
      </c>
      <c r="AF24" s="209">
        <f t="shared" si="6"/>
        <v>0</v>
      </c>
    </row>
    <row r="25" spans="2:32" x14ac:dyDescent="0.15">
      <c r="B25" s="15" t="s">
        <v>45</v>
      </c>
      <c r="C25" s="15" t="s">
        <v>229</v>
      </c>
      <c r="D25" s="15" t="s">
        <v>227</v>
      </c>
      <c r="E25" s="72" t="s">
        <v>143</v>
      </c>
      <c r="F25" s="201">
        <f>入力表!E38</f>
        <v>0</v>
      </c>
      <c r="G25" s="202">
        <f t="shared" si="3"/>
        <v>0</v>
      </c>
      <c r="H25" s="202">
        <f>G25*各種係数!F23</f>
        <v>0</v>
      </c>
      <c r="I25" s="202">
        <f>G25*各種係数!G23</f>
        <v>0</v>
      </c>
      <c r="J25" s="210">
        <v>0</v>
      </c>
      <c r="K25" s="204">
        <f t="shared" si="4"/>
        <v>0</v>
      </c>
      <c r="L25" s="211">
        <f>K25*各種係数!F23</f>
        <v>0</v>
      </c>
      <c r="M25" s="212">
        <f>K25*各種係数!G23</f>
        <v>0</v>
      </c>
      <c r="N25" s="62"/>
      <c r="O25" s="63"/>
      <c r="P25" s="211">
        <f>O$117*各種係数!H23</f>
        <v>0</v>
      </c>
      <c r="Q25" s="213">
        <f>P25*各種係数!E23</f>
        <v>0</v>
      </c>
      <c r="R25" s="213">
        <f>P25*各種係数!D23</f>
        <v>0</v>
      </c>
      <c r="S25" s="213">
        <v>0</v>
      </c>
      <c r="T25" s="213">
        <f>S25*各種係数!F23</f>
        <v>0</v>
      </c>
      <c r="U25" s="213">
        <f>S25*各種係数!G23</f>
        <v>0</v>
      </c>
      <c r="V25" s="213">
        <f t="shared" si="0"/>
        <v>0</v>
      </c>
      <c r="W25" s="213">
        <f t="shared" si="1"/>
        <v>0</v>
      </c>
      <c r="X25" s="213">
        <f t="shared" si="2"/>
        <v>0</v>
      </c>
      <c r="Y25" s="213">
        <f>G25*各種係数!I23*各種係数!$L$16</f>
        <v>0</v>
      </c>
      <c r="Z25" s="213">
        <f>K25*各種係数!I23*各種係数!$L$16</f>
        <v>0</v>
      </c>
      <c r="AA25" s="213">
        <f>S25*各種係数!I23*各種係数!$L$16</f>
        <v>0</v>
      </c>
      <c r="AB25" s="213">
        <f t="shared" si="5"/>
        <v>0</v>
      </c>
      <c r="AC25" s="213">
        <f>G25*各種係数!J23*各種係数!$L$16</f>
        <v>0</v>
      </c>
      <c r="AD25" s="213">
        <f>K25*各種係数!J23*各種係数!$L$16</f>
        <v>0</v>
      </c>
      <c r="AE25" s="213">
        <f>S25*各種係数!J23*各種係数!$L$16</f>
        <v>0</v>
      </c>
      <c r="AF25" s="213">
        <f t="shared" si="6"/>
        <v>0</v>
      </c>
    </row>
    <row r="26" spans="2:32" x14ac:dyDescent="0.15">
      <c r="B26" s="12" t="s">
        <v>46</v>
      </c>
      <c r="C26" s="12" t="s">
        <v>229</v>
      </c>
      <c r="D26" s="12" t="s">
        <v>227</v>
      </c>
      <c r="E26" s="62" t="s">
        <v>144</v>
      </c>
      <c r="F26" s="201">
        <f>入力表!E39</f>
        <v>0</v>
      </c>
      <c r="G26" s="202">
        <f t="shared" si="3"/>
        <v>0</v>
      </c>
      <c r="H26" s="202">
        <f>G26*各種係数!F24</f>
        <v>0</v>
      </c>
      <c r="I26" s="202">
        <f>G26*各種係数!G24</f>
        <v>0</v>
      </c>
      <c r="J26" s="203">
        <v>0</v>
      </c>
      <c r="K26" s="204">
        <f t="shared" si="4"/>
        <v>0</v>
      </c>
      <c r="L26" s="205">
        <f>K26*各種係数!F24</f>
        <v>0</v>
      </c>
      <c r="M26" s="206">
        <f>K26*各種係数!G24</f>
        <v>0</v>
      </c>
      <c r="N26" s="62"/>
      <c r="O26" s="63"/>
      <c r="P26" s="205">
        <f>O$117*各種係数!H24</f>
        <v>0</v>
      </c>
      <c r="Q26" s="204">
        <f>P26*各種係数!E24</f>
        <v>0</v>
      </c>
      <c r="R26" s="204">
        <f>P26*各種係数!D24</f>
        <v>0</v>
      </c>
      <c r="S26" s="204">
        <v>0</v>
      </c>
      <c r="T26" s="204">
        <f>S26*各種係数!F24</f>
        <v>0</v>
      </c>
      <c r="U26" s="204">
        <f>S26*各種係数!G24</f>
        <v>0</v>
      </c>
      <c r="V26" s="204">
        <f t="shared" si="0"/>
        <v>0</v>
      </c>
      <c r="W26" s="204">
        <f t="shared" si="1"/>
        <v>0</v>
      </c>
      <c r="X26" s="204">
        <f t="shared" si="2"/>
        <v>0</v>
      </c>
      <c r="Y26" s="204">
        <f>G26*各種係数!I24*各種係数!$L$16</f>
        <v>0</v>
      </c>
      <c r="Z26" s="204">
        <f>K26*各種係数!I24*各種係数!$L$16</f>
        <v>0</v>
      </c>
      <c r="AA26" s="204">
        <f>S26*各種係数!I24*各種係数!$L$16</f>
        <v>0</v>
      </c>
      <c r="AB26" s="204">
        <f t="shared" si="5"/>
        <v>0</v>
      </c>
      <c r="AC26" s="204">
        <f>G26*各種係数!J24*各種係数!$L$16</f>
        <v>0</v>
      </c>
      <c r="AD26" s="204">
        <f>K26*各種係数!J24*各種係数!$L$16</f>
        <v>0</v>
      </c>
      <c r="AE26" s="204">
        <f>S26*各種係数!J24*各種係数!$L$16</f>
        <v>0</v>
      </c>
      <c r="AF26" s="204">
        <f t="shared" si="6"/>
        <v>0</v>
      </c>
    </row>
    <row r="27" spans="2:32" x14ac:dyDescent="0.15">
      <c r="B27" s="12" t="s">
        <v>47</v>
      </c>
      <c r="C27" s="12" t="s">
        <v>230</v>
      </c>
      <c r="D27" s="12" t="s">
        <v>227</v>
      </c>
      <c r="E27" s="62" t="s">
        <v>376</v>
      </c>
      <c r="F27" s="201">
        <f>入力表!E40</f>
        <v>0</v>
      </c>
      <c r="G27" s="202">
        <f t="shared" si="3"/>
        <v>0</v>
      </c>
      <c r="H27" s="202">
        <f>G27*各種係数!F25</f>
        <v>0</v>
      </c>
      <c r="I27" s="202">
        <f>G27*各種係数!G25</f>
        <v>0</v>
      </c>
      <c r="J27" s="203">
        <v>0</v>
      </c>
      <c r="K27" s="204">
        <f t="shared" si="4"/>
        <v>0</v>
      </c>
      <c r="L27" s="205">
        <f>K27*各種係数!F25</f>
        <v>0</v>
      </c>
      <c r="M27" s="206">
        <f>K27*各種係数!G25</f>
        <v>0</v>
      </c>
      <c r="N27" s="62"/>
      <c r="O27" s="63"/>
      <c r="P27" s="205">
        <f>O$117*各種係数!H25</f>
        <v>0</v>
      </c>
      <c r="Q27" s="204">
        <f>P27*各種係数!E25</f>
        <v>0</v>
      </c>
      <c r="R27" s="204">
        <f>P27*各種係数!D25</f>
        <v>0</v>
      </c>
      <c r="S27" s="204">
        <v>0</v>
      </c>
      <c r="T27" s="204">
        <f>S27*各種係数!F25</f>
        <v>0</v>
      </c>
      <c r="U27" s="204">
        <f>S27*各種係数!G25</f>
        <v>0</v>
      </c>
      <c r="V27" s="204">
        <f t="shared" si="0"/>
        <v>0</v>
      </c>
      <c r="W27" s="204">
        <f t="shared" si="1"/>
        <v>0</v>
      </c>
      <c r="X27" s="204">
        <f t="shared" si="2"/>
        <v>0</v>
      </c>
      <c r="Y27" s="204">
        <f>G27*各種係数!I25*各種係数!$L$16</f>
        <v>0</v>
      </c>
      <c r="Z27" s="204">
        <f>K27*各種係数!I25*各種係数!$L$16</f>
        <v>0</v>
      </c>
      <c r="AA27" s="204">
        <f>S27*各種係数!I25*各種係数!$L$16</f>
        <v>0</v>
      </c>
      <c r="AB27" s="204">
        <f t="shared" si="5"/>
        <v>0</v>
      </c>
      <c r="AC27" s="204">
        <f>G27*各種係数!J25*各種係数!$L$16</f>
        <v>0</v>
      </c>
      <c r="AD27" s="204">
        <f>K27*各種係数!J25*各種係数!$L$16</f>
        <v>0</v>
      </c>
      <c r="AE27" s="204">
        <f>S27*各種係数!J25*各種係数!$L$16</f>
        <v>0</v>
      </c>
      <c r="AF27" s="204">
        <f t="shared" si="6"/>
        <v>0</v>
      </c>
    </row>
    <row r="28" spans="2:32" x14ac:dyDescent="0.15">
      <c r="B28" s="12" t="s">
        <v>48</v>
      </c>
      <c r="C28" s="12" t="s">
        <v>231</v>
      </c>
      <c r="D28" s="12" t="s">
        <v>227</v>
      </c>
      <c r="E28" s="62" t="s">
        <v>145</v>
      </c>
      <c r="F28" s="201">
        <f>入力表!E41</f>
        <v>0</v>
      </c>
      <c r="G28" s="202">
        <f t="shared" si="3"/>
        <v>0</v>
      </c>
      <c r="H28" s="202">
        <f>G28*各種係数!F26</f>
        <v>0</v>
      </c>
      <c r="I28" s="202">
        <f>G28*各種係数!G26</f>
        <v>0</v>
      </c>
      <c r="J28" s="203">
        <v>0</v>
      </c>
      <c r="K28" s="204">
        <f t="shared" si="4"/>
        <v>0</v>
      </c>
      <c r="L28" s="205">
        <f>K28*各種係数!F26</f>
        <v>0</v>
      </c>
      <c r="M28" s="206">
        <f>K28*各種係数!G26</f>
        <v>0</v>
      </c>
      <c r="N28" s="62"/>
      <c r="O28" s="63"/>
      <c r="P28" s="205">
        <f>O$117*各種係数!H26</f>
        <v>0</v>
      </c>
      <c r="Q28" s="204">
        <f>P28*各種係数!E26</f>
        <v>0</v>
      </c>
      <c r="R28" s="204">
        <f>P28*各種係数!D26</f>
        <v>0</v>
      </c>
      <c r="S28" s="204">
        <v>0</v>
      </c>
      <c r="T28" s="204">
        <f>S28*各種係数!F26</f>
        <v>0</v>
      </c>
      <c r="U28" s="204">
        <f>S28*各種係数!G26</f>
        <v>0</v>
      </c>
      <c r="V28" s="204">
        <f t="shared" si="0"/>
        <v>0</v>
      </c>
      <c r="W28" s="204">
        <f t="shared" si="1"/>
        <v>0</v>
      </c>
      <c r="X28" s="204">
        <f t="shared" si="2"/>
        <v>0</v>
      </c>
      <c r="Y28" s="204">
        <f>G28*各種係数!I26*各種係数!$L$16</f>
        <v>0</v>
      </c>
      <c r="Z28" s="204">
        <f>K28*各種係数!I26*各種係数!$L$16</f>
        <v>0</v>
      </c>
      <c r="AA28" s="204">
        <f>S28*各種係数!I26*各種係数!$L$16</f>
        <v>0</v>
      </c>
      <c r="AB28" s="204">
        <f t="shared" si="5"/>
        <v>0</v>
      </c>
      <c r="AC28" s="204">
        <f>G28*各種係数!J26*各種係数!$L$16</f>
        <v>0</v>
      </c>
      <c r="AD28" s="204">
        <f>K28*各種係数!J26*各種係数!$L$16</f>
        <v>0</v>
      </c>
      <c r="AE28" s="204">
        <f>S28*各種係数!J26*各種係数!$L$16</f>
        <v>0</v>
      </c>
      <c r="AF28" s="204">
        <f t="shared" si="6"/>
        <v>0</v>
      </c>
    </row>
    <row r="29" spans="2:32" x14ac:dyDescent="0.15">
      <c r="B29" s="16" t="s">
        <v>49</v>
      </c>
      <c r="C29" s="16" t="s">
        <v>231</v>
      </c>
      <c r="D29" s="16" t="s">
        <v>227</v>
      </c>
      <c r="E29" s="70" t="s">
        <v>378</v>
      </c>
      <c r="F29" s="207">
        <f>入力表!E42</f>
        <v>0</v>
      </c>
      <c r="G29" s="208">
        <f t="shared" si="3"/>
        <v>0</v>
      </c>
      <c r="H29" s="208">
        <f>G29*各種係数!F27</f>
        <v>0</v>
      </c>
      <c r="I29" s="208">
        <f>G29*各種係数!G27</f>
        <v>0</v>
      </c>
      <c r="J29" s="214">
        <v>0</v>
      </c>
      <c r="K29" s="209">
        <f t="shared" si="4"/>
        <v>0</v>
      </c>
      <c r="L29" s="215">
        <f>K29*各種係数!F27</f>
        <v>0</v>
      </c>
      <c r="M29" s="216">
        <f>K29*各種係数!G27</f>
        <v>0</v>
      </c>
      <c r="N29" s="62"/>
      <c r="O29" s="63"/>
      <c r="P29" s="215">
        <f>O$117*各種係数!H27</f>
        <v>0</v>
      </c>
      <c r="Q29" s="209">
        <f>P29*各種係数!E27</f>
        <v>0</v>
      </c>
      <c r="R29" s="209">
        <f>P29*各種係数!D27</f>
        <v>0</v>
      </c>
      <c r="S29" s="209">
        <v>0</v>
      </c>
      <c r="T29" s="209">
        <f>S29*各種係数!F27</f>
        <v>0</v>
      </c>
      <c r="U29" s="209">
        <f>S29*各種係数!G27</f>
        <v>0</v>
      </c>
      <c r="V29" s="209">
        <f t="shared" si="0"/>
        <v>0</v>
      </c>
      <c r="W29" s="209">
        <f t="shared" si="1"/>
        <v>0</v>
      </c>
      <c r="X29" s="209">
        <f t="shared" si="2"/>
        <v>0</v>
      </c>
      <c r="Y29" s="209">
        <f>G29*各種係数!I27*各種係数!$L$16</f>
        <v>0</v>
      </c>
      <c r="Z29" s="209">
        <f>K29*各種係数!I27*各種係数!$L$16</f>
        <v>0</v>
      </c>
      <c r="AA29" s="209">
        <f>S29*各種係数!I27*各種係数!$L$16</f>
        <v>0</v>
      </c>
      <c r="AB29" s="209">
        <f t="shared" si="5"/>
        <v>0</v>
      </c>
      <c r="AC29" s="209">
        <f>G29*各種係数!J27*各種係数!$L$16</f>
        <v>0</v>
      </c>
      <c r="AD29" s="209">
        <f>K29*各種係数!J27*各種係数!$L$16</f>
        <v>0</v>
      </c>
      <c r="AE29" s="209">
        <f>S29*各種係数!J27*各種係数!$L$16</f>
        <v>0</v>
      </c>
      <c r="AF29" s="209">
        <f t="shared" si="6"/>
        <v>0</v>
      </c>
    </row>
    <row r="30" spans="2:32" x14ac:dyDescent="0.15">
      <c r="B30" s="12" t="s">
        <v>50</v>
      </c>
      <c r="C30" s="12" t="s">
        <v>231</v>
      </c>
      <c r="D30" s="12" t="s">
        <v>227</v>
      </c>
      <c r="E30" s="62" t="s">
        <v>638</v>
      </c>
      <c r="F30" s="201">
        <f>入力表!E43</f>
        <v>0</v>
      </c>
      <c r="G30" s="202">
        <f t="shared" si="3"/>
        <v>0</v>
      </c>
      <c r="H30" s="202">
        <f>G30*各種係数!F28</f>
        <v>0</v>
      </c>
      <c r="I30" s="202">
        <f>G30*各種係数!G28</f>
        <v>0</v>
      </c>
      <c r="J30" s="210">
        <v>0</v>
      </c>
      <c r="K30" s="204">
        <f t="shared" si="4"/>
        <v>0</v>
      </c>
      <c r="L30" s="211">
        <f>K30*各種係数!F28</f>
        <v>0</v>
      </c>
      <c r="M30" s="212">
        <f>K30*各種係数!G28</f>
        <v>0</v>
      </c>
      <c r="N30" s="62"/>
      <c r="O30" s="63"/>
      <c r="P30" s="211">
        <f>O$117*各種係数!H28</f>
        <v>0</v>
      </c>
      <c r="Q30" s="213">
        <f>P30*各種係数!E28</f>
        <v>0</v>
      </c>
      <c r="R30" s="213">
        <f>P30*各種係数!D28</f>
        <v>0</v>
      </c>
      <c r="S30" s="213">
        <v>0</v>
      </c>
      <c r="T30" s="213">
        <f>S30*各種係数!F28</f>
        <v>0</v>
      </c>
      <c r="U30" s="213">
        <f>S30*各種係数!G28</f>
        <v>0</v>
      </c>
      <c r="V30" s="213">
        <f t="shared" si="0"/>
        <v>0</v>
      </c>
      <c r="W30" s="213">
        <f t="shared" si="1"/>
        <v>0</v>
      </c>
      <c r="X30" s="213">
        <f t="shared" si="2"/>
        <v>0</v>
      </c>
      <c r="Y30" s="213">
        <f>G30*各種係数!I28*各種係数!$L$16</f>
        <v>0</v>
      </c>
      <c r="Z30" s="213">
        <f>K30*各種係数!I28*各種係数!$L$16</f>
        <v>0</v>
      </c>
      <c r="AA30" s="213">
        <f>S30*各種係数!I28*各種係数!$L$16</f>
        <v>0</v>
      </c>
      <c r="AB30" s="213">
        <f t="shared" si="5"/>
        <v>0</v>
      </c>
      <c r="AC30" s="213">
        <f>G30*各種係数!J28*各種係数!$L$16</f>
        <v>0</v>
      </c>
      <c r="AD30" s="213">
        <f>K30*各種係数!J28*各種係数!$L$16</f>
        <v>0</v>
      </c>
      <c r="AE30" s="213">
        <f>S30*各種係数!J28*各種係数!$L$16</f>
        <v>0</v>
      </c>
      <c r="AF30" s="213">
        <f t="shared" si="6"/>
        <v>0</v>
      </c>
    </row>
    <row r="31" spans="2:32" x14ac:dyDescent="0.15">
      <c r="B31" s="12" t="s">
        <v>51</v>
      </c>
      <c r="C31" s="12" t="s">
        <v>231</v>
      </c>
      <c r="D31" s="12" t="s">
        <v>227</v>
      </c>
      <c r="E31" s="62" t="s">
        <v>639</v>
      </c>
      <c r="F31" s="201">
        <f>入力表!E44</f>
        <v>0</v>
      </c>
      <c r="G31" s="202">
        <f t="shared" si="3"/>
        <v>0</v>
      </c>
      <c r="H31" s="202">
        <f>G31*各種係数!F29</f>
        <v>0</v>
      </c>
      <c r="I31" s="202">
        <f>G31*各種係数!G29</f>
        <v>0</v>
      </c>
      <c r="J31" s="203">
        <v>0</v>
      </c>
      <c r="K31" s="204">
        <f t="shared" si="4"/>
        <v>0</v>
      </c>
      <c r="L31" s="205">
        <f>K31*各種係数!F29</f>
        <v>0</v>
      </c>
      <c r="M31" s="206">
        <f>K31*各種係数!G29</f>
        <v>0</v>
      </c>
      <c r="N31" s="62"/>
      <c r="O31" s="63"/>
      <c r="P31" s="205">
        <f>O$117*各種係数!H29</f>
        <v>0</v>
      </c>
      <c r="Q31" s="204">
        <f>P31*各種係数!E29</f>
        <v>0</v>
      </c>
      <c r="R31" s="204">
        <f>P31*各種係数!D29</f>
        <v>0</v>
      </c>
      <c r="S31" s="204">
        <v>0</v>
      </c>
      <c r="T31" s="204">
        <f>S31*各種係数!F29</f>
        <v>0</v>
      </c>
      <c r="U31" s="204">
        <f>S31*各種係数!G29</f>
        <v>0</v>
      </c>
      <c r="V31" s="204">
        <f t="shared" si="0"/>
        <v>0</v>
      </c>
      <c r="W31" s="204">
        <f t="shared" si="1"/>
        <v>0</v>
      </c>
      <c r="X31" s="204">
        <f t="shared" si="2"/>
        <v>0</v>
      </c>
      <c r="Y31" s="204">
        <f>G31*各種係数!I29*各種係数!$L$16</f>
        <v>0</v>
      </c>
      <c r="Z31" s="204">
        <f>K31*各種係数!I29*各種係数!$L$16</f>
        <v>0</v>
      </c>
      <c r="AA31" s="204">
        <f>S31*各種係数!I29*各種係数!$L$16</f>
        <v>0</v>
      </c>
      <c r="AB31" s="204">
        <f t="shared" si="5"/>
        <v>0</v>
      </c>
      <c r="AC31" s="204">
        <f>G31*各種係数!J29*各種係数!$L$16</f>
        <v>0</v>
      </c>
      <c r="AD31" s="204">
        <f>K31*各種係数!J29*各種係数!$L$16</f>
        <v>0</v>
      </c>
      <c r="AE31" s="204">
        <f>S31*各種係数!J29*各種係数!$L$16</f>
        <v>0</v>
      </c>
      <c r="AF31" s="204">
        <f t="shared" si="6"/>
        <v>0</v>
      </c>
    </row>
    <row r="32" spans="2:32" x14ac:dyDescent="0.15">
      <c r="B32" s="12" t="s">
        <v>52</v>
      </c>
      <c r="C32" s="12" t="s">
        <v>231</v>
      </c>
      <c r="D32" s="12" t="s">
        <v>227</v>
      </c>
      <c r="E32" s="62" t="s">
        <v>146</v>
      </c>
      <c r="F32" s="201">
        <f>入力表!E45</f>
        <v>0</v>
      </c>
      <c r="G32" s="202">
        <f t="shared" si="3"/>
        <v>0</v>
      </c>
      <c r="H32" s="202">
        <f>G32*各種係数!F30</f>
        <v>0</v>
      </c>
      <c r="I32" s="202">
        <f>G32*各種係数!G30</f>
        <v>0</v>
      </c>
      <c r="J32" s="203">
        <v>0</v>
      </c>
      <c r="K32" s="204">
        <f t="shared" si="4"/>
        <v>0</v>
      </c>
      <c r="L32" s="205">
        <f>K32*各種係数!F30</f>
        <v>0</v>
      </c>
      <c r="M32" s="206">
        <f>K32*各種係数!G30</f>
        <v>0</v>
      </c>
      <c r="N32" s="62"/>
      <c r="O32" s="63"/>
      <c r="P32" s="205">
        <f>O$117*各種係数!H30</f>
        <v>0</v>
      </c>
      <c r="Q32" s="204">
        <f>P32*各種係数!E30</f>
        <v>0</v>
      </c>
      <c r="R32" s="204">
        <f>P32*各種係数!D30</f>
        <v>0</v>
      </c>
      <c r="S32" s="204">
        <v>0</v>
      </c>
      <c r="T32" s="204">
        <f>S32*各種係数!F30</f>
        <v>0</v>
      </c>
      <c r="U32" s="204">
        <f>S32*各種係数!G30</f>
        <v>0</v>
      </c>
      <c r="V32" s="204">
        <f t="shared" si="0"/>
        <v>0</v>
      </c>
      <c r="W32" s="204">
        <f t="shared" si="1"/>
        <v>0</v>
      </c>
      <c r="X32" s="204">
        <f t="shared" si="2"/>
        <v>0</v>
      </c>
      <c r="Y32" s="204">
        <f>G32*各種係数!I30*各種係数!$L$16</f>
        <v>0</v>
      </c>
      <c r="Z32" s="204">
        <f>K32*各種係数!I30*各種係数!$L$16</f>
        <v>0</v>
      </c>
      <c r="AA32" s="204">
        <f>S32*各種係数!I30*各種係数!$L$16</f>
        <v>0</v>
      </c>
      <c r="AB32" s="204">
        <f t="shared" si="5"/>
        <v>0</v>
      </c>
      <c r="AC32" s="204">
        <f>G32*各種係数!J30*各種係数!$L$16</f>
        <v>0</v>
      </c>
      <c r="AD32" s="204">
        <f>K32*各種係数!J30*各種係数!$L$16</f>
        <v>0</v>
      </c>
      <c r="AE32" s="204">
        <f>S32*各種係数!J30*各種係数!$L$16</f>
        <v>0</v>
      </c>
      <c r="AF32" s="204">
        <f t="shared" si="6"/>
        <v>0</v>
      </c>
    </row>
    <row r="33" spans="2:32" x14ac:dyDescent="0.15">
      <c r="B33" s="12" t="s">
        <v>53</v>
      </c>
      <c r="C33" s="12" t="s">
        <v>231</v>
      </c>
      <c r="D33" s="12" t="s">
        <v>227</v>
      </c>
      <c r="E33" s="62" t="s">
        <v>147</v>
      </c>
      <c r="F33" s="201">
        <f>入力表!E46</f>
        <v>0</v>
      </c>
      <c r="G33" s="202">
        <f t="shared" si="3"/>
        <v>0</v>
      </c>
      <c r="H33" s="202">
        <f>G33*各種係数!F31</f>
        <v>0</v>
      </c>
      <c r="I33" s="202">
        <f>G33*各種係数!G31</f>
        <v>0</v>
      </c>
      <c r="J33" s="203">
        <v>0</v>
      </c>
      <c r="K33" s="204">
        <f t="shared" si="4"/>
        <v>0</v>
      </c>
      <c r="L33" s="205">
        <f>K33*各種係数!F31</f>
        <v>0</v>
      </c>
      <c r="M33" s="206">
        <f>K33*各種係数!G31</f>
        <v>0</v>
      </c>
      <c r="N33" s="62"/>
      <c r="O33" s="63"/>
      <c r="P33" s="205">
        <f>O$117*各種係数!H31</f>
        <v>0</v>
      </c>
      <c r="Q33" s="204">
        <f>P33*各種係数!E31</f>
        <v>0</v>
      </c>
      <c r="R33" s="204">
        <f>P33*各種係数!D31</f>
        <v>0</v>
      </c>
      <c r="S33" s="204">
        <v>0</v>
      </c>
      <c r="T33" s="204">
        <f>S33*各種係数!F31</f>
        <v>0</v>
      </c>
      <c r="U33" s="204">
        <f>S33*各種係数!G31</f>
        <v>0</v>
      </c>
      <c r="V33" s="204">
        <f t="shared" si="0"/>
        <v>0</v>
      </c>
      <c r="W33" s="204">
        <f t="shared" si="1"/>
        <v>0</v>
      </c>
      <c r="X33" s="204">
        <f t="shared" si="2"/>
        <v>0</v>
      </c>
      <c r="Y33" s="204">
        <f>G33*各種係数!I31*各種係数!$L$16</f>
        <v>0</v>
      </c>
      <c r="Z33" s="204">
        <f>K33*各種係数!I31*各種係数!$L$16</f>
        <v>0</v>
      </c>
      <c r="AA33" s="204">
        <f>S33*各種係数!I31*各種係数!$L$16</f>
        <v>0</v>
      </c>
      <c r="AB33" s="204">
        <f t="shared" si="5"/>
        <v>0</v>
      </c>
      <c r="AC33" s="204">
        <f>G33*各種係数!J31*各種係数!$L$16</f>
        <v>0</v>
      </c>
      <c r="AD33" s="204">
        <f>K33*各種係数!J31*各種係数!$L$16</f>
        <v>0</v>
      </c>
      <c r="AE33" s="204">
        <f>S33*各種係数!J31*各種係数!$L$16</f>
        <v>0</v>
      </c>
      <c r="AF33" s="204">
        <f t="shared" si="6"/>
        <v>0</v>
      </c>
    </row>
    <row r="34" spans="2:32" x14ac:dyDescent="0.15">
      <c r="B34" s="12" t="s">
        <v>54</v>
      </c>
      <c r="C34" s="12" t="s">
        <v>231</v>
      </c>
      <c r="D34" s="12" t="s">
        <v>227</v>
      </c>
      <c r="E34" s="62" t="s">
        <v>383</v>
      </c>
      <c r="F34" s="207">
        <f>入力表!E47</f>
        <v>0</v>
      </c>
      <c r="G34" s="208">
        <f t="shared" si="3"/>
        <v>0</v>
      </c>
      <c r="H34" s="208">
        <f>G34*各種係数!F32</f>
        <v>0</v>
      </c>
      <c r="I34" s="208">
        <f>G34*各種係数!G32</f>
        <v>0</v>
      </c>
      <c r="J34" s="214">
        <v>0</v>
      </c>
      <c r="K34" s="209">
        <f t="shared" si="4"/>
        <v>0</v>
      </c>
      <c r="L34" s="215">
        <f>K34*各種係数!F32</f>
        <v>0</v>
      </c>
      <c r="M34" s="216">
        <f>K34*各種係数!G32</f>
        <v>0</v>
      </c>
      <c r="N34" s="62"/>
      <c r="O34" s="63"/>
      <c r="P34" s="215">
        <f>O$117*各種係数!H32</f>
        <v>0</v>
      </c>
      <c r="Q34" s="209">
        <f>P34*各種係数!E32</f>
        <v>0</v>
      </c>
      <c r="R34" s="209">
        <f>P34*各種係数!D32</f>
        <v>0</v>
      </c>
      <c r="S34" s="209">
        <v>0</v>
      </c>
      <c r="T34" s="209">
        <f>S34*各種係数!F32</f>
        <v>0</v>
      </c>
      <c r="U34" s="209">
        <f>S34*各種係数!G32</f>
        <v>0</v>
      </c>
      <c r="V34" s="209">
        <f t="shared" si="0"/>
        <v>0</v>
      </c>
      <c r="W34" s="209">
        <f t="shared" si="1"/>
        <v>0</v>
      </c>
      <c r="X34" s="209">
        <f t="shared" si="2"/>
        <v>0</v>
      </c>
      <c r="Y34" s="209">
        <f>G34*各種係数!I32*各種係数!$L$16</f>
        <v>0</v>
      </c>
      <c r="Z34" s="209">
        <f>K34*各種係数!I32*各種係数!$L$16</f>
        <v>0</v>
      </c>
      <c r="AA34" s="209">
        <f>S34*各種係数!I32*各種係数!$L$16</f>
        <v>0</v>
      </c>
      <c r="AB34" s="209">
        <f t="shared" si="5"/>
        <v>0</v>
      </c>
      <c r="AC34" s="209">
        <f>G34*各種係数!J32*各種係数!$L$16</f>
        <v>0</v>
      </c>
      <c r="AD34" s="209">
        <f>K34*各種係数!J32*各種係数!$L$16</f>
        <v>0</v>
      </c>
      <c r="AE34" s="209">
        <f>S34*各種係数!J32*各種係数!$L$16</f>
        <v>0</v>
      </c>
      <c r="AF34" s="209">
        <f t="shared" si="6"/>
        <v>0</v>
      </c>
    </row>
    <row r="35" spans="2:32" x14ac:dyDescent="0.15">
      <c r="B35" s="15" t="s">
        <v>55</v>
      </c>
      <c r="C35" s="15" t="s">
        <v>231</v>
      </c>
      <c r="D35" s="15" t="s">
        <v>227</v>
      </c>
      <c r="E35" s="72" t="s">
        <v>640</v>
      </c>
      <c r="F35" s="201">
        <f>入力表!E48</f>
        <v>0</v>
      </c>
      <c r="G35" s="202">
        <f t="shared" si="3"/>
        <v>0</v>
      </c>
      <c r="H35" s="202">
        <f>G35*各種係数!F33</f>
        <v>0</v>
      </c>
      <c r="I35" s="202">
        <f>G35*各種係数!G33</f>
        <v>0</v>
      </c>
      <c r="J35" s="210">
        <v>0</v>
      </c>
      <c r="K35" s="204">
        <f t="shared" si="4"/>
        <v>0</v>
      </c>
      <c r="L35" s="211">
        <f>K35*各種係数!F33</f>
        <v>0</v>
      </c>
      <c r="M35" s="212">
        <f>K35*各種係数!G33</f>
        <v>0</v>
      </c>
      <c r="N35" s="62"/>
      <c r="O35" s="63"/>
      <c r="P35" s="211">
        <f>O$117*各種係数!H33</f>
        <v>0</v>
      </c>
      <c r="Q35" s="213">
        <f>P35*各種係数!E33</f>
        <v>0</v>
      </c>
      <c r="R35" s="213">
        <f>P35*各種係数!D33</f>
        <v>0</v>
      </c>
      <c r="S35" s="213">
        <v>0</v>
      </c>
      <c r="T35" s="213">
        <f>S35*各種係数!F33</f>
        <v>0</v>
      </c>
      <c r="U35" s="213">
        <f>S35*各種係数!G33</f>
        <v>0</v>
      </c>
      <c r="V35" s="213">
        <f t="shared" si="0"/>
        <v>0</v>
      </c>
      <c r="W35" s="213">
        <f t="shared" si="1"/>
        <v>0</v>
      </c>
      <c r="X35" s="213">
        <f t="shared" si="2"/>
        <v>0</v>
      </c>
      <c r="Y35" s="213">
        <f>G35*各種係数!I33*各種係数!$L$16</f>
        <v>0</v>
      </c>
      <c r="Z35" s="213">
        <f>K35*各種係数!I33*各種係数!$L$16</f>
        <v>0</v>
      </c>
      <c r="AA35" s="213">
        <f>S35*各種係数!I33*各種係数!$L$16</f>
        <v>0</v>
      </c>
      <c r="AB35" s="213">
        <f t="shared" si="5"/>
        <v>0</v>
      </c>
      <c r="AC35" s="213">
        <f>G35*各種係数!J33*各種係数!$L$16</f>
        <v>0</v>
      </c>
      <c r="AD35" s="213">
        <f>K35*各種係数!J33*各種係数!$L$16</f>
        <v>0</v>
      </c>
      <c r="AE35" s="213">
        <f>S35*各種係数!J33*各種係数!$L$16</f>
        <v>0</v>
      </c>
      <c r="AF35" s="213">
        <f t="shared" si="6"/>
        <v>0</v>
      </c>
    </row>
    <row r="36" spans="2:32" x14ac:dyDescent="0.15">
      <c r="B36" s="12" t="s">
        <v>56</v>
      </c>
      <c r="C36" s="12" t="s">
        <v>232</v>
      </c>
      <c r="D36" s="12" t="s">
        <v>227</v>
      </c>
      <c r="E36" s="62" t="s">
        <v>148</v>
      </c>
      <c r="F36" s="201">
        <f>入力表!E49</f>
        <v>0</v>
      </c>
      <c r="G36" s="202">
        <f t="shared" si="3"/>
        <v>0</v>
      </c>
      <c r="H36" s="202">
        <f>G36*各種係数!F34</f>
        <v>0</v>
      </c>
      <c r="I36" s="202">
        <f>G36*各種係数!G34</f>
        <v>0</v>
      </c>
      <c r="J36" s="203">
        <v>0</v>
      </c>
      <c r="K36" s="204">
        <f t="shared" si="4"/>
        <v>0</v>
      </c>
      <c r="L36" s="205">
        <f>K36*各種係数!F34</f>
        <v>0</v>
      </c>
      <c r="M36" s="206">
        <f>K36*各種係数!G34</f>
        <v>0</v>
      </c>
      <c r="N36" s="62"/>
      <c r="O36" s="63"/>
      <c r="P36" s="205">
        <f>O$117*各種係数!H34</f>
        <v>0</v>
      </c>
      <c r="Q36" s="204">
        <f>P36*各種係数!E34</f>
        <v>0</v>
      </c>
      <c r="R36" s="204">
        <f>P36*各種係数!D34</f>
        <v>0</v>
      </c>
      <c r="S36" s="204">
        <v>0</v>
      </c>
      <c r="T36" s="204">
        <f>S36*各種係数!F34</f>
        <v>0</v>
      </c>
      <c r="U36" s="204">
        <f>S36*各種係数!G34</f>
        <v>0</v>
      </c>
      <c r="V36" s="204">
        <f t="shared" si="0"/>
        <v>0</v>
      </c>
      <c r="W36" s="204">
        <f t="shared" si="1"/>
        <v>0</v>
      </c>
      <c r="X36" s="204">
        <f t="shared" si="2"/>
        <v>0</v>
      </c>
      <c r="Y36" s="204">
        <f>G36*各種係数!I34*各種係数!$L$16</f>
        <v>0</v>
      </c>
      <c r="Z36" s="204">
        <f>K36*各種係数!I34*各種係数!$L$16</f>
        <v>0</v>
      </c>
      <c r="AA36" s="204">
        <f>S36*各種係数!I34*各種係数!$L$16</f>
        <v>0</v>
      </c>
      <c r="AB36" s="204">
        <f t="shared" si="5"/>
        <v>0</v>
      </c>
      <c r="AC36" s="204">
        <f>G36*各種係数!J34*各種係数!$L$16</f>
        <v>0</v>
      </c>
      <c r="AD36" s="204">
        <f>K36*各種係数!J34*各種係数!$L$16</f>
        <v>0</v>
      </c>
      <c r="AE36" s="204">
        <f>S36*各種係数!J34*各種係数!$L$16</f>
        <v>0</v>
      </c>
      <c r="AF36" s="204">
        <f t="shared" si="6"/>
        <v>0</v>
      </c>
    </row>
    <row r="37" spans="2:32" x14ac:dyDescent="0.15">
      <c r="B37" s="12" t="s">
        <v>57</v>
      </c>
      <c r="C37" s="12" t="s">
        <v>232</v>
      </c>
      <c r="D37" s="12" t="s">
        <v>227</v>
      </c>
      <c r="E37" s="62" t="s">
        <v>149</v>
      </c>
      <c r="F37" s="201">
        <f>入力表!E50</f>
        <v>0</v>
      </c>
      <c r="G37" s="202">
        <f t="shared" si="3"/>
        <v>0</v>
      </c>
      <c r="H37" s="202">
        <f>G37*各種係数!F35</f>
        <v>0</v>
      </c>
      <c r="I37" s="202">
        <f>G37*各種係数!G35</f>
        <v>0</v>
      </c>
      <c r="J37" s="203">
        <v>0</v>
      </c>
      <c r="K37" s="204">
        <f t="shared" si="4"/>
        <v>0</v>
      </c>
      <c r="L37" s="205">
        <f>K37*各種係数!F35</f>
        <v>0</v>
      </c>
      <c r="M37" s="206">
        <f>K37*各種係数!G35</f>
        <v>0</v>
      </c>
      <c r="N37" s="62"/>
      <c r="O37" s="63"/>
      <c r="P37" s="205">
        <f>O$117*各種係数!H35</f>
        <v>0</v>
      </c>
      <c r="Q37" s="204">
        <f>P37*各種係数!E35</f>
        <v>0</v>
      </c>
      <c r="R37" s="204">
        <f>P37*各種係数!D35</f>
        <v>0</v>
      </c>
      <c r="S37" s="204">
        <v>0</v>
      </c>
      <c r="T37" s="204">
        <f>S37*各種係数!F35</f>
        <v>0</v>
      </c>
      <c r="U37" s="204">
        <f>S37*各種係数!G35</f>
        <v>0</v>
      </c>
      <c r="V37" s="204">
        <f t="shared" si="0"/>
        <v>0</v>
      </c>
      <c r="W37" s="204">
        <f t="shared" si="1"/>
        <v>0</v>
      </c>
      <c r="X37" s="204">
        <f t="shared" si="2"/>
        <v>0</v>
      </c>
      <c r="Y37" s="204">
        <f>G37*各種係数!I35*各種係数!$L$16</f>
        <v>0</v>
      </c>
      <c r="Z37" s="204">
        <f>K37*各種係数!I35*各種係数!$L$16</f>
        <v>0</v>
      </c>
      <c r="AA37" s="204">
        <f>S37*各種係数!I35*各種係数!$L$16</f>
        <v>0</v>
      </c>
      <c r="AB37" s="204">
        <f t="shared" si="5"/>
        <v>0</v>
      </c>
      <c r="AC37" s="204">
        <f>G37*各種係数!J35*各種係数!$L$16</f>
        <v>0</v>
      </c>
      <c r="AD37" s="204">
        <f>K37*各種係数!J35*各種係数!$L$16</f>
        <v>0</v>
      </c>
      <c r="AE37" s="204">
        <f>S37*各種係数!J35*各種係数!$L$16</f>
        <v>0</v>
      </c>
      <c r="AF37" s="204">
        <f t="shared" si="6"/>
        <v>0</v>
      </c>
    </row>
    <row r="38" spans="2:32" x14ac:dyDescent="0.15">
      <c r="B38" s="12" t="s">
        <v>58</v>
      </c>
      <c r="C38" s="12" t="s">
        <v>233</v>
      </c>
      <c r="D38" s="12" t="s">
        <v>227</v>
      </c>
      <c r="E38" s="62" t="s">
        <v>150</v>
      </c>
      <c r="F38" s="201">
        <f>入力表!E51</f>
        <v>0</v>
      </c>
      <c r="G38" s="202">
        <f t="shared" si="3"/>
        <v>0</v>
      </c>
      <c r="H38" s="202">
        <f>G38*各種係数!F36</f>
        <v>0</v>
      </c>
      <c r="I38" s="202">
        <f>G38*各種係数!G36</f>
        <v>0</v>
      </c>
      <c r="J38" s="203">
        <v>0</v>
      </c>
      <c r="K38" s="204">
        <f t="shared" si="4"/>
        <v>0</v>
      </c>
      <c r="L38" s="205">
        <f>K38*各種係数!F36</f>
        <v>0</v>
      </c>
      <c r="M38" s="206">
        <f>K38*各種係数!G36</f>
        <v>0</v>
      </c>
      <c r="N38" s="62"/>
      <c r="O38" s="63"/>
      <c r="P38" s="205">
        <f>O$117*各種係数!H36</f>
        <v>0</v>
      </c>
      <c r="Q38" s="204">
        <f>P38*各種係数!E36</f>
        <v>0</v>
      </c>
      <c r="R38" s="204">
        <f>P38*各種係数!D36</f>
        <v>0</v>
      </c>
      <c r="S38" s="204">
        <v>0</v>
      </c>
      <c r="T38" s="204">
        <f>S38*各種係数!F36</f>
        <v>0</v>
      </c>
      <c r="U38" s="204">
        <f>S38*各種係数!G36</f>
        <v>0</v>
      </c>
      <c r="V38" s="204">
        <f t="shared" si="0"/>
        <v>0</v>
      </c>
      <c r="W38" s="204">
        <f t="shared" si="1"/>
        <v>0</v>
      </c>
      <c r="X38" s="204">
        <f t="shared" si="2"/>
        <v>0</v>
      </c>
      <c r="Y38" s="204">
        <f>G38*各種係数!I36*各種係数!$L$16</f>
        <v>0</v>
      </c>
      <c r="Z38" s="204">
        <f>K38*各種係数!I36*各種係数!$L$16</f>
        <v>0</v>
      </c>
      <c r="AA38" s="204">
        <f>S38*各種係数!I36*各種係数!$L$16</f>
        <v>0</v>
      </c>
      <c r="AB38" s="204">
        <f t="shared" si="5"/>
        <v>0</v>
      </c>
      <c r="AC38" s="204">
        <f>G38*各種係数!J36*各種係数!$L$16</f>
        <v>0</v>
      </c>
      <c r="AD38" s="204">
        <f>K38*各種係数!J36*各種係数!$L$16</f>
        <v>0</v>
      </c>
      <c r="AE38" s="204">
        <f>S38*各種係数!J36*各種係数!$L$16</f>
        <v>0</v>
      </c>
      <c r="AF38" s="204">
        <f t="shared" si="6"/>
        <v>0</v>
      </c>
    </row>
    <row r="39" spans="2:32" x14ac:dyDescent="0.15">
      <c r="B39" s="16" t="s">
        <v>59</v>
      </c>
      <c r="C39" s="16" t="s">
        <v>233</v>
      </c>
      <c r="D39" s="16" t="s">
        <v>227</v>
      </c>
      <c r="E39" s="70" t="s">
        <v>151</v>
      </c>
      <c r="F39" s="207">
        <f>入力表!E52</f>
        <v>0</v>
      </c>
      <c r="G39" s="208">
        <f t="shared" si="3"/>
        <v>0</v>
      </c>
      <c r="H39" s="208">
        <f>G39*各種係数!F37</f>
        <v>0</v>
      </c>
      <c r="I39" s="208">
        <f>G39*各種係数!G37</f>
        <v>0</v>
      </c>
      <c r="J39" s="214">
        <v>0</v>
      </c>
      <c r="K39" s="209">
        <f t="shared" si="4"/>
        <v>0</v>
      </c>
      <c r="L39" s="215">
        <f>K39*各種係数!F37</f>
        <v>0</v>
      </c>
      <c r="M39" s="216">
        <f>K39*各種係数!G37</f>
        <v>0</v>
      </c>
      <c r="N39" s="62"/>
      <c r="O39" s="63"/>
      <c r="P39" s="215">
        <f>O$117*各種係数!H37</f>
        <v>0</v>
      </c>
      <c r="Q39" s="209">
        <f>P39*各種係数!E37</f>
        <v>0</v>
      </c>
      <c r="R39" s="209">
        <f>P39*各種係数!D37</f>
        <v>0</v>
      </c>
      <c r="S39" s="209">
        <v>0</v>
      </c>
      <c r="T39" s="209">
        <f>S39*各種係数!F37</f>
        <v>0</v>
      </c>
      <c r="U39" s="209">
        <f>S39*各種係数!G37</f>
        <v>0</v>
      </c>
      <c r="V39" s="209">
        <f t="shared" si="0"/>
        <v>0</v>
      </c>
      <c r="W39" s="209">
        <f t="shared" si="1"/>
        <v>0</v>
      </c>
      <c r="X39" s="209">
        <f t="shared" si="2"/>
        <v>0</v>
      </c>
      <c r="Y39" s="209">
        <f>G39*各種係数!I37*各種係数!$L$16</f>
        <v>0</v>
      </c>
      <c r="Z39" s="209">
        <f>K39*各種係数!I37*各種係数!$L$16</f>
        <v>0</v>
      </c>
      <c r="AA39" s="209">
        <f>S39*各種係数!I37*各種係数!$L$16</f>
        <v>0</v>
      </c>
      <c r="AB39" s="209">
        <f t="shared" si="5"/>
        <v>0</v>
      </c>
      <c r="AC39" s="209">
        <f>G39*各種係数!J37*各種係数!$L$16</f>
        <v>0</v>
      </c>
      <c r="AD39" s="209">
        <f>K39*各種係数!J37*各種係数!$L$16</f>
        <v>0</v>
      </c>
      <c r="AE39" s="209">
        <f>S39*各種係数!J37*各種係数!$L$16</f>
        <v>0</v>
      </c>
      <c r="AF39" s="209">
        <f t="shared" si="6"/>
        <v>0</v>
      </c>
    </row>
    <row r="40" spans="2:32" x14ac:dyDescent="0.15">
      <c r="B40" s="12" t="s">
        <v>60</v>
      </c>
      <c r="C40" s="12" t="s">
        <v>230</v>
      </c>
      <c r="D40" s="12" t="s">
        <v>227</v>
      </c>
      <c r="E40" s="62" t="s">
        <v>641</v>
      </c>
      <c r="F40" s="201">
        <f>入力表!E53</f>
        <v>0</v>
      </c>
      <c r="G40" s="202">
        <f t="shared" si="3"/>
        <v>0</v>
      </c>
      <c r="H40" s="202">
        <f>G40*各種係数!F38</f>
        <v>0</v>
      </c>
      <c r="I40" s="202">
        <f>G40*各種係数!G38</f>
        <v>0</v>
      </c>
      <c r="J40" s="210">
        <v>0</v>
      </c>
      <c r="K40" s="204">
        <f t="shared" si="4"/>
        <v>0</v>
      </c>
      <c r="L40" s="211">
        <f>K40*各種係数!F38</f>
        <v>0</v>
      </c>
      <c r="M40" s="212">
        <f>K40*各種係数!G38</f>
        <v>0</v>
      </c>
      <c r="N40" s="62"/>
      <c r="O40" s="63"/>
      <c r="P40" s="211">
        <f>O$117*各種係数!H38</f>
        <v>0</v>
      </c>
      <c r="Q40" s="213">
        <f>P40*各種係数!E38</f>
        <v>0</v>
      </c>
      <c r="R40" s="213">
        <f>P40*各種係数!D38</f>
        <v>0</v>
      </c>
      <c r="S40" s="213">
        <v>0</v>
      </c>
      <c r="T40" s="213">
        <f>S40*各種係数!F38</f>
        <v>0</v>
      </c>
      <c r="U40" s="213">
        <f>S40*各種係数!G38</f>
        <v>0</v>
      </c>
      <c r="V40" s="213">
        <f t="shared" si="0"/>
        <v>0</v>
      </c>
      <c r="W40" s="213">
        <f t="shared" si="1"/>
        <v>0</v>
      </c>
      <c r="X40" s="213">
        <f t="shared" si="2"/>
        <v>0</v>
      </c>
      <c r="Y40" s="213">
        <f>G40*各種係数!I38*各種係数!$L$16</f>
        <v>0</v>
      </c>
      <c r="Z40" s="213">
        <f>K40*各種係数!I38*各種係数!$L$16</f>
        <v>0</v>
      </c>
      <c r="AA40" s="213">
        <f>S40*各種係数!I38*各種係数!$L$16</f>
        <v>0</v>
      </c>
      <c r="AB40" s="213">
        <f t="shared" si="5"/>
        <v>0</v>
      </c>
      <c r="AC40" s="213">
        <f>G40*各種係数!J38*各種係数!$L$16</f>
        <v>0</v>
      </c>
      <c r="AD40" s="213">
        <f>K40*各種係数!J38*各種係数!$L$16</f>
        <v>0</v>
      </c>
      <c r="AE40" s="213">
        <f>S40*各種係数!J38*各種係数!$L$16</f>
        <v>0</v>
      </c>
      <c r="AF40" s="213">
        <f t="shared" si="6"/>
        <v>0</v>
      </c>
    </row>
    <row r="41" spans="2:32" x14ac:dyDescent="0.15">
      <c r="B41" s="12" t="s">
        <v>61</v>
      </c>
      <c r="C41" s="12" t="s">
        <v>234</v>
      </c>
      <c r="D41" s="12" t="s">
        <v>227</v>
      </c>
      <c r="E41" s="62" t="s">
        <v>152</v>
      </c>
      <c r="F41" s="201">
        <f>入力表!E54</f>
        <v>0</v>
      </c>
      <c r="G41" s="202">
        <f t="shared" si="3"/>
        <v>0</v>
      </c>
      <c r="H41" s="202">
        <f>G41*各種係数!F39</f>
        <v>0</v>
      </c>
      <c r="I41" s="202">
        <f>G41*各種係数!G39</f>
        <v>0</v>
      </c>
      <c r="J41" s="203">
        <v>0</v>
      </c>
      <c r="K41" s="204">
        <f t="shared" si="4"/>
        <v>0</v>
      </c>
      <c r="L41" s="205">
        <f>K41*各種係数!F39</f>
        <v>0</v>
      </c>
      <c r="M41" s="206">
        <f>K41*各種係数!G39</f>
        <v>0</v>
      </c>
      <c r="N41" s="62"/>
      <c r="O41" s="63"/>
      <c r="P41" s="205">
        <f>O$117*各種係数!H39</f>
        <v>0</v>
      </c>
      <c r="Q41" s="204">
        <f>P41*各種係数!E39</f>
        <v>0</v>
      </c>
      <c r="R41" s="204">
        <f>P41*各種係数!D39</f>
        <v>0</v>
      </c>
      <c r="S41" s="204">
        <v>0</v>
      </c>
      <c r="T41" s="204">
        <f>S41*各種係数!F39</f>
        <v>0</v>
      </c>
      <c r="U41" s="204">
        <f>S41*各種係数!G39</f>
        <v>0</v>
      </c>
      <c r="V41" s="204">
        <f t="shared" si="0"/>
        <v>0</v>
      </c>
      <c r="W41" s="204">
        <f t="shared" si="1"/>
        <v>0</v>
      </c>
      <c r="X41" s="204">
        <f t="shared" si="2"/>
        <v>0</v>
      </c>
      <c r="Y41" s="204">
        <f>G41*各種係数!I39*各種係数!$L$16</f>
        <v>0</v>
      </c>
      <c r="Z41" s="204">
        <f>K41*各種係数!I39*各種係数!$L$16</f>
        <v>0</v>
      </c>
      <c r="AA41" s="204">
        <f>S41*各種係数!I39*各種係数!$L$16</f>
        <v>0</v>
      </c>
      <c r="AB41" s="204">
        <f t="shared" si="5"/>
        <v>0</v>
      </c>
      <c r="AC41" s="204">
        <f>G41*各種係数!J39*各種係数!$L$16</f>
        <v>0</v>
      </c>
      <c r="AD41" s="204">
        <f>K41*各種係数!J39*各種係数!$L$16</f>
        <v>0</v>
      </c>
      <c r="AE41" s="204">
        <f>S41*各種係数!J39*各種係数!$L$16</f>
        <v>0</v>
      </c>
      <c r="AF41" s="204">
        <f t="shared" si="6"/>
        <v>0</v>
      </c>
    </row>
    <row r="42" spans="2:32" x14ac:dyDescent="0.15">
      <c r="B42" s="12" t="s">
        <v>62</v>
      </c>
      <c r="C42" s="12" t="s">
        <v>234</v>
      </c>
      <c r="D42" s="12" t="s">
        <v>227</v>
      </c>
      <c r="E42" s="62" t="s">
        <v>153</v>
      </c>
      <c r="F42" s="201">
        <f>入力表!E55</f>
        <v>0</v>
      </c>
      <c r="G42" s="202">
        <f t="shared" si="3"/>
        <v>0</v>
      </c>
      <c r="H42" s="202">
        <f>G42*各種係数!F40</f>
        <v>0</v>
      </c>
      <c r="I42" s="202">
        <f>G42*各種係数!G40</f>
        <v>0</v>
      </c>
      <c r="J42" s="203">
        <v>0</v>
      </c>
      <c r="K42" s="204">
        <f t="shared" si="4"/>
        <v>0</v>
      </c>
      <c r="L42" s="205">
        <f>K42*各種係数!F40</f>
        <v>0</v>
      </c>
      <c r="M42" s="206">
        <f>K42*各種係数!G40</f>
        <v>0</v>
      </c>
      <c r="N42" s="62"/>
      <c r="O42" s="63"/>
      <c r="P42" s="205">
        <f>O$117*各種係数!H40</f>
        <v>0</v>
      </c>
      <c r="Q42" s="204">
        <f>P42*各種係数!E40</f>
        <v>0</v>
      </c>
      <c r="R42" s="204">
        <f>P42*各種係数!D40</f>
        <v>0</v>
      </c>
      <c r="S42" s="204">
        <v>0</v>
      </c>
      <c r="T42" s="204">
        <f>S42*各種係数!F40</f>
        <v>0</v>
      </c>
      <c r="U42" s="204">
        <f>S42*各種係数!G40</f>
        <v>0</v>
      </c>
      <c r="V42" s="204">
        <f t="shared" ref="V42:V73" si="7">G42+K42+S42</f>
        <v>0</v>
      </c>
      <c r="W42" s="204">
        <f t="shared" ref="W42:W73" si="8">H42+L42+T42</f>
        <v>0</v>
      </c>
      <c r="X42" s="204">
        <f t="shared" ref="X42:X73" si="9">I42+M42+U42</f>
        <v>0</v>
      </c>
      <c r="Y42" s="204">
        <f>G42*各種係数!I40*各種係数!$L$16</f>
        <v>0</v>
      </c>
      <c r="Z42" s="204">
        <f>K42*各種係数!I40*各種係数!$L$16</f>
        <v>0</v>
      </c>
      <c r="AA42" s="204">
        <f>S42*各種係数!I40*各種係数!$L$16</f>
        <v>0</v>
      </c>
      <c r="AB42" s="204">
        <f t="shared" si="5"/>
        <v>0</v>
      </c>
      <c r="AC42" s="204">
        <f>G42*各種係数!J40*各種係数!$L$16</f>
        <v>0</v>
      </c>
      <c r="AD42" s="204">
        <f>K42*各種係数!J40*各種係数!$L$16</f>
        <v>0</v>
      </c>
      <c r="AE42" s="204">
        <f>S42*各種係数!J40*各種係数!$L$16</f>
        <v>0</v>
      </c>
      <c r="AF42" s="204">
        <f t="shared" si="6"/>
        <v>0</v>
      </c>
    </row>
    <row r="43" spans="2:32" x14ac:dyDescent="0.15">
      <c r="B43" s="12" t="s">
        <v>63</v>
      </c>
      <c r="C43" s="12" t="s">
        <v>234</v>
      </c>
      <c r="D43" s="12" t="s">
        <v>227</v>
      </c>
      <c r="E43" s="62" t="s">
        <v>154</v>
      </c>
      <c r="F43" s="201">
        <f>入力表!E56</f>
        <v>0</v>
      </c>
      <c r="G43" s="202">
        <f t="shared" si="3"/>
        <v>0</v>
      </c>
      <c r="H43" s="202">
        <f>G43*各種係数!F41</f>
        <v>0</v>
      </c>
      <c r="I43" s="202">
        <f>G43*各種係数!G41</f>
        <v>0</v>
      </c>
      <c r="J43" s="203">
        <v>0</v>
      </c>
      <c r="K43" s="204">
        <f t="shared" si="4"/>
        <v>0</v>
      </c>
      <c r="L43" s="205">
        <f>K43*各種係数!F41</f>
        <v>0</v>
      </c>
      <c r="M43" s="206">
        <f>K43*各種係数!G41</f>
        <v>0</v>
      </c>
      <c r="N43" s="62"/>
      <c r="O43" s="63"/>
      <c r="P43" s="205">
        <f>O$117*各種係数!H41</f>
        <v>0</v>
      </c>
      <c r="Q43" s="204">
        <f>P43*各種係数!E41</f>
        <v>0</v>
      </c>
      <c r="R43" s="204">
        <f>P43*各種係数!D41</f>
        <v>0</v>
      </c>
      <c r="S43" s="204">
        <v>0</v>
      </c>
      <c r="T43" s="204">
        <f>S43*各種係数!F41</f>
        <v>0</v>
      </c>
      <c r="U43" s="204">
        <f>S43*各種係数!G41</f>
        <v>0</v>
      </c>
      <c r="V43" s="204">
        <f t="shared" si="7"/>
        <v>0</v>
      </c>
      <c r="W43" s="204">
        <f t="shared" si="8"/>
        <v>0</v>
      </c>
      <c r="X43" s="204">
        <f t="shared" si="9"/>
        <v>0</v>
      </c>
      <c r="Y43" s="204">
        <f>G43*各種係数!I41*各種係数!$L$16</f>
        <v>0</v>
      </c>
      <c r="Z43" s="204">
        <f>K43*各種係数!I41*各種係数!$L$16</f>
        <v>0</v>
      </c>
      <c r="AA43" s="204">
        <f>S43*各種係数!I41*各種係数!$L$16</f>
        <v>0</v>
      </c>
      <c r="AB43" s="204">
        <f t="shared" si="5"/>
        <v>0</v>
      </c>
      <c r="AC43" s="204">
        <f>G43*各種係数!J41*各種係数!$L$16</f>
        <v>0</v>
      </c>
      <c r="AD43" s="204">
        <f>K43*各種係数!J41*各種係数!$L$16</f>
        <v>0</v>
      </c>
      <c r="AE43" s="204">
        <f>S43*各種係数!J41*各種係数!$L$16</f>
        <v>0</v>
      </c>
      <c r="AF43" s="204">
        <f t="shared" si="6"/>
        <v>0</v>
      </c>
    </row>
    <row r="44" spans="2:32" x14ac:dyDescent="0.15">
      <c r="B44" s="12" t="s">
        <v>64</v>
      </c>
      <c r="C44" s="12" t="s">
        <v>234</v>
      </c>
      <c r="D44" s="12" t="s">
        <v>227</v>
      </c>
      <c r="E44" s="62" t="s">
        <v>184</v>
      </c>
      <c r="F44" s="207">
        <f>入力表!E57</f>
        <v>0</v>
      </c>
      <c r="G44" s="208">
        <f t="shared" si="3"/>
        <v>0</v>
      </c>
      <c r="H44" s="208">
        <f>G44*各種係数!F42</f>
        <v>0</v>
      </c>
      <c r="I44" s="208">
        <f>G44*各種係数!G42</f>
        <v>0</v>
      </c>
      <c r="J44" s="214">
        <v>0</v>
      </c>
      <c r="K44" s="209">
        <f t="shared" si="4"/>
        <v>0</v>
      </c>
      <c r="L44" s="215">
        <f>K44*各種係数!F42</f>
        <v>0</v>
      </c>
      <c r="M44" s="216">
        <f>K44*各種係数!G42</f>
        <v>0</v>
      </c>
      <c r="N44" s="62"/>
      <c r="O44" s="63"/>
      <c r="P44" s="215">
        <f>O$117*各種係数!H42</f>
        <v>0</v>
      </c>
      <c r="Q44" s="209">
        <f>P44*各種係数!E42</f>
        <v>0</v>
      </c>
      <c r="R44" s="209">
        <f>P44*各種係数!D42</f>
        <v>0</v>
      </c>
      <c r="S44" s="209">
        <v>0</v>
      </c>
      <c r="T44" s="209">
        <f>S44*各種係数!F42</f>
        <v>0</v>
      </c>
      <c r="U44" s="209">
        <f>S44*各種係数!G42</f>
        <v>0</v>
      </c>
      <c r="V44" s="209">
        <f t="shared" si="7"/>
        <v>0</v>
      </c>
      <c r="W44" s="209">
        <f t="shared" si="8"/>
        <v>0</v>
      </c>
      <c r="X44" s="209">
        <f t="shared" si="9"/>
        <v>0</v>
      </c>
      <c r="Y44" s="209">
        <f>G44*各種係数!I42*各種係数!$L$16</f>
        <v>0</v>
      </c>
      <c r="Z44" s="209">
        <f>K44*各種係数!I42*各種係数!$L$16</f>
        <v>0</v>
      </c>
      <c r="AA44" s="209">
        <f>S44*各種係数!I42*各種係数!$L$16</f>
        <v>0</v>
      </c>
      <c r="AB44" s="209">
        <f t="shared" si="5"/>
        <v>0</v>
      </c>
      <c r="AC44" s="209">
        <f>G44*各種係数!J42*各種係数!$L$16</f>
        <v>0</v>
      </c>
      <c r="AD44" s="209">
        <f>K44*各種係数!J42*各種係数!$L$16</f>
        <v>0</v>
      </c>
      <c r="AE44" s="209">
        <f>S44*各種係数!J42*各種係数!$L$16</f>
        <v>0</v>
      </c>
      <c r="AF44" s="209">
        <f t="shared" si="6"/>
        <v>0</v>
      </c>
    </row>
    <row r="45" spans="2:32" x14ac:dyDescent="0.15">
      <c r="B45" s="15" t="s">
        <v>65</v>
      </c>
      <c r="C45" s="15" t="s">
        <v>235</v>
      </c>
      <c r="D45" s="15" t="s">
        <v>227</v>
      </c>
      <c r="E45" s="72" t="s">
        <v>155</v>
      </c>
      <c r="F45" s="201">
        <f>入力表!E58</f>
        <v>0</v>
      </c>
      <c r="G45" s="202">
        <f t="shared" si="3"/>
        <v>0</v>
      </c>
      <c r="H45" s="202">
        <f>G45*各種係数!F43</f>
        <v>0</v>
      </c>
      <c r="I45" s="202">
        <f>G45*各種係数!G43</f>
        <v>0</v>
      </c>
      <c r="J45" s="210">
        <v>0</v>
      </c>
      <c r="K45" s="204">
        <f t="shared" si="4"/>
        <v>0</v>
      </c>
      <c r="L45" s="211">
        <f>K45*各種係数!F43</f>
        <v>0</v>
      </c>
      <c r="M45" s="212">
        <f>K45*各種係数!G43</f>
        <v>0</v>
      </c>
      <c r="N45" s="62"/>
      <c r="O45" s="63"/>
      <c r="P45" s="211">
        <f>O$117*各種係数!H43</f>
        <v>0</v>
      </c>
      <c r="Q45" s="213">
        <f>P45*各種係数!E43</f>
        <v>0</v>
      </c>
      <c r="R45" s="213">
        <f>P45*各種係数!D43</f>
        <v>0</v>
      </c>
      <c r="S45" s="213">
        <v>0</v>
      </c>
      <c r="T45" s="213">
        <f>S45*各種係数!F43</f>
        <v>0</v>
      </c>
      <c r="U45" s="213">
        <f>S45*各種係数!G43</f>
        <v>0</v>
      </c>
      <c r="V45" s="213">
        <f t="shared" si="7"/>
        <v>0</v>
      </c>
      <c r="W45" s="213">
        <f t="shared" si="8"/>
        <v>0</v>
      </c>
      <c r="X45" s="213">
        <f t="shared" si="9"/>
        <v>0</v>
      </c>
      <c r="Y45" s="213">
        <f>G45*各種係数!I43*各種係数!$L$16</f>
        <v>0</v>
      </c>
      <c r="Z45" s="213">
        <f>K45*各種係数!I43*各種係数!$L$16</f>
        <v>0</v>
      </c>
      <c r="AA45" s="213">
        <f>S45*各種係数!I43*各種係数!$L$16</f>
        <v>0</v>
      </c>
      <c r="AB45" s="213">
        <f t="shared" si="5"/>
        <v>0</v>
      </c>
      <c r="AC45" s="213">
        <f>G45*各種係数!J43*各種係数!$L$16</f>
        <v>0</v>
      </c>
      <c r="AD45" s="213">
        <f>K45*各種係数!J43*各種係数!$L$16</f>
        <v>0</v>
      </c>
      <c r="AE45" s="213">
        <f>S45*各種係数!J43*各種係数!$L$16</f>
        <v>0</v>
      </c>
      <c r="AF45" s="213">
        <f t="shared" si="6"/>
        <v>0</v>
      </c>
    </row>
    <row r="46" spans="2:32" x14ac:dyDescent="0.15">
      <c r="B46" s="12" t="s">
        <v>66</v>
      </c>
      <c r="C46" s="12" t="s">
        <v>235</v>
      </c>
      <c r="D46" s="12" t="s">
        <v>227</v>
      </c>
      <c r="E46" s="62" t="s">
        <v>156</v>
      </c>
      <c r="F46" s="201">
        <f>入力表!E59</f>
        <v>0</v>
      </c>
      <c r="G46" s="202">
        <f t="shared" si="3"/>
        <v>0</v>
      </c>
      <c r="H46" s="202">
        <f>G46*各種係数!F44</f>
        <v>0</v>
      </c>
      <c r="I46" s="202">
        <f>G46*各種係数!G44</f>
        <v>0</v>
      </c>
      <c r="J46" s="203">
        <v>0</v>
      </c>
      <c r="K46" s="204">
        <f t="shared" si="4"/>
        <v>0</v>
      </c>
      <c r="L46" s="205">
        <f>K46*各種係数!F44</f>
        <v>0</v>
      </c>
      <c r="M46" s="206">
        <f>K46*各種係数!G44</f>
        <v>0</v>
      </c>
      <c r="N46" s="62"/>
      <c r="O46" s="63"/>
      <c r="P46" s="205">
        <f>O$117*各種係数!H44</f>
        <v>0</v>
      </c>
      <c r="Q46" s="204">
        <f>P46*各種係数!E44</f>
        <v>0</v>
      </c>
      <c r="R46" s="204">
        <f>P46*各種係数!D44</f>
        <v>0</v>
      </c>
      <c r="S46" s="204">
        <v>0</v>
      </c>
      <c r="T46" s="204">
        <f>S46*各種係数!F44</f>
        <v>0</v>
      </c>
      <c r="U46" s="204">
        <f>S46*各種係数!G44</f>
        <v>0</v>
      </c>
      <c r="V46" s="204">
        <f t="shared" si="7"/>
        <v>0</v>
      </c>
      <c r="W46" s="204">
        <f t="shared" si="8"/>
        <v>0</v>
      </c>
      <c r="X46" s="204">
        <f t="shared" si="9"/>
        <v>0</v>
      </c>
      <c r="Y46" s="204">
        <f>G46*各種係数!I44*各種係数!$L$16</f>
        <v>0</v>
      </c>
      <c r="Z46" s="204">
        <f>K46*各種係数!I44*各種係数!$L$16</f>
        <v>0</v>
      </c>
      <c r="AA46" s="204">
        <f>S46*各種係数!I44*各種係数!$L$16</f>
        <v>0</v>
      </c>
      <c r="AB46" s="204">
        <f t="shared" si="5"/>
        <v>0</v>
      </c>
      <c r="AC46" s="204">
        <f>G46*各種係数!J44*各種係数!$L$16</f>
        <v>0</v>
      </c>
      <c r="AD46" s="204">
        <f>K46*各種係数!J44*各種係数!$L$16</f>
        <v>0</v>
      </c>
      <c r="AE46" s="204">
        <f>S46*各種係数!J44*各種係数!$L$16</f>
        <v>0</v>
      </c>
      <c r="AF46" s="204">
        <f t="shared" si="6"/>
        <v>0</v>
      </c>
    </row>
    <row r="47" spans="2:32" x14ac:dyDescent="0.15">
      <c r="B47" s="12" t="s">
        <v>67</v>
      </c>
      <c r="C47" s="12" t="s">
        <v>235</v>
      </c>
      <c r="D47" s="12" t="s">
        <v>227</v>
      </c>
      <c r="E47" s="62" t="s">
        <v>642</v>
      </c>
      <c r="F47" s="201">
        <f>入力表!E60</f>
        <v>0</v>
      </c>
      <c r="G47" s="202">
        <f t="shared" si="3"/>
        <v>0</v>
      </c>
      <c r="H47" s="202">
        <f>G47*各種係数!F45</f>
        <v>0</v>
      </c>
      <c r="I47" s="202">
        <f>G47*各種係数!G45</f>
        <v>0</v>
      </c>
      <c r="J47" s="203">
        <v>0</v>
      </c>
      <c r="K47" s="204">
        <f t="shared" si="4"/>
        <v>0</v>
      </c>
      <c r="L47" s="205">
        <f>K47*各種係数!F45</f>
        <v>0</v>
      </c>
      <c r="M47" s="206">
        <f>K47*各種係数!G45</f>
        <v>0</v>
      </c>
      <c r="N47" s="62"/>
      <c r="O47" s="63"/>
      <c r="P47" s="205">
        <f>O$117*各種係数!H45</f>
        <v>0</v>
      </c>
      <c r="Q47" s="204">
        <f>P47*各種係数!E45</f>
        <v>0</v>
      </c>
      <c r="R47" s="204">
        <f>P47*各種係数!D45</f>
        <v>0</v>
      </c>
      <c r="S47" s="204">
        <v>0</v>
      </c>
      <c r="T47" s="204">
        <f>S47*各種係数!F45</f>
        <v>0</v>
      </c>
      <c r="U47" s="204">
        <f>S47*各種係数!G45</f>
        <v>0</v>
      </c>
      <c r="V47" s="204">
        <f t="shared" si="7"/>
        <v>0</v>
      </c>
      <c r="W47" s="204">
        <f t="shared" si="8"/>
        <v>0</v>
      </c>
      <c r="X47" s="204">
        <f t="shared" si="9"/>
        <v>0</v>
      </c>
      <c r="Y47" s="204">
        <f>G47*各種係数!I45*各種係数!$L$16</f>
        <v>0</v>
      </c>
      <c r="Z47" s="204">
        <f>K47*各種係数!I45*各種係数!$L$16</f>
        <v>0</v>
      </c>
      <c r="AA47" s="204">
        <f>S47*各種係数!I45*各種係数!$L$16</f>
        <v>0</v>
      </c>
      <c r="AB47" s="204">
        <f t="shared" si="5"/>
        <v>0</v>
      </c>
      <c r="AC47" s="204">
        <f>G47*各種係数!J45*各種係数!$L$16</f>
        <v>0</v>
      </c>
      <c r="AD47" s="204">
        <f>K47*各種係数!J45*各種係数!$L$16</f>
        <v>0</v>
      </c>
      <c r="AE47" s="204">
        <f>S47*各種係数!J45*各種係数!$L$16</f>
        <v>0</v>
      </c>
      <c r="AF47" s="204">
        <f t="shared" si="6"/>
        <v>0</v>
      </c>
    </row>
    <row r="48" spans="2:32" x14ac:dyDescent="0.15">
      <c r="B48" s="12" t="s">
        <v>68</v>
      </c>
      <c r="C48" s="12" t="s">
        <v>235</v>
      </c>
      <c r="D48" s="12" t="s">
        <v>227</v>
      </c>
      <c r="E48" s="62" t="s">
        <v>400</v>
      </c>
      <c r="F48" s="201">
        <f>入力表!E61</f>
        <v>0</v>
      </c>
      <c r="G48" s="202">
        <f t="shared" si="3"/>
        <v>0</v>
      </c>
      <c r="H48" s="202">
        <f>G48*各種係数!F46</f>
        <v>0</v>
      </c>
      <c r="I48" s="202">
        <f>G48*各種係数!G46</f>
        <v>0</v>
      </c>
      <c r="J48" s="203">
        <v>0</v>
      </c>
      <c r="K48" s="204">
        <f t="shared" si="4"/>
        <v>0</v>
      </c>
      <c r="L48" s="205">
        <f>K48*各種係数!F46</f>
        <v>0</v>
      </c>
      <c r="M48" s="206">
        <f>K48*各種係数!G46</f>
        <v>0</v>
      </c>
      <c r="N48" s="62"/>
      <c r="O48" s="63"/>
      <c r="P48" s="205">
        <f>O$117*各種係数!H46</f>
        <v>0</v>
      </c>
      <c r="Q48" s="204">
        <f>P48*各種係数!E46</f>
        <v>0</v>
      </c>
      <c r="R48" s="204">
        <f>P48*各種係数!D46</f>
        <v>0</v>
      </c>
      <c r="S48" s="204">
        <v>0</v>
      </c>
      <c r="T48" s="204">
        <f>S48*各種係数!F46</f>
        <v>0</v>
      </c>
      <c r="U48" s="204">
        <f>S48*各種係数!G46</f>
        <v>0</v>
      </c>
      <c r="V48" s="204">
        <f t="shared" si="7"/>
        <v>0</v>
      </c>
      <c r="W48" s="204">
        <f t="shared" si="8"/>
        <v>0</v>
      </c>
      <c r="X48" s="204">
        <f t="shared" si="9"/>
        <v>0</v>
      </c>
      <c r="Y48" s="204">
        <f>G48*各種係数!I46*各種係数!$L$16</f>
        <v>0</v>
      </c>
      <c r="Z48" s="204">
        <f>K48*各種係数!I46*各種係数!$L$16</f>
        <v>0</v>
      </c>
      <c r="AA48" s="204">
        <f>S48*各種係数!I46*各種係数!$L$16</f>
        <v>0</v>
      </c>
      <c r="AB48" s="204">
        <f t="shared" si="5"/>
        <v>0</v>
      </c>
      <c r="AC48" s="204">
        <f>G48*各種係数!J46*各種係数!$L$16</f>
        <v>0</v>
      </c>
      <c r="AD48" s="204">
        <f>K48*各種係数!J46*各種係数!$L$16</f>
        <v>0</v>
      </c>
      <c r="AE48" s="204">
        <f>S48*各種係数!J46*各種係数!$L$16</f>
        <v>0</v>
      </c>
      <c r="AF48" s="204">
        <f t="shared" si="6"/>
        <v>0</v>
      </c>
    </row>
    <row r="49" spans="2:32" x14ac:dyDescent="0.15">
      <c r="B49" s="16" t="s">
        <v>69</v>
      </c>
      <c r="C49" s="16" t="s">
        <v>236</v>
      </c>
      <c r="D49" s="16" t="s">
        <v>227</v>
      </c>
      <c r="E49" s="70" t="s">
        <v>157</v>
      </c>
      <c r="F49" s="207">
        <f>入力表!E62</f>
        <v>0</v>
      </c>
      <c r="G49" s="208">
        <f t="shared" si="3"/>
        <v>0</v>
      </c>
      <c r="H49" s="208">
        <f>G49*各種係数!F47</f>
        <v>0</v>
      </c>
      <c r="I49" s="208">
        <f>G49*各種係数!G47</f>
        <v>0</v>
      </c>
      <c r="J49" s="214">
        <v>0</v>
      </c>
      <c r="K49" s="209">
        <f t="shared" si="4"/>
        <v>0</v>
      </c>
      <c r="L49" s="215">
        <f>K49*各種係数!F47</f>
        <v>0</v>
      </c>
      <c r="M49" s="216">
        <f>K49*各種係数!G47</f>
        <v>0</v>
      </c>
      <c r="N49" s="62"/>
      <c r="O49" s="63"/>
      <c r="P49" s="215">
        <f>O$117*各種係数!H47</f>
        <v>0</v>
      </c>
      <c r="Q49" s="209">
        <f>P49*各種係数!E47</f>
        <v>0</v>
      </c>
      <c r="R49" s="209">
        <f>P49*各種係数!D47</f>
        <v>0</v>
      </c>
      <c r="S49" s="209">
        <v>0</v>
      </c>
      <c r="T49" s="209">
        <f>S49*各種係数!F47</f>
        <v>0</v>
      </c>
      <c r="U49" s="209">
        <f>S49*各種係数!G47</f>
        <v>0</v>
      </c>
      <c r="V49" s="209">
        <f t="shared" si="7"/>
        <v>0</v>
      </c>
      <c r="W49" s="209">
        <f t="shared" si="8"/>
        <v>0</v>
      </c>
      <c r="X49" s="209">
        <f t="shared" si="9"/>
        <v>0</v>
      </c>
      <c r="Y49" s="209">
        <f>G49*各種係数!I47*各種係数!$L$16</f>
        <v>0</v>
      </c>
      <c r="Z49" s="209">
        <f>K49*各種係数!I47*各種係数!$L$16</f>
        <v>0</v>
      </c>
      <c r="AA49" s="209">
        <f>S49*各種係数!I47*各種係数!$L$16</f>
        <v>0</v>
      </c>
      <c r="AB49" s="209">
        <f t="shared" si="5"/>
        <v>0</v>
      </c>
      <c r="AC49" s="209">
        <f>G49*各種係数!J47*各種係数!$L$16</f>
        <v>0</v>
      </c>
      <c r="AD49" s="209">
        <f>K49*各種係数!J47*各種係数!$L$16</f>
        <v>0</v>
      </c>
      <c r="AE49" s="209">
        <f>S49*各種係数!J47*各種係数!$L$16</f>
        <v>0</v>
      </c>
      <c r="AF49" s="209">
        <f t="shared" si="6"/>
        <v>0</v>
      </c>
    </row>
    <row r="50" spans="2:32" x14ac:dyDescent="0.15">
      <c r="B50" s="12" t="s">
        <v>70</v>
      </c>
      <c r="C50" s="12" t="s">
        <v>236</v>
      </c>
      <c r="D50" s="12" t="s">
        <v>227</v>
      </c>
      <c r="E50" s="62" t="s">
        <v>158</v>
      </c>
      <c r="F50" s="201">
        <f>入力表!E63</f>
        <v>0</v>
      </c>
      <c r="G50" s="202">
        <f t="shared" si="3"/>
        <v>0</v>
      </c>
      <c r="H50" s="202">
        <f>G50*各種係数!F48</f>
        <v>0</v>
      </c>
      <c r="I50" s="202">
        <f>G50*各種係数!G48</f>
        <v>0</v>
      </c>
      <c r="J50" s="210">
        <v>0</v>
      </c>
      <c r="K50" s="204">
        <f t="shared" si="4"/>
        <v>0</v>
      </c>
      <c r="L50" s="211">
        <f>K50*各種係数!F48</f>
        <v>0</v>
      </c>
      <c r="M50" s="212">
        <f>K50*各種係数!G48</f>
        <v>0</v>
      </c>
      <c r="N50" s="62"/>
      <c r="O50" s="63"/>
      <c r="P50" s="211">
        <f>O$117*各種係数!H48</f>
        <v>0</v>
      </c>
      <c r="Q50" s="213">
        <f>P50*各種係数!E48</f>
        <v>0</v>
      </c>
      <c r="R50" s="213">
        <f>P50*各種係数!D48</f>
        <v>0</v>
      </c>
      <c r="S50" s="213">
        <v>0</v>
      </c>
      <c r="T50" s="213">
        <f>S50*各種係数!F48</f>
        <v>0</v>
      </c>
      <c r="U50" s="213">
        <f>S50*各種係数!G48</f>
        <v>0</v>
      </c>
      <c r="V50" s="213">
        <f t="shared" si="7"/>
        <v>0</v>
      </c>
      <c r="W50" s="213">
        <f t="shared" si="8"/>
        <v>0</v>
      </c>
      <c r="X50" s="213">
        <f t="shared" si="9"/>
        <v>0</v>
      </c>
      <c r="Y50" s="213">
        <f>G50*各種係数!I48*各種係数!$L$16</f>
        <v>0</v>
      </c>
      <c r="Z50" s="213">
        <f>K50*各種係数!I48*各種係数!$L$16</f>
        <v>0</v>
      </c>
      <c r="AA50" s="213">
        <f>S50*各種係数!I48*各種係数!$L$16</f>
        <v>0</v>
      </c>
      <c r="AB50" s="213">
        <f t="shared" si="5"/>
        <v>0</v>
      </c>
      <c r="AC50" s="213">
        <f>G50*各種係数!J48*各種係数!$L$16</f>
        <v>0</v>
      </c>
      <c r="AD50" s="213">
        <f>K50*各種係数!J48*各種係数!$L$16</f>
        <v>0</v>
      </c>
      <c r="AE50" s="213">
        <f>S50*各種係数!J48*各種係数!$L$16</f>
        <v>0</v>
      </c>
      <c r="AF50" s="213">
        <f t="shared" si="6"/>
        <v>0</v>
      </c>
    </row>
    <row r="51" spans="2:32" x14ac:dyDescent="0.15">
      <c r="B51" s="12" t="s">
        <v>71</v>
      </c>
      <c r="C51" s="12" t="s">
        <v>237</v>
      </c>
      <c r="D51" s="12" t="s">
        <v>227</v>
      </c>
      <c r="E51" s="62" t="s">
        <v>643</v>
      </c>
      <c r="F51" s="201">
        <f>入力表!E64</f>
        <v>0</v>
      </c>
      <c r="G51" s="202">
        <f t="shared" si="3"/>
        <v>0</v>
      </c>
      <c r="H51" s="202">
        <f>G51*各種係数!F49</f>
        <v>0</v>
      </c>
      <c r="I51" s="202">
        <f>G51*各種係数!G49</f>
        <v>0</v>
      </c>
      <c r="J51" s="203">
        <v>0</v>
      </c>
      <c r="K51" s="204">
        <f t="shared" si="4"/>
        <v>0</v>
      </c>
      <c r="L51" s="205">
        <f>K51*各種係数!F49</f>
        <v>0</v>
      </c>
      <c r="M51" s="206">
        <f>K51*各種係数!G49</f>
        <v>0</v>
      </c>
      <c r="N51" s="62"/>
      <c r="O51" s="63"/>
      <c r="P51" s="205">
        <f>O$117*各種係数!H49</f>
        <v>0</v>
      </c>
      <c r="Q51" s="204">
        <f>P51*各種係数!E49</f>
        <v>0</v>
      </c>
      <c r="R51" s="204">
        <f>P51*各種係数!D49</f>
        <v>0</v>
      </c>
      <c r="S51" s="204">
        <v>0</v>
      </c>
      <c r="T51" s="204">
        <f>S51*各種係数!F49</f>
        <v>0</v>
      </c>
      <c r="U51" s="204">
        <f>S51*各種係数!G49</f>
        <v>0</v>
      </c>
      <c r="V51" s="204">
        <f t="shared" si="7"/>
        <v>0</v>
      </c>
      <c r="W51" s="204">
        <f t="shared" si="8"/>
        <v>0</v>
      </c>
      <c r="X51" s="204">
        <f t="shared" si="9"/>
        <v>0</v>
      </c>
      <c r="Y51" s="204">
        <f>G51*各種係数!I49*各種係数!$L$16</f>
        <v>0</v>
      </c>
      <c r="Z51" s="204">
        <f>K51*各種係数!I49*各種係数!$L$16</f>
        <v>0</v>
      </c>
      <c r="AA51" s="204">
        <f>S51*各種係数!I49*各種係数!$L$16</f>
        <v>0</v>
      </c>
      <c r="AB51" s="204">
        <f t="shared" si="5"/>
        <v>0</v>
      </c>
      <c r="AC51" s="204">
        <f>G51*各種係数!J49*各種係数!$L$16</f>
        <v>0</v>
      </c>
      <c r="AD51" s="204">
        <f>K51*各種係数!J49*各種係数!$L$16</f>
        <v>0</v>
      </c>
      <c r="AE51" s="204">
        <f>S51*各種係数!J49*各種係数!$L$16</f>
        <v>0</v>
      </c>
      <c r="AF51" s="204">
        <f t="shared" si="6"/>
        <v>0</v>
      </c>
    </row>
    <row r="52" spans="2:32" x14ac:dyDescent="0.15">
      <c r="B52" s="12" t="s">
        <v>72</v>
      </c>
      <c r="C52" s="12" t="s">
        <v>237</v>
      </c>
      <c r="D52" s="12" t="s">
        <v>227</v>
      </c>
      <c r="E52" s="62" t="s">
        <v>159</v>
      </c>
      <c r="F52" s="201">
        <f>入力表!E65</f>
        <v>0</v>
      </c>
      <c r="G52" s="202">
        <f t="shared" si="3"/>
        <v>0</v>
      </c>
      <c r="H52" s="202">
        <f>G52*各種係数!F50</f>
        <v>0</v>
      </c>
      <c r="I52" s="202">
        <f>G52*各種係数!G50</f>
        <v>0</v>
      </c>
      <c r="J52" s="203">
        <v>0</v>
      </c>
      <c r="K52" s="204">
        <f t="shared" si="4"/>
        <v>0</v>
      </c>
      <c r="L52" s="205">
        <f>K52*各種係数!F50</f>
        <v>0</v>
      </c>
      <c r="M52" s="206">
        <f>K52*各種係数!G50</f>
        <v>0</v>
      </c>
      <c r="N52" s="62"/>
      <c r="O52" s="63"/>
      <c r="P52" s="205">
        <f>O$117*各種係数!H50</f>
        <v>0</v>
      </c>
      <c r="Q52" s="204">
        <f>P52*各種係数!E50</f>
        <v>0</v>
      </c>
      <c r="R52" s="204">
        <f>P52*各種係数!D50</f>
        <v>0</v>
      </c>
      <c r="S52" s="204">
        <v>0</v>
      </c>
      <c r="T52" s="204">
        <f>S52*各種係数!F50</f>
        <v>0</v>
      </c>
      <c r="U52" s="204">
        <f>S52*各種係数!G50</f>
        <v>0</v>
      </c>
      <c r="V52" s="204">
        <f t="shared" si="7"/>
        <v>0</v>
      </c>
      <c r="W52" s="204">
        <f t="shared" si="8"/>
        <v>0</v>
      </c>
      <c r="X52" s="204">
        <f t="shared" si="9"/>
        <v>0</v>
      </c>
      <c r="Y52" s="204">
        <f>G52*各種係数!I50*各種係数!$L$16</f>
        <v>0</v>
      </c>
      <c r="Z52" s="204">
        <f>K52*各種係数!I50*各種係数!$L$16</f>
        <v>0</v>
      </c>
      <c r="AA52" s="204">
        <f>S52*各種係数!I50*各種係数!$L$16</f>
        <v>0</v>
      </c>
      <c r="AB52" s="204">
        <f t="shared" si="5"/>
        <v>0</v>
      </c>
      <c r="AC52" s="204">
        <f>G52*各種係数!J50*各種係数!$L$16</f>
        <v>0</v>
      </c>
      <c r="AD52" s="204">
        <f>K52*各種係数!J50*各種係数!$L$16</f>
        <v>0</v>
      </c>
      <c r="AE52" s="204">
        <f>S52*各種係数!J50*各種係数!$L$16</f>
        <v>0</v>
      </c>
      <c r="AF52" s="204">
        <f t="shared" si="6"/>
        <v>0</v>
      </c>
    </row>
    <row r="53" spans="2:32" x14ac:dyDescent="0.15">
      <c r="B53" s="12" t="s">
        <v>73</v>
      </c>
      <c r="C53" s="12" t="s">
        <v>238</v>
      </c>
      <c r="D53" s="12" t="s">
        <v>227</v>
      </c>
      <c r="E53" s="62" t="s">
        <v>644</v>
      </c>
      <c r="F53" s="201">
        <f>入力表!E66</f>
        <v>0</v>
      </c>
      <c r="G53" s="202">
        <f t="shared" si="3"/>
        <v>0</v>
      </c>
      <c r="H53" s="202">
        <f>G53*各種係数!F51</f>
        <v>0</v>
      </c>
      <c r="I53" s="202">
        <f>G53*各種係数!G51</f>
        <v>0</v>
      </c>
      <c r="J53" s="203">
        <v>0</v>
      </c>
      <c r="K53" s="204">
        <f t="shared" si="4"/>
        <v>0</v>
      </c>
      <c r="L53" s="205">
        <f>K53*各種係数!F51</f>
        <v>0</v>
      </c>
      <c r="M53" s="206">
        <f>K53*各種係数!G51</f>
        <v>0</v>
      </c>
      <c r="N53" s="62"/>
      <c r="O53" s="63"/>
      <c r="P53" s="205">
        <f>O$117*各種係数!H51</f>
        <v>0</v>
      </c>
      <c r="Q53" s="204">
        <f>P53*各種係数!E51</f>
        <v>0</v>
      </c>
      <c r="R53" s="204">
        <f>P53*各種係数!D51</f>
        <v>0</v>
      </c>
      <c r="S53" s="204">
        <v>0</v>
      </c>
      <c r="T53" s="204">
        <f>S53*各種係数!F51</f>
        <v>0</v>
      </c>
      <c r="U53" s="204">
        <f>S53*各種係数!G51</f>
        <v>0</v>
      </c>
      <c r="V53" s="204">
        <f t="shared" si="7"/>
        <v>0</v>
      </c>
      <c r="W53" s="204">
        <f t="shared" si="8"/>
        <v>0</v>
      </c>
      <c r="X53" s="204">
        <f t="shared" si="9"/>
        <v>0</v>
      </c>
      <c r="Y53" s="204">
        <f>G53*各種係数!I51*各種係数!$L$16</f>
        <v>0</v>
      </c>
      <c r="Z53" s="204">
        <f>K53*各種係数!I51*各種係数!$L$16</f>
        <v>0</v>
      </c>
      <c r="AA53" s="204">
        <f>S53*各種係数!I51*各種係数!$L$16</f>
        <v>0</v>
      </c>
      <c r="AB53" s="204">
        <f t="shared" si="5"/>
        <v>0</v>
      </c>
      <c r="AC53" s="204">
        <f>G53*各種係数!J51*各種係数!$L$16</f>
        <v>0</v>
      </c>
      <c r="AD53" s="204">
        <f>K53*各種係数!J51*各種係数!$L$16</f>
        <v>0</v>
      </c>
      <c r="AE53" s="204">
        <f>S53*各種係数!J51*各種係数!$L$16</f>
        <v>0</v>
      </c>
      <c r="AF53" s="204">
        <f t="shared" si="6"/>
        <v>0</v>
      </c>
    </row>
    <row r="54" spans="2:32" x14ac:dyDescent="0.15">
      <c r="B54" s="12" t="s">
        <v>74</v>
      </c>
      <c r="C54" s="12" t="s">
        <v>239</v>
      </c>
      <c r="D54" s="12" t="s">
        <v>227</v>
      </c>
      <c r="E54" s="62" t="s">
        <v>645</v>
      </c>
      <c r="F54" s="207">
        <f>入力表!E67</f>
        <v>0</v>
      </c>
      <c r="G54" s="208">
        <f t="shared" si="3"/>
        <v>0</v>
      </c>
      <c r="H54" s="208">
        <f>G54*各種係数!F52</f>
        <v>0</v>
      </c>
      <c r="I54" s="208">
        <f>G54*各種係数!G52</f>
        <v>0</v>
      </c>
      <c r="J54" s="214">
        <v>0</v>
      </c>
      <c r="K54" s="209">
        <f t="shared" si="4"/>
        <v>0</v>
      </c>
      <c r="L54" s="215">
        <f>K54*各種係数!F52</f>
        <v>0</v>
      </c>
      <c r="M54" s="216">
        <f>K54*各種係数!G52</f>
        <v>0</v>
      </c>
      <c r="N54" s="62"/>
      <c r="O54" s="63"/>
      <c r="P54" s="215">
        <f>O$117*各種係数!H52</f>
        <v>0</v>
      </c>
      <c r="Q54" s="209">
        <f>P54*各種係数!E52</f>
        <v>0</v>
      </c>
      <c r="R54" s="209">
        <f>P54*各種係数!D52</f>
        <v>0</v>
      </c>
      <c r="S54" s="209">
        <v>0</v>
      </c>
      <c r="T54" s="209">
        <f>S54*各種係数!F52</f>
        <v>0</v>
      </c>
      <c r="U54" s="209">
        <f>S54*各種係数!G52</f>
        <v>0</v>
      </c>
      <c r="V54" s="209">
        <f t="shared" si="7"/>
        <v>0</v>
      </c>
      <c r="W54" s="209">
        <f t="shared" si="8"/>
        <v>0</v>
      </c>
      <c r="X54" s="209">
        <f t="shared" si="9"/>
        <v>0</v>
      </c>
      <c r="Y54" s="209">
        <f>G54*各種係数!I52*各種係数!$L$16</f>
        <v>0</v>
      </c>
      <c r="Z54" s="209">
        <f>K54*各種係数!I52*各種係数!$L$16</f>
        <v>0</v>
      </c>
      <c r="AA54" s="209">
        <f>S54*各種係数!I52*各種係数!$L$16</f>
        <v>0</v>
      </c>
      <c r="AB54" s="209">
        <f t="shared" si="5"/>
        <v>0</v>
      </c>
      <c r="AC54" s="209">
        <f>G54*各種係数!J52*各種係数!$L$16</f>
        <v>0</v>
      </c>
      <c r="AD54" s="209">
        <f>K54*各種係数!J52*各種係数!$L$16</f>
        <v>0</v>
      </c>
      <c r="AE54" s="209">
        <f>S54*各種係数!J52*各種係数!$L$16</f>
        <v>0</v>
      </c>
      <c r="AF54" s="209">
        <f t="shared" si="6"/>
        <v>0</v>
      </c>
    </row>
    <row r="55" spans="2:32" x14ac:dyDescent="0.15">
      <c r="B55" s="15" t="s">
        <v>75</v>
      </c>
      <c r="C55" s="15" t="s">
        <v>240</v>
      </c>
      <c r="D55" s="15" t="s">
        <v>227</v>
      </c>
      <c r="E55" s="72" t="s">
        <v>646</v>
      </c>
      <c r="F55" s="201">
        <f>入力表!E68</f>
        <v>0</v>
      </c>
      <c r="G55" s="202">
        <f t="shared" si="3"/>
        <v>0</v>
      </c>
      <c r="H55" s="202">
        <f>G55*各種係数!F53</f>
        <v>0</v>
      </c>
      <c r="I55" s="202">
        <f>G55*各種係数!G53</f>
        <v>0</v>
      </c>
      <c r="J55" s="210">
        <v>0</v>
      </c>
      <c r="K55" s="204">
        <f t="shared" si="4"/>
        <v>0</v>
      </c>
      <c r="L55" s="211">
        <f>K55*各種係数!F53</f>
        <v>0</v>
      </c>
      <c r="M55" s="212">
        <f>K55*各種係数!G53</f>
        <v>0</v>
      </c>
      <c r="N55" s="62"/>
      <c r="O55" s="63"/>
      <c r="P55" s="211">
        <f>O$117*各種係数!H53</f>
        <v>0</v>
      </c>
      <c r="Q55" s="213">
        <f>P55*各種係数!E53</f>
        <v>0</v>
      </c>
      <c r="R55" s="213">
        <f>P55*各種係数!D53</f>
        <v>0</v>
      </c>
      <c r="S55" s="213">
        <v>0</v>
      </c>
      <c r="T55" s="213">
        <f>S55*各種係数!F53</f>
        <v>0</v>
      </c>
      <c r="U55" s="213">
        <f>S55*各種係数!G53</f>
        <v>0</v>
      </c>
      <c r="V55" s="213">
        <f t="shared" si="7"/>
        <v>0</v>
      </c>
      <c r="W55" s="213">
        <f t="shared" si="8"/>
        <v>0</v>
      </c>
      <c r="X55" s="213">
        <f t="shared" si="9"/>
        <v>0</v>
      </c>
      <c r="Y55" s="213">
        <f>G55*各種係数!I53*各種係数!$L$16</f>
        <v>0</v>
      </c>
      <c r="Z55" s="213">
        <f>K55*各種係数!I53*各種係数!$L$16</f>
        <v>0</v>
      </c>
      <c r="AA55" s="213">
        <f>S55*各種係数!I53*各種係数!$L$16</f>
        <v>0</v>
      </c>
      <c r="AB55" s="213">
        <f t="shared" si="5"/>
        <v>0</v>
      </c>
      <c r="AC55" s="213">
        <f>G55*各種係数!J53*各種係数!$L$16</f>
        <v>0</v>
      </c>
      <c r="AD55" s="213">
        <f>K55*各種係数!J53*各種係数!$L$16</f>
        <v>0</v>
      </c>
      <c r="AE55" s="213">
        <f>S55*各種係数!J53*各種係数!$L$16</f>
        <v>0</v>
      </c>
      <c r="AF55" s="213">
        <f t="shared" si="6"/>
        <v>0</v>
      </c>
    </row>
    <row r="56" spans="2:32" x14ac:dyDescent="0.15">
      <c r="B56" s="12" t="s">
        <v>76</v>
      </c>
      <c r="C56" s="12" t="s">
        <v>241</v>
      </c>
      <c r="D56" s="12" t="s">
        <v>227</v>
      </c>
      <c r="E56" s="62" t="s">
        <v>647</v>
      </c>
      <c r="F56" s="201">
        <f>入力表!E69</f>
        <v>0</v>
      </c>
      <c r="G56" s="202">
        <f t="shared" si="3"/>
        <v>0</v>
      </c>
      <c r="H56" s="202">
        <f>G56*各種係数!F54</f>
        <v>0</v>
      </c>
      <c r="I56" s="202">
        <f>G56*各種係数!G54</f>
        <v>0</v>
      </c>
      <c r="J56" s="203">
        <v>0</v>
      </c>
      <c r="K56" s="204">
        <f t="shared" si="4"/>
        <v>0</v>
      </c>
      <c r="L56" s="205">
        <f>K56*各種係数!F54</f>
        <v>0</v>
      </c>
      <c r="M56" s="206">
        <f>K56*各種係数!G54</f>
        <v>0</v>
      </c>
      <c r="N56" s="62"/>
      <c r="O56" s="63"/>
      <c r="P56" s="205">
        <f>O$117*各種係数!H54</f>
        <v>0</v>
      </c>
      <c r="Q56" s="204">
        <f>P56*各種係数!E54</f>
        <v>0</v>
      </c>
      <c r="R56" s="204">
        <f>P56*各種係数!D54</f>
        <v>0</v>
      </c>
      <c r="S56" s="204">
        <v>0</v>
      </c>
      <c r="T56" s="204">
        <f>S56*各種係数!F54</f>
        <v>0</v>
      </c>
      <c r="U56" s="204">
        <f>S56*各種係数!G54</f>
        <v>0</v>
      </c>
      <c r="V56" s="204">
        <f t="shared" si="7"/>
        <v>0</v>
      </c>
      <c r="W56" s="204">
        <f t="shared" si="8"/>
        <v>0</v>
      </c>
      <c r="X56" s="204">
        <f t="shared" si="9"/>
        <v>0</v>
      </c>
      <c r="Y56" s="204">
        <f>G56*各種係数!I54*各種係数!$L$16</f>
        <v>0</v>
      </c>
      <c r="Z56" s="204">
        <f>K56*各種係数!I54*各種係数!$L$16</f>
        <v>0</v>
      </c>
      <c r="AA56" s="204">
        <f>S56*各種係数!I54*各種係数!$L$16</f>
        <v>0</v>
      </c>
      <c r="AB56" s="204">
        <f t="shared" si="5"/>
        <v>0</v>
      </c>
      <c r="AC56" s="204">
        <f>G56*各種係数!J54*各種係数!$L$16</f>
        <v>0</v>
      </c>
      <c r="AD56" s="204">
        <f>K56*各種係数!J54*各種係数!$L$16</f>
        <v>0</v>
      </c>
      <c r="AE56" s="204">
        <f>S56*各種係数!J54*各種係数!$L$16</f>
        <v>0</v>
      </c>
      <c r="AF56" s="204">
        <f t="shared" si="6"/>
        <v>0</v>
      </c>
    </row>
    <row r="57" spans="2:32" x14ac:dyDescent="0.15">
      <c r="B57" s="12" t="s">
        <v>77</v>
      </c>
      <c r="C57" s="12" t="s">
        <v>241</v>
      </c>
      <c r="D57" s="12" t="s">
        <v>227</v>
      </c>
      <c r="E57" s="62" t="s">
        <v>648</v>
      </c>
      <c r="F57" s="201">
        <f>入力表!E70</f>
        <v>0</v>
      </c>
      <c r="G57" s="202">
        <f t="shared" si="3"/>
        <v>0</v>
      </c>
      <c r="H57" s="202">
        <f>G57*各種係数!F55</f>
        <v>0</v>
      </c>
      <c r="I57" s="202">
        <f>G57*各種係数!G55</f>
        <v>0</v>
      </c>
      <c r="J57" s="203">
        <v>0</v>
      </c>
      <c r="K57" s="204">
        <f t="shared" si="4"/>
        <v>0</v>
      </c>
      <c r="L57" s="205">
        <f>K57*各種係数!F55</f>
        <v>0</v>
      </c>
      <c r="M57" s="206">
        <f>K57*各種係数!G55</f>
        <v>0</v>
      </c>
      <c r="N57" s="62"/>
      <c r="O57" s="63"/>
      <c r="P57" s="205">
        <f>O$117*各種係数!H55</f>
        <v>0</v>
      </c>
      <c r="Q57" s="204">
        <f>P57*各種係数!E55</f>
        <v>0</v>
      </c>
      <c r="R57" s="204">
        <f>P57*各種係数!D55</f>
        <v>0</v>
      </c>
      <c r="S57" s="204">
        <v>0</v>
      </c>
      <c r="T57" s="204">
        <f>S57*各種係数!F55</f>
        <v>0</v>
      </c>
      <c r="U57" s="204">
        <f>S57*各種係数!G55</f>
        <v>0</v>
      </c>
      <c r="V57" s="204">
        <f t="shared" si="7"/>
        <v>0</v>
      </c>
      <c r="W57" s="204">
        <f t="shared" si="8"/>
        <v>0</v>
      </c>
      <c r="X57" s="204">
        <f t="shared" si="9"/>
        <v>0</v>
      </c>
      <c r="Y57" s="204">
        <f>G57*各種係数!I55*各種係数!$L$16</f>
        <v>0</v>
      </c>
      <c r="Z57" s="204">
        <f>K57*各種係数!I55*各種係数!$L$16</f>
        <v>0</v>
      </c>
      <c r="AA57" s="204">
        <f>S57*各種係数!I55*各種係数!$L$16</f>
        <v>0</v>
      </c>
      <c r="AB57" s="204">
        <f t="shared" si="5"/>
        <v>0</v>
      </c>
      <c r="AC57" s="204">
        <f>G57*各種係数!J55*各種係数!$L$16</f>
        <v>0</v>
      </c>
      <c r="AD57" s="204">
        <f>K57*各種係数!J55*各種係数!$L$16</f>
        <v>0</v>
      </c>
      <c r="AE57" s="204">
        <f>S57*各種係数!J55*各種係数!$L$16</f>
        <v>0</v>
      </c>
      <c r="AF57" s="204">
        <f t="shared" si="6"/>
        <v>0</v>
      </c>
    </row>
    <row r="58" spans="2:32" x14ac:dyDescent="0.15">
      <c r="B58" s="12" t="s">
        <v>78</v>
      </c>
      <c r="C58" s="12" t="s">
        <v>242</v>
      </c>
      <c r="D58" s="12" t="s">
        <v>227</v>
      </c>
      <c r="E58" s="62" t="s">
        <v>649</v>
      </c>
      <c r="F58" s="201">
        <f>入力表!E71</f>
        <v>0</v>
      </c>
      <c r="G58" s="202">
        <f t="shared" si="3"/>
        <v>0</v>
      </c>
      <c r="H58" s="202">
        <f>G58*各種係数!F56</f>
        <v>0</v>
      </c>
      <c r="I58" s="202">
        <f>G58*各種係数!G56</f>
        <v>0</v>
      </c>
      <c r="J58" s="203">
        <v>0</v>
      </c>
      <c r="K58" s="204">
        <f t="shared" si="4"/>
        <v>0</v>
      </c>
      <c r="L58" s="205">
        <f>K58*各種係数!F56</f>
        <v>0</v>
      </c>
      <c r="M58" s="206">
        <f>K58*各種係数!G56</f>
        <v>0</v>
      </c>
      <c r="N58" s="62"/>
      <c r="O58" s="63"/>
      <c r="P58" s="205">
        <f>O$117*各種係数!H56</f>
        <v>0</v>
      </c>
      <c r="Q58" s="204">
        <f>P58*各種係数!E56</f>
        <v>0</v>
      </c>
      <c r="R58" s="204">
        <f>P58*各種係数!D56</f>
        <v>0</v>
      </c>
      <c r="S58" s="204">
        <v>0</v>
      </c>
      <c r="T58" s="204">
        <f>S58*各種係数!F56</f>
        <v>0</v>
      </c>
      <c r="U58" s="204">
        <f>S58*各種係数!G56</f>
        <v>0</v>
      </c>
      <c r="V58" s="204">
        <f t="shared" si="7"/>
        <v>0</v>
      </c>
      <c r="W58" s="204">
        <f t="shared" si="8"/>
        <v>0</v>
      </c>
      <c r="X58" s="204">
        <f t="shared" si="9"/>
        <v>0</v>
      </c>
      <c r="Y58" s="204">
        <f>G58*各種係数!I56*各種係数!$L$16</f>
        <v>0</v>
      </c>
      <c r="Z58" s="204">
        <f>K58*各種係数!I56*各種係数!$L$16</f>
        <v>0</v>
      </c>
      <c r="AA58" s="204">
        <f>S58*各種係数!I56*各種係数!$L$16</f>
        <v>0</v>
      </c>
      <c r="AB58" s="204">
        <f t="shared" si="5"/>
        <v>0</v>
      </c>
      <c r="AC58" s="204">
        <f>G58*各種係数!J56*各種係数!$L$16</f>
        <v>0</v>
      </c>
      <c r="AD58" s="204">
        <f>K58*各種係数!J56*各種係数!$L$16</f>
        <v>0</v>
      </c>
      <c r="AE58" s="204">
        <f>S58*各種係数!J56*各種係数!$L$16</f>
        <v>0</v>
      </c>
      <c r="AF58" s="204">
        <f t="shared" si="6"/>
        <v>0</v>
      </c>
    </row>
    <row r="59" spans="2:32" x14ac:dyDescent="0.15">
      <c r="B59" s="16" t="s">
        <v>79</v>
      </c>
      <c r="C59" s="16" t="s">
        <v>242</v>
      </c>
      <c r="D59" s="16" t="s">
        <v>227</v>
      </c>
      <c r="E59" s="70" t="s">
        <v>528</v>
      </c>
      <c r="F59" s="207">
        <f>入力表!E72</f>
        <v>0</v>
      </c>
      <c r="G59" s="208">
        <f t="shared" si="3"/>
        <v>0</v>
      </c>
      <c r="H59" s="208">
        <f>G59*各種係数!F57</f>
        <v>0</v>
      </c>
      <c r="I59" s="208">
        <f>G59*各種係数!G57</f>
        <v>0</v>
      </c>
      <c r="J59" s="214">
        <v>0</v>
      </c>
      <c r="K59" s="209">
        <f t="shared" si="4"/>
        <v>0</v>
      </c>
      <c r="L59" s="215">
        <f>K59*各種係数!F57</f>
        <v>0</v>
      </c>
      <c r="M59" s="216">
        <f>K59*各種係数!G57</f>
        <v>0</v>
      </c>
      <c r="N59" s="62"/>
      <c r="O59" s="63"/>
      <c r="P59" s="215">
        <f>O$117*各種係数!H57</f>
        <v>0</v>
      </c>
      <c r="Q59" s="209">
        <f>P59*各種係数!E57</f>
        <v>0</v>
      </c>
      <c r="R59" s="209">
        <f>P59*各種係数!D57</f>
        <v>0</v>
      </c>
      <c r="S59" s="209">
        <v>0</v>
      </c>
      <c r="T59" s="209">
        <f>S59*各種係数!F57</f>
        <v>0</v>
      </c>
      <c r="U59" s="209">
        <f>S59*各種係数!G57</f>
        <v>0</v>
      </c>
      <c r="V59" s="209">
        <f t="shared" si="7"/>
        <v>0</v>
      </c>
      <c r="W59" s="209">
        <f t="shared" si="8"/>
        <v>0</v>
      </c>
      <c r="X59" s="209">
        <f t="shared" si="9"/>
        <v>0</v>
      </c>
      <c r="Y59" s="209">
        <f>G59*各種係数!I57*各種係数!$L$16</f>
        <v>0</v>
      </c>
      <c r="Z59" s="209">
        <f>K59*各種係数!I57*各種係数!$L$16</f>
        <v>0</v>
      </c>
      <c r="AA59" s="209">
        <f>S59*各種係数!I57*各種係数!$L$16</f>
        <v>0</v>
      </c>
      <c r="AB59" s="209">
        <f t="shared" si="5"/>
        <v>0</v>
      </c>
      <c r="AC59" s="209">
        <f>G59*各種係数!J57*各種係数!$L$16</f>
        <v>0</v>
      </c>
      <c r="AD59" s="209">
        <f>K59*各種係数!J57*各種係数!$L$16</f>
        <v>0</v>
      </c>
      <c r="AE59" s="209">
        <f>S59*各種係数!J57*各種係数!$L$16</f>
        <v>0</v>
      </c>
      <c r="AF59" s="209">
        <f t="shared" si="6"/>
        <v>0</v>
      </c>
    </row>
    <row r="60" spans="2:32" x14ac:dyDescent="0.15">
      <c r="B60" s="12" t="s">
        <v>80</v>
      </c>
      <c r="C60" s="12" t="s">
        <v>242</v>
      </c>
      <c r="D60" s="12" t="s">
        <v>227</v>
      </c>
      <c r="E60" s="62" t="s">
        <v>650</v>
      </c>
      <c r="F60" s="201">
        <f>入力表!E73</f>
        <v>0</v>
      </c>
      <c r="G60" s="202">
        <f t="shared" si="3"/>
        <v>0</v>
      </c>
      <c r="H60" s="202">
        <f>G60*各種係数!F58</f>
        <v>0</v>
      </c>
      <c r="I60" s="202">
        <f>G60*各種係数!G58</f>
        <v>0</v>
      </c>
      <c r="J60" s="210">
        <v>0</v>
      </c>
      <c r="K60" s="204">
        <f t="shared" si="4"/>
        <v>0</v>
      </c>
      <c r="L60" s="211">
        <f>K60*各種係数!F58</f>
        <v>0</v>
      </c>
      <c r="M60" s="212">
        <f>K60*各種係数!G58</f>
        <v>0</v>
      </c>
      <c r="N60" s="62"/>
      <c r="O60" s="63"/>
      <c r="P60" s="211">
        <f>O$117*各種係数!H58</f>
        <v>0</v>
      </c>
      <c r="Q60" s="213">
        <f>P60*各種係数!E58</f>
        <v>0</v>
      </c>
      <c r="R60" s="213">
        <f>P60*各種係数!D58</f>
        <v>0</v>
      </c>
      <c r="S60" s="213">
        <v>0</v>
      </c>
      <c r="T60" s="213">
        <f>S60*各種係数!F58</f>
        <v>0</v>
      </c>
      <c r="U60" s="213">
        <f>S60*各種係数!G58</f>
        <v>0</v>
      </c>
      <c r="V60" s="213">
        <f t="shared" si="7"/>
        <v>0</v>
      </c>
      <c r="W60" s="213">
        <f t="shared" si="8"/>
        <v>0</v>
      </c>
      <c r="X60" s="213">
        <f t="shared" si="9"/>
        <v>0</v>
      </c>
      <c r="Y60" s="213">
        <f>G60*各種係数!I58*各種係数!$L$16</f>
        <v>0</v>
      </c>
      <c r="Z60" s="213">
        <f>K60*各種係数!I58*各種係数!$L$16</f>
        <v>0</v>
      </c>
      <c r="AA60" s="213">
        <f>S60*各種係数!I58*各種係数!$L$16</f>
        <v>0</v>
      </c>
      <c r="AB60" s="213">
        <f t="shared" si="5"/>
        <v>0</v>
      </c>
      <c r="AC60" s="213">
        <f>G60*各種係数!J58*各種係数!$L$16</f>
        <v>0</v>
      </c>
      <c r="AD60" s="213">
        <f>K60*各種係数!J58*各種係数!$L$16</f>
        <v>0</v>
      </c>
      <c r="AE60" s="213">
        <f>S60*各種係数!J58*各種係数!$L$16</f>
        <v>0</v>
      </c>
      <c r="AF60" s="213">
        <f t="shared" si="6"/>
        <v>0</v>
      </c>
    </row>
    <row r="61" spans="2:32" x14ac:dyDescent="0.15">
      <c r="B61" s="12" t="s">
        <v>81</v>
      </c>
      <c r="C61" s="12" t="s">
        <v>242</v>
      </c>
      <c r="D61" s="12" t="s">
        <v>227</v>
      </c>
      <c r="E61" s="62" t="s">
        <v>651</v>
      </c>
      <c r="F61" s="201">
        <f>入力表!E74</f>
        <v>0</v>
      </c>
      <c r="G61" s="202">
        <f t="shared" si="3"/>
        <v>0</v>
      </c>
      <c r="H61" s="202">
        <f>G61*各種係数!F59</f>
        <v>0</v>
      </c>
      <c r="I61" s="202">
        <f>G61*各種係数!G59</f>
        <v>0</v>
      </c>
      <c r="J61" s="203">
        <v>0</v>
      </c>
      <c r="K61" s="204">
        <f t="shared" si="4"/>
        <v>0</v>
      </c>
      <c r="L61" s="205">
        <f>K61*各種係数!F59</f>
        <v>0</v>
      </c>
      <c r="M61" s="206">
        <f>K61*各種係数!G59</f>
        <v>0</v>
      </c>
      <c r="N61" s="62"/>
      <c r="O61" s="63"/>
      <c r="P61" s="205">
        <f>O$117*各種係数!H59</f>
        <v>0</v>
      </c>
      <c r="Q61" s="204">
        <f>P61*各種係数!E59</f>
        <v>0</v>
      </c>
      <c r="R61" s="204">
        <f>P61*各種係数!D59</f>
        <v>0</v>
      </c>
      <c r="S61" s="204">
        <v>0</v>
      </c>
      <c r="T61" s="204">
        <f>S61*各種係数!F59</f>
        <v>0</v>
      </c>
      <c r="U61" s="204">
        <f>S61*各種係数!G59</f>
        <v>0</v>
      </c>
      <c r="V61" s="204">
        <f t="shared" si="7"/>
        <v>0</v>
      </c>
      <c r="W61" s="204">
        <f t="shared" si="8"/>
        <v>0</v>
      </c>
      <c r="X61" s="204">
        <f t="shared" si="9"/>
        <v>0</v>
      </c>
      <c r="Y61" s="204">
        <f>G61*各種係数!I59*各種係数!$L$16</f>
        <v>0</v>
      </c>
      <c r="Z61" s="204">
        <f>K61*各種係数!I59*各種係数!$L$16</f>
        <v>0</v>
      </c>
      <c r="AA61" s="204">
        <f>S61*各種係数!I59*各種係数!$L$16</f>
        <v>0</v>
      </c>
      <c r="AB61" s="204">
        <f t="shared" si="5"/>
        <v>0</v>
      </c>
      <c r="AC61" s="204">
        <f>G61*各種係数!J59*各種係数!$L$16</f>
        <v>0</v>
      </c>
      <c r="AD61" s="204">
        <f>K61*各種係数!J59*各種係数!$L$16</f>
        <v>0</v>
      </c>
      <c r="AE61" s="204">
        <f>S61*各種係数!J59*各種係数!$L$16</f>
        <v>0</v>
      </c>
      <c r="AF61" s="204">
        <f t="shared" si="6"/>
        <v>0</v>
      </c>
    </row>
    <row r="62" spans="2:32" x14ac:dyDescent="0.15">
      <c r="B62" s="12" t="s">
        <v>82</v>
      </c>
      <c r="C62" s="12" t="s">
        <v>243</v>
      </c>
      <c r="D62" s="12" t="s">
        <v>227</v>
      </c>
      <c r="E62" s="62" t="s">
        <v>652</v>
      </c>
      <c r="F62" s="201">
        <f>入力表!E75</f>
        <v>0</v>
      </c>
      <c r="G62" s="202">
        <f t="shared" si="3"/>
        <v>0</v>
      </c>
      <c r="H62" s="202">
        <f>G62*各種係数!F60</f>
        <v>0</v>
      </c>
      <c r="I62" s="202">
        <f>G62*各種係数!G60</f>
        <v>0</v>
      </c>
      <c r="J62" s="203">
        <v>0</v>
      </c>
      <c r="K62" s="204">
        <f t="shared" si="4"/>
        <v>0</v>
      </c>
      <c r="L62" s="205">
        <f>K62*各種係数!F60</f>
        <v>0</v>
      </c>
      <c r="M62" s="206">
        <f>K62*各種係数!G60</f>
        <v>0</v>
      </c>
      <c r="N62" s="62"/>
      <c r="O62" s="63"/>
      <c r="P62" s="205">
        <f>O$117*各種係数!H60</f>
        <v>0</v>
      </c>
      <c r="Q62" s="204">
        <f>P62*各種係数!E60</f>
        <v>0</v>
      </c>
      <c r="R62" s="204">
        <f>P62*各種係数!D60</f>
        <v>0</v>
      </c>
      <c r="S62" s="204">
        <v>0</v>
      </c>
      <c r="T62" s="204">
        <f>S62*各種係数!F60</f>
        <v>0</v>
      </c>
      <c r="U62" s="204">
        <f>S62*各種係数!G60</f>
        <v>0</v>
      </c>
      <c r="V62" s="204">
        <f t="shared" si="7"/>
        <v>0</v>
      </c>
      <c r="W62" s="204">
        <f t="shared" si="8"/>
        <v>0</v>
      </c>
      <c r="X62" s="204">
        <f t="shared" si="9"/>
        <v>0</v>
      </c>
      <c r="Y62" s="204">
        <f>G62*各種係数!I60*各種係数!$L$16</f>
        <v>0</v>
      </c>
      <c r="Z62" s="204">
        <f>K62*各種係数!I60*各種係数!$L$16</f>
        <v>0</v>
      </c>
      <c r="AA62" s="204">
        <f>S62*各種係数!I60*各種係数!$L$16</f>
        <v>0</v>
      </c>
      <c r="AB62" s="204">
        <f t="shared" si="5"/>
        <v>0</v>
      </c>
      <c r="AC62" s="204">
        <f>G62*各種係数!J60*各種係数!$L$16</f>
        <v>0</v>
      </c>
      <c r="AD62" s="204">
        <f>K62*各種係数!J60*各種係数!$L$16</f>
        <v>0</v>
      </c>
      <c r="AE62" s="204">
        <f>S62*各種係数!J60*各種係数!$L$16</f>
        <v>0</v>
      </c>
      <c r="AF62" s="204">
        <f t="shared" si="6"/>
        <v>0</v>
      </c>
    </row>
    <row r="63" spans="2:32" x14ac:dyDescent="0.15">
      <c r="B63" s="12" t="s">
        <v>83</v>
      </c>
      <c r="C63" s="12" t="s">
        <v>243</v>
      </c>
      <c r="D63" s="12" t="s">
        <v>227</v>
      </c>
      <c r="E63" s="62" t="s">
        <v>653</v>
      </c>
      <c r="F63" s="201">
        <f>入力表!E76</f>
        <v>0</v>
      </c>
      <c r="G63" s="202">
        <f t="shared" si="3"/>
        <v>0</v>
      </c>
      <c r="H63" s="202">
        <f>G63*各種係数!F61</f>
        <v>0</v>
      </c>
      <c r="I63" s="202">
        <f>G63*各種係数!G61</f>
        <v>0</v>
      </c>
      <c r="J63" s="203">
        <v>0</v>
      </c>
      <c r="K63" s="204">
        <f t="shared" si="4"/>
        <v>0</v>
      </c>
      <c r="L63" s="205">
        <f>K63*各種係数!F61</f>
        <v>0</v>
      </c>
      <c r="M63" s="206">
        <f>K63*各種係数!G61</f>
        <v>0</v>
      </c>
      <c r="N63" s="62"/>
      <c r="O63" s="63"/>
      <c r="P63" s="205">
        <f>O$117*各種係数!H61</f>
        <v>0</v>
      </c>
      <c r="Q63" s="204">
        <f>P63*各種係数!E61</f>
        <v>0</v>
      </c>
      <c r="R63" s="204">
        <f>P63*各種係数!D61</f>
        <v>0</v>
      </c>
      <c r="S63" s="204">
        <v>0</v>
      </c>
      <c r="T63" s="204">
        <f>S63*各種係数!F61</f>
        <v>0</v>
      </c>
      <c r="U63" s="204">
        <f>S63*各種係数!G61</f>
        <v>0</v>
      </c>
      <c r="V63" s="204">
        <f t="shared" si="7"/>
        <v>0</v>
      </c>
      <c r="W63" s="204">
        <f t="shared" si="8"/>
        <v>0</v>
      </c>
      <c r="X63" s="204">
        <f t="shared" si="9"/>
        <v>0</v>
      </c>
      <c r="Y63" s="204">
        <f>G63*各種係数!I61*各種係数!$L$16</f>
        <v>0</v>
      </c>
      <c r="Z63" s="204">
        <f>K63*各種係数!I61*各種係数!$L$16</f>
        <v>0</v>
      </c>
      <c r="AA63" s="204">
        <f>S63*各種係数!I61*各種係数!$L$16</f>
        <v>0</v>
      </c>
      <c r="AB63" s="204">
        <f t="shared" si="5"/>
        <v>0</v>
      </c>
      <c r="AC63" s="204">
        <f>G63*各種係数!J61*各種係数!$L$16</f>
        <v>0</v>
      </c>
      <c r="AD63" s="204">
        <f>K63*各種係数!J61*各種係数!$L$16</f>
        <v>0</v>
      </c>
      <c r="AE63" s="204">
        <f>S63*各種係数!J61*各種係数!$L$16</f>
        <v>0</v>
      </c>
      <c r="AF63" s="204">
        <f t="shared" si="6"/>
        <v>0</v>
      </c>
    </row>
    <row r="64" spans="2:32" x14ac:dyDescent="0.15">
      <c r="B64" s="12" t="s">
        <v>84</v>
      </c>
      <c r="C64" s="12" t="s">
        <v>244</v>
      </c>
      <c r="D64" s="12" t="s">
        <v>227</v>
      </c>
      <c r="E64" s="62" t="s">
        <v>529</v>
      </c>
      <c r="F64" s="207">
        <f>入力表!E77</f>
        <v>0</v>
      </c>
      <c r="G64" s="208">
        <f t="shared" si="3"/>
        <v>0</v>
      </c>
      <c r="H64" s="208">
        <f>G64*各種係数!F62</f>
        <v>0</v>
      </c>
      <c r="I64" s="208">
        <f>G64*各種係数!G62</f>
        <v>0</v>
      </c>
      <c r="J64" s="214">
        <v>0</v>
      </c>
      <c r="K64" s="209">
        <f t="shared" si="4"/>
        <v>0</v>
      </c>
      <c r="L64" s="215">
        <f>K64*各種係数!F62</f>
        <v>0</v>
      </c>
      <c r="M64" s="216">
        <f>K64*各種係数!G62</f>
        <v>0</v>
      </c>
      <c r="N64" s="62"/>
      <c r="O64" s="63"/>
      <c r="P64" s="215">
        <f>O$117*各種係数!H62</f>
        <v>0</v>
      </c>
      <c r="Q64" s="209">
        <f>P64*各種係数!E62</f>
        <v>0</v>
      </c>
      <c r="R64" s="209">
        <f>P64*各種係数!D62</f>
        <v>0</v>
      </c>
      <c r="S64" s="209">
        <v>0</v>
      </c>
      <c r="T64" s="209">
        <f>S64*各種係数!F62</f>
        <v>0</v>
      </c>
      <c r="U64" s="209">
        <f>S64*各種係数!G62</f>
        <v>0</v>
      </c>
      <c r="V64" s="209">
        <f t="shared" si="7"/>
        <v>0</v>
      </c>
      <c r="W64" s="209">
        <f t="shared" si="8"/>
        <v>0</v>
      </c>
      <c r="X64" s="209">
        <f t="shared" si="9"/>
        <v>0</v>
      </c>
      <c r="Y64" s="209">
        <f>G64*各種係数!I62*各種係数!$L$16</f>
        <v>0</v>
      </c>
      <c r="Z64" s="209">
        <f>K64*各種係数!I62*各種係数!$L$16</f>
        <v>0</v>
      </c>
      <c r="AA64" s="209">
        <f>S64*各種係数!I62*各種係数!$L$16</f>
        <v>0</v>
      </c>
      <c r="AB64" s="209">
        <f t="shared" si="5"/>
        <v>0</v>
      </c>
      <c r="AC64" s="209">
        <f>G64*各種係数!J62*各種係数!$L$16</f>
        <v>0</v>
      </c>
      <c r="AD64" s="209">
        <f>K64*各種係数!J62*各種係数!$L$16</f>
        <v>0</v>
      </c>
      <c r="AE64" s="209">
        <f>S64*各種係数!J62*各種係数!$L$16</f>
        <v>0</v>
      </c>
      <c r="AF64" s="209">
        <f t="shared" si="6"/>
        <v>0</v>
      </c>
    </row>
    <row r="65" spans="2:32" x14ac:dyDescent="0.15">
      <c r="B65" s="15" t="s">
        <v>85</v>
      </c>
      <c r="C65" s="15" t="s">
        <v>244</v>
      </c>
      <c r="D65" s="15" t="s">
        <v>227</v>
      </c>
      <c r="E65" s="72" t="s">
        <v>654</v>
      </c>
      <c r="F65" s="201">
        <f>入力表!E78</f>
        <v>0</v>
      </c>
      <c r="G65" s="202">
        <f t="shared" si="3"/>
        <v>0</v>
      </c>
      <c r="H65" s="202">
        <f>G65*各種係数!F63</f>
        <v>0</v>
      </c>
      <c r="I65" s="202">
        <f>G65*各種係数!G63</f>
        <v>0</v>
      </c>
      <c r="J65" s="210">
        <v>0</v>
      </c>
      <c r="K65" s="204">
        <f t="shared" si="4"/>
        <v>0</v>
      </c>
      <c r="L65" s="211">
        <f>K65*各種係数!F63</f>
        <v>0</v>
      </c>
      <c r="M65" s="212">
        <f>K65*各種係数!G63</f>
        <v>0</v>
      </c>
      <c r="N65" s="62"/>
      <c r="O65" s="63"/>
      <c r="P65" s="211">
        <f>O$117*各種係数!H63</f>
        <v>0</v>
      </c>
      <c r="Q65" s="213">
        <f>P65*各種係数!E63</f>
        <v>0</v>
      </c>
      <c r="R65" s="213">
        <f>P65*各種係数!D63</f>
        <v>0</v>
      </c>
      <c r="S65" s="213">
        <v>0</v>
      </c>
      <c r="T65" s="213">
        <f>S65*各種係数!F63</f>
        <v>0</v>
      </c>
      <c r="U65" s="213">
        <f>S65*各種係数!G63</f>
        <v>0</v>
      </c>
      <c r="V65" s="213">
        <f t="shared" si="7"/>
        <v>0</v>
      </c>
      <c r="W65" s="213">
        <f t="shared" si="8"/>
        <v>0</v>
      </c>
      <c r="X65" s="213">
        <f t="shared" si="9"/>
        <v>0</v>
      </c>
      <c r="Y65" s="213">
        <f>G65*各種係数!I63*各種係数!$L$16</f>
        <v>0</v>
      </c>
      <c r="Z65" s="213">
        <f>K65*各種係数!I63*各種係数!$L$16</f>
        <v>0</v>
      </c>
      <c r="AA65" s="213">
        <f>S65*各種係数!I63*各種係数!$L$16</f>
        <v>0</v>
      </c>
      <c r="AB65" s="213">
        <f t="shared" si="5"/>
        <v>0</v>
      </c>
      <c r="AC65" s="213">
        <f>G65*各種係数!J63*各種係数!$L$16</f>
        <v>0</v>
      </c>
      <c r="AD65" s="213">
        <f>K65*各種係数!J63*各種係数!$L$16</f>
        <v>0</v>
      </c>
      <c r="AE65" s="213">
        <f>S65*各種係数!J63*各種係数!$L$16</f>
        <v>0</v>
      </c>
      <c r="AF65" s="213">
        <f t="shared" si="6"/>
        <v>0</v>
      </c>
    </row>
    <row r="66" spans="2:32" x14ac:dyDescent="0.15">
      <c r="B66" s="12" t="s">
        <v>86</v>
      </c>
      <c r="C66" s="12" t="s">
        <v>244</v>
      </c>
      <c r="D66" s="12" t="s">
        <v>227</v>
      </c>
      <c r="E66" s="62" t="s">
        <v>185</v>
      </c>
      <c r="F66" s="201">
        <f>入力表!E79</f>
        <v>0</v>
      </c>
      <c r="G66" s="202">
        <f t="shared" si="3"/>
        <v>0</v>
      </c>
      <c r="H66" s="202">
        <f>G66*各種係数!F64</f>
        <v>0</v>
      </c>
      <c r="I66" s="202">
        <f>G66*各種係数!G64</f>
        <v>0</v>
      </c>
      <c r="J66" s="203">
        <v>0</v>
      </c>
      <c r="K66" s="204">
        <f t="shared" si="4"/>
        <v>0</v>
      </c>
      <c r="L66" s="205">
        <f>K66*各種係数!F64</f>
        <v>0</v>
      </c>
      <c r="M66" s="206">
        <f>K66*各種係数!G64</f>
        <v>0</v>
      </c>
      <c r="N66" s="62"/>
      <c r="O66" s="63"/>
      <c r="P66" s="205">
        <f>O$117*各種係数!H64</f>
        <v>0</v>
      </c>
      <c r="Q66" s="204">
        <f>P66*各種係数!E64</f>
        <v>0</v>
      </c>
      <c r="R66" s="204">
        <f>P66*各種係数!D64</f>
        <v>0</v>
      </c>
      <c r="S66" s="204">
        <v>0</v>
      </c>
      <c r="T66" s="204">
        <f>S66*各種係数!F64</f>
        <v>0</v>
      </c>
      <c r="U66" s="204">
        <f>S66*各種係数!G64</f>
        <v>0</v>
      </c>
      <c r="V66" s="204">
        <f t="shared" si="7"/>
        <v>0</v>
      </c>
      <c r="W66" s="204">
        <f t="shared" si="8"/>
        <v>0</v>
      </c>
      <c r="X66" s="204">
        <f t="shared" si="9"/>
        <v>0</v>
      </c>
      <c r="Y66" s="204">
        <f>G66*各種係数!I64*各種係数!$L$16</f>
        <v>0</v>
      </c>
      <c r="Z66" s="204">
        <f>K66*各種係数!I64*各種係数!$L$16</f>
        <v>0</v>
      </c>
      <c r="AA66" s="204">
        <f>S66*各種係数!I64*各種係数!$L$16</f>
        <v>0</v>
      </c>
      <c r="AB66" s="204">
        <f t="shared" si="5"/>
        <v>0</v>
      </c>
      <c r="AC66" s="204">
        <f>G66*各種係数!J64*各種係数!$L$16</f>
        <v>0</v>
      </c>
      <c r="AD66" s="204">
        <f>K66*各種係数!J64*各種係数!$L$16</f>
        <v>0</v>
      </c>
      <c r="AE66" s="204">
        <f>S66*各種係数!J64*各種係数!$L$16</f>
        <v>0</v>
      </c>
      <c r="AF66" s="204">
        <f t="shared" si="6"/>
        <v>0</v>
      </c>
    </row>
    <row r="67" spans="2:32" x14ac:dyDescent="0.15">
      <c r="B67" s="12" t="s">
        <v>87</v>
      </c>
      <c r="C67" s="12" t="s">
        <v>244</v>
      </c>
      <c r="D67" s="12" t="s">
        <v>227</v>
      </c>
      <c r="E67" s="62" t="s">
        <v>160</v>
      </c>
      <c r="F67" s="201">
        <f>入力表!E80</f>
        <v>0</v>
      </c>
      <c r="G67" s="202">
        <f t="shared" si="3"/>
        <v>0</v>
      </c>
      <c r="H67" s="202">
        <f>G67*各種係数!F65</f>
        <v>0</v>
      </c>
      <c r="I67" s="202">
        <f>G67*各種係数!G65</f>
        <v>0</v>
      </c>
      <c r="J67" s="203">
        <v>0</v>
      </c>
      <c r="K67" s="204">
        <f t="shared" si="4"/>
        <v>0</v>
      </c>
      <c r="L67" s="205">
        <f>K67*各種係数!F65</f>
        <v>0</v>
      </c>
      <c r="M67" s="206">
        <f>K67*各種係数!G65</f>
        <v>0</v>
      </c>
      <c r="N67" s="62"/>
      <c r="O67" s="63"/>
      <c r="P67" s="205">
        <f>O$117*各種係数!H65</f>
        <v>0</v>
      </c>
      <c r="Q67" s="204">
        <f>P67*各種係数!E65</f>
        <v>0</v>
      </c>
      <c r="R67" s="204">
        <f>P67*各種係数!D65</f>
        <v>0</v>
      </c>
      <c r="S67" s="204">
        <v>0</v>
      </c>
      <c r="T67" s="204">
        <f>S67*各種係数!F65</f>
        <v>0</v>
      </c>
      <c r="U67" s="204">
        <f>S67*各種係数!G65</f>
        <v>0</v>
      </c>
      <c r="V67" s="204">
        <f t="shared" si="7"/>
        <v>0</v>
      </c>
      <c r="W67" s="204">
        <f t="shared" si="8"/>
        <v>0</v>
      </c>
      <c r="X67" s="204">
        <f t="shared" si="9"/>
        <v>0</v>
      </c>
      <c r="Y67" s="204">
        <f>G67*各種係数!I65*各種係数!$L$16</f>
        <v>0</v>
      </c>
      <c r="Z67" s="204">
        <f>K67*各種係数!I65*各種係数!$L$16</f>
        <v>0</v>
      </c>
      <c r="AA67" s="204">
        <f>S67*各種係数!I65*各種係数!$L$16</f>
        <v>0</v>
      </c>
      <c r="AB67" s="204">
        <f t="shared" si="5"/>
        <v>0</v>
      </c>
      <c r="AC67" s="204">
        <f>G67*各種係数!J65*各種係数!$L$16</f>
        <v>0</v>
      </c>
      <c r="AD67" s="204">
        <f>K67*各種係数!J65*各種係数!$L$16</f>
        <v>0</v>
      </c>
      <c r="AE67" s="204">
        <f>S67*各種係数!J65*各種係数!$L$16</f>
        <v>0</v>
      </c>
      <c r="AF67" s="204">
        <f t="shared" si="6"/>
        <v>0</v>
      </c>
    </row>
    <row r="68" spans="2:32" x14ac:dyDescent="0.15">
      <c r="B68" s="12" t="s">
        <v>88</v>
      </c>
      <c r="C68" s="12" t="s">
        <v>244</v>
      </c>
      <c r="D68" s="12" t="s">
        <v>227</v>
      </c>
      <c r="E68" s="62" t="s">
        <v>161</v>
      </c>
      <c r="F68" s="201">
        <f>入力表!E81</f>
        <v>0</v>
      </c>
      <c r="G68" s="202">
        <f t="shared" si="3"/>
        <v>0</v>
      </c>
      <c r="H68" s="202">
        <f>G68*各種係数!F66</f>
        <v>0</v>
      </c>
      <c r="I68" s="202">
        <f>G68*各種係数!G66</f>
        <v>0</v>
      </c>
      <c r="J68" s="203">
        <v>0</v>
      </c>
      <c r="K68" s="204">
        <f t="shared" si="4"/>
        <v>0</v>
      </c>
      <c r="L68" s="205">
        <f>K68*各種係数!F66</f>
        <v>0</v>
      </c>
      <c r="M68" s="206">
        <f>K68*各種係数!G66</f>
        <v>0</v>
      </c>
      <c r="N68" s="62"/>
      <c r="O68" s="63"/>
      <c r="P68" s="205">
        <f>O$117*各種係数!H66</f>
        <v>0</v>
      </c>
      <c r="Q68" s="204">
        <f>P68*各種係数!E66</f>
        <v>0</v>
      </c>
      <c r="R68" s="204">
        <f>P68*各種係数!D66</f>
        <v>0</v>
      </c>
      <c r="S68" s="204">
        <v>0</v>
      </c>
      <c r="T68" s="204">
        <f>S68*各種係数!F66</f>
        <v>0</v>
      </c>
      <c r="U68" s="204">
        <f>S68*各種係数!G66</f>
        <v>0</v>
      </c>
      <c r="V68" s="204">
        <f t="shared" si="7"/>
        <v>0</v>
      </c>
      <c r="W68" s="204">
        <f t="shared" si="8"/>
        <v>0</v>
      </c>
      <c r="X68" s="204">
        <f t="shared" si="9"/>
        <v>0</v>
      </c>
      <c r="Y68" s="204">
        <f>G68*各種係数!I66*各種係数!$L$16</f>
        <v>0</v>
      </c>
      <c r="Z68" s="204">
        <f>K68*各種係数!I66*各種係数!$L$16</f>
        <v>0</v>
      </c>
      <c r="AA68" s="204">
        <f>S68*各種係数!I66*各種係数!$L$16</f>
        <v>0</v>
      </c>
      <c r="AB68" s="204">
        <f t="shared" si="5"/>
        <v>0</v>
      </c>
      <c r="AC68" s="204">
        <f>G68*各種係数!J66*各種係数!$L$16</f>
        <v>0</v>
      </c>
      <c r="AD68" s="204">
        <f>K68*各種係数!J66*各種係数!$L$16</f>
        <v>0</v>
      </c>
      <c r="AE68" s="204">
        <f>S68*各種係数!J66*各種係数!$L$16</f>
        <v>0</v>
      </c>
      <c r="AF68" s="204">
        <f t="shared" si="6"/>
        <v>0</v>
      </c>
    </row>
    <row r="69" spans="2:32" x14ac:dyDescent="0.15">
      <c r="B69" s="16" t="s">
        <v>89</v>
      </c>
      <c r="C69" s="16" t="s">
        <v>230</v>
      </c>
      <c r="D69" s="16" t="s">
        <v>227</v>
      </c>
      <c r="E69" s="70" t="s">
        <v>162</v>
      </c>
      <c r="F69" s="207">
        <f>入力表!E82</f>
        <v>0</v>
      </c>
      <c r="G69" s="208">
        <f t="shared" si="3"/>
        <v>0</v>
      </c>
      <c r="H69" s="208">
        <f>G69*各種係数!F67</f>
        <v>0</v>
      </c>
      <c r="I69" s="208">
        <f>G69*各種係数!G67</f>
        <v>0</v>
      </c>
      <c r="J69" s="214">
        <v>0</v>
      </c>
      <c r="K69" s="209">
        <f t="shared" si="4"/>
        <v>0</v>
      </c>
      <c r="L69" s="215">
        <f>K69*各種係数!F67</f>
        <v>0</v>
      </c>
      <c r="M69" s="216">
        <f>K69*各種係数!G67</f>
        <v>0</v>
      </c>
      <c r="N69" s="62"/>
      <c r="O69" s="63"/>
      <c r="P69" s="215">
        <f>O$117*各種係数!H67</f>
        <v>0</v>
      </c>
      <c r="Q69" s="209">
        <f>P69*各種係数!E67</f>
        <v>0</v>
      </c>
      <c r="R69" s="209">
        <f>P69*各種係数!D67</f>
        <v>0</v>
      </c>
      <c r="S69" s="209">
        <v>0</v>
      </c>
      <c r="T69" s="209">
        <f>S69*各種係数!F67</f>
        <v>0</v>
      </c>
      <c r="U69" s="209">
        <f>S69*各種係数!G67</f>
        <v>0</v>
      </c>
      <c r="V69" s="209">
        <f t="shared" si="7"/>
        <v>0</v>
      </c>
      <c r="W69" s="209">
        <f t="shared" si="8"/>
        <v>0</v>
      </c>
      <c r="X69" s="209">
        <f t="shared" si="9"/>
        <v>0</v>
      </c>
      <c r="Y69" s="209">
        <f>G69*各種係数!I67*各種係数!$L$16</f>
        <v>0</v>
      </c>
      <c r="Z69" s="209">
        <f>K69*各種係数!I67*各種係数!$L$16</f>
        <v>0</v>
      </c>
      <c r="AA69" s="209">
        <f>S69*各種係数!I67*各種係数!$L$16</f>
        <v>0</v>
      </c>
      <c r="AB69" s="209">
        <f t="shared" si="5"/>
        <v>0</v>
      </c>
      <c r="AC69" s="209">
        <f>G69*各種係数!J67*各種係数!$L$16</f>
        <v>0</v>
      </c>
      <c r="AD69" s="209">
        <f>K69*各種係数!J67*各種係数!$L$16</f>
        <v>0</v>
      </c>
      <c r="AE69" s="209">
        <f>S69*各種係数!J67*各種係数!$L$16</f>
        <v>0</v>
      </c>
      <c r="AF69" s="209">
        <f t="shared" si="6"/>
        <v>0</v>
      </c>
    </row>
    <row r="70" spans="2:32" x14ac:dyDescent="0.15">
      <c r="B70" s="12" t="s">
        <v>90</v>
      </c>
      <c r="C70" s="12" t="s">
        <v>230</v>
      </c>
      <c r="D70" s="12" t="s">
        <v>227</v>
      </c>
      <c r="E70" s="62" t="s">
        <v>530</v>
      </c>
      <c r="F70" s="201">
        <f>入力表!E83</f>
        <v>0</v>
      </c>
      <c r="G70" s="202">
        <f t="shared" si="3"/>
        <v>0</v>
      </c>
      <c r="H70" s="202">
        <f>G70*各種係数!F68</f>
        <v>0</v>
      </c>
      <c r="I70" s="202">
        <f>G70*各種係数!G68</f>
        <v>0</v>
      </c>
      <c r="J70" s="210">
        <v>0</v>
      </c>
      <c r="K70" s="204">
        <f t="shared" si="4"/>
        <v>0</v>
      </c>
      <c r="L70" s="211">
        <f>K70*各種係数!F68</f>
        <v>0</v>
      </c>
      <c r="M70" s="212">
        <f>K70*各種係数!G68</f>
        <v>0</v>
      </c>
      <c r="N70" s="62"/>
      <c r="O70" s="63"/>
      <c r="P70" s="211">
        <f>O$117*各種係数!H68</f>
        <v>0</v>
      </c>
      <c r="Q70" s="213">
        <f>P70*各種係数!E68</f>
        <v>0</v>
      </c>
      <c r="R70" s="213">
        <f>P70*各種係数!D68</f>
        <v>0</v>
      </c>
      <c r="S70" s="213">
        <v>0</v>
      </c>
      <c r="T70" s="213">
        <f>S70*各種係数!F68</f>
        <v>0</v>
      </c>
      <c r="U70" s="213">
        <f>S70*各種係数!G68</f>
        <v>0</v>
      </c>
      <c r="V70" s="213">
        <f t="shared" si="7"/>
        <v>0</v>
      </c>
      <c r="W70" s="213">
        <f t="shared" si="8"/>
        <v>0</v>
      </c>
      <c r="X70" s="213">
        <f t="shared" si="9"/>
        <v>0</v>
      </c>
      <c r="Y70" s="213">
        <f>G70*各種係数!I68*各種係数!$L$16</f>
        <v>0</v>
      </c>
      <c r="Z70" s="213">
        <f>K70*各種係数!I68*各種係数!$L$16</f>
        <v>0</v>
      </c>
      <c r="AA70" s="213">
        <f>S70*各種係数!I68*各種係数!$L$16</f>
        <v>0</v>
      </c>
      <c r="AB70" s="213">
        <f t="shared" si="5"/>
        <v>0</v>
      </c>
      <c r="AC70" s="213">
        <f>G70*各種係数!J68*各種係数!$L$16</f>
        <v>0</v>
      </c>
      <c r="AD70" s="213">
        <f>K70*各種係数!J68*各種係数!$L$16</f>
        <v>0</v>
      </c>
      <c r="AE70" s="213">
        <f>S70*各種係数!J68*各種係数!$L$16</f>
        <v>0</v>
      </c>
      <c r="AF70" s="213">
        <f t="shared" si="6"/>
        <v>0</v>
      </c>
    </row>
    <row r="71" spans="2:32" x14ac:dyDescent="0.15">
      <c r="B71" s="12" t="s">
        <v>91</v>
      </c>
      <c r="C71" s="12" t="s">
        <v>245</v>
      </c>
      <c r="D71" s="12" t="s">
        <v>228</v>
      </c>
      <c r="E71" s="62" t="s">
        <v>186</v>
      </c>
      <c r="F71" s="201">
        <f>入力表!E84</f>
        <v>0</v>
      </c>
      <c r="G71" s="202">
        <f t="shared" si="3"/>
        <v>0</v>
      </c>
      <c r="H71" s="202">
        <f>G71*各種係数!F69</f>
        <v>0</v>
      </c>
      <c r="I71" s="202">
        <f>G71*各種係数!G69</f>
        <v>0</v>
      </c>
      <c r="J71" s="203">
        <v>0</v>
      </c>
      <c r="K71" s="204">
        <f t="shared" si="4"/>
        <v>0</v>
      </c>
      <c r="L71" s="205">
        <f>K71*各種係数!F69</f>
        <v>0</v>
      </c>
      <c r="M71" s="206">
        <f>K71*各種係数!G69</f>
        <v>0</v>
      </c>
      <c r="N71" s="62"/>
      <c r="O71" s="63"/>
      <c r="P71" s="205">
        <f>O$117*各種係数!H69</f>
        <v>0</v>
      </c>
      <c r="Q71" s="204">
        <f>P71*各種係数!E69</f>
        <v>0</v>
      </c>
      <c r="R71" s="204">
        <f>P71*各種係数!D69</f>
        <v>0</v>
      </c>
      <c r="S71" s="204">
        <v>0</v>
      </c>
      <c r="T71" s="204">
        <f>S71*各種係数!F69</f>
        <v>0</v>
      </c>
      <c r="U71" s="204">
        <f>S71*各種係数!G69</f>
        <v>0</v>
      </c>
      <c r="V71" s="204">
        <f t="shared" si="7"/>
        <v>0</v>
      </c>
      <c r="W71" s="204">
        <f t="shared" si="8"/>
        <v>0</v>
      </c>
      <c r="X71" s="204">
        <f t="shared" si="9"/>
        <v>0</v>
      </c>
      <c r="Y71" s="204">
        <f>G71*各種係数!I69*各種係数!$L$16</f>
        <v>0</v>
      </c>
      <c r="Z71" s="204">
        <f>K71*各種係数!I69*各種係数!$L$16</f>
        <v>0</v>
      </c>
      <c r="AA71" s="204">
        <f>S71*各種係数!I69*各種係数!$L$16</f>
        <v>0</v>
      </c>
      <c r="AB71" s="204">
        <f t="shared" si="5"/>
        <v>0</v>
      </c>
      <c r="AC71" s="204">
        <f>G71*各種係数!J69*各種係数!$L$16</f>
        <v>0</v>
      </c>
      <c r="AD71" s="204">
        <f>K71*各種係数!J69*各種係数!$L$16</f>
        <v>0</v>
      </c>
      <c r="AE71" s="204">
        <f>S71*各種係数!J69*各種係数!$L$16</f>
        <v>0</v>
      </c>
      <c r="AF71" s="204">
        <f t="shared" si="6"/>
        <v>0</v>
      </c>
    </row>
    <row r="72" spans="2:32" x14ac:dyDescent="0.15">
      <c r="B72" s="12" t="s">
        <v>92</v>
      </c>
      <c r="C72" s="12" t="s">
        <v>245</v>
      </c>
      <c r="D72" s="12" t="s">
        <v>228</v>
      </c>
      <c r="E72" s="62" t="s">
        <v>163</v>
      </c>
      <c r="F72" s="201">
        <f>入力表!E85</f>
        <v>0</v>
      </c>
      <c r="G72" s="202">
        <f t="shared" si="3"/>
        <v>0</v>
      </c>
      <c r="H72" s="202">
        <f>G72*各種係数!F70</f>
        <v>0</v>
      </c>
      <c r="I72" s="202">
        <f>G72*各種係数!G70</f>
        <v>0</v>
      </c>
      <c r="J72" s="203">
        <v>0</v>
      </c>
      <c r="K72" s="204">
        <f t="shared" si="4"/>
        <v>0</v>
      </c>
      <c r="L72" s="205">
        <f>K72*各種係数!F70</f>
        <v>0</v>
      </c>
      <c r="M72" s="206">
        <f>K72*各種係数!G70</f>
        <v>0</v>
      </c>
      <c r="N72" s="62"/>
      <c r="O72" s="63"/>
      <c r="P72" s="205">
        <f>O$117*各種係数!H70</f>
        <v>0</v>
      </c>
      <c r="Q72" s="204">
        <f>P72*各種係数!E70</f>
        <v>0</v>
      </c>
      <c r="R72" s="204">
        <f>P72*各種係数!D70</f>
        <v>0</v>
      </c>
      <c r="S72" s="204">
        <v>0</v>
      </c>
      <c r="T72" s="204">
        <f>S72*各種係数!F70</f>
        <v>0</v>
      </c>
      <c r="U72" s="204">
        <f>S72*各種係数!G70</f>
        <v>0</v>
      </c>
      <c r="V72" s="204">
        <f t="shared" si="7"/>
        <v>0</v>
      </c>
      <c r="W72" s="204">
        <f t="shared" si="8"/>
        <v>0</v>
      </c>
      <c r="X72" s="204">
        <f t="shared" si="9"/>
        <v>0</v>
      </c>
      <c r="Y72" s="204">
        <f>G72*各種係数!I70*各種係数!$L$16</f>
        <v>0</v>
      </c>
      <c r="Z72" s="204">
        <f>K72*各種係数!I70*各種係数!$L$16</f>
        <v>0</v>
      </c>
      <c r="AA72" s="204">
        <f>S72*各種係数!I70*各種係数!$L$16</f>
        <v>0</v>
      </c>
      <c r="AB72" s="204">
        <f t="shared" si="5"/>
        <v>0</v>
      </c>
      <c r="AC72" s="204">
        <f>G72*各種係数!J70*各種係数!$L$16</f>
        <v>0</v>
      </c>
      <c r="AD72" s="204">
        <f>K72*各種係数!J70*各種係数!$L$16</f>
        <v>0</v>
      </c>
      <c r="AE72" s="204">
        <f>S72*各種係数!J70*各種係数!$L$16</f>
        <v>0</v>
      </c>
      <c r="AF72" s="204">
        <f t="shared" si="6"/>
        <v>0</v>
      </c>
    </row>
    <row r="73" spans="2:32" x14ac:dyDescent="0.15">
      <c r="B73" s="12" t="s">
        <v>93</v>
      </c>
      <c r="C73" s="12" t="s">
        <v>245</v>
      </c>
      <c r="D73" s="12" t="s">
        <v>228</v>
      </c>
      <c r="E73" s="62" t="s">
        <v>531</v>
      </c>
      <c r="F73" s="201">
        <f>入力表!E86</f>
        <v>0</v>
      </c>
      <c r="G73" s="202">
        <f t="shared" si="3"/>
        <v>0</v>
      </c>
      <c r="H73" s="202">
        <f>G73*各種係数!F71</f>
        <v>0</v>
      </c>
      <c r="I73" s="202">
        <f>G73*各種係数!G71</f>
        <v>0</v>
      </c>
      <c r="J73" s="203">
        <v>0</v>
      </c>
      <c r="K73" s="204">
        <f t="shared" si="4"/>
        <v>0</v>
      </c>
      <c r="L73" s="205">
        <f>K73*各種係数!F71</f>
        <v>0</v>
      </c>
      <c r="M73" s="206">
        <f>K73*各種係数!G71</f>
        <v>0</v>
      </c>
      <c r="N73" s="62"/>
      <c r="O73" s="63"/>
      <c r="P73" s="205">
        <f>O$117*各種係数!H71</f>
        <v>0</v>
      </c>
      <c r="Q73" s="204">
        <f>P73*各種係数!E71</f>
        <v>0</v>
      </c>
      <c r="R73" s="204">
        <f>P73*各種係数!D71</f>
        <v>0</v>
      </c>
      <c r="S73" s="204">
        <v>0</v>
      </c>
      <c r="T73" s="204">
        <f>S73*各種係数!F71</f>
        <v>0</v>
      </c>
      <c r="U73" s="204">
        <f>S73*各種係数!G71</f>
        <v>0</v>
      </c>
      <c r="V73" s="204">
        <f t="shared" si="7"/>
        <v>0</v>
      </c>
      <c r="W73" s="204">
        <f t="shared" si="8"/>
        <v>0</v>
      </c>
      <c r="X73" s="204">
        <f t="shared" si="9"/>
        <v>0</v>
      </c>
      <c r="Y73" s="204">
        <f>G73*各種係数!I71*各種係数!$L$16</f>
        <v>0</v>
      </c>
      <c r="Z73" s="204">
        <f>K73*各種係数!I71*各種係数!$L$16</f>
        <v>0</v>
      </c>
      <c r="AA73" s="204">
        <f>S73*各種係数!I71*各種係数!$L$16</f>
        <v>0</v>
      </c>
      <c r="AB73" s="204">
        <f t="shared" si="5"/>
        <v>0</v>
      </c>
      <c r="AC73" s="204">
        <f>G73*各種係数!J71*各種係数!$L$16</f>
        <v>0</v>
      </c>
      <c r="AD73" s="204">
        <f>K73*各種係数!J71*各種係数!$L$16</f>
        <v>0</v>
      </c>
      <c r="AE73" s="204">
        <f>S73*各種係数!J71*各種係数!$L$16</f>
        <v>0</v>
      </c>
      <c r="AF73" s="204">
        <f t="shared" si="6"/>
        <v>0</v>
      </c>
    </row>
    <row r="74" spans="2:32" x14ac:dyDescent="0.15">
      <c r="B74" s="12" t="s">
        <v>94</v>
      </c>
      <c r="C74" s="12" t="s">
        <v>245</v>
      </c>
      <c r="D74" s="12" t="s">
        <v>228</v>
      </c>
      <c r="E74" s="62" t="s">
        <v>655</v>
      </c>
      <c r="F74" s="207">
        <f>入力表!E87</f>
        <v>0</v>
      </c>
      <c r="G74" s="208">
        <f t="shared" si="3"/>
        <v>0</v>
      </c>
      <c r="H74" s="208">
        <f>G74*各種係数!F72</f>
        <v>0</v>
      </c>
      <c r="I74" s="208">
        <f>G74*各種係数!G72</f>
        <v>0</v>
      </c>
      <c r="J74" s="214">
        <v>0</v>
      </c>
      <c r="K74" s="209">
        <f t="shared" si="4"/>
        <v>0</v>
      </c>
      <c r="L74" s="215">
        <f>K74*各種係数!F72</f>
        <v>0</v>
      </c>
      <c r="M74" s="216">
        <f>K74*各種係数!G72</f>
        <v>0</v>
      </c>
      <c r="N74" s="62"/>
      <c r="O74" s="63"/>
      <c r="P74" s="215">
        <f>O$117*各種係数!H72</f>
        <v>0</v>
      </c>
      <c r="Q74" s="209">
        <f>P74*各種係数!E72</f>
        <v>0</v>
      </c>
      <c r="R74" s="209">
        <f>P74*各種係数!D72</f>
        <v>0</v>
      </c>
      <c r="S74" s="209">
        <v>0</v>
      </c>
      <c r="T74" s="209">
        <f>S74*各種係数!F72</f>
        <v>0</v>
      </c>
      <c r="U74" s="209">
        <f>S74*各種係数!G72</f>
        <v>0</v>
      </c>
      <c r="V74" s="209">
        <f t="shared" ref="V74:V105" si="10">G74+K74+S74</f>
        <v>0</v>
      </c>
      <c r="W74" s="209">
        <f t="shared" ref="W74:W105" si="11">H74+L74+T74</f>
        <v>0</v>
      </c>
      <c r="X74" s="209">
        <f t="shared" ref="X74:X105" si="12">I74+M74+U74</f>
        <v>0</v>
      </c>
      <c r="Y74" s="209">
        <f>G74*各種係数!I72*各種係数!$L$16</f>
        <v>0</v>
      </c>
      <c r="Z74" s="209">
        <f>K74*各種係数!I72*各種係数!$L$16</f>
        <v>0</v>
      </c>
      <c r="AA74" s="209">
        <f>S74*各種係数!I72*各種係数!$L$16</f>
        <v>0</v>
      </c>
      <c r="AB74" s="209">
        <f t="shared" si="5"/>
        <v>0</v>
      </c>
      <c r="AC74" s="209">
        <f>G74*各種係数!J72*各種係数!$L$16</f>
        <v>0</v>
      </c>
      <c r="AD74" s="209">
        <f>K74*各種係数!J72*各種係数!$L$16</f>
        <v>0</v>
      </c>
      <c r="AE74" s="209">
        <f>S74*各種係数!J72*各種係数!$L$16</f>
        <v>0</v>
      </c>
      <c r="AF74" s="209">
        <f t="shared" si="6"/>
        <v>0</v>
      </c>
    </row>
    <row r="75" spans="2:32" x14ac:dyDescent="0.15">
      <c r="B75" s="15" t="s">
        <v>95</v>
      </c>
      <c r="C75" s="15" t="s">
        <v>246</v>
      </c>
      <c r="D75" s="15" t="s">
        <v>229</v>
      </c>
      <c r="E75" s="72" t="s">
        <v>164</v>
      </c>
      <c r="F75" s="201">
        <f>入力表!E88</f>
        <v>0</v>
      </c>
      <c r="G75" s="202">
        <f t="shared" ref="G75:G116" si="13">F75</f>
        <v>0</v>
      </c>
      <c r="H75" s="202">
        <f>G75*各種係数!F73</f>
        <v>0</v>
      </c>
      <c r="I75" s="202">
        <f>G75*各種係数!G73</f>
        <v>0</v>
      </c>
      <c r="J75" s="210">
        <v>0</v>
      </c>
      <c r="K75" s="204">
        <f t="shared" ref="K75:K116" si="14">J75-G75</f>
        <v>0</v>
      </c>
      <c r="L75" s="211">
        <f>K75*各種係数!F73</f>
        <v>0</v>
      </c>
      <c r="M75" s="212">
        <f>K75*各種係数!G73</f>
        <v>0</v>
      </c>
      <c r="N75" s="62"/>
      <c r="O75" s="63"/>
      <c r="P75" s="211">
        <f>O$117*各種係数!H73</f>
        <v>0</v>
      </c>
      <c r="Q75" s="213">
        <f>P75*各種係数!E73</f>
        <v>0</v>
      </c>
      <c r="R75" s="213">
        <f>P75*各種係数!D73</f>
        <v>0</v>
      </c>
      <c r="S75" s="213">
        <v>0</v>
      </c>
      <c r="T75" s="213">
        <f>S75*各種係数!F73</f>
        <v>0</v>
      </c>
      <c r="U75" s="213">
        <f>S75*各種係数!G73</f>
        <v>0</v>
      </c>
      <c r="V75" s="213">
        <f t="shared" si="10"/>
        <v>0</v>
      </c>
      <c r="W75" s="213">
        <f t="shared" si="11"/>
        <v>0</v>
      </c>
      <c r="X75" s="213">
        <f t="shared" si="12"/>
        <v>0</v>
      </c>
      <c r="Y75" s="213">
        <f>G75*各種係数!I73*各種係数!$L$16</f>
        <v>0</v>
      </c>
      <c r="Z75" s="213">
        <f>K75*各種係数!I73*各種係数!$L$16</f>
        <v>0</v>
      </c>
      <c r="AA75" s="213">
        <f>S75*各種係数!I73*各種係数!$L$16</f>
        <v>0</v>
      </c>
      <c r="AB75" s="213">
        <f t="shared" ref="AB75:AB116" si="15">SUM(Y75:AA75)</f>
        <v>0</v>
      </c>
      <c r="AC75" s="213">
        <f>G75*各種係数!J73*各種係数!$L$16</f>
        <v>0</v>
      </c>
      <c r="AD75" s="213">
        <f>K75*各種係数!J73*各種係数!$L$16</f>
        <v>0</v>
      </c>
      <c r="AE75" s="213">
        <f>S75*各種係数!J73*各種係数!$L$16</f>
        <v>0</v>
      </c>
      <c r="AF75" s="213">
        <f t="shared" ref="AF75:AF116" si="16">SUM(AC75:AE75)</f>
        <v>0</v>
      </c>
    </row>
    <row r="76" spans="2:32" x14ac:dyDescent="0.15">
      <c r="B76" s="12" t="s">
        <v>96</v>
      </c>
      <c r="C76" s="12" t="s">
        <v>246</v>
      </c>
      <c r="D76" s="12" t="s">
        <v>229</v>
      </c>
      <c r="E76" s="62" t="s">
        <v>165</v>
      </c>
      <c r="F76" s="201">
        <f>入力表!E89</f>
        <v>0</v>
      </c>
      <c r="G76" s="202">
        <f t="shared" si="13"/>
        <v>0</v>
      </c>
      <c r="H76" s="202">
        <f>G76*各種係数!F74</f>
        <v>0</v>
      </c>
      <c r="I76" s="202">
        <f>G76*各種係数!G74</f>
        <v>0</v>
      </c>
      <c r="J76" s="203">
        <v>0</v>
      </c>
      <c r="K76" s="204">
        <f t="shared" si="14"/>
        <v>0</v>
      </c>
      <c r="L76" s="205">
        <f>K76*各種係数!F74</f>
        <v>0</v>
      </c>
      <c r="M76" s="206">
        <f>K76*各種係数!G74</f>
        <v>0</v>
      </c>
      <c r="N76" s="62"/>
      <c r="O76" s="63"/>
      <c r="P76" s="205">
        <f>O$117*各種係数!H74</f>
        <v>0</v>
      </c>
      <c r="Q76" s="204">
        <f>P76*各種係数!E74</f>
        <v>0</v>
      </c>
      <c r="R76" s="204">
        <f>P76*各種係数!D74</f>
        <v>0</v>
      </c>
      <c r="S76" s="204">
        <v>0</v>
      </c>
      <c r="T76" s="204">
        <f>S76*各種係数!F74</f>
        <v>0</v>
      </c>
      <c r="U76" s="204">
        <f>S76*各種係数!G74</f>
        <v>0</v>
      </c>
      <c r="V76" s="204">
        <f t="shared" si="10"/>
        <v>0</v>
      </c>
      <c r="W76" s="204">
        <f t="shared" si="11"/>
        <v>0</v>
      </c>
      <c r="X76" s="204">
        <f t="shared" si="12"/>
        <v>0</v>
      </c>
      <c r="Y76" s="204">
        <f>G76*各種係数!I74*各種係数!$L$16</f>
        <v>0</v>
      </c>
      <c r="Z76" s="204">
        <f>K76*各種係数!I74*各種係数!$L$16</f>
        <v>0</v>
      </c>
      <c r="AA76" s="204">
        <f>S76*各種係数!I74*各種係数!$L$16</f>
        <v>0</v>
      </c>
      <c r="AB76" s="204">
        <f t="shared" si="15"/>
        <v>0</v>
      </c>
      <c r="AC76" s="204">
        <f>G76*各種係数!J74*各種係数!$L$16</f>
        <v>0</v>
      </c>
      <c r="AD76" s="204">
        <f>K76*各種係数!J74*各種係数!$L$16</f>
        <v>0</v>
      </c>
      <c r="AE76" s="204">
        <f>S76*各種係数!J74*各種係数!$L$16</f>
        <v>0</v>
      </c>
      <c r="AF76" s="204">
        <f t="shared" si="16"/>
        <v>0</v>
      </c>
    </row>
    <row r="77" spans="2:32" x14ac:dyDescent="0.15">
      <c r="B77" s="12" t="s">
        <v>97</v>
      </c>
      <c r="C77" s="12" t="s">
        <v>247</v>
      </c>
      <c r="D77" s="12" t="s">
        <v>229</v>
      </c>
      <c r="E77" s="62" t="s">
        <v>166</v>
      </c>
      <c r="F77" s="201">
        <f>入力表!E90</f>
        <v>0</v>
      </c>
      <c r="G77" s="202">
        <f t="shared" si="13"/>
        <v>0</v>
      </c>
      <c r="H77" s="202">
        <f>G77*各種係数!F75</f>
        <v>0</v>
      </c>
      <c r="I77" s="202">
        <f>G77*各種係数!G75</f>
        <v>0</v>
      </c>
      <c r="J77" s="203">
        <v>0</v>
      </c>
      <c r="K77" s="204">
        <f t="shared" si="14"/>
        <v>0</v>
      </c>
      <c r="L77" s="205">
        <f>K77*各種係数!F75</f>
        <v>0</v>
      </c>
      <c r="M77" s="206">
        <f>K77*各種係数!G75</f>
        <v>0</v>
      </c>
      <c r="N77" s="62"/>
      <c r="O77" s="63"/>
      <c r="P77" s="205">
        <f>O$117*各種係数!H75</f>
        <v>0</v>
      </c>
      <c r="Q77" s="204">
        <f>P77*各種係数!E75</f>
        <v>0</v>
      </c>
      <c r="R77" s="204">
        <f>P77*各種係数!D75</f>
        <v>0</v>
      </c>
      <c r="S77" s="204">
        <v>0</v>
      </c>
      <c r="T77" s="204">
        <f>S77*各種係数!F75</f>
        <v>0</v>
      </c>
      <c r="U77" s="204">
        <f>S77*各種係数!G75</f>
        <v>0</v>
      </c>
      <c r="V77" s="204">
        <f t="shared" si="10"/>
        <v>0</v>
      </c>
      <c r="W77" s="204">
        <f t="shared" si="11"/>
        <v>0</v>
      </c>
      <c r="X77" s="204">
        <f t="shared" si="12"/>
        <v>0</v>
      </c>
      <c r="Y77" s="204">
        <f>G77*各種係数!I75*各種係数!$L$16</f>
        <v>0</v>
      </c>
      <c r="Z77" s="204">
        <f>K77*各種係数!I75*各種係数!$L$16</f>
        <v>0</v>
      </c>
      <c r="AA77" s="204">
        <f>S77*各種係数!I75*各種係数!$L$16</f>
        <v>0</v>
      </c>
      <c r="AB77" s="204">
        <f t="shared" si="15"/>
        <v>0</v>
      </c>
      <c r="AC77" s="204">
        <f>G77*各種係数!J75*各種係数!$L$16</f>
        <v>0</v>
      </c>
      <c r="AD77" s="204">
        <f>K77*各種係数!J75*各種係数!$L$16</f>
        <v>0</v>
      </c>
      <c r="AE77" s="204">
        <f>S77*各種係数!J75*各種係数!$L$16</f>
        <v>0</v>
      </c>
      <c r="AF77" s="204">
        <f t="shared" si="16"/>
        <v>0</v>
      </c>
    </row>
    <row r="78" spans="2:32" x14ac:dyDescent="0.15">
      <c r="B78" s="12" t="s">
        <v>98</v>
      </c>
      <c r="C78" s="12" t="s">
        <v>248</v>
      </c>
      <c r="D78" s="12" t="s">
        <v>237</v>
      </c>
      <c r="E78" s="62" t="s">
        <v>167</v>
      </c>
      <c r="F78" s="201">
        <f>入力表!E91</f>
        <v>0</v>
      </c>
      <c r="G78" s="202">
        <f t="shared" si="13"/>
        <v>0</v>
      </c>
      <c r="H78" s="202">
        <f>G78*各種係数!F76</f>
        <v>0</v>
      </c>
      <c r="I78" s="202">
        <f>G78*各種係数!G76</f>
        <v>0</v>
      </c>
      <c r="J78" s="203">
        <v>0</v>
      </c>
      <c r="K78" s="204">
        <f t="shared" si="14"/>
        <v>0</v>
      </c>
      <c r="L78" s="205">
        <f>K78*各種係数!F76</f>
        <v>0</v>
      </c>
      <c r="M78" s="206">
        <f>K78*各種係数!G76</f>
        <v>0</v>
      </c>
      <c r="N78" s="62"/>
      <c r="O78" s="63"/>
      <c r="P78" s="205">
        <f>O$117*各種係数!H76</f>
        <v>0</v>
      </c>
      <c r="Q78" s="204">
        <f>P78*各種係数!E76</f>
        <v>0</v>
      </c>
      <c r="R78" s="204">
        <f>P78*各種係数!D76</f>
        <v>0</v>
      </c>
      <c r="S78" s="204">
        <v>0</v>
      </c>
      <c r="T78" s="204">
        <f>S78*各種係数!F76</f>
        <v>0</v>
      </c>
      <c r="U78" s="204">
        <f>S78*各種係数!G76</f>
        <v>0</v>
      </c>
      <c r="V78" s="204">
        <f t="shared" si="10"/>
        <v>0</v>
      </c>
      <c r="W78" s="204">
        <f t="shared" si="11"/>
        <v>0</v>
      </c>
      <c r="X78" s="204">
        <f t="shared" si="12"/>
        <v>0</v>
      </c>
      <c r="Y78" s="204">
        <f>G78*各種係数!I76*各種係数!$L$16</f>
        <v>0</v>
      </c>
      <c r="Z78" s="204">
        <f>K78*各種係数!I76*各種係数!$L$16</f>
        <v>0</v>
      </c>
      <c r="AA78" s="204">
        <f>S78*各種係数!I76*各種係数!$L$16</f>
        <v>0</v>
      </c>
      <c r="AB78" s="204">
        <f t="shared" si="15"/>
        <v>0</v>
      </c>
      <c r="AC78" s="204">
        <f>G78*各種係数!J76*各種係数!$L$16</f>
        <v>0</v>
      </c>
      <c r="AD78" s="204">
        <f>K78*各種係数!J76*各種係数!$L$16</f>
        <v>0</v>
      </c>
      <c r="AE78" s="204">
        <f>S78*各種係数!J76*各種係数!$L$16</f>
        <v>0</v>
      </c>
      <c r="AF78" s="204">
        <f t="shared" si="16"/>
        <v>0</v>
      </c>
    </row>
    <row r="79" spans="2:32" x14ac:dyDescent="0.15">
      <c r="B79" s="16" t="s">
        <v>99</v>
      </c>
      <c r="C79" s="16" t="s">
        <v>249</v>
      </c>
      <c r="D79" s="16" t="s">
        <v>231</v>
      </c>
      <c r="E79" s="70" t="s">
        <v>168</v>
      </c>
      <c r="F79" s="207">
        <f>入力表!E92</f>
        <v>0</v>
      </c>
      <c r="G79" s="208">
        <f t="shared" si="13"/>
        <v>0</v>
      </c>
      <c r="H79" s="208">
        <f>G79*各種係数!F77</f>
        <v>0</v>
      </c>
      <c r="I79" s="208">
        <f>G79*各種係数!G77</f>
        <v>0</v>
      </c>
      <c r="J79" s="214">
        <v>0</v>
      </c>
      <c r="K79" s="209">
        <f t="shared" si="14"/>
        <v>0</v>
      </c>
      <c r="L79" s="215">
        <f>K79*各種係数!F77</f>
        <v>0</v>
      </c>
      <c r="M79" s="216">
        <f>K79*各種係数!G77</f>
        <v>0</v>
      </c>
      <c r="N79" s="62"/>
      <c r="O79" s="63"/>
      <c r="P79" s="215">
        <f>O$117*各種係数!H77</f>
        <v>0</v>
      </c>
      <c r="Q79" s="209">
        <f>P79*各種係数!E77</f>
        <v>0</v>
      </c>
      <c r="R79" s="209">
        <f>P79*各種係数!D77</f>
        <v>0</v>
      </c>
      <c r="S79" s="209">
        <v>0</v>
      </c>
      <c r="T79" s="209">
        <f>S79*各種係数!F77</f>
        <v>0</v>
      </c>
      <c r="U79" s="209">
        <f>S79*各種係数!G77</f>
        <v>0</v>
      </c>
      <c r="V79" s="209">
        <f t="shared" si="10"/>
        <v>0</v>
      </c>
      <c r="W79" s="209">
        <f t="shared" si="11"/>
        <v>0</v>
      </c>
      <c r="X79" s="209">
        <f t="shared" si="12"/>
        <v>0</v>
      </c>
      <c r="Y79" s="209">
        <f>G79*各種係数!I77*各種係数!$L$16</f>
        <v>0</v>
      </c>
      <c r="Z79" s="209">
        <f>K79*各種係数!I77*各種係数!$L$16</f>
        <v>0</v>
      </c>
      <c r="AA79" s="209">
        <f>S79*各種係数!I77*各種係数!$L$16</f>
        <v>0</v>
      </c>
      <c r="AB79" s="209">
        <f t="shared" si="15"/>
        <v>0</v>
      </c>
      <c r="AC79" s="209">
        <f>G79*各種係数!J77*各種係数!$L$16</f>
        <v>0</v>
      </c>
      <c r="AD79" s="209">
        <f>K79*各種係数!J77*各種係数!$L$16</f>
        <v>0</v>
      </c>
      <c r="AE79" s="209">
        <f>S79*各種係数!J77*各種係数!$L$16</f>
        <v>0</v>
      </c>
      <c r="AF79" s="209">
        <f t="shared" si="16"/>
        <v>0</v>
      </c>
    </row>
    <row r="80" spans="2:32" x14ac:dyDescent="0.15">
      <c r="B80" s="12" t="s">
        <v>100</v>
      </c>
      <c r="C80" s="12" t="s">
        <v>250</v>
      </c>
      <c r="D80" s="12" t="s">
        <v>232</v>
      </c>
      <c r="E80" s="62" t="s">
        <v>169</v>
      </c>
      <c r="F80" s="201">
        <f>入力表!E93</f>
        <v>0</v>
      </c>
      <c r="G80" s="202">
        <f t="shared" si="13"/>
        <v>0</v>
      </c>
      <c r="H80" s="202">
        <f>G80*各種係数!F78</f>
        <v>0</v>
      </c>
      <c r="I80" s="202">
        <f>G80*各種係数!G78</f>
        <v>0</v>
      </c>
      <c r="J80" s="210">
        <v>0</v>
      </c>
      <c r="K80" s="204">
        <f t="shared" si="14"/>
        <v>0</v>
      </c>
      <c r="L80" s="211">
        <f>K80*各種係数!F78</f>
        <v>0</v>
      </c>
      <c r="M80" s="212">
        <f>K80*各種係数!G78</f>
        <v>0</v>
      </c>
      <c r="N80" s="62"/>
      <c r="O80" s="63"/>
      <c r="P80" s="211">
        <f>O$117*各種係数!H78</f>
        <v>0</v>
      </c>
      <c r="Q80" s="213">
        <f>P80*各種係数!E78</f>
        <v>0</v>
      </c>
      <c r="R80" s="213">
        <f>P80*各種係数!D78</f>
        <v>0</v>
      </c>
      <c r="S80" s="213">
        <v>0</v>
      </c>
      <c r="T80" s="213">
        <f>S80*各種係数!F78</f>
        <v>0</v>
      </c>
      <c r="U80" s="213">
        <f>S80*各種係数!G78</f>
        <v>0</v>
      </c>
      <c r="V80" s="213">
        <f t="shared" si="10"/>
        <v>0</v>
      </c>
      <c r="W80" s="213">
        <f t="shared" si="11"/>
        <v>0</v>
      </c>
      <c r="X80" s="213">
        <f t="shared" si="12"/>
        <v>0</v>
      </c>
      <c r="Y80" s="213">
        <f>G80*各種係数!I78*各種係数!$L$16</f>
        <v>0</v>
      </c>
      <c r="Z80" s="213">
        <f>K80*各種係数!I78*各種係数!$L$16</f>
        <v>0</v>
      </c>
      <c r="AA80" s="213">
        <f>S80*各種係数!I78*各種係数!$L$16</f>
        <v>0</v>
      </c>
      <c r="AB80" s="213">
        <f t="shared" si="15"/>
        <v>0</v>
      </c>
      <c r="AC80" s="213">
        <f>G80*各種係数!J78*各種係数!$L$16</f>
        <v>0</v>
      </c>
      <c r="AD80" s="213">
        <f>K80*各種係数!J78*各種係数!$L$16</f>
        <v>0</v>
      </c>
      <c r="AE80" s="213">
        <f>S80*各種係数!J78*各種係数!$L$16</f>
        <v>0</v>
      </c>
      <c r="AF80" s="213">
        <f t="shared" si="16"/>
        <v>0</v>
      </c>
    </row>
    <row r="81" spans="2:32" x14ac:dyDescent="0.15">
      <c r="B81" s="12" t="s">
        <v>101</v>
      </c>
      <c r="C81" s="12" t="s">
        <v>251</v>
      </c>
      <c r="D81" s="12" t="s">
        <v>233</v>
      </c>
      <c r="E81" s="62" t="s">
        <v>170</v>
      </c>
      <c r="F81" s="201">
        <f>入力表!E94</f>
        <v>0</v>
      </c>
      <c r="G81" s="202">
        <f t="shared" si="13"/>
        <v>0</v>
      </c>
      <c r="H81" s="202">
        <f>G81*各種係数!F79</f>
        <v>0</v>
      </c>
      <c r="I81" s="202">
        <f>G81*各種係数!G79</f>
        <v>0</v>
      </c>
      <c r="J81" s="203">
        <v>0</v>
      </c>
      <c r="K81" s="204">
        <f t="shared" si="14"/>
        <v>0</v>
      </c>
      <c r="L81" s="205">
        <f>K81*各種係数!F79</f>
        <v>0</v>
      </c>
      <c r="M81" s="206">
        <f>K81*各種係数!G79</f>
        <v>0</v>
      </c>
      <c r="N81" s="62"/>
      <c r="O81" s="63"/>
      <c r="P81" s="205">
        <f>O$117*各種係数!H79</f>
        <v>0</v>
      </c>
      <c r="Q81" s="204">
        <f>P81*各種係数!E79</f>
        <v>0</v>
      </c>
      <c r="R81" s="204">
        <f>P81*各種係数!D79</f>
        <v>0</v>
      </c>
      <c r="S81" s="204">
        <v>0</v>
      </c>
      <c r="T81" s="204">
        <f>S81*各種係数!F79</f>
        <v>0</v>
      </c>
      <c r="U81" s="204">
        <f>S81*各種係数!G79</f>
        <v>0</v>
      </c>
      <c r="V81" s="204">
        <f t="shared" si="10"/>
        <v>0</v>
      </c>
      <c r="W81" s="204">
        <f t="shared" si="11"/>
        <v>0</v>
      </c>
      <c r="X81" s="204">
        <f t="shared" si="12"/>
        <v>0</v>
      </c>
      <c r="Y81" s="204">
        <f>G81*各種係数!I79*各種係数!$L$16</f>
        <v>0</v>
      </c>
      <c r="Z81" s="204">
        <f>K81*各種係数!I79*各種係数!$L$16</f>
        <v>0</v>
      </c>
      <c r="AA81" s="204">
        <f>S81*各種係数!I79*各種係数!$L$16</f>
        <v>0</v>
      </c>
      <c r="AB81" s="204">
        <f t="shared" si="15"/>
        <v>0</v>
      </c>
      <c r="AC81" s="204">
        <f>G81*各種係数!J79*各種係数!$L$16</f>
        <v>0</v>
      </c>
      <c r="AD81" s="204">
        <f>K81*各種係数!J79*各種係数!$L$16</f>
        <v>0</v>
      </c>
      <c r="AE81" s="204">
        <f>S81*各種係数!J79*各種係数!$L$16</f>
        <v>0</v>
      </c>
      <c r="AF81" s="204">
        <f t="shared" si="16"/>
        <v>0</v>
      </c>
    </row>
    <row r="82" spans="2:32" x14ac:dyDescent="0.15">
      <c r="B82" s="12" t="s">
        <v>102</v>
      </c>
      <c r="C82" s="12" t="s">
        <v>251</v>
      </c>
      <c r="D82" s="12" t="s">
        <v>233</v>
      </c>
      <c r="E82" s="62" t="s">
        <v>187</v>
      </c>
      <c r="F82" s="201">
        <f>入力表!E95</f>
        <v>0</v>
      </c>
      <c r="G82" s="202">
        <f t="shared" si="13"/>
        <v>0</v>
      </c>
      <c r="H82" s="202">
        <f>G82*各種係数!F80</f>
        <v>0</v>
      </c>
      <c r="I82" s="202">
        <f>G82*各種係数!G80</f>
        <v>0</v>
      </c>
      <c r="J82" s="203">
        <v>0</v>
      </c>
      <c r="K82" s="204">
        <f t="shared" si="14"/>
        <v>0</v>
      </c>
      <c r="L82" s="205">
        <f>K82*各種係数!F80</f>
        <v>0</v>
      </c>
      <c r="M82" s="206">
        <f>K82*各種係数!G80</f>
        <v>0</v>
      </c>
      <c r="N82" s="62"/>
      <c r="O82" s="63"/>
      <c r="P82" s="205">
        <f>O$117*各種係数!H80</f>
        <v>0</v>
      </c>
      <c r="Q82" s="204">
        <f>P82*各種係数!E80</f>
        <v>0</v>
      </c>
      <c r="R82" s="204">
        <f>P82*各種係数!D80</f>
        <v>0</v>
      </c>
      <c r="S82" s="204">
        <v>0</v>
      </c>
      <c r="T82" s="204">
        <f>S82*各種係数!F80</f>
        <v>0</v>
      </c>
      <c r="U82" s="204">
        <f>S82*各種係数!G80</f>
        <v>0</v>
      </c>
      <c r="V82" s="204">
        <f t="shared" si="10"/>
        <v>0</v>
      </c>
      <c r="W82" s="204">
        <f t="shared" si="11"/>
        <v>0</v>
      </c>
      <c r="X82" s="204">
        <f t="shared" si="12"/>
        <v>0</v>
      </c>
      <c r="Y82" s="204">
        <f>G82*各種係数!I80*各種係数!$L$16</f>
        <v>0</v>
      </c>
      <c r="Z82" s="204">
        <f>K82*各種係数!I80*各種係数!$L$16</f>
        <v>0</v>
      </c>
      <c r="AA82" s="204">
        <f>S82*各種係数!I80*各種係数!$L$16</f>
        <v>0</v>
      </c>
      <c r="AB82" s="204">
        <f t="shared" si="15"/>
        <v>0</v>
      </c>
      <c r="AC82" s="204">
        <f>G82*各種係数!J80*各種係数!$L$16</f>
        <v>0</v>
      </c>
      <c r="AD82" s="204">
        <f>K82*各種係数!J80*各種係数!$L$16</f>
        <v>0</v>
      </c>
      <c r="AE82" s="204">
        <f>S82*各種係数!J80*各種係数!$L$16</f>
        <v>0</v>
      </c>
      <c r="AF82" s="204">
        <f t="shared" si="16"/>
        <v>0</v>
      </c>
    </row>
    <row r="83" spans="2:32" x14ac:dyDescent="0.15">
      <c r="B83" s="12" t="s">
        <v>103</v>
      </c>
      <c r="C83" s="12" t="s">
        <v>251</v>
      </c>
      <c r="D83" s="12" t="s">
        <v>233</v>
      </c>
      <c r="E83" s="62" t="s">
        <v>472</v>
      </c>
      <c r="F83" s="201">
        <f>入力表!E96</f>
        <v>0</v>
      </c>
      <c r="G83" s="202">
        <f t="shared" si="13"/>
        <v>0</v>
      </c>
      <c r="H83" s="202">
        <f>G83*各種係数!F81</f>
        <v>0</v>
      </c>
      <c r="I83" s="202">
        <f>G83*各種係数!G81</f>
        <v>0</v>
      </c>
      <c r="J83" s="203">
        <v>0</v>
      </c>
      <c r="K83" s="204">
        <f t="shared" si="14"/>
        <v>0</v>
      </c>
      <c r="L83" s="205">
        <f>K83*各種係数!F81</f>
        <v>0</v>
      </c>
      <c r="M83" s="206">
        <f>K83*各種係数!G81</f>
        <v>0</v>
      </c>
      <c r="N83" s="62"/>
      <c r="O83" s="63"/>
      <c r="P83" s="205">
        <f>O$117*各種係数!H81</f>
        <v>0</v>
      </c>
      <c r="Q83" s="204">
        <f>P83*各種係数!E81</f>
        <v>0</v>
      </c>
      <c r="R83" s="204">
        <f>P83*各種係数!D81</f>
        <v>0</v>
      </c>
      <c r="S83" s="204">
        <v>0</v>
      </c>
      <c r="T83" s="204">
        <f>S83*各種係数!F81</f>
        <v>0</v>
      </c>
      <c r="U83" s="204">
        <f>S83*各種係数!G81</f>
        <v>0</v>
      </c>
      <c r="V83" s="204">
        <f t="shared" si="10"/>
        <v>0</v>
      </c>
      <c r="W83" s="204">
        <f t="shared" si="11"/>
        <v>0</v>
      </c>
      <c r="X83" s="204">
        <f t="shared" si="12"/>
        <v>0</v>
      </c>
      <c r="Y83" s="204">
        <f>G83*各種係数!I81*各種係数!$L$16</f>
        <v>0</v>
      </c>
      <c r="Z83" s="204">
        <f>K83*各種係数!I81*各種係数!$L$16</f>
        <v>0</v>
      </c>
      <c r="AA83" s="204">
        <f>S83*各種係数!I81*各種係数!$L$16</f>
        <v>0</v>
      </c>
      <c r="AB83" s="204">
        <f t="shared" si="15"/>
        <v>0</v>
      </c>
      <c r="AC83" s="204">
        <f>G83*各種係数!J81*各種係数!$L$16</f>
        <v>0</v>
      </c>
      <c r="AD83" s="204">
        <f>K83*各種係数!J81*各種係数!$L$16</f>
        <v>0</v>
      </c>
      <c r="AE83" s="204">
        <f>S83*各種係数!J81*各種係数!$L$16</f>
        <v>0</v>
      </c>
      <c r="AF83" s="204">
        <f t="shared" si="16"/>
        <v>0</v>
      </c>
    </row>
    <row r="84" spans="2:32" x14ac:dyDescent="0.15">
      <c r="B84" s="12" t="s">
        <v>104</v>
      </c>
      <c r="C84" s="12" t="s">
        <v>252</v>
      </c>
      <c r="D84" s="12" t="s">
        <v>234</v>
      </c>
      <c r="E84" s="62" t="s">
        <v>171</v>
      </c>
      <c r="F84" s="207">
        <f>入力表!E97</f>
        <v>0</v>
      </c>
      <c r="G84" s="208">
        <f t="shared" si="13"/>
        <v>0</v>
      </c>
      <c r="H84" s="208">
        <f>G84*各種係数!F82</f>
        <v>0</v>
      </c>
      <c r="I84" s="208">
        <f>G84*各種係数!G82</f>
        <v>0</v>
      </c>
      <c r="J84" s="214">
        <v>0</v>
      </c>
      <c r="K84" s="209">
        <f t="shared" si="14"/>
        <v>0</v>
      </c>
      <c r="L84" s="215">
        <f>K84*各種係数!F82</f>
        <v>0</v>
      </c>
      <c r="M84" s="216">
        <f>K84*各種係数!G82</f>
        <v>0</v>
      </c>
      <c r="N84" s="62"/>
      <c r="O84" s="63"/>
      <c r="P84" s="215">
        <f>O$117*各種係数!H82</f>
        <v>0</v>
      </c>
      <c r="Q84" s="209">
        <f>P84*各種係数!E82</f>
        <v>0</v>
      </c>
      <c r="R84" s="209">
        <f>P84*各種係数!D82</f>
        <v>0</v>
      </c>
      <c r="S84" s="209">
        <v>0</v>
      </c>
      <c r="T84" s="209">
        <f>S84*各種係数!F82</f>
        <v>0</v>
      </c>
      <c r="U84" s="209">
        <f>S84*各種係数!G82</f>
        <v>0</v>
      </c>
      <c r="V84" s="209">
        <f t="shared" si="10"/>
        <v>0</v>
      </c>
      <c r="W84" s="209">
        <f t="shared" si="11"/>
        <v>0</v>
      </c>
      <c r="X84" s="209">
        <f t="shared" si="12"/>
        <v>0</v>
      </c>
      <c r="Y84" s="209">
        <f>G84*各種係数!I82*各種係数!$L$16</f>
        <v>0</v>
      </c>
      <c r="Z84" s="209">
        <f>K84*各種係数!I82*各種係数!$L$16</f>
        <v>0</v>
      </c>
      <c r="AA84" s="209">
        <f>S84*各種係数!I82*各種係数!$L$16</f>
        <v>0</v>
      </c>
      <c r="AB84" s="209">
        <f t="shared" si="15"/>
        <v>0</v>
      </c>
      <c r="AC84" s="209">
        <f>G84*各種係数!J82*各種係数!$L$16</f>
        <v>0</v>
      </c>
      <c r="AD84" s="209">
        <f>K84*各種係数!J82*各種係数!$L$16</f>
        <v>0</v>
      </c>
      <c r="AE84" s="209">
        <f>S84*各種係数!J82*各種係数!$L$16</f>
        <v>0</v>
      </c>
      <c r="AF84" s="209">
        <f t="shared" si="16"/>
        <v>0</v>
      </c>
    </row>
    <row r="85" spans="2:32" x14ac:dyDescent="0.15">
      <c r="B85" s="15" t="s">
        <v>105</v>
      </c>
      <c r="C85" s="15" t="s">
        <v>252</v>
      </c>
      <c r="D85" s="15" t="s">
        <v>234</v>
      </c>
      <c r="E85" s="72" t="s">
        <v>656</v>
      </c>
      <c r="F85" s="201">
        <f>入力表!E98</f>
        <v>0</v>
      </c>
      <c r="G85" s="202">
        <f t="shared" si="13"/>
        <v>0</v>
      </c>
      <c r="H85" s="202">
        <f>G85*各種係数!F83</f>
        <v>0</v>
      </c>
      <c r="I85" s="202">
        <f>G85*各種係数!G83</f>
        <v>0</v>
      </c>
      <c r="J85" s="210">
        <v>0</v>
      </c>
      <c r="K85" s="204">
        <f t="shared" si="14"/>
        <v>0</v>
      </c>
      <c r="L85" s="211">
        <f>K85*各種係数!F83</f>
        <v>0</v>
      </c>
      <c r="M85" s="212">
        <f>K85*各種係数!G83</f>
        <v>0</v>
      </c>
      <c r="N85" s="62"/>
      <c r="O85" s="63"/>
      <c r="P85" s="211">
        <f>O$117*各種係数!H83</f>
        <v>0</v>
      </c>
      <c r="Q85" s="213">
        <f>P85*各種係数!E83</f>
        <v>0</v>
      </c>
      <c r="R85" s="213">
        <f>P85*各種係数!D83</f>
        <v>0</v>
      </c>
      <c r="S85" s="213">
        <v>0</v>
      </c>
      <c r="T85" s="213">
        <f>S85*各種係数!F83</f>
        <v>0</v>
      </c>
      <c r="U85" s="213">
        <f>S85*各種係数!G83</f>
        <v>0</v>
      </c>
      <c r="V85" s="213">
        <f t="shared" si="10"/>
        <v>0</v>
      </c>
      <c r="W85" s="213">
        <f t="shared" si="11"/>
        <v>0</v>
      </c>
      <c r="X85" s="213">
        <f t="shared" si="12"/>
        <v>0</v>
      </c>
      <c r="Y85" s="213">
        <f>G85*各種係数!I83*各種係数!$L$16</f>
        <v>0</v>
      </c>
      <c r="Z85" s="213">
        <f>K85*各種係数!I83*各種係数!$L$16</f>
        <v>0</v>
      </c>
      <c r="AA85" s="213">
        <f>S85*各種係数!I83*各種係数!$L$16</f>
        <v>0</v>
      </c>
      <c r="AB85" s="213">
        <f t="shared" si="15"/>
        <v>0</v>
      </c>
      <c r="AC85" s="213">
        <f>G85*各種係数!J83*各種係数!$L$16</f>
        <v>0</v>
      </c>
      <c r="AD85" s="213">
        <f>K85*各種係数!J83*各種係数!$L$16</f>
        <v>0</v>
      </c>
      <c r="AE85" s="213">
        <f>S85*各種係数!J83*各種係数!$L$16</f>
        <v>0</v>
      </c>
      <c r="AF85" s="213">
        <f t="shared" si="16"/>
        <v>0</v>
      </c>
    </row>
    <row r="86" spans="2:32" x14ac:dyDescent="0.15">
      <c r="B86" s="12" t="s">
        <v>106</v>
      </c>
      <c r="C86" s="12" t="s">
        <v>252</v>
      </c>
      <c r="D86" s="12" t="s">
        <v>234</v>
      </c>
      <c r="E86" s="62" t="s">
        <v>188</v>
      </c>
      <c r="F86" s="201">
        <f>入力表!E99</f>
        <v>0</v>
      </c>
      <c r="G86" s="202">
        <f t="shared" si="13"/>
        <v>0</v>
      </c>
      <c r="H86" s="202">
        <f>G86*各種係数!F84</f>
        <v>0</v>
      </c>
      <c r="I86" s="202">
        <f>G86*各種係数!G84</f>
        <v>0</v>
      </c>
      <c r="J86" s="203">
        <v>0</v>
      </c>
      <c r="K86" s="204">
        <f t="shared" si="14"/>
        <v>0</v>
      </c>
      <c r="L86" s="205">
        <f>K86*各種係数!F84</f>
        <v>0</v>
      </c>
      <c r="M86" s="206">
        <f>K86*各種係数!G84</f>
        <v>0</v>
      </c>
      <c r="N86" s="62"/>
      <c r="O86" s="63"/>
      <c r="P86" s="205">
        <f>O$117*各種係数!H84</f>
        <v>0</v>
      </c>
      <c r="Q86" s="204">
        <f>P86*各種係数!E84</f>
        <v>0</v>
      </c>
      <c r="R86" s="204">
        <f>P86*各種係数!D84</f>
        <v>0</v>
      </c>
      <c r="S86" s="204">
        <v>0</v>
      </c>
      <c r="T86" s="204">
        <f>S86*各種係数!F84</f>
        <v>0</v>
      </c>
      <c r="U86" s="204">
        <f>S86*各種係数!G84</f>
        <v>0</v>
      </c>
      <c r="V86" s="204">
        <f t="shared" si="10"/>
        <v>0</v>
      </c>
      <c r="W86" s="204">
        <f t="shared" si="11"/>
        <v>0</v>
      </c>
      <c r="X86" s="204">
        <f t="shared" si="12"/>
        <v>0</v>
      </c>
      <c r="Y86" s="204">
        <f>G86*各種係数!I84*各種係数!$L$16</f>
        <v>0</v>
      </c>
      <c r="Z86" s="204">
        <f>K86*各種係数!I84*各種係数!$L$16</f>
        <v>0</v>
      </c>
      <c r="AA86" s="204">
        <f>S86*各種係数!I84*各種係数!$L$16</f>
        <v>0</v>
      </c>
      <c r="AB86" s="204">
        <f t="shared" si="15"/>
        <v>0</v>
      </c>
      <c r="AC86" s="204">
        <f>G86*各種係数!J84*各種係数!$L$16</f>
        <v>0</v>
      </c>
      <c r="AD86" s="204">
        <f>K86*各種係数!J84*各種係数!$L$16</f>
        <v>0</v>
      </c>
      <c r="AE86" s="204">
        <f>S86*各種係数!J84*各種係数!$L$16</f>
        <v>0</v>
      </c>
      <c r="AF86" s="204">
        <f t="shared" si="16"/>
        <v>0</v>
      </c>
    </row>
    <row r="87" spans="2:32" x14ac:dyDescent="0.15">
      <c r="B87" s="12" t="s">
        <v>107</v>
      </c>
      <c r="C87" s="12" t="s">
        <v>252</v>
      </c>
      <c r="D87" s="12" t="s">
        <v>234</v>
      </c>
      <c r="E87" s="62" t="s">
        <v>172</v>
      </c>
      <c r="F87" s="201">
        <f>入力表!E100</f>
        <v>0</v>
      </c>
      <c r="G87" s="202">
        <f t="shared" si="13"/>
        <v>0</v>
      </c>
      <c r="H87" s="202">
        <f>G87*各種係数!F85</f>
        <v>0</v>
      </c>
      <c r="I87" s="202">
        <f>G87*各種係数!G85</f>
        <v>0</v>
      </c>
      <c r="J87" s="203">
        <v>0</v>
      </c>
      <c r="K87" s="204">
        <f t="shared" si="14"/>
        <v>0</v>
      </c>
      <c r="L87" s="205">
        <f>K87*各種係数!F85</f>
        <v>0</v>
      </c>
      <c r="M87" s="206">
        <f>K87*各種係数!G85</f>
        <v>0</v>
      </c>
      <c r="N87" s="62"/>
      <c r="O87" s="63"/>
      <c r="P87" s="205">
        <f>O$117*各種係数!H85</f>
        <v>0</v>
      </c>
      <c r="Q87" s="204">
        <f>P87*各種係数!E85</f>
        <v>0</v>
      </c>
      <c r="R87" s="204">
        <f>P87*各種係数!D85</f>
        <v>0</v>
      </c>
      <c r="S87" s="204">
        <v>0</v>
      </c>
      <c r="T87" s="204">
        <f>S87*各種係数!F85</f>
        <v>0</v>
      </c>
      <c r="U87" s="204">
        <f>S87*各種係数!G85</f>
        <v>0</v>
      </c>
      <c r="V87" s="204">
        <f t="shared" si="10"/>
        <v>0</v>
      </c>
      <c r="W87" s="204">
        <f t="shared" si="11"/>
        <v>0</v>
      </c>
      <c r="X87" s="204">
        <f t="shared" si="12"/>
        <v>0</v>
      </c>
      <c r="Y87" s="204">
        <f>G87*各種係数!I85*各種係数!$L$16</f>
        <v>0</v>
      </c>
      <c r="Z87" s="204">
        <f>K87*各種係数!I85*各種係数!$L$16</f>
        <v>0</v>
      </c>
      <c r="AA87" s="204">
        <f>S87*各種係数!I85*各種係数!$L$16</f>
        <v>0</v>
      </c>
      <c r="AB87" s="204">
        <f t="shared" si="15"/>
        <v>0</v>
      </c>
      <c r="AC87" s="204">
        <f>G87*各種係数!J85*各種係数!$L$16</f>
        <v>0</v>
      </c>
      <c r="AD87" s="204">
        <f>K87*各種係数!J85*各種係数!$L$16</f>
        <v>0</v>
      </c>
      <c r="AE87" s="204">
        <f>S87*各種係数!J85*各種係数!$L$16</f>
        <v>0</v>
      </c>
      <c r="AF87" s="204">
        <f t="shared" si="16"/>
        <v>0</v>
      </c>
    </row>
    <row r="88" spans="2:32" x14ac:dyDescent="0.15">
      <c r="B88" s="12" t="s">
        <v>108</v>
      </c>
      <c r="C88" s="12" t="s">
        <v>252</v>
      </c>
      <c r="D88" s="12" t="s">
        <v>234</v>
      </c>
      <c r="E88" s="62" t="s">
        <v>173</v>
      </c>
      <c r="F88" s="201">
        <f>入力表!E101</f>
        <v>0</v>
      </c>
      <c r="G88" s="202">
        <f t="shared" si="13"/>
        <v>0</v>
      </c>
      <c r="H88" s="202">
        <f>G88*各種係数!F86</f>
        <v>0</v>
      </c>
      <c r="I88" s="202">
        <f>G88*各種係数!G86</f>
        <v>0</v>
      </c>
      <c r="J88" s="203">
        <v>0</v>
      </c>
      <c r="K88" s="204">
        <f t="shared" si="14"/>
        <v>0</v>
      </c>
      <c r="L88" s="205">
        <f>K88*各種係数!F86</f>
        <v>0</v>
      </c>
      <c r="M88" s="206">
        <f>K88*各種係数!G86</f>
        <v>0</v>
      </c>
      <c r="N88" s="62"/>
      <c r="O88" s="63"/>
      <c r="P88" s="205">
        <f>O$117*各種係数!H86</f>
        <v>0</v>
      </c>
      <c r="Q88" s="204">
        <f>P88*各種係数!E86</f>
        <v>0</v>
      </c>
      <c r="R88" s="204">
        <f>P88*各種係数!D86</f>
        <v>0</v>
      </c>
      <c r="S88" s="204">
        <v>0</v>
      </c>
      <c r="T88" s="204">
        <f>S88*各種係数!F86</f>
        <v>0</v>
      </c>
      <c r="U88" s="204">
        <f>S88*各種係数!G86</f>
        <v>0</v>
      </c>
      <c r="V88" s="204">
        <f t="shared" si="10"/>
        <v>0</v>
      </c>
      <c r="W88" s="204">
        <f t="shared" si="11"/>
        <v>0</v>
      </c>
      <c r="X88" s="204">
        <f t="shared" si="12"/>
        <v>0</v>
      </c>
      <c r="Y88" s="204">
        <f>G88*各種係数!I86*各種係数!$L$16</f>
        <v>0</v>
      </c>
      <c r="Z88" s="204">
        <f>K88*各種係数!I86*各種係数!$L$16</f>
        <v>0</v>
      </c>
      <c r="AA88" s="204">
        <f>S88*各種係数!I86*各種係数!$L$16</f>
        <v>0</v>
      </c>
      <c r="AB88" s="204">
        <f t="shared" si="15"/>
        <v>0</v>
      </c>
      <c r="AC88" s="204">
        <f>G88*各種係数!J86*各種係数!$L$16</f>
        <v>0</v>
      </c>
      <c r="AD88" s="204">
        <f>K88*各種係数!J86*各種係数!$L$16</f>
        <v>0</v>
      </c>
      <c r="AE88" s="204">
        <f>S88*各種係数!J86*各種係数!$L$16</f>
        <v>0</v>
      </c>
      <c r="AF88" s="204">
        <f t="shared" si="16"/>
        <v>0</v>
      </c>
    </row>
    <row r="89" spans="2:32" x14ac:dyDescent="0.15">
      <c r="B89" s="16" t="s">
        <v>109</v>
      </c>
      <c r="C89" s="16" t="s">
        <v>252</v>
      </c>
      <c r="D89" s="16" t="s">
        <v>234</v>
      </c>
      <c r="E89" s="70" t="s">
        <v>657</v>
      </c>
      <c r="F89" s="207">
        <f>入力表!E102</f>
        <v>0</v>
      </c>
      <c r="G89" s="208">
        <f t="shared" si="13"/>
        <v>0</v>
      </c>
      <c r="H89" s="208">
        <f>G89*各種係数!F87</f>
        <v>0</v>
      </c>
      <c r="I89" s="208">
        <f>G89*各種係数!G87</f>
        <v>0</v>
      </c>
      <c r="J89" s="214">
        <v>0</v>
      </c>
      <c r="K89" s="209">
        <f t="shared" si="14"/>
        <v>0</v>
      </c>
      <c r="L89" s="215">
        <f>K89*各種係数!F87</f>
        <v>0</v>
      </c>
      <c r="M89" s="216">
        <f>K89*各種係数!G87</f>
        <v>0</v>
      </c>
      <c r="N89" s="62"/>
      <c r="O89" s="63"/>
      <c r="P89" s="215">
        <f>O$117*各種係数!H87</f>
        <v>0</v>
      </c>
      <c r="Q89" s="209">
        <f>P89*各種係数!E87</f>
        <v>0</v>
      </c>
      <c r="R89" s="209">
        <f>P89*各種係数!D87</f>
        <v>0</v>
      </c>
      <c r="S89" s="209">
        <v>0</v>
      </c>
      <c r="T89" s="209">
        <f>S89*各種係数!F87</f>
        <v>0</v>
      </c>
      <c r="U89" s="209">
        <f>S89*各種係数!G87</f>
        <v>0</v>
      </c>
      <c r="V89" s="209">
        <f t="shared" si="10"/>
        <v>0</v>
      </c>
      <c r="W89" s="209">
        <f t="shared" si="11"/>
        <v>0</v>
      </c>
      <c r="X89" s="209">
        <f t="shared" si="12"/>
        <v>0</v>
      </c>
      <c r="Y89" s="209">
        <f>G89*各種係数!I87*各種係数!$L$16</f>
        <v>0</v>
      </c>
      <c r="Z89" s="209">
        <f>K89*各種係数!I87*各種係数!$L$16</f>
        <v>0</v>
      </c>
      <c r="AA89" s="209">
        <f>S89*各種係数!I87*各種係数!$L$16</f>
        <v>0</v>
      </c>
      <c r="AB89" s="209">
        <f t="shared" si="15"/>
        <v>0</v>
      </c>
      <c r="AC89" s="209">
        <f>G89*各種係数!J87*各種係数!$L$16</f>
        <v>0</v>
      </c>
      <c r="AD89" s="209">
        <f>K89*各種係数!J87*各種係数!$L$16</f>
        <v>0</v>
      </c>
      <c r="AE89" s="209">
        <f>S89*各種係数!J87*各種係数!$L$16</f>
        <v>0</v>
      </c>
      <c r="AF89" s="209">
        <f t="shared" si="16"/>
        <v>0</v>
      </c>
    </row>
    <row r="90" spans="2:32" x14ac:dyDescent="0.15">
      <c r="B90" s="12" t="s">
        <v>110</v>
      </c>
      <c r="C90" s="12" t="s">
        <v>252</v>
      </c>
      <c r="D90" s="12" t="s">
        <v>234</v>
      </c>
      <c r="E90" s="62" t="s">
        <v>174</v>
      </c>
      <c r="F90" s="201">
        <f>入力表!E103</f>
        <v>0</v>
      </c>
      <c r="G90" s="202">
        <f t="shared" si="13"/>
        <v>0</v>
      </c>
      <c r="H90" s="202">
        <f>G90*各種係数!F88</f>
        <v>0</v>
      </c>
      <c r="I90" s="202">
        <f>G90*各種係数!G88</f>
        <v>0</v>
      </c>
      <c r="J90" s="210">
        <v>0</v>
      </c>
      <c r="K90" s="204">
        <f t="shared" si="14"/>
        <v>0</v>
      </c>
      <c r="L90" s="211">
        <f>K90*各種係数!F88</f>
        <v>0</v>
      </c>
      <c r="M90" s="212">
        <f>K90*各種係数!G88</f>
        <v>0</v>
      </c>
      <c r="N90" s="62"/>
      <c r="O90" s="63"/>
      <c r="P90" s="211">
        <f>O$117*各種係数!H88</f>
        <v>0</v>
      </c>
      <c r="Q90" s="213">
        <f>P90*各種係数!E88</f>
        <v>0</v>
      </c>
      <c r="R90" s="213">
        <f>P90*各種係数!D88</f>
        <v>0</v>
      </c>
      <c r="S90" s="213">
        <v>0</v>
      </c>
      <c r="T90" s="213">
        <f>S90*各種係数!F88</f>
        <v>0</v>
      </c>
      <c r="U90" s="213">
        <f>S90*各種係数!G88</f>
        <v>0</v>
      </c>
      <c r="V90" s="213">
        <f t="shared" si="10"/>
        <v>0</v>
      </c>
      <c r="W90" s="213">
        <f t="shared" si="11"/>
        <v>0</v>
      </c>
      <c r="X90" s="213">
        <f t="shared" si="12"/>
        <v>0</v>
      </c>
      <c r="Y90" s="213">
        <f>G90*各種係数!I88*各種係数!$L$16</f>
        <v>0</v>
      </c>
      <c r="Z90" s="213">
        <f>K90*各種係数!I88*各種係数!$L$16</f>
        <v>0</v>
      </c>
      <c r="AA90" s="213">
        <f>S90*各種係数!I88*各種係数!$L$16</f>
        <v>0</v>
      </c>
      <c r="AB90" s="213">
        <f t="shared" si="15"/>
        <v>0</v>
      </c>
      <c r="AC90" s="213">
        <f>G90*各種係数!J88*各種係数!$L$16</f>
        <v>0</v>
      </c>
      <c r="AD90" s="213">
        <f>K90*各種係数!J88*各種係数!$L$16</f>
        <v>0</v>
      </c>
      <c r="AE90" s="213">
        <f>S90*各種係数!J88*各種係数!$L$16</f>
        <v>0</v>
      </c>
      <c r="AF90" s="213">
        <f t="shared" si="16"/>
        <v>0</v>
      </c>
    </row>
    <row r="91" spans="2:32" x14ac:dyDescent="0.15">
      <c r="B91" s="12" t="s">
        <v>111</v>
      </c>
      <c r="C91" s="12" t="s">
        <v>252</v>
      </c>
      <c r="D91" s="12" t="s">
        <v>234</v>
      </c>
      <c r="E91" s="62" t="s">
        <v>658</v>
      </c>
      <c r="F91" s="201">
        <f>入力表!E104</f>
        <v>0</v>
      </c>
      <c r="G91" s="202">
        <f t="shared" si="13"/>
        <v>0</v>
      </c>
      <c r="H91" s="202">
        <f>G91*各種係数!F89</f>
        <v>0</v>
      </c>
      <c r="I91" s="202">
        <f>G91*各種係数!G89</f>
        <v>0</v>
      </c>
      <c r="J91" s="203">
        <v>0</v>
      </c>
      <c r="K91" s="204">
        <f t="shared" si="14"/>
        <v>0</v>
      </c>
      <c r="L91" s="205">
        <f>K91*各種係数!F89</f>
        <v>0</v>
      </c>
      <c r="M91" s="206">
        <f>K91*各種係数!G89</f>
        <v>0</v>
      </c>
      <c r="N91" s="62"/>
      <c r="O91" s="63"/>
      <c r="P91" s="205">
        <f>O$117*各種係数!H89</f>
        <v>0</v>
      </c>
      <c r="Q91" s="204">
        <f>P91*各種係数!E89</f>
        <v>0</v>
      </c>
      <c r="R91" s="204">
        <f>P91*各種係数!D89</f>
        <v>0</v>
      </c>
      <c r="S91" s="204">
        <v>0</v>
      </c>
      <c r="T91" s="204">
        <f>S91*各種係数!F89</f>
        <v>0</v>
      </c>
      <c r="U91" s="204">
        <f>S91*各種係数!G89</f>
        <v>0</v>
      </c>
      <c r="V91" s="204">
        <f t="shared" si="10"/>
        <v>0</v>
      </c>
      <c r="W91" s="204">
        <f t="shared" si="11"/>
        <v>0</v>
      </c>
      <c r="X91" s="204">
        <f t="shared" si="12"/>
        <v>0</v>
      </c>
      <c r="Y91" s="204">
        <f>G91*各種係数!I89*各種係数!$L$16</f>
        <v>0</v>
      </c>
      <c r="Z91" s="204">
        <f>K91*各種係数!I89*各種係数!$L$16</f>
        <v>0</v>
      </c>
      <c r="AA91" s="204">
        <f>S91*各種係数!I89*各種係数!$L$16</f>
        <v>0</v>
      </c>
      <c r="AB91" s="204">
        <f t="shared" si="15"/>
        <v>0</v>
      </c>
      <c r="AC91" s="204">
        <f>G91*各種係数!J89*各種係数!$L$16</f>
        <v>0</v>
      </c>
      <c r="AD91" s="204">
        <f>K91*各種係数!J89*各種係数!$L$16</f>
        <v>0</v>
      </c>
      <c r="AE91" s="204">
        <f>S91*各種係数!J89*各種係数!$L$16</f>
        <v>0</v>
      </c>
      <c r="AF91" s="204">
        <f t="shared" si="16"/>
        <v>0</v>
      </c>
    </row>
    <row r="92" spans="2:32" x14ac:dyDescent="0.15">
      <c r="B92" s="12" t="s">
        <v>112</v>
      </c>
      <c r="C92" s="12" t="s">
        <v>252</v>
      </c>
      <c r="D92" s="12" t="s">
        <v>234</v>
      </c>
      <c r="E92" s="62" t="s">
        <v>659</v>
      </c>
      <c r="F92" s="201">
        <f>入力表!E105</f>
        <v>0</v>
      </c>
      <c r="G92" s="202">
        <f t="shared" si="13"/>
        <v>0</v>
      </c>
      <c r="H92" s="202">
        <f>G92*各種係数!F90</f>
        <v>0</v>
      </c>
      <c r="I92" s="202">
        <f>G92*各種係数!G90</f>
        <v>0</v>
      </c>
      <c r="J92" s="203">
        <v>0</v>
      </c>
      <c r="K92" s="204">
        <f t="shared" si="14"/>
        <v>0</v>
      </c>
      <c r="L92" s="205">
        <f>K92*各種係数!F90</f>
        <v>0</v>
      </c>
      <c r="M92" s="206">
        <f>K92*各種係数!G90</f>
        <v>0</v>
      </c>
      <c r="N92" s="62"/>
      <c r="O92" s="63"/>
      <c r="P92" s="205">
        <f>O$117*各種係数!H90</f>
        <v>0</v>
      </c>
      <c r="Q92" s="204">
        <f>P92*各種係数!E90</f>
        <v>0</v>
      </c>
      <c r="R92" s="204">
        <f>P92*各種係数!D90</f>
        <v>0</v>
      </c>
      <c r="S92" s="204">
        <v>0</v>
      </c>
      <c r="T92" s="204">
        <f>S92*各種係数!F90</f>
        <v>0</v>
      </c>
      <c r="U92" s="204">
        <f>S92*各種係数!G90</f>
        <v>0</v>
      </c>
      <c r="V92" s="204">
        <f t="shared" si="10"/>
        <v>0</v>
      </c>
      <c r="W92" s="204">
        <f t="shared" si="11"/>
        <v>0</v>
      </c>
      <c r="X92" s="204">
        <f t="shared" si="12"/>
        <v>0</v>
      </c>
      <c r="Y92" s="204">
        <f>G92*各種係数!I90*各種係数!$L$16</f>
        <v>0</v>
      </c>
      <c r="Z92" s="204">
        <f>K92*各種係数!I90*各種係数!$L$16</f>
        <v>0</v>
      </c>
      <c r="AA92" s="204">
        <f>S92*各種係数!I90*各種係数!$L$16</f>
        <v>0</v>
      </c>
      <c r="AB92" s="204">
        <f t="shared" si="15"/>
        <v>0</v>
      </c>
      <c r="AC92" s="204">
        <f>G92*各種係数!J90*各種係数!$L$16</f>
        <v>0</v>
      </c>
      <c r="AD92" s="204">
        <f>K92*各種係数!J90*各種係数!$L$16</f>
        <v>0</v>
      </c>
      <c r="AE92" s="204">
        <f>S92*各種係数!J90*各種係数!$L$16</f>
        <v>0</v>
      </c>
      <c r="AF92" s="204">
        <f t="shared" si="16"/>
        <v>0</v>
      </c>
    </row>
    <row r="93" spans="2:32" x14ac:dyDescent="0.15">
      <c r="B93" s="12" t="s">
        <v>113</v>
      </c>
      <c r="C93" s="12" t="s">
        <v>253</v>
      </c>
      <c r="D93" s="12" t="s">
        <v>235</v>
      </c>
      <c r="E93" s="62" t="s">
        <v>660</v>
      </c>
      <c r="F93" s="201">
        <f>入力表!E106</f>
        <v>0</v>
      </c>
      <c r="G93" s="202">
        <f t="shared" si="13"/>
        <v>0</v>
      </c>
      <c r="H93" s="202">
        <f>G93*各種係数!F91</f>
        <v>0</v>
      </c>
      <c r="I93" s="202">
        <f>G93*各種係数!G91</f>
        <v>0</v>
      </c>
      <c r="J93" s="203">
        <v>0</v>
      </c>
      <c r="K93" s="204">
        <f t="shared" si="14"/>
        <v>0</v>
      </c>
      <c r="L93" s="205">
        <f>K93*各種係数!F91</f>
        <v>0</v>
      </c>
      <c r="M93" s="206">
        <f>K93*各種係数!G91</f>
        <v>0</v>
      </c>
      <c r="N93" s="62"/>
      <c r="O93" s="63"/>
      <c r="P93" s="205">
        <f>O$117*各種係数!H91</f>
        <v>0</v>
      </c>
      <c r="Q93" s="204">
        <f>P93*各種係数!E91</f>
        <v>0</v>
      </c>
      <c r="R93" s="204">
        <f>P93*各種係数!D91</f>
        <v>0</v>
      </c>
      <c r="S93" s="204">
        <v>0</v>
      </c>
      <c r="T93" s="204">
        <f>S93*各種係数!F91</f>
        <v>0</v>
      </c>
      <c r="U93" s="204">
        <f>S93*各種係数!G91</f>
        <v>0</v>
      </c>
      <c r="V93" s="204">
        <f t="shared" si="10"/>
        <v>0</v>
      </c>
      <c r="W93" s="204">
        <f t="shared" si="11"/>
        <v>0</v>
      </c>
      <c r="X93" s="204">
        <f t="shared" si="12"/>
        <v>0</v>
      </c>
      <c r="Y93" s="204">
        <f>G93*各種係数!I91*各種係数!$L$16</f>
        <v>0</v>
      </c>
      <c r="Z93" s="204">
        <f>K93*各種係数!I91*各種係数!$L$16</f>
        <v>0</v>
      </c>
      <c r="AA93" s="204">
        <f>S93*各種係数!I91*各種係数!$L$16</f>
        <v>0</v>
      </c>
      <c r="AB93" s="204">
        <f t="shared" si="15"/>
        <v>0</v>
      </c>
      <c r="AC93" s="204">
        <f>G93*各種係数!J91*各種係数!$L$16</f>
        <v>0</v>
      </c>
      <c r="AD93" s="204">
        <f>K93*各種係数!J91*各種係数!$L$16</f>
        <v>0</v>
      </c>
      <c r="AE93" s="204">
        <f>S93*各種係数!J91*各種係数!$L$16</f>
        <v>0</v>
      </c>
      <c r="AF93" s="204">
        <f t="shared" si="16"/>
        <v>0</v>
      </c>
    </row>
    <row r="94" spans="2:32" x14ac:dyDescent="0.15">
      <c r="B94" s="12" t="s">
        <v>114</v>
      </c>
      <c r="C94" s="12" t="s">
        <v>253</v>
      </c>
      <c r="D94" s="12" t="s">
        <v>235</v>
      </c>
      <c r="E94" s="62" t="s">
        <v>175</v>
      </c>
      <c r="F94" s="207">
        <f>入力表!E107</f>
        <v>0</v>
      </c>
      <c r="G94" s="208">
        <f t="shared" si="13"/>
        <v>0</v>
      </c>
      <c r="H94" s="208">
        <f>G94*各種係数!F92</f>
        <v>0</v>
      </c>
      <c r="I94" s="208">
        <f>G94*各種係数!G92</f>
        <v>0</v>
      </c>
      <c r="J94" s="214">
        <v>0</v>
      </c>
      <c r="K94" s="209">
        <f t="shared" si="14"/>
        <v>0</v>
      </c>
      <c r="L94" s="215">
        <f>K94*各種係数!F92</f>
        <v>0</v>
      </c>
      <c r="M94" s="216">
        <f>K94*各種係数!G92</f>
        <v>0</v>
      </c>
      <c r="N94" s="62"/>
      <c r="O94" s="63"/>
      <c r="P94" s="215">
        <f>O$117*各種係数!H92</f>
        <v>0</v>
      </c>
      <c r="Q94" s="209">
        <f>P94*各種係数!E92</f>
        <v>0</v>
      </c>
      <c r="R94" s="209">
        <f>P94*各種係数!D92</f>
        <v>0</v>
      </c>
      <c r="S94" s="209">
        <v>0</v>
      </c>
      <c r="T94" s="209">
        <f>S94*各種係数!F92</f>
        <v>0</v>
      </c>
      <c r="U94" s="209">
        <f>S94*各種係数!G92</f>
        <v>0</v>
      </c>
      <c r="V94" s="209">
        <f t="shared" si="10"/>
        <v>0</v>
      </c>
      <c r="W94" s="209">
        <f t="shared" si="11"/>
        <v>0</v>
      </c>
      <c r="X94" s="209">
        <f t="shared" si="12"/>
        <v>0</v>
      </c>
      <c r="Y94" s="209">
        <f>G94*各種係数!I92*各種係数!$L$16</f>
        <v>0</v>
      </c>
      <c r="Z94" s="209">
        <f>K94*各種係数!I92*各種係数!$L$16</f>
        <v>0</v>
      </c>
      <c r="AA94" s="209">
        <f>S94*各種係数!I92*各種係数!$L$16</f>
        <v>0</v>
      </c>
      <c r="AB94" s="209">
        <f t="shared" si="15"/>
        <v>0</v>
      </c>
      <c r="AC94" s="209">
        <f>G94*各種係数!J92*各種係数!$L$16</f>
        <v>0</v>
      </c>
      <c r="AD94" s="209">
        <f>K94*各種係数!J92*各種係数!$L$16</f>
        <v>0</v>
      </c>
      <c r="AE94" s="209">
        <f>S94*各種係数!J92*各種係数!$L$16</f>
        <v>0</v>
      </c>
      <c r="AF94" s="209">
        <f t="shared" si="16"/>
        <v>0</v>
      </c>
    </row>
    <row r="95" spans="2:32" x14ac:dyDescent="0.15">
      <c r="B95" s="15" t="s">
        <v>115</v>
      </c>
      <c r="C95" s="15" t="s">
        <v>253</v>
      </c>
      <c r="D95" s="15" t="s">
        <v>235</v>
      </c>
      <c r="E95" s="72" t="s">
        <v>661</v>
      </c>
      <c r="F95" s="201">
        <f>入力表!E108</f>
        <v>0</v>
      </c>
      <c r="G95" s="202">
        <f t="shared" si="13"/>
        <v>0</v>
      </c>
      <c r="H95" s="202">
        <f>G95*各種係数!F93</f>
        <v>0</v>
      </c>
      <c r="I95" s="202">
        <f>G95*各種係数!G93</f>
        <v>0</v>
      </c>
      <c r="J95" s="210">
        <v>0</v>
      </c>
      <c r="K95" s="204">
        <f t="shared" si="14"/>
        <v>0</v>
      </c>
      <c r="L95" s="211">
        <f>K95*各種係数!F93</f>
        <v>0</v>
      </c>
      <c r="M95" s="212">
        <f>K95*各種係数!G93</f>
        <v>0</v>
      </c>
      <c r="N95" s="62"/>
      <c r="O95" s="63"/>
      <c r="P95" s="211">
        <f>O$117*各種係数!H93</f>
        <v>0</v>
      </c>
      <c r="Q95" s="213">
        <f>P95*各種係数!E93</f>
        <v>0</v>
      </c>
      <c r="R95" s="213">
        <f>P95*各種係数!D93</f>
        <v>0</v>
      </c>
      <c r="S95" s="213">
        <v>0</v>
      </c>
      <c r="T95" s="213">
        <f>S95*各種係数!F93</f>
        <v>0</v>
      </c>
      <c r="U95" s="213">
        <f>S95*各種係数!G93</f>
        <v>0</v>
      </c>
      <c r="V95" s="213">
        <f t="shared" si="10"/>
        <v>0</v>
      </c>
      <c r="W95" s="213">
        <f t="shared" si="11"/>
        <v>0</v>
      </c>
      <c r="X95" s="213">
        <f t="shared" si="12"/>
        <v>0</v>
      </c>
      <c r="Y95" s="213">
        <f>G95*各種係数!I93*各種係数!$L$16</f>
        <v>0</v>
      </c>
      <c r="Z95" s="213">
        <f>K95*各種係数!I93*各種係数!$L$16</f>
        <v>0</v>
      </c>
      <c r="AA95" s="213">
        <f>S95*各種係数!I93*各種係数!$L$16</f>
        <v>0</v>
      </c>
      <c r="AB95" s="213">
        <f t="shared" si="15"/>
        <v>0</v>
      </c>
      <c r="AC95" s="213">
        <f>G95*各種係数!J93*各種係数!$L$16</f>
        <v>0</v>
      </c>
      <c r="AD95" s="213">
        <f>K95*各種係数!J93*各種係数!$L$16</f>
        <v>0</v>
      </c>
      <c r="AE95" s="213">
        <f>S95*各種係数!J93*各種係数!$L$16</f>
        <v>0</v>
      </c>
      <c r="AF95" s="213">
        <f t="shared" si="16"/>
        <v>0</v>
      </c>
    </row>
    <row r="96" spans="2:32" x14ac:dyDescent="0.15">
      <c r="B96" s="12" t="s">
        <v>116</v>
      </c>
      <c r="C96" s="12" t="s">
        <v>253</v>
      </c>
      <c r="D96" s="12" t="s">
        <v>235</v>
      </c>
      <c r="E96" s="62" t="s">
        <v>662</v>
      </c>
      <c r="F96" s="201">
        <f>入力表!E109</f>
        <v>0</v>
      </c>
      <c r="G96" s="202">
        <f t="shared" si="13"/>
        <v>0</v>
      </c>
      <c r="H96" s="202">
        <f>G96*各種係数!F94</f>
        <v>0</v>
      </c>
      <c r="I96" s="202">
        <f>G96*各種係数!G94</f>
        <v>0</v>
      </c>
      <c r="J96" s="203">
        <v>0</v>
      </c>
      <c r="K96" s="204">
        <f t="shared" si="14"/>
        <v>0</v>
      </c>
      <c r="L96" s="205">
        <f>K96*各種係数!F94</f>
        <v>0</v>
      </c>
      <c r="M96" s="206">
        <f>K96*各種係数!G94</f>
        <v>0</v>
      </c>
      <c r="N96" s="62"/>
      <c r="O96" s="63"/>
      <c r="P96" s="205">
        <f>O$117*各種係数!H94</f>
        <v>0</v>
      </c>
      <c r="Q96" s="204">
        <f>P96*各種係数!E94</f>
        <v>0</v>
      </c>
      <c r="R96" s="204">
        <f>P96*各種係数!D94</f>
        <v>0</v>
      </c>
      <c r="S96" s="204">
        <v>0</v>
      </c>
      <c r="T96" s="204">
        <f>S96*各種係数!F94</f>
        <v>0</v>
      </c>
      <c r="U96" s="204">
        <f>S96*各種係数!G94</f>
        <v>0</v>
      </c>
      <c r="V96" s="204">
        <f t="shared" si="10"/>
        <v>0</v>
      </c>
      <c r="W96" s="204">
        <f t="shared" si="11"/>
        <v>0</v>
      </c>
      <c r="X96" s="204">
        <f t="shared" si="12"/>
        <v>0</v>
      </c>
      <c r="Y96" s="204">
        <f>G96*各種係数!I94*各種係数!$L$16</f>
        <v>0</v>
      </c>
      <c r="Z96" s="204">
        <f>K96*各種係数!I94*各種係数!$L$16</f>
        <v>0</v>
      </c>
      <c r="AA96" s="204">
        <f>S96*各種係数!I94*各種係数!$L$16</f>
        <v>0</v>
      </c>
      <c r="AB96" s="204">
        <f t="shared" si="15"/>
        <v>0</v>
      </c>
      <c r="AC96" s="204">
        <f>G96*各種係数!J94*各種係数!$L$16</f>
        <v>0</v>
      </c>
      <c r="AD96" s="204">
        <f>K96*各種係数!J94*各種係数!$L$16</f>
        <v>0</v>
      </c>
      <c r="AE96" s="204">
        <f>S96*各種係数!J94*各種係数!$L$16</f>
        <v>0</v>
      </c>
      <c r="AF96" s="204">
        <f t="shared" si="16"/>
        <v>0</v>
      </c>
    </row>
    <row r="97" spans="2:32" x14ac:dyDescent="0.15">
      <c r="B97" s="12" t="s">
        <v>117</v>
      </c>
      <c r="C97" s="12" t="s">
        <v>253</v>
      </c>
      <c r="D97" s="12" t="s">
        <v>235</v>
      </c>
      <c r="E97" s="62" t="s">
        <v>663</v>
      </c>
      <c r="F97" s="201">
        <f>入力表!E110</f>
        <v>0</v>
      </c>
      <c r="G97" s="202">
        <f t="shared" si="13"/>
        <v>0</v>
      </c>
      <c r="H97" s="202">
        <f>G97*各種係数!F95</f>
        <v>0</v>
      </c>
      <c r="I97" s="202">
        <f>G97*各種係数!G95</f>
        <v>0</v>
      </c>
      <c r="J97" s="203">
        <v>0</v>
      </c>
      <c r="K97" s="204">
        <f t="shared" si="14"/>
        <v>0</v>
      </c>
      <c r="L97" s="205">
        <f>K97*各種係数!F95</f>
        <v>0</v>
      </c>
      <c r="M97" s="206">
        <f>K97*各種係数!G95</f>
        <v>0</v>
      </c>
      <c r="N97" s="62"/>
      <c r="O97" s="63"/>
      <c r="P97" s="205">
        <f>O$117*各種係数!H95</f>
        <v>0</v>
      </c>
      <c r="Q97" s="204">
        <f>P97*各種係数!E95</f>
        <v>0</v>
      </c>
      <c r="R97" s="204">
        <f>P97*各種係数!D95</f>
        <v>0</v>
      </c>
      <c r="S97" s="204">
        <v>0</v>
      </c>
      <c r="T97" s="204">
        <f>S97*各種係数!F95</f>
        <v>0</v>
      </c>
      <c r="U97" s="204">
        <f>S97*各種係数!G95</f>
        <v>0</v>
      </c>
      <c r="V97" s="204">
        <f t="shared" si="10"/>
        <v>0</v>
      </c>
      <c r="W97" s="204">
        <f t="shared" si="11"/>
        <v>0</v>
      </c>
      <c r="X97" s="204">
        <f t="shared" si="12"/>
        <v>0</v>
      </c>
      <c r="Y97" s="204">
        <f>G97*各種係数!I95*各種係数!$L$16</f>
        <v>0</v>
      </c>
      <c r="Z97" s="204">
        <f>K97*各種係数!I95*各種係数!$L$16</f>
        <v>0</v>
      </c>
      <c r="AA97" s="204">
        <f>S97*各種係数!I95*各種係数!$L$16</f>
        <v>0</v>
      </c>
      <c r="AB97" s="204">
        <f t="shared" si="15"/>
        <v>0</v>
      </c>
      <c r="AC97" s="204">
        <f>G97*各種係数!J95*各種係数!$L$16</f>
        <v>0</v>
      </c>
      <c r="AD97" s="204">
        <f>K97*各種係数!J95*各種係数!$L$16</f>
        <v>0</v>
      </c>
      <c r="AE97" s="204">
        <f>S97*各種係数!J95*各種係数!$L$16</f>
        <v>0</v>
      </c>
      <c r="AF97" s="204">
        <f t="shared" si="16"/>
        <v>0</v>
      </c>
    </row>
    <row r="98" spans="2:32" x14ac:dyDescent="0.15">
      <c r="B98" s="12" t="s">
        <v>118</v>
      </c>
      <c r="C98" s="12" t="s">
        <v>254</v>
      </c>
      <c r="D98" s="12" t="s">
        <v>236</v>
      </c>
      <c r="E98" s="62" t="s">
        <v>176</v>
      </c>
      <c r="F98" s="201">
        <f>入力表!E111</f>
        <v>0</v>
      </c>
      <c r="G98" s="202">
        <f t="shared" si="13"/>
        <v>0</v>
      </c>
      <c r="H98" s="202">
        <f>G98*各種係数!F96</f>
        <v>0</v>
      </c>
      <c r="I98" s="202">
        <f>G98*各種係数!G96</f>
        <v>0</v>
      </c>
      <c r="J98" s="203">
        <v>0</v>
      </c>
      <c r="K98" s="204">
        <f t="shared" si="14"/>
        <v>0</v>
      </c>
      <c r="L98" s="205">
        <f>K98*各種係数!F96</f>
        <v>0</v>
      </c>
      <c r="M98" s="206">
        <f>K98*各種係数!G96</f>
        <v>0</v>
      </c>
      <c r="N98" s="62"/>
      <c r="O98" s="63"/>
      <c r="P98" s="205">
        <f>O$117*各種係数!H96</f>
        <v>0</v>
      </c>
      <c r="Q98" s="204">
        <f>P98*各種係数!E96</f>
        <v>0</v>
      </c>
      <c r="R98" s="204">
        <f>P98*各種係数!D96</f>
        <v>0</v>
      </c>
      <c r="S98" s="204">
        <v>0</v>
      </c>
      <c r="T98" s="204">
        <f>S98*各種係数!F96</f>
        <v>0</v>
      </c>
      <c r="U98" s="204">
        <f>S98*各種係数!G96</f>
        <v>0</v>
      </c>
      <c r="V98" s="204">
        <f t="shared" si="10"/>
        <v>0</v>
      </c>
      <c r="W98" s="204">
        <f t="shared" si="11"/>
        <v>0</v>
      </c>
      <c r="X98" s="204">
        <f t="shared" si="12"/>
        <v>0</v>
      </c>
      <c r="Y98" s="204">
        <f>G98*各種係数!I96*各種係数!$L$16</f>
        <v>0</v>
      </c>
      <c r="Z98" s="204">
        <f>K98*各種係数!I96*各種係数!$L$16</f>
        <v>0</v>
      </c>
      <c r="AA98" s="204">
        <f>S98*各種係数!I96*各種係数!$L$16</f>
        <v>0</v>
      </c>
      <c r="AB98" s="204">
        <f t="shared" si="15"/>
        <v>0</v>
      </c>
      <c r="AC98" s="204">
        <f>G98*各種係数!J96*各種係数!$L$16</f>
        <v>0</v>
      </c>
      <c r="AD98" s="204">
        <f>K98*各種係数!J96*各種係数!$L$16</f>
        <v>0</v>
      </c>
      <c r="AE98" s="204">
        <f>S98*各種係数!J96*各種係数!$L$16</f>
        <v>0</v>
      </c>
      <c r="AF98" s="204">
        <f t="shared" si="16"/>
        <v>0</v>
      </c>
    </row>
    <row r="99" spans="2:32" x14ac:dyDescent="0.15">
      <c r="B99" s="16" t="s">
        <v>119</v>
      </c>
      <c r="C99" s="16" t="s">
        <v>255</v>
      </c>
      <c r="D99" s="16" t="s">
        <v>237</v>
      </c>
      <c r="E99" s="70" t="s">
        <v>177</v>
      </c>
      <c r="F99" s="207">
        <f>入力表!E112</f>
        <v>0</v>
      </c>
      <c r="G99" s="208">
        <f t="shared" si="13"/>
        <v>0</v>
      </c>
      <c r="H99" s="208">
        <f>G99*各種係数!F97</f>
        <v>0</v>
      </c>
      <c r="I99" s="208">
        <f>G99*各種係数!G97</f>
        <v>0</v>
      </c>
      <c r="J99" s="214">
        <v>0</v>
      </c>
      <c r="K99" s="209">
        <f t="shared" si="14"/>
        <v>0</v>
      </c>
      <c r="L99" s="215">
        <f>K99*各種係数!F97</f>
        <v>0</v>
      </c>
      <c r="M99" s="216">
        <f>K99*各種係数!G97</f>
        <v>0</v>
      </c>
      <c r="N99" s="62"/>
      <c r="O99" s="63"/>
      <c r="P99" s="215">
        <f>O$117*各種係数!H97</f>
        <v>0</v>
      </c>
      <c r="Q99" s="209">
        <f>P99*各種係数!E97</f>
        <v>0</v>
      </c>
      <c r="R99" s="209">
        <f>P99*各種係数!D97</f>
        <v>0</v>
      </c>
      <c r="S99" s="209">
        <v>0</v>
      </c>
      <c r="T99" s="209">
        <f>S99*各種係数!F97</f>
        <v>0</v>
      </c>
      <c r="U99" s="209">
        <f>S99*各種係数!G97</f>
        <v>0</v>
      </c>
      <c r="V99" s="209">
        <f t="shared" si="10"/>
        <v>0</v>
      </c>
      <c r="W99" s="209">
        <f t="shared" si="11"/>
        <v>0</v>
      </c>
      <c r="X99" s="209">
        <f t="shared" si="12"/>
        <v>0</v>
      </c>
      <c r="Y99" s="209">
        <f>G99*各種係数!I97*各種係数!$L$16</f>
        <v>0</v>
      </c>
      <c r="Z99" s="209">
        <f>K99*各種係数!I97*各種係数!$L$16</f>
        <v>0</v>
      </c>
      <c r="AA99" s="209">
        <f>S99*各種係数!I97*各種係数!$L$16</f>
        <v>0</v>
      </c>
      <c r="AB99" s="209">
        <f t="shared" si="15"/>
        <v>0</v>
      </c>
      <c r="AC99" s="209">
        <f>G99*各種係数!J97*各種係数!$L$16</f>
        <v>0</v>
      </c>
      <c r="AD99" s="209">
        <f>K99*各種係数!J97*各種係数!$L$16</f>
        <v>0</v>
      </c>
      <c r="AE99" s="209">
        <f>S99*各種係数!J97*各種係数!$L$16</f>
        <v>0</v>
      </c>
      <c r="AF99" s="209">
        <f t="shared" si="16"/>
        <v>0</v>
      </c>
    </row>
    <row r="100" spans="2:32" x14ac:dyDescent="0.15">
      <c r="B100" s="12" t="s">
        <v>120</v>
      </c>
      <c r="C100" s="12" t="s">
        <v>255</v>
      </c>
      <c r="D100" s="12" t="s">
        <v>237</v>
      </c>
      <c r="E100" s="62" t="s">
        <v>178</v>
      </c>
      <c r="F100" s="201">
        <f>入力表!E113</f>
        <v>0</v>
      </c>
      <c r="G100" s="202">
        <f t="shared" si="13"/>
        <v>0</v>
      </c>
      <c r="H100" s="202">
        <f>G100*各種係数!F98</f>
        <v>0</v>
      </c>
      <c r="I100" s="202">
        <f>G100*各種係数!G98</f>
        <v>0</v>
      </c>
      <c r="J100" s="210">
        <v>0</v>
      </c>
      <c r="K100" s="204">
        <f t="shared" si="14"/>
        <v>0</v>
      </c>
      <c r="L100" s="211">
        <f>K100*各種係数!F98</f>
        <v>0</v>
      </c>
      <c r="M100" s="212">
        <f>K100*各種係数!G98</f>
        <v>0</v>
      </c>
      <c r="N100" s="62"/>
      <c r="O100" s="63"/>
      <c r="P100" s="211">
        <f>O$117*各種係数!H98</f>
        <v>0</v>
      </c>
      <c r="Q100" s="213">
        <f>P100*各種係数!E98</f>
        <v>0</v>
      </c>
      <c r="R100" s="213">
        <f>P100*各種係数!D98</f>
        <v>0</v>
      </c>
      <c r="S100" s="213">
        <v>0</v>
      </c>
      <c r="T100" s="213">
        <f>S100*各種係数!F98</f>
        <v>0</v>
      </c>
      <c r="U100" s="213">
        <f>S100*各種係数!G98</f>
        <v>0</v>
      </c>
      <c r="V100" s="213">
        <f t="shared" si="10"/>
        <v>0</v>
      </c>
      <c r="W100" s="213">
        <f t="shared" si="11"/>
        <v>0</v>
      </c>
      <c r="X100" s="213">
        <f t="shared" si="12"/>
        <v>0</v>
      </c>
      <c r="Y100" s="213">
        <f>G100*各種係数!I98*各種係数!$L$16</f>
        <v>0</v>
      </c>
      <c r="Z100" s="213">
        <f>K100*各種係数!I98*各種係数!$L$16</f>
        <v>0</v>
      </c>
      <c r="AA100" s="213">
        <f>S100*各種係数!I98*各種係数!$L$16</f>
        <v>0</v>
      </c>
      <c r="AB100" s="213">
        <f t="shared" si="15"/>
        <v>0</v>
      </c>
      <c r="AC100" s="213">
        <f>G100*各種係数!J98*各種係数!$L$16</f>
        <v>0</v>
      </c>
      <c r="AD100" s="213">
        <f>K100*各種係数!J98*各種係数!$L$16</f>
        <v>0</v>
      </c>
      <c r="AE100" s="213">
        <f>S100*各種係数!J98*各種係数!$L$16</f>
        <v>0</v>
      </c>
      <c r="AF100" s="213">
        <f t="shared" si="16"/>
        <v>0</v>
      </c>
    </row>
    <row r="101" spans="2:32" x14ac:dyDescent="0.15">
      <c r="B101" s="12" t="s">
        <v>121</v>
      </c>
      <c r="C101" s="12" t="s">
        <v>256</v>
      </c>
      <c r="D101" s="12" t="s">
        <v>237</v>
      </c>
      <c r="E101" s="62" t="s">
        <v>532</v>
      </c>
      <c r="F101" s="201">
        <f>入力表!E114</f>
        <v>0</v>
      </c>
      <c r="G101" s="202">
        <f t="shared" si="13"/>
        <v>0</v>
      </c>
      <c r="H101" s="202">
        <f>G101*各種係数!F99</f>
        <v>0</v>
      </c>
      <c r="I101" s="202">
        <f>G101*各種係数!G99</f>
        <v>0</v>
      </c>
      <c r="J101" s="203">
        <v>0</v>
      </c>
      <c r="K101" s="204">
        <f t="shared" si="14"/>
        <v>0</v>
      </c>
      <c r="L101" s="205">
        <f>K101*各種係数!F99</f>
        <v>0</v>
      </c>
      <c r="M101" s="206">
        <f>K101*各種係数!G99</f>
        <v>0</v>
      </c>
      <c r="N101" s="62"/>
      <c r="O101" s="63"/>
      <c r="P101" s="205">
        <f>O$117*各種係数!H99</f>
        <v>0</v>
      </c>
      <c r="Q101" s="204">
        <f>P101*各種係数!E99</f>
        <v>0</v>
      </c>
      <c r="R101" s="204">
        <f>P101*各種係数!D99</f>
        <v>0</v>
      </c>
      <c r="S101" s="204">
        <v>0</v>
      </c>
      <c r="T101" s="204">
        <f>S101*各種係数!F99</f>
        <v>0</v>
      </c>
      <c r="U101" s="204">
        <f>S101*各種係数!G99</f>
        <v>0</v>
      </c>
      <c r="V101" s="204">
        <f t="shared" si="10"/>
        <v>0</v>
      </c>
      <c r="W101" s="204">
        <f t="shared" si="11"/>
        <v>0</v>
      </c>
      <c r="X101" s="204">
        <f t="shared" si="12"/>
        <v>0</v>
      </c>
      <c r="Y101" s="204">
        <f>G101*各種係数!I99*各種係数!$L$16</f>
        <v>0</v>
      </c>
      <c r="Z101" s="204">
        <f>K101*各種係数!I99*各種係数!$L$16</f>
        <v>0</v>
      </c>
      <c r="AA101" s="204">
        <f>S101*各種係数!I99*各種係数!$L$16</f>
        <v>0</v>
      </c>
      <c r="AB101" s="204">
        <f t="shared" si="15"/>
        <v>0</v>
      </c>
      <c r="AC101" s="204">
        <f>G101*各種係数!J99*各種係数!$L$16</f>
        <v>0</v>
      </c>
      <c r="AD101" s="204">
        <f>K101*各種係数!J99*各種係数!$L$16</f>
        <v>0</v>
      </c>
      <c r="AE101" s="204">
        <f>S101*各種係数!J99*各種係数!$L$16</f>
        <v>0</v>
      </c>
      <c r="AF101" s="204">
        <f t="shared" si="16"/>
        <v>0</v>
      </c>
    </row>
    <row r="102" spans="2:32" x14ac:dyDescent="0.15">
      <c r="B102" s="12" t="s">
        <v>122</v>
      </c>
      <c r="C102" s="12" t="s">
        <v>256</v>
      </c>
      <c r="D102" s="12" t="s">
        <v>237</v>
      </c>
      <c r="E102" s="62" t="s">
        <v>664</v>
      </c>
      <c r="F102" s="201">
        <f>入力表!E115</f>
        <v>0</v>
      </c>
      <c r="G102" s="202">
        <f t="shared" si="13"/>
        <v>0</v>
      </c>
      <c r="H102" s="202">
        <f>G102*各種係数!F100</f>
        <v>0</v>
      </c>
      <c r="I102" s="202">
        <f>G102*各種係数!G100</f>
        <v>0</v>
      </c>
      <c r="J102" s="203">
        <v>0</v>
      </c>
      <c r="K102" s="204">
        <f t="shared" si="14"/>
        <v>0</v>
      </c>
      <c r="L102" s="205">
        <f>K102*各種係数!F100</f>
        <v>0</v>
      </c>
      <c r="M102" s="206">
        <f>K102*各種係数!G100</f>
        <v>0</v>
      </c>
      <c r="N102" s="62"/>
      <c r="O102" s="63"/>
      <c r="P102" s="205">
        <f>O$117*各種係数!H100</f>
        <v>0</v>
      </c>
      <c r="Q102" s="204">
        <f>P102*各種係数!E100</f>
        <v>0</v>
      </c>
      <c r="R102" s="204">
        <f>P102*各種係数!D100</f>
        <v>0</v>
      </c>
      <c r="S102" s="204">
        <v>0</v>
      </c>
      <c r="T102" s="204">
        <f>S102*各種係数!F100</f>
        <v>0</v>
      </c>
      <c r="U102" s="204">
        <f>S102*各種係数!G100</f>
        <v>0</v>
      </c>
      <c r="V102" s="204">
        <f t="shared" si="10"/>
        <v>0</v>
      </c>
      <c r="W102" s="204">
        <f t="shared" si="11"/>
        <v>0</v>
      </c>
      <c r="X102" s="204">
        <f t="shared" si="12"/>
        <v>0</v>
      </c>
      <c r="Y102" s="204">
        <f>G102*各種係数!I100*各種係数!$L$16</f>
        <v>0</v>
      </c>
      <c r="Z102" s="204">
        <f>K102*各種係数!I100*各種係数!$L$16</f>
        <v>0</v>
      </c>
      <c r="AA102" s="204">
        <f>S102*各種係数!I100*各種係数!$L$16</f>
        <v>0</v>
      </c>
      <c r="AB102" s="204">
        <f t="shared" si="15"/>
        <v>0</v>
      </c>
      <c r="AC102" s="204">
        <f>G102*各種係数!J100*各種係数!$L$16</f>
        <v>0</v>
      </c>
      <c r="AD102" s="204">
        <f>K102*各種係数!J100*各種係数!$L$16</f>
        <v>0</v>
      </c>
      <c r="AE102" s="204">
        <f>S102*各種係数!J100*各種係数!$L$16</f>
        <v>0</v>
      </c>
      <c r="AF102" s="204">
        <f t="shared" si="16"/>
        <v>0</v>
      </c>
    </row>
    <row r="103" spans="2:32" x14ac:dyDescent="0.15">
      <c r="B103" s="12" t="s">
        <v>123</v>
      </c>
      <c r="C103" s="12" t="s">
        <v>256</v>
      </c>
      <c r="D103" s="12" t="s">
        <v>237</v>
      </c>
      <c r="E103" s="62" t="s">
        <v>665</v>
      </c>
      <c r="F103" s="201">
        <f>入力表!E116</f>
        <v>0</v>
      </c>
      <c r="G103" s="202">
        <f t="shared" si="13"/>
        <v>0</v>
      </c>
      <c r="H103" s="202">
        <f>G103*各種係数!F101</f>
        <v>0</v>
      </c>
      <c r="I103" s="202">
        <f>G103*各種係数!G101</f>
        <v>0</v>
      </c>
      <c r="J103" s="203">
        <v>0</v>
      </c>
      <c r="K103" s="204">
        <f t="shared" si="14"/>
        <v>0</v>
      </c>
      <c r="L103" s="205">
        <f>K103*各種係数!F101</f>
        <v>0</v>
      </c>
      <c r="M103" s="206">
        <f>K103*各種係数!G101</f>
        <v>0</v>
      </c>
      <c r="N103" s="62"/>
      <c r="O103" s="63"/>
      <c r="P103" s="205">
        <f>O$117*各種係数!H101</f>
        <v>0</v>
      </c>
      <c r="Q103" s="204">
        <f>P103*各種係数!E101</f>
        <v>0</v>
      </c>
      <c r="R103" s="204">
        <f>P103*各種係数!D101</f>
        <v>0</v>
      </c>
      <c r="S103" s="204">
        <v>0</v>
      </c>
      <c r="T103" s="204">
        <f>S103*各種係数!F101</f>
        <v>0</v>
      </c>
      <c r="U103" s="204">
        <f>S103*各種係数!G101</f>
        <v>0</v>
      </c>
      <c r="V103" s="204">
        <f t="shared" si="10"/>
        <v>0</v>
      </c>
      <c r="W103" s="204">
        <f t="shared" si="11"/>
        <v>0</v>
      </c>
      <c r="X103" s="204">
        <f t="shared" si="12"/>
        <v>0</v>
      </c>
      <c r="Y103" s="204">
        <f>G103*各種係数!I101*各種係数!$L$16</f>
        <v>0</v>
      </c>
      <c r="Z103" s="204">
        <f>K103*各種係数!I101*各種係数!$L$16</f>
        <v>0</v>
      </c>
      <c r="AA103" s="204">
        <f>S103*各種係数!I101*各種係数!$L$16</f>
        <v>0</v>
      </c>
      <c r="AB103" s="204">
        <f t="shared" si="15"/>
        <v>0</v>
      </c>
      <c r="AC103" s="204">
        <f>G103*各種係数!J101*各種係数!$L$16</f>
        <v>0</v>
      </c>
      <c r="AD103" s="204">
        <f>K103*各種係数!J101*各種係数!$L$16</f>
        <v>0</v>
      </c>
      <c r="AE103" s="204">
        <f>S103*各種係数!J101*各種係数!$L$16</f>
        <v>0</v>
      </c>
      <c r="AF103" s="204">
        <f t="shared" si="16"/>
        <v>0</v>
      </c>
    </row>
    <row r="104" spans="2:32" x14ac:dyDescent="0.15">
      <c r="B104" s="12" t="s">
        <v>124</v>
      </c>
      <c r="C104" s="12" t="s">
        <v>256</v>
      </c>
      <c r="D104" s="12" t="s">
        <v>237</v>
      </c>
      <c r="E104" s="62" t="s">
        <v>509</v>
      </c>
      <c r="F104" s="207">
        <f>入力表!E117</f>
        <v>0</v>
      </c>
      <c r="G104" s="208">
        <f t="shared" si="13"/>
        <v>0</v>
      </c>
      <c r="H104" s="208">
        <f>G104*各種係数!F102</f>
        <v>0</v>
      </c>
      <c r="I104" s="208">
        <f>G104*各種係数!G102</f>
        <v>0</v>
      </c>
      <c r="J104" s="214">
        <v>0</v>
      </c>
      <c r="K104" s="209">
        <f t="shared" si="14"/>
        <v>0</v>
      </c>
      <c r="L104" s="215">
        <f>K104*各種係数!F102</f>
        <v>0</v>
      </c>
      <c r="M104" s="216">
        <f>K104*各種係数!G102</f>
        <v>0</v>
      </c>
      <c r="N104" s="62"/>
      <c r="O104" s="63"/>
      <c r="P104" s="215">
        <f>O$117*各種係数!H102</f>
        <v>0</v>
      </c>
      <c r="Q104" s="209">
        <f>P104*各種係数!E102</f>
        <v>0</v>
      </c>
      <c r="R104" s="209">
        <f>P104*各種係数!D102</f>
        <v>0</v>
      </c>
      <c r="S104" s="209">
        <v>0</v>
      </c>
      <c r="T104" s="209">
        <f>S104*各種係数!F102</f>
        <v>0</v>
      </c>
      <c r="U104" s="209">
        <f>S104*各種係数!G102</f>
        <v>0</v>
      </c>
      <c r="V104" s="209">
        <f t="shared" si="10"/>
        <v>0</v>
      </c>
      <c r="W104" s="209">
        <f t="shared" si="11"/>
        <v>0</v>
      </c>
      <c r="X104" s="209">
        <f t="shared" si="12"/>
        <v>0</v>
      </c>
      <c r="Y104" s="209">
        <f>G104*各種係数!I102*各種係数!$L$16</f>
        <v>0</v>
      </c>
      <c r="Z104" s="209">
        <f>K104*各種係数!I102*各種係数!$L$16</f>
        <v>0</v>
      </c>
      <c r="AA104" s="209">
        <f>S104*各種係数!I102*各種係数!$L$16</f>
        <v>0</v>
      </c>
      <c r="AB104" s="209">
        <f t="shared" si="15"/>
        <v>0</v>
      </c>
      <c r="AC104" s="209">
        <f>G104*各種係数!J102*各種係数!$L$16</f>
        <v>0</v>
      </c>
      <c r="AD104" s="209">
        <f>K104*各種係数!J102*各種係数!$L$16</f>
        <v>0</v>
      </c>
      <c r="AE104" s="209">
        <f>S104*各種係数!J102*各種係数!$L$16</f>
        <v>0</v>
      </c>
      <c r="AF104" s="209">
        <f t="shared" si="16"/>
        <v>0</v>
      </c>
    </row>
    <row r="105" spans="2:32" x14ac:dyDescent="0.15">
      <c r="B105" s="15" t="s">
        <v>125</v>
      </c>
      <c r="C105" s="15" t="s">
        <v>257</v>
      </c>
      <c r="D105" s="15" t="s">
        <v>237</v>
      </c>
      <c r="E105" s="72" t="s">
        <v>666</v>
      </c>
      <c r="F105" s="201">
        <f>入力表!E118</f>
        <v>0</v>
      </c>
      <c r="G105" s="202">
        <f t="shared" si="13"/>
        <v>0</v>
      </c>
      <c r="H105" s="202">
        <f>G105*各種係数!F103</f>
        <v>0</v>
      </c>
      <c r="I105" s="202">
        <f>G105*各種係数!G103</f>
        <v>0</v>
      </c>
      <c r="J105" s="210">
        <v>0</v>
      </c>
      <c r="K105" s="204">
        <f t="shared" si="14"/>
        <v>0</v>
      </c>
      <c r="L105" s="211">
        <f>K105*各種係数!F103</f>
        <v>0</v>
      </c>
      <c r="M105" s="212">
        <f>K105*各種係数!G103</f>
        <v>0</v>
      </c>
      <c r="N105" s="62"/>
      <c r="O105" s="63"/>
      <c r="P105" s="211">
        <f>O$117*各種係数!H103</f>
        <v>0</v>
      </c>
      <c r="Q105" s="213">
        <f>P105*各種係数!E103</f>
        <v>0</v>
      </c>
      <c r="R105" s="213">
        <f>P105*各種係数!D103</f>
        <v>0</v>
      </c>
      <c r="S105" s="213">
        <v>0</v>
      </c>
      <c r="T105" s="213">
        <f>S105*各種係数!F103</f>
        <v>0</v>
      </c>
      <c r="U105" s="213">
        <f>S105*各種係数!G103</f>
        <v>0</v>
      </c>
      <c r="V105" s="213">
        <f t="shared" si="10"/>
        <v>0</v>
      </c>
      <c r="W105" s="213">
        <f t="shared" si="11"/>
        <v>0</v>
      </c>
      <c r="X105" s="213">
        <f t="shared" si="12"/>
        <v>0</v>
      </c>
      <c r="Y105" s="213">
        <f>G105*各種係数!I103*各種係数!$L$16</f>
        <v>0</v>
      </c>
      <c r="Z105" s="213">
        <f>K105*各種係数!I103*各種係数!$L$16</f>
        <v>0</v>
      </c>
      <c r="AA105" s="213">
        <f>S105*各種係数!I103*各種係数!$L$16</f>
        <v>0</v>
      </c>
      <c r="AB105" s="213">
        <f t="shared" si="15"/>
        <v>0</v>
      </c>
      <c r="AC105" s="213">
        <f>G105*各種係数!J103*各種係数!$L$16</f>
        <v>0</v>
      </c>
      <c r="AD105" s="213">
        <f>K105*各種係数!J103*各種係数!$L$16</f>
        <v>0</v>
      </c>
      <c r="AE105" s="213">
        <f>S105*各種係数!J103*各種係数!$L$16</f>
        <v>0</v>
      </c>
      <c r="AF105" s="213">
        <f t="shared" si="16"/>
        <v>0</v>
      </c>
    </row>
    <row r="106" spans="2:32" x14ac:dyDescent="0.15">
      <c r="B106" s="12" t="s">
        <v>126</v>
      </c>
      <c r="C106" s="12" t="s">
        <v>258</v>
      </c>
      <c r="D106" s="12" t="s">
        <v>237</v>
      </c>
      <c r="E106" s="62" t="s">
        <v>179</v>
      </c>
      <c r="F106" s="201">
        <f>入力表!E119</f>
        <v>0</v>
      </c>
      <c r="G106" s="202">
        <f t="shared" si="13"/>
        <v>0</v>
      </c>
      <c r="H106" s="202">
        <f>G106*各種係数!F104</f>
        <v>0</v>
      </c>
      <c r="I106" s="202">
        <f>G106*各種係数!G104</f>
        <v>0</v>
      </c>
      <c r="J106" s="203">
        <v>0</v>
      </c>
      <c r="K106" s="204">
        <f t="shared" si="14"/>
        <v>0</v>
      </c>
      <c r="L106" s="205">
        <f>K106*各種係数!F104</f>
        <v>0</v>
      </c>
      <c r="M106" s="206">
        <f>K106*各種係数!G104</f>
        <v>0</v>
      </c>
      <c r="N106" s="62"/>
      <c r="O106" s="63"/>
      <c r="P106" s="205">
        <f>O$117*各種係数!H104</f>
        <v>0</v>
      </c>
      <c r="Q106" s="204">
        <f>P106*各種係数!E104</f>
        <v>0</v>
      </c>
      <c r="R106" s="204">
        <f>P106*各種係数!D104</f>
        <v>0</v>
      </c>
      <c r="S106" s="204">
        <v>0</v>
      </c>
      <c r="T106" s="204">
        <f>S106*各種係数!F104</f>
        <v>0</v>
      </c>
      <c r="U106" s="204">
        <f>S106*各種係数!G104</f>
        <v>0</v>
      </c>
      <c r="V106" s="204">
        <f t="shared" ref="V106:V116" si="17">G106+K106+S106</f>
        <v>0</v>
      </c>
      <c r="W106" s="204">
        <f t="shared" ref="W106:W116" si="18">H106+L106+T106</f>
        <v>0</v>
      </c>
      <c r="X106" s="204">
        <f t="shared" ref="X106:X116" si="19">I106+M106+U106</f>
        <v>0</v>
      </c>
      <c r="Y106" s="204">
        <f>G106*各種係数!I104*各種係数!$L$16</f>
        <v>0</v>
      </c>
      <c r="Z106" s="204">
        <f>K106*各種係数!I104*各種係数!$L$16</f>
        <v>0</v>
      </c>
      <c r="AA106" s="204">
        <f>S106*各種係数!I104*各種係数!$L$16</f>
        <v>0</v>
      </c>
      <c r="AB106" s="204">
        <f t="shared" si="15"/>
        <v>0</v>
      </c>
      <c r="AC106" s="204">
        <f>G106*各種係数!J104*各種係数!$L$16</f>
        <v>0</v>
      </c>
      <c r="AD106" s="204">
        <f>K106*各種係数!J104*各種係数!$L$16</f>
        <v>0</v>
      </c>
      <c r="AE106" s="204">
        <f>S106*各種係数!J104*各種係数!$L$16</f>
        <v>0</v>
      </c>
      <c r="AF106" s="204">
        <f t="shared" si="16"/>
        <v>0</v>
      </c>
    </row>
    <row r="107" spans="2:32" x14ac:dyDescent="0.15">
      <c r="B107" s="12" t="s">
        <v>127</v>
      </c>
      <c r="C107" s="12" t="s">
        <v>258</v>
      </c>
      <c r="D107" s="12" t="s">
        <v>237</v>
      </c>
      <c r="E107" s="62" t="s">
        <v>189</v>
      </c>
      <c r="F107" s="201">
        <f>入力表!E120</f>
        <v>0</v>
      </c>
      <c r="G107" s="202">
        <f t="shared" si="13"/>
        <v>0</v>
      </c>
      <c r="H107" s="202">
        <f>G107*各種係数!F105</f>
        <v>0</v>
      </c>
      <c r="I107" s="202">
        <f>G107*各種係数!G105</f>
        <v>0</v>
      </c>
      <c r="J107" s="203">
        <v>0</v>
      </c>
      <c r="K107" s="204">
        <f t="shared" si="14"/>
        <v>0</v>
      </c>
      <c r="L107" s="205">
        <f>K107*各種係数!F105</f>
        <v>0</v>
      </c>
      <c r="M107" s="206">
        <f>K107*各種係数!G105</f>
        <v>0</v>
      </c>
      <c r="N107" s="62"/>
      <c r="O107" s="63"/>
      <c r="P107" s="205">
        <f>O$117*各種係数!H105</f>
        <v>0</v>
      </c>
      <c r="Q107" s="204">
        <f>P107*各種係数!E105</f>
        <v>0</v>
      </c>
      <c r="R107" s="204">
        <f>P107*各種係数!D105</f>
        <v>0</v>
      </c>
      <c r="S107" s="204">
        <v>0</v>
      </c>
      <c r="T107" s="204">
        <f>S107*各種係数!F105</f>
        <v>0</v>
      </c>
      <c r="U107" s="204">
        <f>S107*各種係数!G105</f>
        <v>0</v>
      </c>
      <c r="V107" s="204">
        <f t="shared" si="17"/>
        <v>0</v>
      </c>
      <c r="W107" s="204">
        <f t="shared" si="18"/>
        <v>0</v>
      </c>
      <c r="X107" s="204">
        <f t="shared" si="19"/>
        <v>0</v>
      </c>
      <c r="Y107" s="204">
        <f>G107*各種係数!I105*各種係数!$L$16</f>
        <v>0</v>
      </c>
      <c r="Z107" s="204">
        <f>K107*各種係数!I105*各種係数!$L$16</f>
        <v>0</v>
      </c>
      <c r="AA107" s="204">
        <f>S107*各種係数!I105*各種係数!$L$16</f>
        <v>0</v>
      </c>
      <c r="AB107" s="204">
        <f t="shared" si="15"/>
        <v>0</v>
      </c>
      <c r="AC107" s="204">
        <f>G107*各種係数!J105*各種係数!$L$16</f>
        <v>0</v>
      </c>
      <c r="AD107" s="204">
        <f>K107*各種係数!J105*各種係数!$L$16</f>
        <v>0</v>
      </c>
      <c r="AE107" s="204">
        <f>S107*各種係数!J105*各種係数!$L$16</f>
        <v>0</v>
      </c>
      <c r="AF107" s="204">
        <f t="shared" si="16"/>
        <v>0</v>
      </c>
    </row>
    <row r="108" spans="2:32" x14ac:dyDescent="0.15">
      <c r="B108" s="12" t="s">
        <v>128</v>
      </c>
      <c r="C108" s="12" t="s">
        <v>258</v>
      </c>
      <c r="D108" s="12" t="s">
        <v>237</v>
      </c>
      <c r="E108" s="62" t="s">
        <v>190</v>
      </c>
      <c r="F108" s="201">
        <f>入力表!E121</f>
        <v>0</v>
      </c>
      <c r="G108" s="202">
        <f t="shared" si="13"/>
        <v>0</v>
      </c>
      <c r="H108" s="202">
        <f>G108*各種係数!F106</f>
        <v>0</v>
      </c>
      <c r="I108" s="202">
        <f>G108*各種係数!G106</f>
        <v>0</v>
      </c>
      <c r="J108" s="203">
        <v>0</v>
      </c>
      <c r="K108" s="204">
        <f t="shared" si="14"/>
        <v>0</v>
      </c>
      <c r="L108" s="205">
        <f>K108*各種係数!F106</f>
        <v>0</v>
      </c>
      <c r="M108" s="206">
        <f>K108*各種係数!G106</f>
        <v>0</v>
      </c>
      <c r="N108" s="62"/>
      <c r="O108" s="63"/>
      <c r="P108" s="205">
        <f>O$117*各種係数!H106</f>
        <v>0</v>
      </c>
      <c r="Q108" s="204">
        <f>P108*各種係数!E106</f>
        <v>0</v>
      </c>
      <c r="R108" s="204">
        <f>P108*各種係数!D106</f>
        <v>0</v>
      </c>
      <c r="S108" s="204">
        <v>0</v>
      </c>
      <c r="T108" s="204">
        <f>S108*各種係数!F106</f>
        <v>0</v>
      </c>
      <c r="U108" s="204">
        <f>S108*各種係数!G106</f>
        <v>0</v>
      </c>
      <c r="V108" s="204">
        <f t="shared" si="17"/>
        <v>0</v>
      </c>
      <c r="W108" s="204">
        <f t="shared" si="18"/>
        <v>0</v>
      </c>
      <c r="X108" s="204">
        <f t="shared" si="19"/>
        <v>0</v>
      </c>
      <c r="Y108" s="204">
        <f>G108*各種係数!I106*各種係数!$L$16</f>
        <v>0</v>
      </c>
      <c r="Z108" s="204">
        <f>K108*各種係数!I106*各種係数!$L$16</f>
        <v>0</v>
      </c>
      <c r="AA108" s="204">
        <f>S108*各種係数!I106*各種係数!$L$16</f>
        <v>0</v>
      </c>
      <c r="AB108" s="204">
        <f t="shared" si="15"/>
        <v>0</v>
      </c>
      <c r="AC108" s="204">
        <f>G108*各種係数!J106*各種係数!$L$16</f>
        <v>0</v>
      </c>
      <c r="AD108" s="204">
        <f>K108*各種係数!J106*各種係数!$L$16</f>
        <v>0</v>
      </c>
      <c r="AE108" s="204">
        <f>S108*各種係数!J106*各種係数!$L$16</f>
        <v>0</v>
      </c>
      <c r="AF108" s="204">
        <f t="shared" si="16"/>
        <v>0</v>
      </c>
    </row>
    <row r="109" spans="2:32" x14ac:dyDescent="0.15">
      <c r="B109" s="16" t="s">
        <v>129</v>
      </c>
      <c r="C109" s="16" t="s">
        <v>258</v>
      </c>
      <c r="D109" s="16" t="s">
        <v>237</v>
      </c>
      <c r="E109" s="70" t="s">
        <v>667</v>
      </c>
      <c r="F109" s="207">
        <f>入力表!E122</f>
        <v>0</v>
      </c>
      <c r="G109" s="208">
        <f t="shared" si="13"/>
        <v>0</v>
      </c>
      <c r="H109" s="208">
        <f>G109*各種係数!F107</f>
        <v>0</v>
      </c>
      <c r="I109" s="208">
        <f>G109*各種係数!G107</f>
        <v>0</v>
      </c>
      <c r="J109" s="214">
        <v>0</v>
      </c>
      <c r="K109" s="209">
        <f t="shared" si="14"/>
        <v>0</v>
      </c>
      <c r="L109" s="215">
        <f>K109*各種係数!F107</f>
        <v>0</v>
      </c>
      <c r="M109" s="216">
        <f>K109*各種係数!G107</f>
        <v>0</v>
      </c>
      <c r="N109" s="62"/>
      <c r="O109" s="63"/>
      <c r="P109" s="215">
        <f>O$117*各種係数!H107</f>
        <v>0</v>
      </c>
      <c r="Q109" s="209">
        <f>P109*各種係数!E107</f>
        <v>0</v>
      </c>
      <c r="R109" s="209">
        <f>P109*各種係数!D107</f>
        <v>0</v>
      </c>
      <c r="S109" s="209">
        <v>0</v>
      </c>
      <c r="T109" s="209">
        <f>S109*各種係数!F107</f>
        <v>0</v>
      </c>
      <c r="U109" s="209">
        <f>S109*各種係数!G107</f>
        <v>0</v>
      </c>
      <c r="V109" s="209">
        <f t="shared" si="17"/>
        <v>0</v>
      </c>
      <c r="W109" s="209">
        <f t="shared" si="18"/>
        <v>0</v>
      </c>
      <c r="X109" s="209">
        <f t="shared" si="19"/>
        <v>0</v>
      </c>
      <c r="Y109" s="209">
        <f>G109*各種係数!I107*各種係数!$L$16</f>
        <v>0</v>
      </c>
      <c r="Z109" s="209">
        <f>K109*各種係数!I107*各種係数!$L$16</f>
        <v>0</v>
      </c>
      <c r="AA109" s="209">
        <f>S109*各種係数!I107*各種係数!$L$16</f>
        <v>0</v>
      </c>
      <c r="AB109" s="209">
        <f t="shared" si="15"/>
        <v>0</v>
      </c>
      <c r="AC109" s="209">
        <f>G109*各種係数!J107*各種係数!$L$16</f>
        <v>0</v>
      </c>
      <c r="AD109" s="209">
        <f>K109*各種係数!J107*各種係数!$L$16</f>
        <v>0</v>
      </c>
      <c r="AE109" s="209">
        <f>S109*各種係数!J107*各種係数!$L$16</f>
        <v>0</v>
      </c>
      <c r="AF109" s="209">
        <f t="shared" si="16"/>
        <v>0</v>
      </c>
    </row>
    <row r="110" spans="2:32" x14ac:dyDescent="0.15">
      <c r="B110" s="15" t="s">
        <v>130</v>
      </c>
      <c r="C110" s="15" t="s">
        <v>259</v>
      </c>
      <c r="D110" s="15" t="s">
        <v>237</v>
      </c>
      <c r="E110" s="72" t="s">
        <v>533</v>
      </c>
      <c r="F110" s="201">
        <f>入力表!E123</f>
        <v>0</v>
      </c>
      <c r="G110" s="202">
        <f t="shared" si="13"/>
        <v>0</v>
      </c>
      <c r="H110" s="202">
        <f>G110*各種係数!F108</f>
        <v>0</v>
      </c>
      <c r="I110" s="202">
        <f>G110*各種係数!G108</f>
        <v>0</v>
      </c>
      <c r="J110" s="210">
        <v>0</v>
      </c>
      <c r="K110" s="204">
        <f t="shared" si="14"/>
        <v>0</v>
      </c>
      <c r="L110" s="211">
        <f>K110*各種係数!F108</f>
        <v>0</v>
      </c>
      <c r="M110" s="212">
        <f>K110*各種係数!G108</f>
        <v>0</v>
      </c>
      <c r="N110" s="62"/>
      <c r="O110" s="63"/>
      <c r="P110" s="211">
        <f>O$117*各種係数!H108</f>
        <v>0</v>
      </c>
      <c r="Q110" s="213">
        <f>P110*各種係数!E108</f>
        <v>0</v>
      </c>
      <c r="R110" s="213">
        <f>P110*各種係数!D108</f>
        <v>0</v>
      </c>
      <c r="S110" s="213">
        <v>0</v>
      </c>
      <c r="T110" s="213">
        <f>S110*各種係数!F108</f>
        <v>0</v>
      </c>
      <c r="U110" s="213">
        <f>S110*各種係数!G108</f>
        <v>0</v>
      </c>
      <c r="V110" s="213">
        <f t="shared" si="17"/>
        <v>0</v>
      </c>
      <c r="W110" s="213">
        <f t="shared" si="18"/>
        <v>0</v>
      </c>
      <c r="X110" s="213">
        <f t="shared" si="19"/>
        <v>0</v>
      </c>
      <c r="Y110" s="213">
        <f>G110*各種係数!I108*各種係数!$L$16</f>
        <v>0</v>
      </c>
      <c r="Z110" s="213">
        <f>K110*各種係数!I108*各種係数!$L$16</f>
        <v>0</v>
      </c>
      <c r="AA110" s="213">
        <f>S110*各種係数!I108*各種係数!$L$16</f>
        <v>0</v>
      </c>
      <c r="AB110" s="213">
        <f t="shared" si="15"/>
        <v>0</v>
      </c>
      <c r="AC110" s="213">
        <f>G110*各種係数!J108*各種係数!$L$16</f>
        <v>0</v>
      </c>
      <c r="AD110" s="213">
        <f>K110*各種係数!J108*各種係数!$L$16</f>
        <v>0</v>
      </c>
      <c r="AE110" s="213">
        <f>S110*各種係数!J108*各種係数!$L$16</f>
        <v>0</v>
      </c>
      <c r="AF110" s="213">
        <f t="shared" si="16"/>
        <v>0</v>
      </c>
    </row>
    <row r="111" spans="2:32" x14ac:dyDescent="0.15">
      <c r="B111" s="12" t="s">
        <v>131</v>
      </c>
      <c r="C111" s="12" t="s">
        <v>259</v>
      </c>
      <c r="D111" s="12" t="s">
        <v>237</v>
      </c>
      <c r="E111" s="62" t="s">
        <v>534</v>
      </c>
      <c r="F111" s="201">
        <f>入力表!E124</f>
        <v>0</v>
      </c>
      <c r="G111" s="202">
        <f t="shared" si="13"/>
        <v>0</v>
      </c>
      <c r="H111" s="202">
        <f>G111*各種係数!F109</f>
        <v>0</v>
      </c>
      <c r="I111" s="202">
        <f>G111*各種係数!G109</f>
        <v>0</v>
      </c>
      <c r="J111" s="203">
        <v>0</v>
      </c>
      <c r="K111" s="204">
        <f t="shared" si="14"/>
        <v>0</v>
      </c>
      <c r="L111" s="205">
        <f>K111*各種係数!F109</f>
        <v>0</v>
      </c>
      <c r="M111" s="206">
        <f>K111*各種係数!G109</f>
        <v>0</v>
      </c>
      <c r="N111" s="62"/>
      <c r="O111" s="63"/>
      <c r="P111" s="205">
        <f>O$117*各種係数!H109</f>
        <v>0</v>
      </c>
      <c r="Q111" s="204">
        <f>P111*各種係数!E109</f>
        <v>0</v>
      </c>
      <c r="R111" s="204">
        <f>P111*各種係数!D109</f>
        <v>0</v>
      </c>
      <c r="S111" s="204">
        <v>0</v>
      </c>
      <c r="T111" s="204">
        <f>S111*各種係数!F109</f>
        <v>0</v>
      </c>
      <c r="U111" s="204">
        <f>S111*各種係数!G109</f>
        <v>0</v>
      </c>
      <c r="V111" s="204">
        <f t="shared" si="17"/>
        <v>0</v>
      </c>
      <c r="W111" s="204">
        <f t="shared" si="18"/>
        <v>0</v>
      </c>
      <c r="X111" s="204">
        <f t="shared" si="19"/>
        <v>0</v>
      </c>
      <c r="Y111" s="204">
        <f>G111*各種係数!I109*各種係数!$L$16</f>
        <v>0</v>
      </c>
      <c r="Z111" s="204">
        <f>K111*各種係数!I109*各種係数!$L$16</f>
        <v>0</v>
      </c>
      <c r="AA111" s="204">
        <f>S111*各種係数!I109*各種係数!$L$16</f>
        <v>0</v>
      </c>
      <c r="AB111" s="204">
        <f t="shared" si="15"/>
        <v>0</v>
      </c>
      <c r="AC111" s="204">
        <f>G111*各種係数!J109*各種係数!$L$16</f>
        <v>0</v>
      </c>
      <c r="AD111" s="204">
        <f>K111*各種係数!J109*各種係数!$L$16</f>
        <v>0</v>
      </c>
      <c r="AE111" s="204">
        <f>S111*各種係数!J109*各種係数!$L$16</f>
        <v>0</v>
      </c>
      <c r="AF111" s="204">
        <f t="shared" si="16"/>
        <v>0</v>
      </c>
    </row>
    <row r="112" spans="2:32" x14ac:dyDescent="0.15">
      <c r="B112" s="12" t="s">
        <v>132</v>
      </c>
      <c r="C112" s="12" t="s">
        <v>259</v>
      </c>
      <c r="D112" s="12" t="s">
        <v>237</v>
      </c>
      <c r="E112" s="62" t="s">
        <v>522</v>
      </c>
      <c r="F112" s="201">
        <f>入力表!E125</f>
        <v>0</v>
      </c>
      <c r="G112" s="202">
        <f t="shared" si="13"/>
        <v>0</v>
      </c>
      <c r="H112" s="202">
        <f>G112*各種係数!F110</f>
        <v>0</v>
      </c>
      <c r="I112" s="202">
        <f>G112*各種係数!G110</f>
        <v>0</v>
      </c>
      <c r="J112" s="203">
        <v>0</v>
      </c>
      <c r="K112" s="204">
        <f t="shared" si="14"/>
        <v>0</v>
      </c>
      <c r="L112" s="205">
        <f>K112*各種係数!F110</f>
        <v>0</v>
      </c>
      <c r="M112" s="206">
        <f>K112*各種係数!G110</f>
        <v>0</v>
      </c>
      <c r="N112" s="62"/>
      <c r="O112" s="63"/>
      <c r="P112" s="205">
        <f>O$117*各種係数!H110</f>
        <v>0</v>
      </c>
      <c r="Q112" s="204">
        <f>P112*各種係数!E110</f>
        <v>0</v>
      </c>
      <c r="R112" s="204">
        <f>P112*各種係数!D110</f>
        <v>0</v>
      </c>
      <c r="S112" s="204">
        <v>0</v>
      </c>
      <c r="T112" s="204">
        <f>S112*各種係数!F110</f>
        <v>0</v>
      </c>
      <c r="U112" s="204">
        <f>S112*各種係数!G110</f>
        <v>0</v>
      </c>
      <c r="V112" s="204">
        <f t="shared" si="17"/>
        <v>0</v>
      </c>
      <c r="W112" s="204">
        <f t="shared" si="18"/>
        <v>0</v>
      </c>
      <c r="X112" s="204">
        <f t="shared" si="19"/>
        <v>0</v>
      </c>
      <c r="Y112" s="204">
        <f>G112*各種係数!I110*各種係数!$L$16</f>
        <v>0</v>
      </c>
      <c r="Z112" s="204">
        <f>K112*各種係数!I110*各種係数!$L$16</f>
        <v>0</v>
      </c>
      <c r="AA112" s="204">
        <f>S112*各種係数!I110*各種係数!$L$16</f>
        <v>0</v>
      </c>
      <c r="AB112" s="204">
        <f t="shared" si="15"/>
        <v>0</v>
      </c>
      <c r="AC112" s="204">
        <f>G112*各種係数!J110*各種係数!$L$16</f>
        <v>0</v>
      </c>
      <c r="AD112" s="204">
        <f>K112*各種係数!J110*各種係数!$L$16</f>
        <v>0</v>
      </c>
      <c r="AE112" s="204">
        <f>S112*各種係数!J110*各種係数!$L$16</f>
        <v>0</v>
      </c>
      <c r="AF112" s="204">
        <f t="shared" si="16"/>
        <v>0</v>
      </c>
    </row>
    <row r="113" spans="2:32" x14ac:dyDescent="0.15">
      <c r="B113" s="12" t="s">
        <v>133</v>
      </c>
      <c r="C113" s="12" t="s">
        <v>259</v>
      </c>
      <c r="D113" s="12" t="s">
        <v>237</v>
      </c>
      <c r="E113" s="62" t="s">
        <v>668</v>
      </c>
      <c r="F113" s="201">
        <f>入力表!E126</f>
        <v>0</v>
      </c>
      <c r="G113" s="202">
        <f t="shared" si="13"/>
        <v>0</v>
      </c>
      <c r="H113" s="202">
        <f>G113*各種係数!F111</f>
        <v>0</v>
      </c>
      <c r="I113" s="202">
        <f>G113*各種係数!G111</f>
        <v>0</v>
      </c>
      <c r="J113" s="203">
        <v>0</v>
      </c>
      <c r="K113" s="204">
        <f t="shared" si="14"/>
        <v>0</v>
      </c>
      <c r="L113" s="205">
        <f>K113*各種係数!F111</f>
        <v>0</v>
      </c>
      <c r="M113" s="206">
        <f>K113*各種係数!G111</f>
        <v>0</v>
      </c>
      <c r="N113" s="62"/>
      <c r="O113" s="63"/>
      <c r="P113" s="205">
        <f>O$117*各種係数!H111</f>
        <v>0</v>
      </c>
      <c r="Q113" s="204">
        <f>P113*各種係数!E111</f>
        <v>0</v>
      </c>
      <c r="R113" s="204">
        <f>P113*各種係数!D111</f>
        <v>0</v>
      </c>
      <c r="S113" s="204">
        <v>0</v>
      </c>
      <c r="T113" s="204">
        <f>S113*各種係数!F111</f>
        <v>0</v>
      </c>
      <c r="U113" s="204">
        <f>S113*各種係数!G111</f>
        <v>0</v>
      </c>
      <c r="V113" s="204">
        <f t="shared" si="17"/>
        <v>0</v>
      </c>
      <c r="W113" s="204">
        <f t="shared" si="18"/>
        <v>0</v>
      </c>
      <c r="X113" s="204">
        <f t="shared" si="19"/>
        <v>0</v>
      </c>
      <c r="Y113" s="204">
        <f>G113*各種係数!I111*各種係数!$L$16</f>
        <v>0</v>
      </c>
      <c r="Z113" s="204">
        <f>K113*各種係数!I111*各種係数!$L$16</f>
        <v>0</v>
      </c>
      <c r="AA113" s="204">
        <f>S113*各種係数!I111*各種係数!$L$16</f>
        <v>0</v>
      </c>
      <c r="AB113" s="204">
        <f t="shared" si="15"/>
        <v>0</v>
      </c>
      <c r="AC113" s="204">
        <f>G113*各種係数!J111*各種係数!$L$16</f>
        <v>0</v>
      </c>
      <c r="AD113" s="204">
        <f>K113*各種係数!J111*各種係数!$L$16</f>
        <v>0</v>
      </c>
      <c r="AE113" s="204">
        <f>S113*各種係数!J111*各種係数!$L$16</f>
        <v>0</v>
      </c>
      <c r="AF113" s="204">
        <f t="shared" si="16"/>
        <v>0</v>
      </c>
    </row>
    <row r="114" spans="2:32" x14ac:dyDescent="0.15">
      <c r="B114" s="16" t="s">
        <v>134</v>
      </c>
      <c r="C114" s="16" t="s">
        <v>259</v>
      </c>
      <c r="D114" s="16" t="s">
        <v>237</v>
      </c>
      <c r="E114" s="70" t="s">
        <v>180</v>
      </c>
      <c r="F114" s="207">
        <f>入力表!E127</f>
        <v>0</v>
      </c>
      <c r="G114" s="208">
        <f t="shared" si="13"/>
        <v>0</v>
      </c>
      <c r="H114" s="208">
        <f>G114*各種係数!F112</f>
        <v>0</v>
      </c>
      <c r="I114" s="208">
        <f>G114*各種係数!G112</f>
        <v>0</v>
      </c>
      <c r="J114" s="214">
        <v>0</v>
      </c>
      <c r="K114" s="209">
        <f t="shared" si="14"/>
        <v>0</v>
      </c>
      <c r="L114" s="215">
        <f>K114*各種係数!F112</f>
        <v>0</v>
      </c>
      <c r="M114" s="216">
        <f>K114*各種係数!G112</f>
        <v>0</v>
      </c>
      <c r="N114" s="62"/>
      <c r="O114" s="63"/>
      <c r="P114" s="215">
        <f>O$117*各種係数!H112</f>
        <v>0</v>
      </c>
      <c r="Q114" s="209">
        <f>P114*各種係数!E112</f>
        <v>0</v>
      </c>
      <c r="R114" s="209">
        <f>P114*各種係数!D112</f>
        <v>0</v>
      </c>
      <c r="S114" s="209">
        <v>0</v>
      </c>
      <c r="T114" s="209">
        <f>S114*各種係数!F112</f>
        <v>0</v>
      </c>
      <c r="U114" s="209">
        <f>S114*各種係数!G112</f>
        <v>0</v>
      </c>
      <c r="V114" s="209">
        <f t="shared" si="17"/>
        <v>0</v>
      </c>
      <c r="W114" s="209">
        <f t="shared" si="18"/>
        <v>0</v>
      </c>
      <c r="X114" s="209">
        <f t="shared" si="19"/>
        <v>0</v>
      </c>
      <c r="Y114" s="209">
        <f>G114*各種係数!I112*各種係数!$L$16</f>
        <v>0</v>
      </c>
      <c r="Z114" s="209">
        <f>K114*各種係数!I112*各種係数!$L$16</f>
        <v>0</v>
      </c>
      <c r="AA114" s="209">
        <f>S114*各種係数!I112*各種係数!$L$16</f>
        <v>0</v>
      </c>
      <c r="AB114" s="209">
        <f t="shared" si="15"/>
        <v>0</v>
      </c>
      <c r="AC114" s="209">
        <f>G114*各種係数!J112*各種係数!$L$16</f>
        <v>0</v>
      </c>
      <c r="AD114" s="209">
        <f>K114*各種係数!J112*各種係数!$L$16</f>
        <v>0</v>
      </c>
      <c r="AE114" s="209">
        <f>S114*各種係数!J112*各種係数!$L$16</f>
        <v>0</v>
      </c>
      <c r="AF114" s="209">
        <f t="shared" si="16"/>
        <v>0</v>
      </c>
    </row>
    <row r="115" spans="2:32" x14ac:dyDescent="0.15">
      <c r="B115" s="12" t="s">
        <v>135</v>
      </c>
      <c r="C115" s="12" t="s">
        <v>260</v>
      </c>
      <c r="D115" s="12" t="s">
        <v>227</v>
      </c>
      <c r="E115" s="62" t="s">
        <v>524</v>
      </c>
      <c r="F115" s="201">
        <f>入力表!E128</f>
        <v>0</v>
      </c>
      <c r="G115" s="202">
        <f t="shared" si="13"/>
        <v>0</v>
      </c>
      <c r="H115" s="217">
        <f>G115*各種係数!F113</f>
        <v>0</v>
      </c>
      <c r="I115" s="217">
        <f>G115*各種係数!G113</f>
        <v>0</v>
      </c>
      <c r="J115" s="203">
        <v>0</v>
      </c>
      <c r="K115" s="204">
        <f t="shared" si="14"/>
        <v>0</v>
      </c>
      <c r="L115" s="205">
        <f>K115*各種係数!F113</f>
        <v>0</v>
      </c>
      <c r="M115" s="206">
        <f>K115*各種係数!G113</f>
        <v>0</v>
      </c>
      <c r="N115" s="62"/>
      <c r="O115" s="63"/>
      <c r="P115" s="205">
        <f>O$117*各種係数!H113</f>
        <v>0</v>
      </c>
      <c r="Q115" s="204">
        <f>P115*各種係数!E113</f>
        <v>0</v>
      </c>
      <c r="R115" s="204">
        <f>P115*各種係数!D113</f>
        <v>0</v>
      </c>
      <c r="S115" s="204">
        <v>0</v>
      </c>
      <c r="T115" s="204">
        <f>S115*各種係数!F113</f>
        <v>0</v>
      </c>
      <c r="U115" s="204">
        <f>S115*各種係数!G113</f>
        <v>0</v>
      </c>
      <c r="V115" s="204">
        <f t="shared" si="17"/>
        <v>0</v>
      </c>
      <c r="W115" s="204">
        <f t="shared" si="18"/>
        <v>0</v>
      </c>
      <c r="X115" s="204">
        <f t="shared" si="19"/>
        <v>0</v>
      </c>
      <c r="Y115" s="204">
        <f>G115*各種係数!I113*各種係数!$L$16</f>
        <v>0</v>
      </c>
      <c r="Z115" s="204">
        <f>K115*各種係数!I113*各種係数!$L$16</f>
        <v>0</v>
      </c>
      <c r="AA115" s="204">
        <f>S115*各種係数!I113*各種係数!$L$16</f>
        <v>0</v>
      </c>
      <c r="AB115" s="204">
        <f t="shared" si="15"/>
        <v>0</v>
      </c>
      <c r="AC115" s="204">
        <f>G115*各種係数!J113*各種係数!$L$16</f>
        <v>0</v>
      </c>
      <c r="AD115" s="204">
        <f>K115*各種係数!J113*各種係数!$L$16</f>
        <v>0</v>
      </c>
      <c r="AE115" s="204">
        <f>S115*各種係数!J113*各種係数!$L$16</f>
        <v>0</v>
      </c>
      <c r="AF115" s="204">
        <f t="shared" si="16"/>
        <v>0</v>
      </c>
    </row>
    <row r="116" spans="2:32" x14ac:dyDescent="0.15">
      <c r="B116" s="17" t="s">
        <v>633</v>
      </c>
      <c r="C116" s="17" t="s">
        <v>261</v>
      </c>
      <c r="D116" s="17" t="s">
        <v>238</v>
      </c>
      <c r="E116" s="77" t="s">
        <v>525</v>
      </c>
      <c r="F116" s="218">
        <f>入力表!E129</f>
        <v>0</v>
      </c>
      <c r="G116" s="219">
        <f t="shared" si="13"/>
        <v>0</v>
      </c>
      <c r="H116" s="219">
        <f>G116*各種係数!F114</f>
        <v>0</v>
      </c>
      <c r="I116" s="219">
        <f>G116*各種係数!G114</f>
        <v>0</v>
      </c>
      <c r="J116" s="220">
        <v>0</v>
      </c>
      <c r="K116" s="221">
        <f t="shared" si="14"/>
        <v>0</v>
      </c>
      <c r="L116" s="222">
        <f>K116*各種係数!F114</f>
        <v>0</v>
      </c>
      <c r="M116" s="223">
        <f>K116*各種係数!G114</f>
        <v>0</v>
      </c>
      <c r="N116" s="77"/>
      <c r="O116" s="78"/>
      <c r="P116" s="222">
        <f>O$117*各種係数!H114</f>
        <v>0</v>
      </c>
      <c r="Q116" s="221">
        <f>P116*各種係数!E114</f>
        <v>0</v>
      </c>
      <c r="R116" s="221">
        <f>P116*各種係数!D114</f>
        <v>0</v>
      </c>
      <c r="S116" s="221">
        <v>0</v>
      </c>
      <c r="T116" s="221">
        <f>S116*各種係数!F114</f>
        <v>0</v>
      </c>
      <c r="U116" s="221">
        <f>S116*各種係数!G114</f>
        <v>0</v>
      </c>
      <c r="V116" s="221">
        <f t="shared" si="17"/>
        <v>0</v>
      </c>
      <c r="W116" s="221">
        <f t="shared" si="18"/>
        <v>0</v>
      </c>
      <c r="X116" s="221">
        <f t="shared" si="19"/>
        <v>0</v>
      </c>
      <c r="Y116" s="221">
        <f>G116*各種係数!I114*各種係数!$L$16</f>
        <v>0</v>
      </c>
      <c r="Z116" s="221">
        <f>K116*各種係数!I114*各種係数!$L$16</f>
        <v>0</v>
      </c>
      <c r="AA116" s="221">
        <f>S116*各種係数!I114*各種係数!$L$16</f>
        <v>0</v>
      </c>
      <c r="AB116" s="221">
        <f t="shared" si="15"/>
        <v>0</v>
      </c>
      <c r="AC116" s="221">
        <f>G116*各種係数!J114*各種係数!$L$16</f>
        <v>0</v>
      </c>
      <c r="AD116" s="221">
        <f>K116*各種係数!J114*各種係数!$L$16</f>
        <v>0</v>
      </c>
      <c r="AE116" s="221">
        <f>S116*各種係数!J114*各種係数!$L$16</f>
        <v>0</v>
      </c>
      <c r="AF116" s="221">
        <f t="shared" si="16"/>
        <v>0</v>
      </c>
    </row>
    <row r="117" spans="2:32" x14ac:dyDescent="0.15">
      <c r="B117" s="296"/>
      <c r="C117" s="297"/>
      <c r="D117" s="297"/>
      <c r="E117" s="79" t="s">
        <v>214</v>
      </c>
      <c r="F117" s="224">
        <f t="shared" ref="F117:M117" si="20">SUM(F10:F116)</f>
        <v>0</v>
      </c>
      <c r="G117" s="225">
        <f t="shared" si="20"/>
        <v>0</v>
      </c>
      <c r="H117" s="221">
        <f t="shared" si="20"/>
        <v>0</v>
      </c>
      <c r="I117" s="221">
        <f t="shared" si="20"/>
        <v>0</v>
      </c>
      <c r="J117" s="221">
        <f t="shared" si="20"/>
        <v>0</v>
      </c>
      <c r="K117" s="225">
        <f t="shared" si="20"/>
        <v>0</v>
      </c>
      <c r="L117" s="221">
        <f t="shared" si="20"/>
        <v>0</v>
      </c>
      <c r="M117" s="221">
        <f t="shared" si="20"/>
        <v>0</v>
      </c>
      <c r="N117" s="226">
        <f>各種係数!N8</f>
        <v>0.60899999999999999</v>
      </c>
      <c r="O117" s="221">
        <f>(I117+M117)*N117</f>
        <v>0</v>
      </c>
      <c r="P117" s="221">
        <f t="shared" ref="P117:AF117" si="21">SUM(P10:P116)</f>
        <v>0</v>
      </c>
      <c r="Q117" s="221">
        <f t="shared" si="21"/>
        <v>0</v>
      </c>
      <c r="R117" s="221">
        <f t="shared" si="21"/>
        <v>0</v>
      </c>
      <c r="S117" s="221">
        <f t="shared" si="21"/>
        <v>0</v>
      </c>
      <c r="T117" s="221">
        <f t="shared" si="21"/>
        <v>0</v>
      </c>
      <c r="U117" s="221">
        <f t="shared" si="21"/>
        <v>0</v>
      </c>
      <c r="V117" s="221">
        <f t="shared" si="21"/>
        <v>0</v>
      </c>
      <c r="W117" s="221">
        <f t="shared" si="21"/>
        <v>0</v>
      </c>
      <c r="X117" s="221">
        <f t="shared" si="21"/>
        <v>0</v>
      </c>
      <c r="Y117" s="221">
        <f t="shared" si="21"/>
        <v>0</v>
      </c>
      <c r="Z117" s="221">
        <f t="shared" si="21"/>
        <v>0</v>
      </c>
      <c r="AA117" s="221">
        <f t="shared" si="21"/>
        <v>0</v>
      </c>
      <c r="AB117" s="221">
        <f t="shared" si="21"/>
        <v>0</v>
      </c>
      <c r="AC117" s="221">
        <f t="shared" si="21"/>
        <v>0</v>
      </c>
      <c r="AD117" s="221">
        <f t="shared" si="21"/>
        <v>0</v>
      </c>
      <c r="AE117" s="221">
        <f t="shared" si="21"/>
        <v>0</v>
      </c>
      <c r="AF117" s="221">
        <f t="shared" si="21"/>
        <v>0</v>
      </c>
    </row>
  </sheetData>
  <mergeCells count="27">
    <mergeCell ref="B6:B9"/>
    <mergeCell ref="E6:E9"/>
    <mergeCell ref="F6:F7"/>
    <mergeCell ref="G6:I6"/>
    <mergeCell ref="C6:C9"/>
    <mergeCell ref="D6:D9"/>
    <mergeCell ref="Q6:Q7"/>
    <mergeCell ref="R6:R7"/>
    <mergeCell ref="S6:U6"/>
    <mergeCell ref="K6:M6"/>
    <mergeCell ref="N6:N7"/>
    <mergeCell ref="J6:J7"/>
    <mergeCell ref="B117:D117"/>
    <mergeCell ref="AF6:AF9"/>
    <mergeCell ref="AE8:AE9"/>
    <mergeCell ref="Z8:Z9"/>
    <mergeCell ref="AA8:AA9"/>
    <mergeCell ref="AC8:AC9"/>
    <mergeCell ref="AD8:AD9"/>
    <mergeCell ref="AB6:AB9"/>
    <mergeCell ref="V6:X6"/>
    <mergeCell ref="V8:V9"/>
    <mergeCell ref="W8:W9"/>
    <mergeCell ref="X8:X9"/>
    <mergeCell ref="Y8:Y9"/>
    <mergeCell ref="O6:O7"/>
    <mergeCell ref="P6:P7"/>
  </mergeCells>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B5:W119"/>
  <sheetViews>
    <sheetView showGridLines="0" workbookViewId="0">
      <pane xSplit="3" ySplit="10" topLeftCell="D11" activePane="bottomRight" state="frozen"/>
      <selection pane="topRight"/>
      <selection pane="bottomLeft"/>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5" t="str">
        <f>"（単位："&amp;入力表!H15&amp;"、人）"</f>
        <v>（単位：千円、人）</v>
      </c>
    </row>
    <row r="6" spans="2:23" x14ac:dyDescent="0.15">
      <c r="B6" s="337" t="s">
        <v>29</v>
      </c>
      <c r="C6" s="337" t="s">
        <v>606</v>
      </c>
      <c r="D6" s="227" t="s">
        <v>8</v>
      </c>
      <c r="E6" s="228"/>
      <c r="F6" s="228"/>
      <c r="G6" s="228"/>
      <c r="H6" s="229"/>
      <c r="I6" s="230" t="s">
        <v>629</v>
      </c>
      <c r="J6" s="231"/>
      <c r="K6" s="231"/>
      <c r="L6" s="231"/>
      <c r="M6" s="232"/>
      <c r="N6" s="233" t="s">
        <v>613</v>
      </c>
      <c r="O6" s="234"/>
      <c r="P6" s="234"/>
      <c r="Q6" s="234"/>
      <c r="R6" s="235"/>
      <c r="S6" s="236" t="s">
        <v>311</v>
      </c>
      <c r="T6" s="237"/>
      <c r="U6" s="237"/>
      <c r="V6" s="237"/>
      <c r="W6" s="238"/>
    </row>
    <row r="7" spans="2:23" x14ac:dyDescent="0.15">
      <c r="B7" s="338"/>
      <c r="C7" s="338"/>
      <c r="D7" s="239"/>
      <c r="E7" s="228"/>
      <c r="F7" s="229"/>
      <c r="G7" s="239"/>
      <c r="H7" s="229"/>
      <c r="I7" s="240"/>
      <c r="J7" s="231"/>
      <c r="K7" s="232"/>
      <c r="L7" s="240"/>
      <c r="M7" s="232"/>
      <c r="N7" s="241"/>
      <c r="O7" s="234"/>
      <c r="P7" s="235"/>
      <c r="Q7" s="241"/>
      <c r="R7" s="235"/>
      <c r="S7" s="242"/>
      <c r="T7" s="237"/>
      <c r="U7" s="238"/>
      <c r="V7" s="242"/>
      <c r="W7" s="238"/>
    </row>
    <row r="8" spans="2:23" ht="12.95" customHeight="1" x14ac:dyDescent="0.15">
      <c r="B8" s="338"/>
      <c r="C8" s="338"/>
      <c r="D8" s="385" t="s">
        <v>7</v>
      </c>
      <c r="E8" s="386" t="s">
        <v>966</v>
      </c>
      <c r="F8" s="387" t="s">
        <v>310</v>
      </c>
      <c r="G8" s="361" t="s">
        <v>313</v>
      </c>
      <c r="H8" s="377" t="s">
        <v>312</v>
      </c>
      <c r="I8" s="379" t="s">
        <v>7</v>
      </c>
      <c r="J8" s="380" t="s">
        <v>966</v>
      </c>
      <c r="K8" s="381" t="s">
        <v>310</v>
      </c>
      <c r="L8" s="363" t="s">
        <v>313</v>
      </c>
      <c r="M8" s="365" t="s">
        <v>312</v>
      </c>
      <c r="N8" s="383" t="s">
        <v>7</v>
      </c>
      <c r="O8" s="384" t="s">
        <v>966</v>
      </c>
      <c r="P8" s="371" t="s">
        <v>310</v>
      </c>
      <c r="Q8" s="367" t="s">
        <v>313</v>
      </c>
      <c r="R8" s="369" t="s">
        <v>312</v>
      </c>
      <c r="S8" s="373" t="s">
        <v>7</v>
      </c>
      <c r="T8" s="374" t="s">
        <v>966</v>
      </c>
      <c r="U8" s="375" t="s">
        <v>310</v>
      </c>
      <c r="V8" s="357" t="s">
        <v>313</v>
      </c>
      <c r="W8" s="359" t="s">
        <v>312</v>
      </c>
    </row>
    <row r="9" spans="2:23" x14ac:dyDescent="0.15">
      <c r="B9" s="338"/>
      <c r="C9" s="338"/>
      <c r="D9" s="385"/>
      <c r="E9" s="386"/>
      <c r="F9" s="388"/>
      <c r="G9" s="362"/>
      <c r="H9" s="378"/>
      <c r="I9" s="379"/>
      <c r="J9" s="380"/>
      <c r="K9" s="382"/>
      <c r="L9" s="364"/>
      <c r="M9" s="366"/>
      <c r="N9" s="383"/>
      <c r="O9" s="384"/>
      <c r="P9" s="372"/>
      <c r="Q9" s="368"/>
      <c r="R9" s="370"/>
      <c r="S9" s="373"/>
      <c r="T9" s="374"/>
      <c r="U9" s="376"/>
      <c r="V9" s="358"/>
      <c r="W9" s="360"/>
    </row>
    <row r="10" spans="2:23" x14ac:dyDescent="0.15">
      <c r="B10" s="339"/>
      <c r="C10" s="339"/>
      <c r="D10" s="385"/>
      <c r="E10" s="386"/>
      <c r="F10" s="388"/>
      <c r="G10" s="362"/>
      <c r="H10" s="378"/>
      <c r="I10" s="379"/>
      <c r="J10" s="380"/>
      <c r="K10" s="382"/>
      <c r="L10" s="364"/>
      <c r="M10" s="366"/>
      <c r="N10" s="383"/>
      <c r="O10" s="384"/>
      <c r="P10" s="372"/>
      <c r="Q10" s="368"/>
      <c r="R10" s="370"/>
      <c r="S10" s="373"/>
      <c r="T10" s="374"/>
      <c r="U10" s="376"/>
      <c r="V10" s="358"/>
      <c r="W10" s="360"/>
    </row>
    <row r="11" spans="2:23" x14ac:dyDescent="0.15">
      <c r="B11" s="12" t="s">
        <v>30</v>
      </c>
      <c r="C11" s="62" t="s">
        <v>136</v>
      </c>
      <c r="D11" s="198">
        <f>詳細表!G10</f>
        <v>0</v>
      </c>
      <c r="E11" s="198">
        <f>詳細表!H10</f>
        <v>0</v>
      </c>
      <c r="F11" s="198">
        <f>詳細表!I10</f>
        <v>0</v>
      </c>
      <c r="G11" s="198">
        <f>詳細表!Y10</f>
        <v>0</v>
      </c>
      <c r="H11" s="198">
        <f>詳細表!AC10</f>
        <v>0</v>
      </c>
      <c r="I11" s="198">
        <f>詳細表!K10</f>
        <v>0</v>
      </c>
      <c r="J11" s="198">
        <f>詳細表!L10</f>
        <v>0</v>
      </c>
      <c r="K11" s="198">
        <f>詳細表!M10</f>
        <v>0</v>
      </c>
      <c r="L11" s="198">
        <f>詳細表!Z10</f>
        <v>0</v>
      </c>
      <c r="M11" s="198">
        <f>詳細表!AD10</f>
        <v>0</v>
      </c>
      <c r="N11" s="198">
        <f>詳細表!S10</f>
        <v>0</v>
      </c>
      <c r="O11" s="198">
        <f>詳細表!T10</f>
        <v>0</v>
      </c>
      <c r="P11" s="198">
        <f>詳細表!U10</f>
        <v>0</v>
      </c>
      <c r="Q11" s="198">
        <f>詳細表!AA10</f>
        <v>0</v>
      </c>
      <c r="R11" s="198">
        <f>詳細表!AE10</f>
        <v>0</v>
      </c>
      <c r="S11" s="198">
        <f>D11+I11+N11</f>
        <v>0</v>
      </c>
      <c r="T11" s="198">
        <f>E11+J11+O11</f>
        <v>0</v>
      </c>
      <c r="U11" s="198">
        <f>F11+K11+P11</f>
        <v>0</v>
      </c>
      <c r="V11" s="198">
        <f>G11+L11+Q11</f>
        <v>0</v>
      </c>
      <c r="W11" s="198">
        <f>H11+M11+R11</f>
        <v>0</v>
      </c>
    </row>
    <row r="12" spans="2:23" x14ac:dyDescent="0.15">
      <c r="B12" s="12" t="s">
        <v>31</v>
      </c>
      <c r="C12" s="62" t="s">
        <v>181</v>
      </c>
      <c r="D12" s="204">
        <f>詳細表!G11</f>
        <v>0</v>
      </c>
      <c r="E12" s="204">
        <f>詳細表!H11</f>
        <v>0</v>
      </c>
      <c r="F12" s="204">
        <f>詳細表!I11</f>
        <v>0</v>
      </c>
      <c r="G12" s="204">
        <f>詳細表!Y11</f>
        <v>0</v>
      </c>
      <c r="H12" s="204">
        <f>詳細表!AC11</f>
        <v>0</v>
      </c>
      <c r="I12" s="204">
        <f>詳細表!K11</f>
        <v>0</v>
      </c>
      <c r="J12" s="204">
        <f>詳細表!L11</f>
        <v>0</v>
      </c>
      <c r="K12" s="204">
        <f>詳細表!M11</f>
        <v>0</v>
      </c>
      <c r="L12" s="204">
        <f>詳細表!Z11</f>
        <v>0</v>
      </c>
      <c r="M12" s="204">
        <f>詳細表!AD11</f>
        <v>0</v>
      </c>
      <c r="N12" s="204">
        <f>詳細表!S11</f>
        <v>0</v>
      </c>
      <c r="O12" s="204">
        <f>詳細表!T11</f>
        <v>0</v>
      </c>
      <c r="P12" s="204">
        <f>詳細表!U11</f>
        <v>0</v>
      </c>
      <c r="Q12" s="204">
        <f>詳細表!AA11</f>
        <v>0</v>
      </c>
      <c r="R12" s="204">
        <f>詳細表!AE11</f>
        <v>0</v>
      </c>
      <c r="S12" s="204">
        <f t="shared" ref="S12:S75" si="0">D12+I12+N12</f>
        <v>0</v>
      </c>
      <c r="T12" s="204">
        <f t="shared" ref="T12:T75" si="1">E12+J12+O12</f>
        <v>0</v>
      </c>
      <c r="U12" s="204">
        <f t="shared" ref="U12:U75" si="2">F12+K12+P12</f>
        <v>0</v>
      </c>
      <c r="V12" s="204">
        <f t="shared" ref="V12:V75" si="3">G12+L12+Q12</f>
        <v>0</v>
      </c>
      <c r="W12" s="204">
        <f t="shared" ref="W12:W75" si="4">H12+M12+R12</f>
        <v>0</v>
      </c>
    </row>
    <row r="13" spans="2:23" x14ac:dyDescent="0.15">
      <c r="B13" s="12" t="s">
        <v>32</v>
      </c>
      <c r="C13" s="62" t="s">
        <v>137</v>
      </c>
      <c r="D13" s="204">
        <f>詳細表!G12</f>
        <v>0</v>
      </c>
      <c r="E13" s="204">
        <f>詳細表!H12</f>
        <v>0</v>
      </c>
      <c r="F13" s="204">
        <f>詳細表!I12</f>
        <v>0</v>
      </c>
      <c r="G13" s="204">
        <f>詳細表!Y12</f>
        <v>0</v>
      </c>
      <c r="H13" s="204">
        <f>詳細表!AC12</f>
        <v>0</v>
      </c>
      <c r="I13" s="204">
        <f>詳細表!K12</f>
        <v>0</v>
      </c>
      <c r="J13" s="204">
        <f>詳細表!L12</f>
        <v>0</v>
      </c>
      <c r="K13" s="204">
        <f>詳細表!M12</f>
        <v>0</v>
      </c>
      <c r="L13" s="204">
        <f>詳細表!Z12</f>
        <v>0</v>
      </c>
      <c r="M13" s="204">
        <f>詳細表!AD12</f>
        <v>0</v>
      </c>
      <c r="N13" s="204">
        <f>詳細表!S12</f>
        <v>0</v>
      </c>
      <c r="O13" s="204">
        <f>詳細表!T12</f>
        <v>0</v>
      </c>
      <c r="P13" s="204">
        <f>詳細表!U12</f>
        <v>0</v>
      </c>
      <c r="Q13" s="204">
        <f>詳細表!AA12</f>
        <v>0</v>
      </c>
      <c r="R13" s="204">
        <f>詳細表!AE12</f>
        <v>0</v>
      </c>
      <c r="S13" s="204">
        <f t="shared" si="0"/>
        <v>0</v>
      </c>
      <c r="T13" s="204">
        <f t="shared" si="1"/>
        <v>0</v>
      </c>
      <c r="U13" s="204">
        <f t="shared" si="2"/>
        <v>0</v>
      </c>
      <c r="V13" s="204">
        <f t="shared" si="3"/>
        <v>0</v>
      </c>
      <c r="W13" s="204">
        <f t="shared" si="4"/>
        <v>0</v>
      </c>
    </row>
    <row r="14" spans="2:23" x14ac:dyDescent="0.15">
      <c r="B14" s="12" t="s">
        <v>33</v>
      </c>
      <c r="C14" s="62" t="s">
        <v>138</v>
      </c>
      <c r="D14" s="204">
        <f>詳細表!G13</f>
        <v>0</v>
      </c>
      <c r="E14" s="204">
        <f>詳細表!H13</f>
        <v>0</v>
      </c>
      <c r="F14" s="204">
        <f>詳細表!I13</f>
        <v>0</v>
      </c>
      <c r="G14" s="204">
        <f>詳細表!Y13</f>
        <v>0</v>
      </c>
      <c r="H14" s="204">
        <f>詳細表!AC13</f>
        <v>0</v>
      </c>
      <c r="I14" s="204">
        <f>詳細表!K13</f>
        <v>0</v>
      </c>
      <c r="J14" s="204">
        <f>詳細表!L13</f>
        <v>0</v>
      </c>
      <c r="K14" s="204">
        <f>詳細表!M13</f>
        <v>0</v>
      </c>
      <c r="L14" s="204">
        <f>詳細表!Z13</f>
        <v>0</v>
      </c>
      <c r="M14" s="204">
        <f>詳細表!AD13</f>
        <v>0</v>
      </c>
      <c r="N14" s="204">
        <f>詳細表!S13</f>
        <v>0</v>
      </c>
      <c r="O14" s="204">
        <f>詳細表!T13</f>
        <v>0</v>
      </c>
      <c r="P14" s="204">
        <f>詳細表!U13</f>
        <v>0</v>
      </c>
      <c r="Q14" s="204">
        <f>詳細表!AA13</f>
        <v>0</v>
      </c>
      <c r="R14" s="204">
        <f>詳細表!AE13</f>
        <v>0</v>
      </c>
      <c r="S14" s="204">
        <f t="shared" si="0"/>
        <v>0</v>
      </c>
      <c r="T14" s="204">
        <f t="shared" si="1"/>
        <v>0</v>
      </c>
      <c r="U14" s="204">
        <f t="shared" si="2"/>
        <v>0</v>
      </c>
      <c r="V14" s="204">
        <f t="shared" si="3"/>
        <v>0</v>
      </c>
      <c r="W14" s="204">
        <f t="shared" si="4"/>
        <v>0</v>
      </c>
    </row>
    <row r="15" spans="2:23" x14ac:dyDescent="0.15">
      <c r="B15" s="12" t="s">
        <v>34</v>
      </c>
      <c r="C15" s="62" t="s">
        <v>139</v>
      </c>
      <c r="D15" s="209">
        <f>詳細表!G14</f>
        <v>0</v>
      </c>
      <c r="E15" s="209">
        <f>詳細表!H14</f>
        <v>0</v>
      </c>
      <c r="F15" s="209">
        <f>詳細表!I14</f>
        <v>0</v>
      </c>
      <c r="G15" s="209">
        <f>詳細表!Y14</f>
        <v>0</v>
      </c>
      <c r="H15" s="209">
        <f>詳細表!AC14</f>
        <v>0</v>
      </c>
      <c r="I15" s="209">
        <f>詳細表!K14</f>
        <v>0</v>
      </c>
      <c r="J15" s="209">
        <f>詳細表!L14</f>
        <v>0</v>
      </c>
      <c r="K15" s="209">
        <f>詳細表!M14</f>
        <v>0</v>
      </c>
      <c r="L15" s="209">
        <f>詳細表!Z14</f>
        <v>0</v>
      </c>
      <c r="M15" s="209">
        <f>詳細表!AD14</f>
        <v>0</v>
      </c>
      <c r="N15" s="209">
        <f>詳細表!S14</f>
        <v>0</v>
      </c>
      <c r="O15" s="209">
        <f>詳細表!T14</f>
        <v>0</v>
      </c>
      <c r="P15" s="209">
        <f>詳細表!U14</f>
        <v>0</v>
      </c>
      <c r="Q15" s="209">
        <f>詳細表!AA14</f>
        <v>0</v>
      </c>
      <c r="R15" s="209">
        <f>詳細表!AE14</f>
        <v>0</v>
      </c>
      <c r="S15" s="209">
        <f t="shared" si="0"/>
        <v>0</v>
      </c>
      <c r="T15" s="209">
        <f t="shared" si="1"/>
        <v>0</v>
      </c>
      <c r="U15" s="209">
        <f t="shared" si="2"/>
        <v>0</v>
      </c>
      <c r="V15" s="209">
        <f t="shared" si="3"/>
        <v>0</v>
      </c>
      <c r="W15" s="209">
        <f t="shared" si="4"/>
        <v>0</v>
      </c>
    </row>
    <row r="16" spans="2:23" x14ac:dyDescent="0.15">
      <c r="B16" s="15" t="s">
        <v>35</v>
      </c>
      <c r="C16" s="72" t="s">
        <v>182</v>
      </c>
      <c r="D16" s="204">
        <f>詳細表!G15</f>
        <v>0</v>
      </c>
      <c r="E16" s="204">
        <f>詳細表!H15</f>
        <v>0</v>
      </c>
      <c r="F16" s="204">
        <f>詳細表!I15</f>
        <v>0</v>
      </c>
      <c r="G16" s="204">
        <f>詳細表!Y15</f>
        <v>0</v>
      </c>
      <c r="H16" s="204">
        <f>詳細表!AC15</f>
        <v>0</v>
      </c>
      <c r="I16" s="204">
        <f>詳細表!K15</f>
        <v>0</v>
      </c>
      <c r="J16" s="204">
        <f>詳細表!L15</f>
        <v>0</v>
      </c>
      <c r="K16" s="204">
        <f>詳細表!M15</f>
        <v>0</v>
      </c>
      <c r="L16" s="204">
        <f>詳細表!Z15</f>
        <v>0</v>
      </c>
      <c r="M16" s="204">
        <f>詳細表!AD15</f>
        <v>0</v>
      </c>
      <c r="N16" s="204">
        <f>詳細表!S15</f>
        <v>0</v>
      </c>
      <c r="O16" s="204">
        <f>詳細表!T15</f>
        <v>0</v>
      </c>
      <c r="P16" s="204">
        <f>詳細表!U15</f>
        <v>0</v>
      </c>
      <c r="Q16" s="204">
        <f>詳細表!AA15</f>
        <v>0</v>
      </c>
      <c r="R16" s="204">
        <f>詳細表!AE15</f>
        <v>0</v>
      </c>
      <c r="S16" s="204">
        <f t="shared" si="0"/>
        <v>0</v>
      </c>
      <c r="T16" s="204">
        <f t="shared" si="1"/>
        <v>0</v>
      </c>
      <c r="U16" s="204">
        <f t="shared" si="2"/>
        <v>0</v>
      </c>
      <c r="V16" s="204">
        <f t="shared" si="3"/>
        <v>0</v>
      </c>
      <c r="W16" s="204">
        <f t="shared" si="4"/>
        <v>0</v>
      </c>
    </row>
    <row r="17" spans="2:23" x14ac:dyDescent="0.15">
      <c r="B17" s="12" t="s">
        <v>36</v>
      </c>
      <c r="C17" s="62" t="s">
        <v>634</v>
      </c>
      <c r="D17" s="204">
        <f>詳細表!G16</f>
        <v>0</v>
      </c>
      <c r="E17" s="204">
        <f>詳細表!H16</f>
        <v>0</v>
      </c>
      <c r="F17" s="204">
        <f>詳細表!I16</f>
        <v>0</v>
      </c>
      <c r="G17" s="204">
        <f>詳細表!Y16</f>
        <v>0</v>
      </c>
      <c r="H17" s="204">
        <f>詳細表!AC16</f>
        <v>0</v>
      </c>
      <c r="I17" s="204">
        <f>詳細表!K16</f>
        <v>0</v>
      </c>
      <c r="J17" s="204">
        <f>詳細表!L16</f>
        <v>0</v>
      </c>
      <c r="K17" s="204">
        <f>詳細表!M16</f>
        <v>0</v>
      </c>
      <c r="L17" s="204">
        <f>詳細表!Z16</f>
        <v>0</v>
      </c>
      <c r="M17" s="204">
        <f>詳細表!AD16</f>
        <v>0</v>
      </c>
      <c r="N17" s="204">
        <f>詳細表!S16</f>
        <v>0</v>
      </c>
      <c r="O17" s="204">
        <f>詳細表!T16</f>
        <v>0</v>
      </c>
      <c r="P17" s="204">
        <f>詳細表!U16</f>
        <v>0</v>
      </c>
      <c r="Q17" s="204">
        <f>詳細表!AA16</f>
        <v>0</v>
      </c>
      <c r="R17" s="204">
        <f>詳細表!AE16</f>
        <v>0</v>
      </c>
      <c r="S17" s="204">
        <f t="shared" si="0"/>
        <v>0</v>
      </c>
      <c r="T17" s="204">
        <f t="shared" si="1"/>
        <v>0</v>
      </c>
      <c r="U17" s="204">
        <f t="shared" si="2"/>
        <v>0</v>
      </c>
      <c r="V17" s="204">
        <f t="shared" si="3"/>
        <v>0</v>
      </c>
      <c r="W17" s="204">
        <f t="shared" si="4"/>
        <v>0</v>
      </c>
    </row>
    <row r="18" spans="2:23" x14ac:dyDescent="0.15">
      <c r="B18" s="12" t="s">
        <v>37</v>
      </c>
      <c r="C18" s="62" t="s">
        <v>140</v>
      </c>
      <c r="D18" s="204">
        <f>詳細表!G17</f>
        <v>0</v>
      </c>
      <c r="E18" s="204">
        <f>詳細表!H17</f>
        <v>0</v>
      </c>
      <c r="F18" s="204">
        <f>詳細表!I17</f>
        <v>0</v>
      </c>
      <c r="G18" s="204">
        <f>詳細表!Y17</f>
        <v>0</v>
      </c>
      <c r="H18" s="204">
        <f>詳細表!AC17</f>
        <v>0</v>
      </c>
      <c r="I18" s="204">
        <f>詳細表!K17</f>
        <v>0</v>
      </c>
      <c r="J18" s="204">
        <f>詳細表!L17</f>
        <v>0</v>
      </c>
      <c r="K18" s="204">
        <f>詳細表!M17</f>
        <v>0</v>
      </c>
      <c r="L18" s="204">
        <f>詳細表!Z17</f>
        <v>0</v>
      </c>
      <c r="M18" s="204">
        <f>詳細表!AD17</f>
        <v>0</v>
      </c>
      <c r="N18" s="204">
        <f>詳細表!S17</f>
        <v>0</v>
      </c>
      <c r="O18" s="204">
        <f>詳細表!T17</f>
        <v>0</v>
      </c>
      <c r="P18" s="204">
        <f>詳細表!U17</f>
        <v>0</v>
      </c>
      <c r="Q18" s="204">
        <f>詳細表!AA17</f>
        <v>0</v>
      </c>
      <c r="R18" s="204">
        <f>詳細表!AE17</f>
        <v>0</v>
      </c>
      <c r="S18" s="204">
        <f t="shared" si="0"/>
        <v>0</v>
      </c>
      <c r="T18" s="204">
        <f t="shared" si="1"/>
        <v>0</v>
      </c>
      <c r="U18" s="204">
        <f t="shared" si="2"/>
        <v>0</v>
      </c>
      <c r="V18" s="204">
        <f t="shared" si="3"/>
        <v>0</v>
      </c>
      <c r="W18" s="204">
        <f t="shared" si="4"/>
        <v>0</v>
      </c>
    </row>
    <row r="19" spans="2:23" x14ac:dyDescent="0.15">
      <c r="B19" s="12" t="s">
        <v>38</v>
      </c>
      <c r="C19" s="62" t="s">
        <v>358</v>
      </c>
      <c r="D19" s="204">
        <f>詳細表!G18</f>
        <v>0</v>
      </c>
      <c r="E19" s="204">
        <f>詳細表!H18</f>
        <v>0</v>
      </c>
      <c r="F19" s="204">
        <f>詳細表!I18</f>
        <v>0</v>
      </c>
      <c r="G19" s="204">
        <f>詳細表!Y18</f>
        <v>0</v>
      </c>
      <c r="H19" s="204">
        <f>詳細表!AC18</f>
        <v>0</v>
      </c>
      <c r="I19" s="204">
        <f>詳細表!K18</f>
        <v>0</v>
      </c>
      <c r="J19" s="204">
        <f>詳細表!L18</f>
        <v>0</v>
      </c>
      <c r="K19" s="204">
        <f>詳細表!M18</f>
        <v>0</v>
      </c>
      <c r="L19" s="204">
        <f>詳細表!Z18</f>
        <v>0</v>
      </c>
      <c r="M19" s="204">
        <f>詳細表!AD18</f>
        <v>0</v>
      </c>
      <c r="N19" s="204">
        <f>詳細表!S18</f>
        <v>0</v>
      </c>
      <c r="O19" s="204">
        <f>詳細表!T18</f>
        <v>0</v>
      </c>
      <c r="P19" s="204">
        <f>詳細表!U18</f>
        <v>0</v>
      </c>
      <c r="Q19" s="204">
        <f>詳細表!AA18</f>
        <v>0</v>
      </c>
      <c r="R19" s="204">
        <f>詳細表!AE18</f>
        <v>0</v>
      </c>
      <c r="S19" s="204">
        <f t="shared" si="0"/>
        <v>0</v>
      </c>
      <c r="T19" s="204">
        <f t="shared" si="1"/>
        <v>0</v>
      </c>
      <c r="U19" s="204">
        <f t="shared" si="2"/>
        <v>0</v>
      </c>
      <c r="V19" s="204">
        <f t="shared" si="3"/>
        <v>0</v>
      </c>
      <c r="W19" s="204">
        <f t="shared" si="4"/>
        <v>0</v>
      </c>
    </row>
    <row r="20" spans="2:23" x14ac:dyDescent="0.15">
      <c r="B20" s="16" t="s">
        <v>39</v>
      </c>
      <c r="C20" s="70" t="s">
        <v>635</v>
      </c>
      <c r="D20" s="209">
        <f>詳細表!G19</f>
        <v>0</v>
      </c>
      <c r="E20" s="209">
        <f>詳細表!H19</f>
        <v>0</v>
      </c>
      <c r="F20" s="209">
        <f>詳細表!I19</f>
        <v>0</v>
      </c>
      <c r="G20" s="209">
        <f>詳細表!Y19</f>
        <v>0</v>
      </c>
      <c r="H20" s="209">
        <f>詳細表!AC19</f>
        <v>0</v>
      </c>
      <c r="I20" s="209">
        <f>詳細表!K19</f>
        <v>0</v>
      </c>
      <c r="J20" s="209">
        <f>詳細表!L19</f>
        <v>0</v>
      </c>
      <c r="K20" s="209">
        <f>詳細表!M19</f>
        <v>0</v>
      </c>
      <c r="L20" s="209">
        <f>詳細表!Z19</f>
        <v>0</v>
      </c>
      <c r="M20" s="209">
        <f>詳細表!AD19</f>
        <v>0</v>
      </c>
      <c r="N20" s="209">
        <f>詳細表!S19</f>
        <v>0</v>
      </c>
      <c r="O20" s="209">
        <f>詳細表!T19</f>
        <v>0</v>
      </c>
      <c r="P20" s="209">
        <f>詳細表!U19</f>
        <v>0</v>
      </c>
      <c r="Q20" s="209">
        <f>詳細表!AA19</f>
        <v>0</v>
      </c>
      <c r="R20" s="209">
        <f>詳細表!AE19</f>
        <v>0</v>
      </c>
      <c r="S20" s="209">
        <f t="shared" si="0"/>
        <v>0</v>
      </c>
      <c r="T20" s="209">
        <f t="shared" si="1"/>
        <v>0</v>
      </c>
      <c r="U20" s="209">
        <f t="shared" si="2"/>
        <v>0</v>
      </c>
      <c r="V20" s="209">
        <f t="shared" si="3"/>
        <v>0</v>
      </c>
      <c r="W20" s="209">
        <f t="shared" si="4"/>
        <v>0</v>
      </c>
    </row>
    <row r="21" spans="2:23" x14ac:dyDescent="0.15">
      <c r="B21" s="12" t="s">
        <v>40</v>
      </c>
      <c r="C21" s="62" t="s">
        <v>183</v>
      </c>
      <c r="D21" s="204">
        <f>詳細表!G20</f>
        <v>0</v>
      </c>
      <c r="E21" s="204">
        <f>詳細表!H20</f>
        <v>0</v>
      </c>
      <c r="F21" s="204">
        <f>詳細表!I20</f>
        <v>0</v>
      </c>
      <c r="G21" s="204">
        <f>詳細表!Y20</f>
        <v>0</v>
      </c>
      <c r="H21" s="204">
        <f>詳細表!AC20</f>
        <v>0</v>
      </c>
      <c r="I21" s="204">
        <f>詳細表!K20</f>
        <v>0</v>
      </c>
      <c r="J21" s="204">
        <f>詳細表!L20</f>
        <v>0</v>
      </c>
      <c r="K21" s="204">
        <f>詳細表!M20</f>
        <v>0</v>
      </c>
      <c r="L21" s="204">
        <f>詳細表!Z20</f>
        <v>0</v>
      </c>
      <c r="M21" s="204">
        <f>詳細表!AD20</f>
        <v>0</v>
      </c>
      <c r="N21" s="204">
        <f>詳細表!S20</f>
        <v>0</v>
      </c>
      <c r="O21" s="204">
        <f>詳細表!T20</f>
        <v>0</v>
      </c>
      <c r="P21" s="204">
        <f>詳細表!U20</f>
        <v>0</v>
      </c>
      <c r="Q21" s="204">
        <f>詳細表!AA20</f>
        <v>0</v>
      </c>
      <c r="R21" s="204">
        <f>詳細表!AE20</f>
        <v>0</v>
      </c>
      <c r="S21" s="204">
        <f t="shared" si="0"/>
        <v>0</v>
      </c>
      <c r="T21" s="204">
        <f t="shared" si="1"/>
        <v>0</v>
      </c>
      <c r="U21" s="204">
        <f t="shared" si="2"/>
        <v>0</v>
      </c>
      <c r="V21" s="204">
        <f t="shared" si="3"/>
        <v>0</v>
      </c>
      <c r="W21" s="204">
        <f t="shared" si="4"/>
        <v>0</v>
      </c>
    </row>
    <row r="22" spans="2:23" x14ac:dyDescent="0.15">
      <c r="B22" s="12" t="s">
        <v>41</v>
      </c>
      <c r="C22" s="62" t="s">
        <v>141</v>
      </c>
      <c r="D22" s="204">
        <f>詳細表!G21</f>
        <v>0</v>
      </c>
      <c r="E22" s="204">
        <f>詳細表!H21</f>
        <v>0</v>
      </c>
      <c r="F22" s="204">
        <f>詳細表!I21</f>
        <v>0</v>
      </c>
      <c r="G22" s="204">
        <f>詳細表!Y21</f>
        <v>0</v>
      </c>
      <c r="H22" s="204">
        <f>詳細表!AC21</f>
        <v>0</v>
      </c>
      <c r="I22" s="204">
        <f>詳細表!K21</f>
        <v>0</v>
      </c>
      <c r="J22" s="204">
        <f>詳細表!L21</f>
        <v>0</v>
      </c>
      <c r="K22" s="204">
        <f>詳細表!M21</f>
        <v>0</v>
      </c>
      <c r="L22" s="204">
        <f>詳細表!Z21</f>
        <v>0</v>
      </c>
      <c r="M22" s="204">
        <f>詳細表!AD21</f>
        <v>0</v>
      </c>
      <c r="N22" s="204">
        <f>詳細表!S21</f>
        <v>0</v>
      </c>
      <c r="O22" s="204">
        <f>詳細表!T21</f>
        <v>0</v>
      </c>
      <c r="P22" s="204">
        <f>詳細表!U21</f>
        <v>0</v>
      </c>
      <c r="Q22" s="204">
        <f>詳細表!AA21</f>
        <v>0</v>
      </c>
      <c r="R22" s="204">
        <f>詳細表!AE21</f>
        <v>0</v>
      </c>
      <c r="S22" s="204">
        <f t="shared" si="0"/>
        <v>0</v>
      </c>
      <c r="T22" s="204">
        <f t="shared" si="1"/>
        <v>0</v>
      </c>
      <c r="U22" s="204">
        <f t="shared" si="2"/>
        <v>0</v>
      </c>
      <c r="V22" s="204">
        <f t="shared" si="3"/>
        <v>0</v>
      </c>
      <c r="W22" s="204">
        <f t="shared" si="4"/>
        <v>0</v>
      </c>
    </row>
    <row r="23" spans="2:23" x14ac:dyDescent="0.15">
      <c r="B23" s="12" t="s">
        <v>42</v>
      </c>
      <c r="C23" s="62" t="s">
        <v>636</v>
      </c>
      <c r="D23" s="204">
        <f>詳細表!G22</f>
        <v>0</v>
      </c>
      <c r="E23" s="204">
        <f>詳細表!H22</f>
        <v>0</v>
      </c>
      <c r="F23" s="204">
        <f>詳細表!I22</f>
        <v>0</v>
      </c>
      <c r="G23" s="204">
        <f>詳細表!Y22</f>
        <v>0</v>
      </c>
      <c r="H23" s="204">
        <f>詳細表!AC22</f>
        <v>0</v>
      </c>
      <c r="I23" s="204">
        <f>詳細表!K22</f>
        <v>0</v>
      </c>
      <c r="J23" s="204">
        <f>詳細表!L22</f>
        <v>0</v>
      </c>
      <c r="K23" s="204">
        <f>詳細表!M22</f>
        <v>0</v>
      </c>
      <c r="L23" s="204">
        <f>詳細表!Z22</f>
        <v>0</v>
      </c>
      <c r="M23" s="204">
        <f>詳細表!AD22</f>
        <v>0</v>
      </c>
      <c r="N23" s="204">
        <f>詳細表!S22</f>
        <v>0</v>
      </c>
      <c r="O23" s="204">
        <f>詳細表!T22</f>
        <v>0</v>
      </c>
      <c r="P23" s="204">
        <f>詳細表!U22</f>
        <v>0</v>
      </c>
      <c r="Q23" s="204">
        <f>詳細表!AA22</f>
        <v>0</v>
      </c>
      <c r="R23" s="204">
        <f>詳細表!AE22</f>
        <v>0</v>
      </c>
      <c r="S23" s="204">
        <f t="shared" si="0"/>
        <v>0</v>
      </c>
      <c r="T23" s="204">
        <f t="shared" si="1"/>
        <v>0</v>
      </c>
      <c r="U23" s="204">
        <f t="shared" si="2"/>
        <v>0</v>
      </c>
      <c r="V23" s="204">
        <f t="shared" si="3"/>
        <v>0</v>
      </c>
      <c r="W23" s="204">
        <f t="shared" si="4"/>
        <v>0</v>
      </c>
    </row>
    <row r="24" spans="2:23" x14ac:dyDescent="0.15">
      <c r="B24" s="12" t="s">
        <v>43</v>
      </c>
      <c r="C24" s="62" t="s">
        <v>637</v>
      </c>
      <c r="D24" s="204">
        <f>詳細表!G23</f>
        <v>0</v>
      </c>
      <c r="E24" s="204">
        <f>詳細表!H23</f>
        <v>0</v>
      </c>
      <c r="F24" s="204">
        <f>詳細表!I23</f>
        <v>0</v>
      </c>
      <c r="G24" s="204">
        <f>詳細表!Y23</f>
        <v>0</v>
      </c>
      <c r="H24" s="204">
        <f>詳細表!AC23</f>
        <v>0</v>
      </c>
      <c r="I24" s="204">
        <f>詳細表!K23</f>
        <v>0</v>
      </c>
      <c r="J24" s="204">
        <f>詳細表!L23</f>
        <v>0</v>
      </c>
      <c r="K24" s="204">
        <f>詳細表!M23</f>
        <v>0</v>
      </c>
      <c r="L24" s="204">
        <f>詳細表!Z23</f>
        <v>0</v>
      </c>
      <c r="M24" s="204">
        <f>詳細表!AD23</f>
        <v>0</v>
      </c>
      <c r="N24" s="204">
        <f>詳細表!S23</f>
        <v>0</v>
      </c>
      <c r="O24" s="204">
        <f>詳細表!T23</f>
        <v>0</v>
      </c>
      <c r="P24" s="204">
        <f>詳細表!U23</f>
        <v>0</v>
      </c>
      <c r="Q24" s="204">
        <f>詳細表!AA23</f>
        <v>0</v>
      </c>
      <c r="R24" s="204">
        <f>詳細表!AE23</f>
        <v>0</v>
      </c>
      <c r="S24" s="204">
        <f t="shared" si="0"/>
        <v>0</v>
      </c>
      <c r="T24" s="204">
        <f t="shared" si="1"/>
        <v>0</v>
      </c>
      <c r="U24" s="204">
        <f t="shared" si="2"/>
        <v>0</v>
      </c>
      <c r="V24" s="204">
        <f t="shared" si="3"/>
        <v>0</v>
      </c>
      <c r="W24" s="204">
        <f t="shared" si="4"/>
        <v>0</v>
      </c>
    </row>
    <row r="25" spans="2:23" x14ac:dyDescent="0.15">
      <c r="B25" s="12" t="s">
        <v>44</v>
      </c>
      <c r="C25" s="62" t="s">
        <v>142</v>
      </c>
      <c r="D25" s="209">
        <f>詳細表!G24</f>
        <v>0</v>
      </c>
      <c r="E25" s="209">
        <f>詳細表!H24</f>
        <v>0</v>
      </c>
      <c r="F25" s="209">
        <f>詳細表!I24</f>
        <v>0</v>
      </c>
      <c r="G25" s="209">
        <f>詳細表!Y24</f>
        <v>0</v>
      </c>
      <c r="H25" s="209">
        <f>詳細表!AC24</f>
        <v>0</v>
      </c>
      <c r="I25" s="209">
        <f>詳細表!K24</f>
        <v>0</v>
      </c>
      <c r="J25" s="209">
        <f>詳細表!L24</f>
        <v>0</v>
      </c>
      <c r="K25" s="209">
        <f>詳細表!M24</f>
        <v>0</v>
      </c>
      <c r="L25" s="209">
        <f>詳細表!Z24</f>
        <v>0</v>
      </c>
      <c r="M25" s="209">
        <f>詳細表!AD24</f>
        <v>0</v>
      </c>
      <c r="N25" s="209">
        <f>詳細表!S24</f>
        <v>0</v>
      </c>
      <c r="O25" s="209">
        <f>詳細表!T24</f>
        <v>0</v>
      </c>
      <c r="P25" s="209">
        <f>詳細表!U24</f>
        <v>0</v>
      </c>
      <c r="Q25" s="209">
        <f>詳細表!AA24</f>
        <v>0</v>
      </c>
      <c r="R25" s="209">
        <f>詳細表!AE24</f>
        <v>0</v>
      </c>
      <c r="S25" s="209">
        <f t="shared" si="0"/>
        <v>0</v>
      </c>
      <c r="T25" s="209">
        <f t="shared" si="1"/>
        <v>0</v>
      </c>
      <c r="U25" s="209">
        <f t="shared" si="2"/>
        <v>0</v>
      </c>
      <c r="V25" s="209">
        <f t="shared" si="3"/>
        <v>0</v>
      </c>
      <c r="W25" s="209">
        <f t="shared" si="4"/>
        <v>0</v>
      </c>
    </row>
    <row r="26" spans="2:23" x14ac:dyDescent="0.15">
      <c r="B26" s="15" t="s">
        <v>45</v>
      </c>
      <c r="C26" s="72" t="s">
        <v>143</v>
      </c>
      <c r="D26" s="204">
        <f>詳細表!G25</f>
        <v>0</v>
      </c>
      <c r="E26" s="204">
        <f>詳細表!H25</f>
        <v>0</v>
      </c>
      <c r="F26" s="204">
        <f>詳細表!I25</f>
        <v>0</v>
      </c>
      <c r="G26" s="204">
        <f>詳細表!Y25</f>
        <v>0</v>
      </c>
      <c r="H26" s="204">
        <f>詳細表!AC25</f>
        <v>0</v>
      </c>
      <c r="I26" s="204">
        <f>詳細表!K25</f>
        <v>0</v>
      </c>
      <c r="J26" s="204">
        <f>詳細表!L25</f>
        <v>0</v>
      </c>
      <c r="K26" s="204">
        <f>詳細表!M25</f>
        <v>0</v>
      </c>
      <c r="L26" s="204">
        <f>詳細表!Z25</f>
        <v>0</v>
      </c>
      <c r="M26" s="204">
        <f>詳細表!AD25</f>
        <v>0</v>
      </c>
      <c r="N26" s="204">
        <f>詳細表!S25</f>
        <v>0</v>
      </c>
      <c r="O26" s="204">
        <f>詳細表!T25</f>
        <v>0</v>
      </c>
      <c r="P26" s="204">
        <f>詳細表!U25</f>
        <v>0</v>
      </c>
      <c r="Q26" s="204">
        <f>詳細表!AA25</f>
        <v>0</v>
      </c>
      <c r="R26" s="204">
        <f>詳細表!AE25</f>
        <v>0</v>
      </c>
      <c r="S26" s="204">
        <f t="shared" si="0"/>
        <v>0</v>
      </c>
      <c r="T26" s="204">
        <f t="shared" si="1"/>
        <v>0</v>
      </c>
      <c r="U26" s="204">
        <f t="shared" si="2"/>
        <v>0</v>
      </c>
      <c r="V26" s="204">
        <f t="shared" si="3"/>
        <v>0</v>
      </c>
      <c r="W26" s="204">
        <f t="shared" si="4"/>
        <v>0</v>
      </c>
    </row>
    <row r="27" spans="2:23" x14ac:dyDescent="0.15">
      <c r="B27" s="12" t="s">
        <v>46</v>
      </c>
      <c r="C27" s="62" t="s">
        <v>144</v>
      </c>
      <c r="D27" s="204">
        <f>詳細表!G26</f>
        <v>0</v>
      </c>
      <c r="E27" s="204">
        <f>詳細表!H26</f>
        <v>0</v>
      </c>
      <c r="F27" s="204">
        <f>詳細表!I26</f>
        <v>0</v>
      </c>
      <c r="G27" s="204">
        <f>詳細表!Y26</f>
        <v>0</v>
      </c>
      <c r="H27" s="204">
        <f>詳細表!AC26</f>
        <v>0</v>
      </c>
      <c r="I27" s="204">
        <f>詳細表!K26</f>
        <v>0</v>
      </c>
      <c r="J27" s="204">
        <f>詳細表!L26</f>
        <v>0</v>
      </c>
      <c r="K27" s="204">
        <f>詳細表!M26</f>
        <v>0</v>
      </c>
      <c r="L27" s="204">
        <f>詳細表!Z26</f>
        <v>0</v>
      </c>
      <c r="M27" s="204">
        <f>詳細表!AD26</f>
        <v>0</v>
      </c>
      <c r="N27" s="204">
        <f>詳細表!S26</f>
        <v>0</v>
      </c>
      <c r="O27" s="204">
        <f>詳細表!T26</f>
        <v>0</v>
      </c>
      <c r="P27" s="204">
        <f>詳細表!U26</f>
        <v>0</v>
      </c>
      <c r="Q27" s="204">
        <f>詳細表!AA26</f>
        <v>0</v>
      </c>
      <c r="R27" s="204">
        <f>詳細表!AE26</f>
        <v>0</v>
      </c>
      <c r="S27" s="204">
        <f t="shared" si="0"/>
        <v>0</v>
      </c>
      <c r="T27" s="204">
        <f t="shared" si="1"/>
        <v>0</v>
      </c>
      <c r="U27" s="204">
        <f t="shared" si="2"/>
        <v>0</v>
      </c>
      <c r="V27" s="204">
        <f t="shared" si="3"/>
        <v>0</v>
      </c>
      <c r="W27" s="204">
        <f t="shared" si="4"/>
        <v>0</v>
      </c>
    </row>
    <row r="28" spans="2:23" x14ac:dyDescent="0.15">
      <c r="B28" s="12" t="s">
        <v>47</v>
      </c>
      <c r="C28" s="62" t="s">
        <v>376</v>
      </c>
      <c r="D28" s="204">
        <f>詳細表!G27</f>
        <v>0</v>
      </c>
      <c r="E28" s="204">
        <f>詳細表!H27</f>
        <v>0</v>
      </c>
      <c r="F28" s="204">
        <f>詳細表!I27</f>
        <v>0</v>
      </c>
      <c r="G28" s="204">
        <f>詳細表!Y27</f>
        <v>0</v>
      </c>
      <c r="H28" s="204">
        <f>詳細表!AC27</f>
        <v>0</v>
      </c>
      <c r="I28" s="204">
        <f>詳細表!K27</f>
        <v>0</v>
      </c>
      <c r="J28" s="204">
        <f>詳細表!L27</f>
        <v>0</v>
      </c>
      <c r="K28" s="204">
        <f>詳細表!M27</f>
        <v>0</v>
      </c>
      <c r="L28" s="204">
        <f>詳細表!Z27</f>
        <v>0</v>
      </c>
      <c r="M28" s="204">
        <f>詳細表!AD27</f>
        <v>0</v>
      </c>
      <c r="N28" s="204">
        <f>詳細表!S27</f>
        <v>0</v>
      </c>
      <c r="O28" s="204">
        <f>詳細表!T27</f>
        <v>0</v>
      </c>
      <c r="P28" s="204">
        <f>詳細表!U27</f>
        <v>0</v>
      </c>
      <c r="Q28" s="204">
        <f>詳細表!AA27</f>
        <v>0</v>
      </c>
      <c r="R28" s="204">
        <f>詳細表!AE27</f>
        <v>0</v>
      </c>
      <c r="S28" s="204">
        <f t="shared" si="0"/>
        <v>0</v>
      </c>
      <c r="T28" s="204">
        <f t="shared" si="1"/>
        <v>0</v>
      </c>
      <c r="U28" s="204">
        <f t="shared" si="2"/>
        <v>0</v>
      </c>
      <c r="V28" s="204">
        <f t="shared" si="3"/>
        <v>0</v>
      </c>
      <c r="W28" s="204">
        <f t="shared" si="4"/>
        <v>0</v>
      </c>
    </row>
    <row r="29" spans="2:23" x14ac:dyDescent="0.15">
      <c r="B29" s="12" t="s">
        <v>48</v>
      </c>
      <c r="C29" s="62" t="s">
        <v>145</v>
      </c>
      <c r="D29" s="204">
        <f>詳細表!G28</f>
        <v>0</v>
      </c>
      <c r="E29" s="204">
        <f>詳細表!H28</f>
        <v>0</v>
      </c>
      <c r="F29" s="204">
        <f>詳細表!I28</f>
        <v>0</v>
      </c>
      <c r="G29" s="204">
        <f>詳細表!Y28</f>
        <v>0</v>
      </c>
      <c r="H29" s="204">
        <f>詳細表!AC28</f>
        <v>0</v>
      </c>
      <c r="I29" s="204">
        <f>詳細表!K28</f>
        <v>0</v>
      </c>
      <c r="J29" s="204">
        <f>詳細表!L28</f>
        <v>0</v>
      </c>
      <c r="K29" s="204">
        <f>詳細表!M28</f>
        <v>0</v>
      </c>
      <c r="L29" s="204">
        <f>詳細表!Z28</f>
        <v>0</v>
      </c>
      <c r="M29" s="204">
        <f>詳細表!AD28</f>
        <v>0</v>
      </c>
      <c r="N29" s="204">
        <f>詳細表!S28</f>
        <v>0</v>
      </c>
      <c r="O29" s="204">
        <f>詳細表!T28</f>
        <v>0</v>
      </c>
      <c r="P29" s="204">
        <f>詳細表!U28</f>
        <v>0</v>
      </c>
      <c r="Q29" s="204">
        <f>詳細表!AA28</f>
        <v>0</v>
      </c>
      <c r="R29" s="204">
        <f>詳細表!AE28</f>
        <v>0</v>
      </c>
      <c r="S29" s="204">
        <f t="shared" si="0"/>
        <v>0</v>
      </c>
      <c r="T29" s="204">
        <f t="shared" si="1"/>
        <v>0</v>
      </c>
      <c r="U29" s="204">
        <f t="shared" si="2"/>
        <v>0</v>
      </c>
      <c r="V29" s="204">
        <f t="shared" si="3"/>
        <v>0</v>
      </c>
      <c r="W29" s="204">
        <f t="shared" si="4"/>
        <v>0</v>
      </c>
    </row>
    <row r="30" spans="2:23" x14ac:dyDescent="0.15">
      <c r="B30" s="16" t="s">
        <v>49</v>
      </c>
      <c r="C30" s="70" t="s">
        <v>378</v>
      </c>
      <c r="D30" s="209">
        <f>詳細表!G29</f>
        <v>0</v>
      </c>
      <c r="E30" s="209">
        <f>詳細表!H29</f>
        <v>0</v>
      </c>
      <c r="F30" s="209">
        <f>詳細表!I29</f>
        <v>0</v>
      </c>
      <c r="G30" s="209">
        <f>詳細表!Y29</f>
        <v>0</v>
      </c>
      <c r="H30" s="209">
        <f>詳細表!AC29</f>
        <v>0</v>
      </c>
      <c r="I30" s="209">
        <f>詳細表!K29</f>
        <v>0</v>
      </c>
      <c r="J30" s="209">
        <f>詳細表!L29</f>
        <v>0</v>
      </c>
      <c r="K30" s="209">
        <f>詳細表!M29</f>
        <v>0</v>
      </c>
      <c r="L30" s="209">
        <f>詳細表!Z29</f>
        <v>0</v>
      </c>
      <c r="M30" s="209">
        <f>詳細表!AD29</f>
        <v>0</v>
      </c>
      <c r="N30" s="209">
        <f>詳細表!S29</f>
        <v>0</v>
      </c>
      <c r="O30" s="209">
        <f>詳細表!T29</f>
        <v>0</v>
      </c>
      <c r="P30" s="209">
        <f>詳細表!U29</f>
        <v>0</v>
      </c>
      <c r="Q30" s="209">
        <f>詳細表!AA29</f>
        <v>0</v>
      </c>
      <c r="R30" s="209">
        <f>詳細表!AE29</f>
        <v>0</v>
      </c>
      <c r="S30" s="209">
        <f t="shared" si="0"/>
        <v>0</v>
      </c>
      <c r="T30" s="209">
        <f t="shared" si="1"/>
        <v>0</v>
      </c>
      <c r="U30" s="209">
        <f t="shared" si="2"/>
        <v>0</v>
      </c>
      <c r="V30" s="209">
        <f t="shared" si="3"/>
        <v>0</v>
      </c>
      <c r="W30" s="209">
        <f t="shared" si="4"/>
        <v>0</v>
      </c>
    </row>
    <row r="31" spans="2:23" x14ac:dyDescent="0.15">
      <c r="B31" s="12" t="s">
        <v>50</v>
      </c>
      <c r="C31" s="62" t="s">
        <v>638</v>
      </c>
      <c r="D31" s="204">
        <f>詳細表!G30</f>
        <v>0</v>
      </c>
      <c r="E31" s="204">
        <f>詳細表!H30</f>
        <v>0</v>
      </c>
      <c r="F31" s="204">
        <f>詳細表!I30</f>
        <v>0</v>
      </c>
      <c r="G31" s="204">
        <f>詳細表!Y30</f>
        <v>0</v>
      </c>
      <c r="H31" s="204">
        <f>詳細表!AC30</f>
        <v>0</v>
      </c>
      <c r="I31" s="204">
        <f>詳細表!K30</f>
        <v>0</v>
      </c>
      <c r="J31" s="204">
        <f>詳細表!L30</f>
        <v>0</v>
      </c>
      <c r="K31" s="204">
        <f>詳細表!M30</f>
        <v>0</v>
      </c>
      <c r="L31" s="204">
        <f>詳細表!Z30</f>
        <v>0</v>
      </c>
      <c r="M31" s="204">
        <f>詳細表!AD30</f>
        <v>0</v>
      </c>
      <c r="N31" s="204">
        <f>詳細表!S30</f>
        <v>0</v>
      </c>
      <c r="O31" s="204">
        <f>詳細表!T30</f>
        <v>0</v>
      </c>
      <c r="P31" s="204">
        <f>詳細表!U30</f>
        <v>0</v>
      </c>
      <c r="Q31" s="204">
        <f>詳細表!AA30</f>
        <v>0</v>
      </c>
      <c r="R31" s="204">
        <f>詳細表!AE30</f>
        <v>0</v>
      </c>
      <c r="S31" s="204">
        <f t="shared" si="0"/>
        <v>0</v>
      </c>
      <c r="T31" s="204">
        <f t="shared" si="1"/>
        <v>0</v>
      </c>
      <c r="U31" s="204">
        <f t="shared" si="2"/>
        <v>0</v>
      </c>
      <c r="V31" s="204">
        <f t="shared" si="3"/>
        <v>0</v>
      </c>
      <c r="W31" s="204">
        <f t="shared" si="4"/>
        <v>0</v>
      </c>
    </row>
    <row r="32" spans="2:23" x14ac:dyDescent="0.15">
      <c r="B32" s="12" t="s">
        <v>51</v>
      </c>
      <c r="C32" s="62" t="s">
        <v>639</v>
      </c>
      <c r="D32" s="204">
        <f>詳細表!G31</f>
        <v>0</v>
      </c>
      <c r="E32" s="204">
        <f>詳細表!H31</f>
        <v>0</v>
      </c>
      <c r="F32" s="204">
        <f>詳細表!I31</f>
        <v>0</v>
      </c>
      <c r="G32" s="204">
        <f>詳細表!Y31</f>
        <v>0</v>
      </c>
      <c r="H32" s="204">
        <f>詳細表!AC31</f>
        <v>0</v>
      </c>
      <c r="I32" s="204">
        <f>詳細表!K31</f>
        <v>0</v>
      </c>
      <c r="J32" s="204">
        <f>詳細表!L31</f>
        <v>0</v>
      </c>
      <c r="K32" s="204">
        <f>詳細表!M31</f>
        <v>0</v>
      </c>
      <c r="L32" s="204">
        <f>詳細表!Z31</f>
        <v>0</v>
      </c>
      <c r="M32" s="204">
        <f>詳細表!AD31</f>
        <v>0</v>
      </c>
      <c r="N32" s="204">
        <f>詳細表!S31</f>
        <v>0</v>
      </c>
      <c r="O32" s="204">
        <f>詳細表!T31</f>
        <v>0</v>
      </c>
      <c r="P32" s="204">
        <f>詳細表!U31</f>
        <v>0</v>
      </c>
      <c r="Q32" s="204">
        <f>詳細表!AA31</f>
        <v>0</v>
      </c>
      <c r="R32" s="204">
        <f>詳細表!AE31</f>
        <v>0</v>
      </c>
      <c r="S32" s="204">
        <f t="shared" si="0"/>
        <v>0</v>
      </c>
      <c r="T32" s="204">
        <f t="shared" si="1"/>
        <v>0</v>
      </c>
      <c r="U32" s="204">
        <f t="shared" si="2"/>
        <v>0</v>
      </c>
      <c r="V32" s="204">
        <f t="shared" si="3"/>
        <v>0</v>
      </c>
      <c r="W32" s="204">
        <f t="shared" si="4"/>
        <v>0</v>
      </c>
    </row>
    <row r="33" spans="2:23" x14ac:dyDescent="0.15">
      <c r="B33" s="12" t="s">
        <v>52</v>
      </c>
      <c r="C33" s="62" t="s">
        <v>146</v>
      </c>
      <c r="D33" s="204">
        <f>詳細表!G32</f>
        <v>0</v>
      </c>
      <c r="E33" s="204">
        <f>詳細表!H32</f>
        <v>0</v>
      </c>
      <c r="F33" s="204">
        <f>詳細表!I32</f>
        <v>0</v>
      </c>
      <c r="G33" s="204">
        <f>詳細表!Y32</f>
        <v>0</v>
      </c>
      <c r="H33" s="204">
        <f>詳細表!AC32</f>
        <v>0</v>
      </c>
      <c r="I33" s="204">
        <f>詳細表!K32</f>
        <v>0</v>
      </c>
      <c r="J33" s="204">
        <f>詳細表!L32</f>
        <v>0</v>
      </c>
      <c r="K33" s="204">
        <f>詳細表!M32</f>
        <v>0</v>
      </c>
      <c r="L33" s="204">
        <f>詳細表!Z32</f>
        <v>0</v>
      </c>
      <c r="M33" s="204">
        <f>詳細表!AD32</f>
        <v>0</v>
      </c>
      <c r="N33" s="204">
        <f>詳細表!S32</f>
        <v>0</v>
      </c>
      <c r="O33" s="204">
        <f>詳細表!T32</f>
        <v>0</v>
      </c>
      <c r="P33" s="204">
        <f>詳細表!U32</f>
        <v>0</v>
      </c>
      <c r="Q33" s="204">
        <f>詳細表!AA32</f>
        <v>0</v>
      </c>
      <c r="R33" s="204">
        <f>詳細表!AE32</f>
        <v>0</v>
      </c>
      <c r="S33" s="204">
        <f t="shared" si="0"/>
        <v>0</v>
      </c>
      <c r="T33" s="204">
        <f t="shared" si="1"/>
        <v>0</v>
      </c>
      <c r="U33" s="204">
        <f t="shared" si="2"/>
        <v>0</v>
      </c>
      <c r="V33" s="204">
        <f t="shared" si="3"/>
        <v>0</v>
      </c>
      <c r="W33" s="204">
        <f t="shared" si="4"/>
        <v>0</v>
      </c>
    </row>
    <row r="34" spans="2:23" x14ac:dyDescent="0.15">
      <c r="B34" s="12" t="s">
        <v>53</v>
      </c>
      <c r="C34" s="62" t="s">
        <v>147</v>
      </c>
      <c r="D34" s="204">
        <f>詳細表!G33</f>
        <v>0</v>
      </c>
      <c r="E34" s="204">
        <f>詳細表!H33</f>
        <v>0</v>
      </c>
      <c r="F34" s="204">
        <f>詳細表!I33</f>
        <v>0</v>
      </c>
      <c r="G34" s="204">
        <f>詳細表!Y33</f>
        <v>0</v>
      </c>
      <c r="H34" s="204">
        <f>詳細表!AC33</f>
        <v>0</v>
      </c>
      <c r="I34" s="204">
        <f>詳細表!K33</f>
        <v>0</v>
      </c>
      <c r="J34" s="204">
        <f>詳細表!L33</f>
        <v>0</v>
      </c>
      <c r="K34" s="204">
        <f>詳細表!M33</f>
        <v>0</v>
      </c>
      <c r="L34" s="204">
        <f>詳細表!Z33</f>
        <v>0</v>
      </c>
      <c r="M34" s="204">
        <f>詳細表!AD33</f>
        <v>0</v>
      </c>
      <c r="N34" s="204">
        <f>詳細表!S33</f>
        <v>0</v>
      </c>
      <c r="O34" s="204">
        <f>詳細表!T33</f>
        <v>0</v>
      </c>
      <c r="P34" s="204">
        <f>詳細表!U33</f>
        <v>0</v>
      </c>
      <c r="Q34" s="204">
        <f>詳細表!AA33</f>
        <v>0</v>
      </c>
      <c r="R34" s="204">
        <f>詳細表!AE33</f>
        <v>0</v>
      </c>
      <c r="S34" s="204">
        <f t="shared" si="0"/>
        <v>0</v>
      </c>
      <c r="T34" s="204">
        <f t="shared" si="1"/>
        <v>0</v>
      </c>
      <c r="U34" s="204">
        <f t="shared" si="2"/>
        <v>0</v>
      </c>
      <c r="V34" s="204">
        <f t="shared" si="3"/>
        <v>0</v>
      </c>
      <c r="W34" s="204">
        <f t="shared" si="4"/>
        <v>0</v>
      </c>
    </row>
    <row r="35" spans="2:23" x14ac:dyDescent="0.15">
      <c r="B35" s="12" t="s">
        <v>54</v>
      </c>
      <c r="C35" s="62" t="s">
        <v>383</v>
      </c>
      <c r="D35" s="209">
        <f>詳細表!G34</f>
        <v>0</v>
      </c>
      <c r="E35" s="209">
        <f>詳細表!H34</f>
        <v>0</v>
      </c>
      <c r="F35" s="209">
        <f>詳細表!I34</f>
        <v>0</v>
      </c>
      <c r="G35" s="209">
        <f>詳細表!Y34</f>
        <v>0</v>
      </c>
      <c r="H35" s="209">
        <f>詳細表!AC34</f>
        <v>0</v>
      </c>
      <c r="I35" s="209">
        <f>詳細表!K34</f>
        <v>0</v>
      </c>
      <c r="J35" s="209">
        <f>詳細表!L34</f>
        <v>0</v>
      </c>
      <c r="K35" s="209">
        <f>詳細表!M34</f>
        <v>0</v>
      </c>
      <c r="L35" s="209">
        <f>詳細表!Z34</f>
        <v>0</v>
      </c>
      <c r="M35" s="209">
        <f>詳細表!AD34</f>
        <v>0</v>
      </c>
      <c r="N35" s="209">
        <f>詳細表!S34</f>
        <v>0</v>
      </c>
      <c r="O35" s="209">
        <f>詳細表!T34</f>
        <v>0</v>
      </c>
      <c r="P35" s="209">
        <f>詳細表!U34</f>
        <v>0</v>
      </c>
      <c r="Q35" s="209">
        <f>詳細表!AA34</f>
        <v>0</v>
      </c>
      <c r="R35" s="209">
        <f>詳細表!AE34</f>
        <v>0</v>
      </c>
      <c r="S35" s="209">
        <f t="shared" si="0"/>
        <v>0</v>
      </c>
      <c r="T35" s="209">
        <f t="shared" si="1"/>
        <v>0</v>
      </c>
      <c r="U35" s="209">
        <f t="shared" si="2"/>
        <v>0</v>
      </c>
      <c r="V35" s="209">
        <f t="shared" si="3"/>
        <v>0</v>
      </c>
      <c r="W35" s="209">
        <f t="shared" si="4"/>
        <v>0</v>
      </c>
    </row>
    <row r="36" spans="2:23" x14ac:dyDescent="0.15">
      <c r="B36" s="15" t="s">
        <v>55</v>
      </c>
      <c r="C36" s="72" t="s">
        <v>640</v>
      </c>
      <c r="D36" s="204">
        <f>詳細表!G35</f>
        <v>0</v>
      </c>
      <c r="E36" s="204">
        <f>詳細表!H35</f>
        <v>0</v>
      </c>
      <c r="F36" s="204">
        <f>詳細表!I35</f>
        <v>0</v>
      </c>
      <c r="G36" s="204">
        <f>詳細表!Y35</f>
        <v>0</v>
      </c>
      <c r="H36" s="204">
        <f>詳細表!AC35</f>
        <v>0</v>
      </c>
      <c r="I36" s="204">
        <f>詳細表!K35</f>
        <v>0</v>
      </c>
      <c r="J36" s="204">
        <f>詳細表!L35</f>
        <v>0</v>
      </c>
      <c r="K36" s="204">
        <f>詳細表!M35</f>
        <v>0</v>
      </c>
      <c r="L36" s="204">
        <f>詳細表!Z35</f>
        <v>0</v>
      </c>
      <c r="M36" s="204">
        <f>詳細表!AD35</f>
        <v>0</v>
      </c>
      <c r="N36" s="204">
        <f>詳細表!S35</f>
        <v>0</v>
      </c>
      <c r="O36" s="204">
        <f>詳細表!T35</f>
        <v>0</v>
      </c>
      <c r="P36" s="204">
        <f>詳細表!U35</f>
        <v>0</v>
      </c>
      <c r="Q36" s="204">
        <f>詳細表!AA35</f>
        <v>0</v>
      </c>
      <c r="R36" s="204">
        <f>詳細表!AE35</f>
        <v>0</v>
      </c>
      <c r="S36" s="204">
        <f t="shared" si="0"/>
        <v>0</v>
      </c>
      <c r="T36" s="204">
        <f t="shared" si="1"/>
        <v>0</v>
      </c>
      <c r="U36" s="204">
        <f t="shared" si="2"/>
        <v>0</v>
      </c>
      <c r="V36" s="204">
        <f t="shared" si="3"/>
        <v>0</v>
      </c>
      <c r="W36" s="204">
        <f t="shared" si="4"/>
        <v>0</v>
      </c>
    </row>
    <row r="37" spans="2:23" x14ac:dyDescent="0.15">
      <c r="B37" s="12" t="s">
        <v>56</v>
      </c>
      <c r="C37" s="62" t="s">
        <v>148</v>
      </c>
      <c r="D37" s="204">
        <f>詳細表!G36</f>
        <v>0</v>
      </c>
      <c r="E37" s="204">
        <f>詳細表!H36</f>
        <v>0</v>
      </c>
      <c r="F37" s="204">
        <f>詳細表!I36</f>
        <v>0</v>
      </c>
      <c r="G37" s="204">
        <f>詳細表!Y36</f>
        <v>0</v>
      </c>
      <c r="H37" s="204">
        <f>詳細表!AC36</f>
        <v>0</v>
      </c>
      <c r="I37" s="204">
        <f>詳細表!K36</f>
        <v>0</v>
      </c>
      <c r="J37" s="204">
        <f>詳細表!L36</f>
        <v>0</v>
      </c>
      <c r="K37" s="204">
        <f>詳細表!M36</f>
        <v>0</v>
      </c>
      <c r="L37" s="204">
        <f>詳細表!Z36</f>
        <v>0</v>
      </c>
      <c r="M37" s="204">
        <f>詳細表!AD36</f>
        <v>0</v>
      </c>
      <c r="N37" s="204">
        <f>詳細表!S36</f>
        <v>0</v>
      </c>
      <c r="O37" s="204">
        <f>詳細表!T36</f>
        <v>0</v>
      </c>
      <c r="P37" s="204">
        <f>詳細表!U36</f>
        <v>0</v>
      </c>
      <c r="Q37" s="204">
        <f>詳細表!AA36</f>
        <v>0</v>
      </c>
      <c r="R37" s="204">
        <f>詳細表!AE36</f>
        <v>0</v>
      </c>
      <c r="S37" s="204">
        <f t="shared" si="0"/>
        <v>0</v>
      </c>
      <c r="T37" s="204">
        <f t="shared" si="1"/>
        <v>0</v>
      </c>
      <c r="U37" s="204">
        <f t="shared" si="2"/>
        <v>0</v>
      </c>
      <c r="V37" s="204">
        <f t="shared" si="3"/>
        <v>0</v>
      </c>
      <c r="W37" s="204">
        <f t="shared" si="4"/>
        <v>0</v>
      </c>
    </row>
    <row r="38" spans="2:23" x14ac:dyDescent="0.15">
      <c r="B38" s="12" t="s">
        <v>57</v>
      </c>
      <c r="C38" s="62" t="s">
        <v>149</v>
      </c>
      <c r="D38" s="204">
        <f>詳細表!G37</f>
        <v>0</v>
      </c>
      <c r="E38" s="204">
        <f>詳細表!H37</f>
        <v>0</v>
      </c>
      <c r="F38" s="204">
        <f>詳細表!I37</f>
        <v>0</v>
      </c>
      <c r="G38" s="204">
        <f>詳細表!Y37</f>
        <v>0</v>
      </c>
      <c r="H38" s="204">
        <f>詳細表!AC37</f>
        <v>0</v>
      </c>
      <c r="I38" s="204">
        <f>詳細表!K37</f>
        <v>0</v>
      </c>
      <c r="J38" s="204">
        <f>詳細表!L37</f>
        <v>0</v>
      </c>
      <c r="K38" s="204">
        <f>詳細表!M37</f>
        <v>0</v>
      </c>
      <c r="L38" s="204">
        <f>詳細表!Z37</f>
        <v>0</v>
      </c>
      <c r="M38" s="204">
        <f>詳細表!AD37</f>
        <v>0</v>
      </c>
      <c r="N38" s="204">
        <f>詳細表!S37</f>
        <v>0</v>
      </c>
      <c r="O38" s="204">
        <f>詳細表!T37</f>
        <v>0</v>
      </c>
      <c r="P38" s="204">
        <f>詳細表!U37</f>
        <v>0</v>
      </c>
      <c r="Q38" s="204">
        <f>詳細表!AA37</f>
        <v>0</v>
      </c>
      <c r="R38" s="204">
        <f>詳細表!AE37</f>
        <v>0</v>
      </c>
      <c r="S38" s="204">
        <f t="shared" si="0"/>
        <v>0</v>
      </c>
      <c r="T38" s="204">
        <f t="shared" si="1"/>
        <v>0</v>
      </c>
      <c r="U38" s="204">
        <f t="shared" si="2"/>
        <v>0</v>
      </c>
      <c r="V38" s="204">
        <f t="shared" si="3"/>
        <v>0</v>
      </c>
      <c r="W38" s="204">
        <f t="shared" si="4"/>
        <v>0</v>
      </c>
    </row>
    <row r="39" spans="2:23" x14ac:dyDescent="0.15">
      <c r="B39" s="12" t="s">
        <v>58</v>
      </c>
      <c r="C39" s="62" t="s">
        <v>150</v>
      </c>
      <c r="D39" s="204">
        <f>詳細表!G38</f>
        <v>0</v>
      </c>
      <c r="E39" s="204">
        <f>詳細表!H38</f>
        <v>0</v>
      </c>
      <c r="F39" s="204">
        <f>詳細表!I38</f>
        <v>0</v>
      </c>
      <c r="G39" s="204">
        <f>詳細表!Y38</f>
        <v>0</v>
      </c>
      <c r="H39" s="204">
        <f>詳細表!AC38</f>
        <v>0</v>
      </c>
      <c r="I39" s="204">
        <f>詳細表!K38</f>
        <v>0</v>
      </c>
      <c r="J39" s="204">
        <f>詳細表!L38</f>
        <v>0</v>
      </c>
      <c r="K39" s="204">
        <f>詳細表!M38</f>
        <v>0</v>
      </c>
      <c r="L39" s="204">
        <f>詳細表!Z38</f>
        <v>0</v>
      </c>
      <c r="M39" s="204">
        <f>詳細表!AD38</f>
        <v>0</v>
      </c>
      <c r="N39" s="204">
        <f>詳細表!S38</f>
        <v>0</v>
      </c>
      <c r="O39" s="204">
        <f>詳細表!T38</f>
        <v>0</v>
      </c>
      <c r="P39" s="204">
        <f>詳細表!U38</f>
        <v>0</v>
      </c>
      <c r="Q39" s="204">
        <f>詳細表!AA38</f>
        <v>0</v>
      </c>
      <c r="R39" s="204">
        <f>詳細表!AE38</f>
        <v>0</v>
      </c>
      <c r="S39" s="204">
        <f t="shared" si="0"/>
        <v>0</v>
      </c>
      <c r="T39" s="204">
        <f t="shared" si="1"/>
        <v>0</v>
      </c>
      <c r="U39" s="204">
        <f t="shared" si="2"/>
        <v>0</v>
      </c>
      <c r="V39" s="204">
        <f t="shared" si="3"/>
        <v>0</v>
      </c>
      <c r="W39" s="204">
        <f t="shared" si="4"/>
        <v>0</v>
      </c>
    </row>
    <row r="40" spans="2:23" x14ac:dyDescent="0.15">
      <c r="B40" s="16" t="s">
        <v>59</v>
      </c>
      <c r="C40" s="70" t="s">
        <v>151</v>
      </c>
      <c r="D40" s="209">
        <f>詳細表!G39</f>
        <v>0</v>
      </c>
      <c r="E40" s="209">
        <f>詳細表!H39</f>
        <v>0</v>
      </c>
      <c r="F40" s="209">
        <f>詳細表!I39</f>
        <v>0</v>
      </c>
      <c r="G40" s="209">
        <f>詳細表!Y39</f>
        <v>0</v>
      </c>
      <c r="H40" s="209">
        <f>詳細表!AC39</f>
        <v>0</v>
      </c>
      <c r="I40" s="209">
        <f>詳細表!K39</f>
        <v>0</v>
      </c>
      <c r="J40" s="209">
        <f>詳細表!L39</f>
        <v>0</v>
      </c>
      <c r="K40" s="209">
        <f>詳細表!M39</f>
        <v>0</v>
      </c>
      <c r="L40" s="209">
        <f>詳細表!Z39</f>
        <v>0</v>
      </c>
      <c r="M40" s="209">
        <f>詳細表!AD39</f>
        <v>0</v>
      </c>
      <c r="N40" s="209">
        <f>詳細表!S39</f>
        <v>0</v>
      </c>
      <c r="O40" s="209">
        <f>詳細表!T39</f>
        <v>0</v>
      </c>
      <c r="P40" s="209">
        <f>詳細表!U39</f>
        <v>0</v>
      </c>
      <c r="Q40" s="209">
        <f>詳細表!AA39</f>
        <v>0</v>
      </c>
      <c r="R40" s="209">
        <f>詳細表!AE39</f>
        <v>0</v>
      </c>
      <c r="S40" s="209">
        <f t="shared" si="0"/>
        <v>0</v>
      </c>
      <c r="T40" s="209">
        <f t="shared" si="1"/>
        <v>0</v>
      </c>
      <c r="U40" s="209">
        <f t="shared" si="2"/>
        <v>0</v>
      </c>
      <c r="V40" s="209">
        <f t="shared" si="3"/>
        <v>0</v>
      </c>
      <c r="W40" s="209">
        <f t="shared" si="4"/>
        <v>0</v>
      </c>
    </row>
    <row r="41" spans="2:23" x14ac:dyDescent="0.15">
      <c r="B41" s="12" t="s">
        <v>60</v>
      </c>
      <c r="C41" s="62" t="s">
        <v>641</v>
      </c>
      <c r="D41" s="204">
        <f>詳細表!G40</f>
        <v>0</v>
      </c>
      <c r="E41" s="204">
        <f>詳細表!H40</f>
        <v>0</v>
      </c>
      <c r="F41" s="204">
        <f>詳細表!I40</f>
        <v>0</v>
      </c>
      <c r="G41" s="204">
        <f>詳細表!Y40</f>
        <v>0</v>
      </c>
      <c r="H41" s="204">
        <f>詳細表!AC40</f>
        <v>0</v>
      </c>
      <c r="I41" s="204">
        <f>詳細表!K40</f>
        <v>0</v>
      </c>
      <c r="J41" s="204">
        <f>詳細表!L40</f>
        <v>0</v>
      </c>
      <c r="K41" s="204">
        <f>詳細表!M40</f>
        <v>0</v>
      </c>
      <c r="L41" s="204">
        <f>詳細表!Z40</f>
        <v>0</v>
      </c>
      <c r="M41" s="204">
        <f>詳細表!AD40</f>
        <v>0</v>
      </c>
      <c r="N41" s="204">
        <f>詳細表!S40</f>
        <v>0</v>
      </c>
      <c r="O41" s="204">
        <f>詳細表!T40</f>
        <v>0</v>
      </c>
      <c r="P41" s="204">
        <f>詳細表!U40</f>
        <v>0</v>
      </c>
      <c r="Q41" s="204">
        <f>詳細表!AA40</f>
        <v>0</v>
      </c>
      <c r="R41" s="204">
        <f>詳細表!AE40</f>
        <v>0</v>
      </c>
      <c r="S41" s="204">
        <f t="shared" si="0"/>
        <v>0</v>
      </c>
      <c r="T41" s="204">
        <f t="shared" si="1"/>
        <v>0</v>
      </c>
      <c r="U41" s="204">
        <f t="shared" si="2"/>
        <v>0</v>
      </c>
      <c r="V41" s="204">
        <f t="shared" si="3"/>
        <v>0</v>
      </c>
      <c r="W41" s="204">
        <f t="shared" si="4"/>
        <v>0</v>
      </c>
    </row>
    <row r="42" spans="2:23" x14ac:dyDescent="0.15">
      <c r="B42" s="12" t="s">
        <v>61</v>
      </c>
      <c r="C42" s="62" t="s">
        <v>152</v>
      </c>
      <c r="D42" s="204">
        <f>詳細表!G41</f>
        <v>0</v>
      </c>
      <c r="E42" s="204">
        <f>詳細表!H41</f>
        <v>0</v>
      </c>
      <c r="F42" s="204">
        <f>詳細表!I41</f>
        <v>0</v>
      </c>
      <c r="G42" s="204">
        <f>詳細表!Y41</f>
        <v>0</v>
      </c>
      <c r="H42" s="204">
        <f>詳細表!AC41</f>
        <v>0</v>
      </c>
      <c r="I42" s="204">
        <f>詳細表!K41</f>
        <v>0</v>
      </c>
      <c r="J42" s="204">
        <f>詳細表!L41</f>
        <v>0</v>
      </c>
      <c r="K42" s="204">
        <f>詳細表!M41</f>
        <v>0</v>
      </c>
      <c r="L42" s="204">
        <f>詳細表!Z41</f>
        <v>0</v>
      </c>
      <c r="M42" s="204">
        <f>詳細表!AD41</f>
        <v>0</v>
      </c>
      <c r="N42" s="204">
        <f>詳細表!S41</f>
        <v>0</v>
      </c>
      <c r="O42" s="204">
        <f>詳細表!T41</f>
        <v>0</v>
      </c>
      <c r="P42" s="204">
        <f>詳細表!U41</f>
        <v>0</v>
      </c>
      <c r="Q42" s="204">
        <f>詳細表!AA41</f>
        <v>0</v>
      </c>
      <c r="R42" s="204">
        <f>詳細表!AE41</f>
        <v>0</v>
      </c>
      <c r="S42" s="204">
        <f t="shared" si="0"/>
        <v>0</v>
      </c>
      <c r="T42" s="204">
        <f t="shared" si="1"/>
        <v>0</v>
      </c>
      <c r="U42" s="204">
        <f t="shared" si="2"/>
        <v>0</v>
      </c>
      <c r="V42" s="204">
        <f t="shared" si="3"/>
        <v>0</v>
      </c>
      <c r="W42" s="204">
        <f t="shared" si="4"/>
        <v>0</v>
      </c>
    </row>
    <row r="43" spans="2:23" x14ac:dyDescent="0.15">
      <c r="B43" s="12" t="s">
        <v>62</v>
      </c>
      <c r="C43" s="62" t="s">
        <v>153</v>
      </c>
      <c r="D43" s="204">
        <f>詳細表!G42</f>
        <v>0</v>
      </c>
      <c r="E43" s="204">
        <f>詳細表!H42</f>
        <v>0</v>
      </c>
      <c r="F43" s="204">
        <f>詳細表!I42</f>
        <v>0</v>
      </c>
      <c r="G43" s="204">
        <f>詳細表!Y42</f>
        <v>0</v>
      </c>
      <c r="H43" s="204">
        <f>詳細表!AC42</f>
        <v>0</v>
      </c>
      <c r="I43" s="204">
        <f>詳細表!K42</f>
        <v>0</v>
      </c>
      <c r="J43" s="204">
        <f>詳細表!L42</f>
        <v>0</v>
      </c>
      <c r="K43" s="204">
        <f>詳細表!M42</f>
        <v>0</v>
      </c>
      <c r="L43" s="204">
        <f>詳細表!Z42</f>
        <v>0</v>
      </c>
      <c r="M43" s="204">
        <f>詳細表!AD42</f>
        <v>0</v>
      </c>
      <c r="N43" s="204">
        <f>詳細表!S42</f>
        <v>0</v>
      </c>
      <c r="O43" s="204">
        <f>詳細表!T42</f>
        <v>0</v>
      </c>
      <c r="P43" s="204">
        <f>詳細表!U42</f>
        <v>0</v>
      </c>
      <c r="Q43" s="204">
        <f>詳細表!AA42</f>
        <v>0</v>
      </c>
      <c r="R43" s="204">
        <f>詳細表!AE42</f>
        <v>0</v>
      </c>
      <c r="S43" s="204">
        <f t="shared" si="0"/>
        <v>0</v>
      </c>
      <c r="T43" s="204">
        <f t="shared" si="1"/>
        <v>0</v>
      </c>
      <c r="U43" s="204">
        <f t="shared" si="2"/>
        <v>0</v>
      </c>
      <c r="V43" s="204">
        <f t="shared" si="3"/>
        <v>0</v>
      </c>
      <c r="W43" s="204">
        <f t="shared" si="4"/>
        <v>0</v>
      </c>
    </row>
    <row r="44" spans="2:23" x14ac:dyDescent="0.15">
      <c r="B44" s="12" t="s">
        <v>63</v>
      </c>
      <c r="C44" s="62" t="s">
        <v>154</v>
      </c>
      <c r="D44" s="204">
        <f>詳細表!G43</f>
        <v>0</v>
      </c>
      <c r="E44" s="204">
        <f>詳細表!H43</f>
        <v>0</v>
      </c>
      <c r="F44" s="204">
        <f>詳細表!I43</f>
        <v>0</v>
      </c>
      <c r="G44" s="204">
        <f>詳細表!Y43</f>
        <v>0</v>
      </c>
      <c r="H44" s="204">
        <f>詳細表!AC43</f>
        <v>0</v>
      </c>
      <c r="I44" s="204">
        <f>詳細表!K43</f>
        <v>0</v>
      </c>
      <c r="J44" s="204">
        <f>詳細表!L43</f>
        <v>0</v>
      </c>
      <c r="K44" s="204">
        <f>詳細表!M43</f>
        <v>0</v>
      </c>
      <c r="L44" s="204">
        <f>詳細表!Z43</f>
        <v>0</v>
      </c>
      <c r="M44" s="204">
        <f>詳細表!AD43</f>
        <v>0</v>
      </c>
      <c r="N44" s="204">
        <f>詳細表!S43</f>
        <v>0</v>
      </c>
      <c r="O44" s="204">
        <f>詳細表!T43</f>
        <v>0</v>
      </c>
      <c r="P44" s="204">
        <f>詳細表!U43</f>
        <v>0</v>
      </c>
      <c r="Q44" s="204">
        <f>詳細表!AA43</f>
        <v>0</v>
      </c>
      <c r="R44" s="204">
        <f>詳細表!AE43</f>
        <v>0</v>
      </c>
      <c r="S44" s="204">
        <f t="shared" si="0"/>
        <v>0</v>
      </c>
      <c r="T44" s="204">
        <f t="shared" si="1"/>
        <v>0</v>
      </c>
      <c r="U44" s="204">
        <f t="shared" si="2"/>
        <v>0</v>
      </c>
      <c r="V44" s="204">
        <f t="shared" si="3"/>
        <v>0</v>
      </c>
      <c r="W44" s="204">
        <f t="shared" si="4"/>
        <v>0</v>
      </c>
    </row>
    <row r="45" spans="2:23" x14ac:dyDescent="0.15">
      <c r="B45" s="12" t="s">
        <v>64</v>
      </c>
      <c r="C45" s="62" t="s">
        <v>184</v>
      </c>
      <c r="D45" s="209">
        <f>詳細表!G44</f>
        <v>0</v>
      </c>
      <c r="E45" s="209">
        <f>詳細表!H44</f>
        <v>0</v>
      </c>
      <c r="F45" s="209">
        <f>詳細表!I44</f>
        <v>0</v>
      </c>
      <c r="G45" s="209">
        <f>詳細表!Y44</f>
        <v>0</v>
      </c>
      <c r="H45" s="209">
        <f>詳細表!AC44</f>
        <v>0</v>
      </c>
      <c r="I45" s="209">
        <f>詳細表!K44</f>
        <v>0</v>
      </c>
      <c r="J45" s="209">
        <f>詳細表!L44</f>
        <v>0</v>
      </c>
      <c r="K45" s="209">
        <f>詳細表!M44</f>
        <v>0</v>
      </c>
      <c r="L45" s="209">
        <f>詳細表!Z44</f>
        <v>0</v>
      </c>
      <c r="M45" s="209">
        <f>詳細表!AD44</f>
        <v>0</v>
      </c>
      <c r="N45" s="209">
        <f>詳細表!S44</f>
        <v>0</v>
      </c>
      <c r="O45" s="209">
        <f>詳細表!T44</f>
        <v>0</v>
      </c>
      <c r="P45" s="209">
        <f>詳細表!U44</f>
        <v>0</v>
      </c>
      <c r="Q45" s="209">
        <f>詳細表!AA44</f>
        <v>0</v>
      </c>
      <c r="R45" s="209">
        <f>詳細表!AE44</f>
        <v>0</v>
      </c>
      <c r="S45" s="209">
        <f t="shared" si="0"/>
        <v>0</v>
      </c>
      <c r="T45" s="209">
        <f t="shared" si="1"/>
        <v>0</v>
      </c>
      <c r="U45" s="209">
        <f t="shared" si="2"/>
        <v>0</v>
      </c>
      <c r="V45" s="209">
        <f t="shared" si="3"/>
        <v>0</v>
      </c>
      <c r="W45" s="209">
        <f t="shared" si="4"/>
        <v>0</v>
      </c>
    </row>
    <row r="46" spans="2:23" x14ac:dyDescent="0.15">
      <c r="B46" s="15" t="s">
        <v>65</v>
      </c>
      <c r="C46" s="72" t="s">
        <v>155</v>
      </c>
      <c r="D46" s="204">
        <f>詳細表!G45</f>
        <v>0</v>
      </c>
      <c r="E46" s="204">
        <f>詳細表!H45</f>
        <v>0</v>
      </c>
      <c r="F46" s="204">
        <f>詳細表!I45</f>
        <v>0</v>
      </c>
      <c r="G46" s="204">
        <f>詳細表!Y45</f>
        <v>0</v>
      </c>
      <c r="H46" s="204">
        <f>詳細表!AC45</f>
        <v>0</v>
      </c>
      <c r="I46" s="204">
        <f>詳細表!K45</f>
        <v>0</v>
      </c>
      <c r="J46" s="204">
        <f>詳細表!L45</f>
        <v>0</v>
      </c>
      <c r="K46" s="204">
        <f>詳細表!M45</f>
        <v>0</v>
      </c>
      <c r="L46" s="204">
        <f>詳細表!Z45</f>
        <v>0</v>
      </c>
      <c r="M46" s="204">
        <f>詳細表!AD45</f>
        <v>0</v>
      </c>
      <c r="N46" s="204">
        <f>詳細表!S45</f>
        <v>0</v>
      </c>
      <c r="O46" s="204">
        <f>詳細表!T45</f>
        <v>0</v>
      </c>
      <c r="P46" s="204">
        <f>詳細表!U45</f>
        <v>0</v>
      </c>
      <c r="Q46" s="204">
        <f>詳細表!AA45</f>
        <v>0</v>
      </c>
      <c r="R46" s="204">
        <f>詳細表!AE45</f>
        <v>0</v>
      </c>
      <c r="S46" s="204">
        <f t="shared" si="0"/>
        <v>0</v>
      </c>
      <c r="T46" s="204">
        <f t="shared" si="1"/>
        <v>0</v>
      </c>
      <c r="U46" s="204">
        <f t="shared" si="2"/>
        <v>0</v>
      </c>
      <c r="V46" s="204">
        <f t="shared" si="3"/>
        <v>0</v>
      </c>
      <c r="W46" s="204">
        <f t="shared" si="4"/>
        <v>0</v>
      </c>
    </row>
    <row r="47" spans="2:23" x14ac:dyDescent="0.15">
      <c r="B47" s="12" t="s">
        <v>66</v>
      </c>
      <c r="C47" s="62" t="s">
        <v>156</v>
      </c>
      <c r="D47" s="204">
        <f>詳細表!G46</f>
        <v>0</v>
      </c>
      <c r="E47" s="204">
        <f>詳細表!H46</f>
        <v>0</v>
      </c>
      <c r="F47" s="204">
        <f>詳細表!I46</f>
        <v>0</v>
      </c>
      <c r="G47" s="204">
        <f>詳細表!Y46</f>
        <v>0</v>
      </c>
      <c r="H47" s="204">
        <f>詳細表!AC46</f>
        <v>0</v>
      </c>
      <c r="I47" s="204">
        <f>詳細表!K46</f>
        <v>0</v>
      </c>
      <c r="J47" s="204">
        <f>詳細表!L46</f>
        <v>0</v>
      </c>
      <c r="K47" s="204">
        <f>詳細表!M46</f>
        <v>0</v>
      </c>
      <c r="L47" s="204">
        <f>詳細表!Z46</f>
        <v>0</v>
      </c>
      <c r="M47" s="204">
        <f>詳細表!AD46</f>
        <v>0</v>
      </c>
      <c r="N47" s="204">
        <f>詳細表!S46</f>
        <v>0</v>
      </c>
      <c r="O47" s="204">
        <f>詳細表!T46</f>
        <v>0</v>
      </c>
      <c r="P47" s="204">
        <f>詳細表!U46</f>
        <v>0</v>
      </c>
      <c r="Q47" s="204">
        <f>詳細表!AA46</f>
        <v>0</v>
      </c>
      <c r="R47" s="204">
        <f>詳細表!AE46</f>
        <v>0</v>
      </c>
      <c r="S47" s="204">
        <f t="shared" si="0"/>
        <v>0</v>
      </c>
      <c r="T47" s="204">
        <f t="shared" si="1"/>
        <v>0</v>
      </c>
      <c r="U47" s="204">
        <f t="shared" si="2"/>
        <v>0</v>
      </c>
      <c r="V47" s="204">
        <f t="shared" si="3"/>
        <v>0</v>
      </c>
      <c r="W47" s="204">
        <f t="shared" si="4"/>
        <v>0</v>
      </c>
    </row>
    <row r="48" spans="2:23" x14ac:dyDescent="0.15">
      <c r="B48" s="12" t="s">
        <v>67</v>
      </c>
      <c r="C48" s="62" t="s">
        <v>642</v>
      </c>
      <c r="D48" s="204">
        <f>詳細表!G47</f>
        <v>0</v>
      </c>
      <c r="E48" s="204">
        <f>詳細表!H47</f>
        <v>0</v>
      </c>
      <c r="F48" s="204">
        <f>詳細表!I47</f>
        <v>0</v>
      </c>
      <c r="G48" s="204">
        <f>詳細表!Y47</f>
        <v>0</v>
      </c>
      <c r="H48" s="204">
        <f>詳細表!AC47</f>
        <v>0</v>
      </c>
      <c r="I48" s="204">
        <f>詳細表!K47</f>
        <v>0</v>
      </c>
      <c r="J48" s="204">
        <f>詳細表!L47</f>
        <v>0</v>
      </c>
      <c r="K48" s="204">
        <f>詳細表!M47</f>
        <v>0</v>
      </c>
      <c r="L48" s="204">
        <f>詳細表!Z47</f>
        <v>0</v>
      </c>
      <c r="M48" s="204">
        <f>詳細表!AD47</f>
        <v>0</v>
      </c>
      <c r="N48" s="204">
        <f>詳細表!S47</f>
        <v>0</v>
      </c>
      <c r="O48" s="204">
        <f>詳細表!T47</f>
        <v>0</v>
      </c>
      <c r="P48" s="204">
        <f>詳細表!U47</f>
        <v>0</v>
      </c>
      <c r="Q48" s="204">
        <f>詳細表!AA47</f>
        <v>0</v>
      </c>
      <c r="R48" s="204">
        <f>詳細表!AE47</f>
        <v>0</v>
      </c>
      <c r="S48" s="204">
        <f t="shared" si="0"/>
        <v>0</v>
      </c>
      <c r="T48" s="204">
        <f t="shared" si="1"/>
        <v>0</v>
      </c>
      <c r="U48" s="204">
        <f t="shared" si="2"/>
        <v>0</v>
      </c>
      <c r="V48" s="204">
        <f t="shared" si="3"/>
        <v>0</v>
      </c>
      <c r="W48" s="204">
        <f t="shared" si="4"/>
        <v>0</v>
      </c>
    </row>
    <row r="49" spans="2:23" x14ac:dyDescent="0.15">
      <c r="B49" s="12" t="s">
        <v>68</v>
      </c>
      <c r="C49" s="62" t="s">
        <v>400</v>
      </c>
      <c r="D49" s="204">
        <f>詳細表!G48</f>
        <v>0</v>
      </c>
      <c r="E49" s="204">
        <f>詳細表!H48</f>
        <v>0</v>
      </c>
      <c r="F49" s="204">
        <f>詳細表!I48</f>
        <v>0</v>
      </c>
      <c r="G49" s="204">
        <f>詳細表!Y48</f>
        <v>0</v>
      </c>
      <c r="H49" s="204">
        <f>詳細表!AC48</f>
        <v>0</v>
      </c>
      <c r="I49" s="204">
        <f>詳細表!K48</f>
        <v>0</v>
      </c>
      <c r="J49" s="204">
        <f>詳細表!L48</f>
        <v>0</v>
      </c>
      <c r="K49" s="204">
        <f>詳細表!M48</f>
        <v>0</v>
      </c>
      <c r="L49" s="204">
        <f>詳細表!Z48</f>
        <v>0</v>
      </c>
      <c r="M49" s="204">
        <f>詳細表!AD48</f>
        <v>0</v>
      </c>
      <c r="N49" s="204">
        <f>詳細表!S48</f>
        <v>0</v>
      </c>
      <c r="O49" s="204">
        <f>詳細表!T48</f>
        <v>0</v>
      </c>
      <c r="P49" s="204">
        <f>詳細表!U48</f>
        <v>0</v>
      </c>
      <c r="Q49" s="204">
        <f>詳細表!AA48</f>
        <v>0</v>
      </c>
      <c r="R49" s="204">
        <f>詳細表!AE48</f>
        <v>0</v>
      </c>
      <c r="S49" s="204">
        <f t="shared" si="0"/>
        <v>0</v>
      </c>
      <c r="T49" s="204">
        <f t="shared" si="1"/>
        <v>0</v>
      </c>
      <c r="U49" s="204">
        <f t="shared" si="2"/>
        <v>0</v>
      </c>
      <c r="V49" s="204">
        <f t="shared" si="3"/>
        <v>0</v>
      </c>
      <c r="W49" s="204">
        <f t="shared" si="4"/>
        <v>0</v>
      </c>
    </row>
    <row r="50" spans="2:23" x14ac:dyDescent="0.15">
      <c r="B50" s="16" t="s">
        <v>69</v>
      </c>
      <c r="C50" s="70" t="s">
        <v>157</v>
      </c>
      <c r="D50" s="209">
        <f>詳細表!G49</f>
        <v>0</v>
      </c>
      <c r="E50" s="209">
        <f>詳細表!H49</f>
        <v>0</v>
      </c>
      <c r="F50" s="209">
        <f>詳細表!I49</f>
        <v>0</v>
      </c>
      <c r="G50" s="209">
        <f>詳細表!Y49</f>
        <v>0</v>
      </c>
      <c r="H50" s="209">
        <f>詳細表!AC49</f>
        <v>0</v>
      </c>
      <c r="I50" s="209">
        <f>詳細表!K49</f>
        <v>0</v>
      </c>
      <c r="J50" s="209">
        <f>詳細表!L49</f>
        <v>0</v>
      </c>
      <c r="K50" s="209">
        <f>詳細表!M49</f>
        <v>0</v>
      </c>
      <c r="L50" s="209">
        <f>詳細表!Z49</f>
        <v>0</v>
      </c>
      <c r="M50" s="209">
        <f>詳細表!AD49</f>
        <v>0</v>
      </c>
      <c r="N50" s="209">
        <f>詳細表!S49</f>
        <v>0</v>
      </c>
      <c r="O50" s="209">
        <f>詳細表!T49</f>
        <v>0</v>
      </c>
      <c r="P50" s="209">
        <f>詳細表!U49</f>
        <v>0</v>
      </c>
      <c r="Q50" s="209">
        <f>詳細表!AA49</f>
        <v>0</v>
      </c>
      <c r="R50" s="209">
        <f>詳細表!AE49</f>
        <v>0</v>
      </c>
      <c r="S50" s="209">
        <f t="shared" si="0"/>
        <v>0</v>
      </c>
      <c r="T50" s="209">
        <f t="shared" si="1"/>
        <v>0</v>
      </c>
      <c r="U50" s="209">
        <f t="shared" si="2"/>
        <v>0</v>
      </c>
      <c r="V50" s="209">
        <f t="shared" si="3"/>
        <v>0</v>
      </c>
      <c r="W50" s="209">
        <f t="shared" si="4"/>
        <v>0</v>
      </c>
    </row>
    <row r="51" spans="2:23" x14ac:dyDescent="0.15">
      <c r="B51" s="12" t="s">
        <v>70</v>
      </c>
      <c r="C51" s="62" t="s">
        <v>158</v>
      </c>
      <c r="D51" s="204">
        <f>詳細表!G50</f>
        <v>0</v>
      </c>
      <c r="E51" s="204">
        <f>詳細表!H50</f>
        <v>0</v>
      </c>
      <c r="F51" s="204">
        <f>詳細表!I50</f>
        <v>0</v>
      </c>
      <c r="G51" s="204">
        <f>詳細表!Y50</f>
        <v>0</v>
      </c>
      <c r="H51" s="204">
        <f>詳細表!AC50</f>
        <v>0</v>
      </c>
      <c r="I51" s="204">
        <f>詳細表!K50</f>
        <v>0</v>
      </c>
      <c r="J51" s="204">
        <f>詳細表!L50</f>
        <v>0</v>
      </c>
      <c r="K51" s="204">
        <f>詳細表!M50</f>
        <v>0</v>
      </c>
      <c r="L51" s="204">
        <f>詳細表!Z50</f>
        <v>0</v>
      </c>
      <c r="M51" s="204">
        <f>詳細表!AD50</f>
        <v>0</v>
      </c>
      <c r="N51" s="204">
        <f>詳細表!S50</f>
        <v>0</v>
      </c>
      <c r="O51" s="204">
        <f>詳細表!T50</f>
        <v>0</v>
      </c>
      <c r="P51" s="204">
        <f>詳細表!U50</f>
        <v>0</v>
      </c>
      <c r="Q51" s="204">
        <f>詳細表!AA50</f>
        <v>0</v>
      </c>
      <c r="R51" s="204">
        <f>詳細表!AE50</f>
        <v>0</v>
      </c>
      <c r="S51" s="204">
        <f t="shared" si="0"/>
        <v>0</v>
      </c>
      <c r="T51" s="204">
        <f t="shared" si="1"/>
        <v>0</v>
      </c>
      <c r="U51" s="204">
        <f t="shared" si="2"/>
        <v>0</v>
      </c>
      <c r="V51" s="204">
        <f t="shared" si="3"/>
        <v>0</v>
      </c>
      <c r="W51" s="204">
        <f t="shared" si="4"/>
        <v>0</v>
      </c>
    </row>
    <row r="52" spans="2:23" x14ac:dyDescent="0.15">
      <c r="B52" s="12" t="s">
        <v>71</v>
      </c>
      <c r="C52" s="62" t="s">
        <v>643</v>
      </c>
      <c r="D52" s="204">
        <f>詳細表!G51</f>
        <v>0</v>
      </c>
      <c r="E52" s="204">
        <f>詳細表!H51</f>
        <v>0</v>
      </c>
      <c r="F52" s="204">
        <f>詳細表!I51</f>
        <v>0</v>
      </c>
      <c r="G52" s="204">
        <f>詳細表!Y51</f>
        <v>0</v>
      </c>
      <c r="H52" s="204">
        <f>詳細表!AC51</f>
        <v>0</v>
      </c>
      <c r="I52" s="204">
        <f>詳細表!K51</f>
        <v>0</v>
      </c>
      <c r="J52" s="204">
        <f>詳細表!L51</f>
        <v>0</v>
      </c>
      <c r="K52" s="204">
        <f>詳細表!M51</f>
        <v>0</v>
      </c>
      <c r="L52" s="204">
        <f>詳細表!Z51</f>
        <v>0</v>
      </c>
      <c r="M52" s="204">
        <f>詳細表!AD51</f>
        <v>0</v>
      </c>
      <c r="N52" s="204">
        <f>詳細表!S51</f>
        <v>0</v>
      </c>
      <c r="O52" s="204">
        <f>詳細表!T51</f>
        <v>0</v>
      </c>
      <c r="P52" s="204">
        <f>詳細表!U51</f>
        <v>0</v>
      </c>
      <c r="Q52" s="204">
        <f>詳細表!AA51</f>
        <v>0</v>
      </c>
      <c r="R52" s="204">
        <f>詳細表!AE51</f>
        <v>0</v>
      </c>
      <c r="S52" s="204">
        <f t="shared" si="0"/>
        <v>0</v>
      </c>
      <c r="T52" s="204">
        <f t="shared" si="1"/>
        <v>0</v>
      </c>
      <c r="U52" s="204">
        <f t="shared" si="2"/>
        <v>0</v>
      </c>
      <c r="V52" s="204">
        <f t="shared" si="3"/>
        <v>0</v>
      </c>
      <c r="W52" s="204">
        <f t="shared" si="4"/>
        <v>0</v>
      </c>
    </row>
    <row r="53" spans="2:23" x14ac:dyDescent="0.15">
      <c r="B53" s="12" t="s">
        <v>72</v>
      </c>
      <c r="C53" s="62" t="s">
        <v>159</v>
      </c>
      <c r="D53" s="204">
        <f>詳細表!G52</f>
        <v>0</v>
      </c>
      <c r="E53" s="204">
        <f>詳細表!H52</f>
        <v>0</v>
      </c>
      <c r="F53" s="204">
        <f>詳細表!I52</f>
        <v>0</v>
      </c>
      <c r="G53" s="204">
        <f>詳細表!Y52</f>
        <v>0</v>
      </c>
      <c r="H53" s="204">
        <f>詳細表!AC52</f>
        <v>0</v>
      </c>
      <c r="I53" s="204">
        <f>詳細表!K52</f>
        <v>0</v>
      </c>
      <c r="J53" s="204">
        <f>詳細表!L52</f>
        <v>0</v>
      </c>
      <c r="K53" s="204">
        <f>詳細表!M52</f>
        <v>0</v>
      </c>
      <c r="L53" s="204">
        <f>詳細表!Z52</f>
        <v>0</v>
      </c>
      <c r="M53" s="204">
        <f>詳細表!AD52</f>
        <v>0</v>
      </c>
      <c r="N53" s="204">
        <f>詳細表!S52</f>
        <v>0</v>
      </c>
      <c r="O53" s="204">
        <f>詳細表!T52</f>
        <v>0</v>
      </c>
      <c r="P53" s="204">
        <f>詳細表!U52</f>
        <v>0</v>
      </c>
      <c r="Q53" s="204">
        <f>詳細表!AA52</f>
        <v>0</v>
      </c>
      <c r="R53" s="204">
        <f>詳細表!AE52</f>
        <v>0</v>
      </c>
      <c r="S53" s="204">
        <f t="shared" si="0"/>
        <v>0</v>
      </c>
      <c r="T53" s="204">
        <f t="shared" si="1"/>
        <v>0</v>
      </c>
      <c r="U53" s="204">
        <f t="shared" si="2"/>
        <v>0</v>
      </c>
      <c r="V53" s="204">
        <f t="shared" si="3"/>
        <v>0</v>
      </c>
      <c r="W53" s="204">
        <f t="shared" si="4"/>
        <v>0</v>
      </c>
    </row>
    <row r="54" spans="2:23" x14ac:dyDescent="0.15">
      <c r="B54" s="12" t="s">
        <v>73</v>
      </c>
      <c r="C54" s="62" t="s">
        <v>644</v>
      </c>
      <c r="D54" s="204">
        <f>詳細表!G53</f>
        <v>0</v>
      </c>
      <c r="E54" s="204">
        <f>詳細表!H53</f>
        <v>0</v>
      </c>
      <c r="F54" s="204">
        <f>詳細表!I53</f>
        <v>0</v>
      </c>
      <c r="G54" s="204">
        <f>詳細表!Y53</f>
        <v>0</v>
      </c>
      <c r="H54" s="204">
        <f>詳細表!AC53</f>
        <v>0</v>
      </c>
      <c r="I54" s="204">
        <f>詳細表!K53</f>
        <v>0</v>
      </c>
      <c r="J54" s="204">
        <f>詳細表!L53</f>
        <v>0</v>
      </c>
      <c r="K54" s="204">
        <f>詳細表!M53</f>
        <v>0</v>
      </c>
      <c r="L54" s="204">
        <f>詳細表!Z53</f>
        <v>0</v>
      </c>
      <c r="M54" s="204">
        <f>詳細表!AD53</f>
        <v>0</v>
      </c>
      <c r="N54" s="204">
        <f>詳細表!S53</f>
        <v>0</v>
      </c>
      <c r="O54" s="204">
        <f>詳細表!T53</f>
        <v>0</v>
      </c>
      <c r="P54" s="204">
        <f>詳細表!U53</f>
        <v>0</v>
      </c>
      <c r="Q54" s="204">
        <f>詳細表!AA53</f>
        <v>0</v>
      </c>
      <c r="R54" s="204">
        <f>詳細表!AE53</f>
        <v>0</v>
      </c>
      <c r="S54" s="204">
        <f t="shared" si="0"/>
        <v>0</v>
      </c>
      <c r="T54" s="204">
        <f t="shared" si="1"/>
        <v>0</v>
      </c>
      <c r="U54" s="204">
        <f t="shared" si="2"/>
        <v>0</v>
      </c>
      <c r="V54" s="204">
        <f t="shared" si="3"/>
        <v>0</v>
      </c>
      <c r="W54" s="204">
        <f t="shared" si="4"/>
        <v>0</v>
      </c>
    </row>
    <row r="55" spans="2:23" x14ac:dyDescent="0.15">
      <c r="B55" s="12" t="s">
        <v>74</v>
      </c>
      <c r="C55" s="62" t="s">
        <v>645</v>
      </c>
      <c r="D55" s="209">
        <f>詳細表!G54</f>
        <v>0</v>
      </c>
      <c r="E55" s="209">
        <f>詳細表!H54</f>
        <v>0</v>
      </c>
      <c r="F55" s="209">
        <f>詳細表!I54</f>
        <v>0</v>
      </c>
      <c r="G55" s="209">
        <f>詳細表!Y54</f>
        <v>0</v>
      </c>
      <c r="H55" s="209">
        <f>詳細表!AC54</f>
        <v>0</v>
      </c>
      <c r="I55" s="209">
        <f>詳細表!K54</f>
        <v>0</v>
      </c>
      <c r="J55" s="209">
        <f>詳細表!L54</f>
        <v>0</v>
      </c>
      <c r="K55" s="209">
        <f>詳細表!M54</f>
        <v>0</v>
      </c>
      <c r="L55" s="209">
        <f>詳細表!Z54</f>
        <v>0</v>
      </c>
      <c r="M55" s="209">
        <f>詳細表!AD54</f>
        <v>0</v>
      </c>
      <c r="N55" s="209">
        <f>詳細表!S54</f>
        <v>0</v>
      </c>
      <c r="O55" s="209">
        <f>詳細表!T54</f>
        <v>0</v>
      </c>
      <c r="P55" s="209">
        <f>詳細表!U54</f>
        <v>0</v>
      </c>
      <c r="Q55" s="209">
        <f>詳細表!AA54</f>
        <v>0</v>
      </c>
      <c r="R55" s="209">
        <f>詳細表!AE54</f>
        <v>0</v>
      </c>
      <c r="S55" s="209">
        <f t="shared" si="0"/>
        <v>0</v>
      </c>
      <c r="T55" s="209">
        <f t="shared" si="1"/>
        <v>0</v>
      </c>
      <c r="U55" s="209">
        <f t="shared" si="2"/>
        <v>0</v>
      </c>
      <c r="V55" s="209">
        <f t="shared" si="3"/>
        <v>0</v>
      </c>
      <c r="W55" s="209">
        <f t="shared" si="4"/>
        <v>0</v>
      </c>
    </row>
    <row r="56" spans="2:23" x14ac:dyDescent="0.15">
      <c r="B56" s="15" t="s">
        <v>75</v>
      </c>
      <c r="C56" s="72" t="s">
        <v>646</v>
      </c>
      <c r="D56" s="204">
        <f>詳細表!G55</f>
        <v>0</v>
      </c>
      <c r="E56" s="204">
        <f>詳細表!H55</f>
        <v>0</v>
      </c>
      <c r="F56" s="204">
        <f>詳細表!I55</f>
        <v>0</v>
      </c>
      <c r="G56" s="204">
        <f>詳細表!Y55</f>
        <v>0</v>
      </c>
      <c r="H56" s="204">
        <f>詳細表!AC55</f>
        <v>0</v>
      </c>
      <c r="I56" s="204">
        <f>詳細表!K55</f>
        <v>0</v>
      </c>
      <c r="J56" s="204">
        <f>詳細表!L55</f>
        <v>0</v>
      </c>
      <c r="K56" s="204">
        <f>詳細表!M55</f>
        <v>0</v>
      </c>
      <c r="L56" s="204">
        <f>詳細表!Z55</f>
        <v>0</v>
      </c>
      <c r="M56" s="204">
        <f>詳細表!AD55</f>
        <v>0</v>
      </c>
      <c r="N56" s="204">
        <f>詳細表!S55</f>
        <v>0</v>
      </c>
      <c r="O56" s="204">
        <f>詳細表!T55</f>
        <v>0</v>
      </c>
      <c r="P56" s="204">
        <f>詳細表!U55</f>
        <v>0</v>
      </c>
      <c r="Q56" s="204">
        <f>詳細表!AA55</f>
        <v>0</v>
      </c>
      <c r="R56" s="204">
        <f>詳細表!AE55</f>
        <v>0</v>
      </c>
      <c r="S56" s="204">
        <f t="shared" si="0"/>
        <v>0</v>
      </c>
      <c r="T56" s="204">
        <f t="shared" si="1"/>
        <v>0</v>
      </c>
      <c r="U56" s="204">
        <f t="shared" si="2"/>
        <v>0</v>
      </c>
      <c r="V56" s="204">
        <f t="shared" si="3"/>
        <v>0</v>
      </c>
      <c r="W56" s="204">
        <f t="shared" si="4"/>
        <v>0</v>
      </c>
    </row>
    <row r="57" spans="2:23" x14ac:dyDescent="0.15">
      <c r="B57" s="12" t="s">
        <v>76</v>
      </c>
      <c r="C57" s="62" t="s">
        <v>647</v>
      </c>
      <c r="D57" s="204">
        <f>詳細表!G56</f>
        <v>0</v>
      </c>
      <c r="E57" s="204">
        <f>詳細表!H56</f>
        <v>0</v>
      </c>
      <c r="F57" s="204">
        <f>詳細表!I56</f>
        <v>0</v>
      </c>
      <c r="G57" s="204">
        <f>詳細表!Y56</f>
        <v>0</v>
      </c>
      <c r="H57" s="204">
        <f>詳細表!AC56</f>
        <v>0</v>
      </c>
      <c r="I57" s="204">
        <f>詳細表!K56</f>
        <v>0</v>
      </c>
      <c r="J57" s="204">
        <f>詳細表!L56</f>
        <v>0</v>
      </c>
      <c r="K57" s="204">
        <f>詳細表!M56</f>
        <v>0</v>
      </c>
      <c r="L57" s="204">
        <f>詳細表!Z56</f>
        <v>0</v>
      </c>
      <c r="M57" s="204">
        <f>詳細表!AD56</f>
        <v>0</v>
      </c>
      <c r="N57" s="204">
        <f>詳細表!S56</f>
        <v>0</v>
      </c>
      <c r="O57" s="204">
        <f>詳細表!T56</f>
        <v>0</v>
      </c>
      <c r="P57" s="204">
        <f>詳細表!U56</f>
        <v>0</v>
      </c>
      <c r="Q57" s="204">
        <f>詳細表!AA56</f>
        <v>0</v>
      </c>
      <c r="R57" s="204">
        <f>詳細表!AE56</f>
        <v>0</v>
      </c>
      <c r="S57" s="204">
        <f t="shared" si="0"/>
        <v>0</v>
      </c>
      <c r="T57" s="204">
        <f t="shared" si="1"/>
        <v>0</v>
      </c>
      <c r="U57" s="204">
        <f t="shared" si="2"/>
        <v>0</v>
      </c>
      <c r="V57" s="204">
        <f t="shared" si="3"/>
        <v>0</v>
      </c>
      <c r="W57" s="204">
        <f t="shared" si="4"/>
        <v>0</v>
      </c>
    </row>
    <row r="58" spans="2:23" x14ac:dyDescent="0.15">
      <c r="B58" s="12" t="s">
        <v>77</v>
      </c>
      <c r="C58" s="62" t="s">
        <v>648</v>
      </c>
      <c r="D58" s="204">
        <f>詳細表!G57</f>
        <v>0</v>
      </c>
      <c r="E58" s="204">
        <f>詳細表!H57</f>
        <v>0</v>
      </c>
      <c r="F58" s="204">
        <f>詳細表!I57</f>
        <v>0</v>
      </c>
      <c r="G58" s="204">
        <f>詳細表!Y57</f>
        <v>0</v>
      </c>
      <c r="H58" s="204">
        <f>詳細表!AC57</f>
        <v>0</v>
      </c>
      <c r="I58" s="204">
        <f>詳細表!K57</f>
        <v>0</v>
      </c>
      <c r="J58" s="204">
        <f>詳細表!L57</f>
        <v>0</v>
      </c>
      <c r="K58" s="204">
        <f>詳細表!M57</f>
        <v>0</v>
      </c>
      <c r="L58" s="204">
        <f>詳細表!Z57</f>
        <v>0</v>
      </c>
      <c r="M58" s="204">
        <f>詳細表!AD57</f>
        <v>0</v>
      </c>
      <c r="N58" s="204">
        <f>詳細表!S57</f>
        <v>0</v>
      </c>
      <c r="O58" s="204">
        <f>詳細表!T57</f>
        <v>0</v>
      </c>
      <c r="P58" s="204">
        <f>詳細表!U57</f>
        <v>0</v>
      </c>
      <c r="Q58" s="204">
        <f>詳細表!AA57</f>
        <v>0</v>
      </c>
      <c r="R58" s="204">
        <f>詳細表!AE57</f>
        <v>0</v>
      </c>
      <c r="S58" s="204">
        <f t="shared" si="0"/>
        <v>0</v>
      </c>
      <c r="T58" s="204">
        <f t="shared" si="1"/>
        <v>0</v>
      </c>
      <c r="U58" s="204">
        <f t="shared" si="2"/>
        <v>0</v>
      </c>
      <c r="V58" s="204">
        <f t="shared" si="3"/>
        <v>0</v>
      </c>
      <c r="W58" s="204">
        <f t="shared" si="4"/>
        <v>0</v>
      </c>
    </row>
    <row r="59" spans="2:23" x14ac:dyDescent="0.15">
      <c r="B59" s="12" t="s">
        <v>78</v>
      </c>
      <c r="C59" s="62" t="s">
        <v>649</v>
      </c>
      <c r="D59" s="204">
        <f>詳細表!G58</f>
        <v>0</v>
      </c>
      <c r="E59" s="204">
        <f>詳細表!H58</f>
        <v>0</v>
      </c>
      <c r="F59" s="204">
        <f>詳細表!I58</f>
        <v>0</v>
      </c>
      <c r="G59" s="204">
        <f>詳細表!Y58</f>
        <v>0</v>
      </c>
      <c r="H59" s="204">
        <f>詳細表!AC58</f>
        <v>0</v>
      </c>
      <c r="I59" s="204">
        <f>詳細表!K58</f>
        <v>0</v>
      </c>
      <c r="J59" s="204">
        <f>詳細表!L58</f>
        <v>0</v>
      </c>
      <c r="K59" s="204">
        <f>詳細表!M58</f>
        <v>0</v>
      </c>
      <c r="L59" s="204">
        <f>詳細表!Z58</f>
        <v>0</v>
      </c>
      <c r="M59" s="204">
        <f>詳細表!AD58</f>
        <v>0</v>
      </c>
      <c r="N59" s="204">
        <f>詳細表!S58</f>
        <v>0</v>
      </c>
      <c r="O59" s="204">
        <f>詳細表!T58</f>
        <v>0</v>
      </c>
      <c r="P59" s="204">
        <f>詳細表!U58</f>
        <v>0</v>
      </c>
      <c r="Q59" s="204">
        <f>詳細表!AA58</f>
        <v>0</v>
      </c>
      <c r="R59" s="204">
        <f>詳細表!AE58</f>
        <v>0</v>
      </c>
      <c r="S59" s="204">
        <f t="shared" si="0"/>
        <v>0</v>
      </c>
      <c r="T59" s="204">
        <f t="shared" si="1"/>
        <v>0</v>
      </c>
      <c r="U59" s="204">
        <f t="shared" si="2"/>
        <v>0</v>
      </c>
      <c r="V59" s="204">
        <f t="shared" si="3"/>
        <v>0</v>
      </c>
      <c r="W59" s="204">
        <f t="shared" si="4"/>
        <v>0</v>
      </c>
    </row>
    <row r="60" spans="2:23" x14ac:dyDescent="0.15">
      <c r="B60" s="16" t="s">
        <v>79</v>
      </c>
      <c r="C60" s="70" t="s">
        <v>528</v>
      </c>
      <c r="D60" s="209">
        <f>詳細表!G59</f>
        <v>0</v>
      </c>
      <c r="E60" s="209">
        <f>詳細表!H59</f>
        <v>0</v>
      </c>
      <c r="F60" s="209">
        <f>詳細表!I59</f>
        <v>0</v>
      </c>
      <c r="G60" s="209">
        <f>詳細表!Y59</f>
        <v>0</v>
      </c>
      <c r="H60" s="209">
        <f>詳細表!AC59</f>
        <v>0</v>
      </c>
      <c r="I60" s="209">
        <f>詳細表!K59</f>
        <v>0</v>
      </c>
      <c r="J60" s="209">
        <f>詳細表!L59</f>
        <v>0</v>
      </c>
      <c r="K60" s="209">
        <f>詳細表!M59</f>
        <v>0</v>
      </c>
      <c r="L60" s="209">
        <f>詳細表!Z59</f>
        <v>0</v>
      </c>
      <c r="M60" s="209">
        <f>詳細表!AD59</f>
        <v>0</v>
      </c>
      <c r="N60" s="209">
        <f>詳細表!S59</f>
        <v>0</v>
      </c>
      <c r="O60" s="209">
        <f>詳細表!T59</f>
        <v>0</v>
      </c>
      <c r="P60" s="209">
        <f>詳細表!U59</f>
        <v>0</v>
      </c>
      <c r="Q60" s="209">
        <f>詳細表!AA59</f>
        <v>0</v>
      </c>
      <c r="R60" s="209">
        <f>詳細表!AE59</f>
        <v>0</v>
      </c>
      <c r="S60" s="209">
        <f t="shared" si="0"/>
        <v>0</v>
      </c>
      <c r="T60" s="209">
        <f t="shared" si="1"/>
        <v>0</v>
      </c>
      <c r="U60" s="209">
        <f t="shared" si="2"/>
        <v>0</v>
      </c>
      <c r="V60" s="209">
        <f t="shared" si="3"/>
        <v>0</v>
      </c>
      <c r="W60" s="209">
        <f t="shared" si="4"/>
        <v>0</v>
      </c>
    </row>
    <row r="61" spans="2:23" x14ac:dyDescent="0.15">
      <c r="B61" s="12" t="s">
        <v>80</v>
      </c>
      <c r="C61" s="62" t="s">
        <v>650</v>
      </c>
      <c r="D61" s="204">
        <f>詳細表!G60</f>
        <v>0</v>
      </c>
      <c r="E61" s="204">
        <f>詳細表!H60</f>
        <v>0</v>
      </c>
      <c r="F61" s="204">
        <f>詳細表!I60</f>
        <v>0</v>
      </c>
      <c r="G61" s="204">
        <f>詳細表!Y60</f>
        <v>0</v>
      </c>
      <c r="H61" s="204">
        <f>詳細表!AC60</f>
        <v>0</v>
      </c>
      <c r="I61" s="204">
        <f>詳細表!K60</f>
        <v>0</v>
      </c>
      <c r="J61" s="204">
        <f>詳細表!L60</f>
        <v>0</v>
      </c>
      <c r="K61" s="204">
        <f>詳細表!M60</f>
        <v>0</v>
      </c>
      <c r="L61" s="204">
        <f>詳細表!Z60</f>
        <v>0</v>
      </c>
      <c r="M61" s="204">
        <f>詳細表!AD60</f>
        <v>0</v>
      </c>
      <c r="N61" s="204">
        <f>詳細表!S60</f>
        <v>0</v>
      </c>
      <c r="O61" s="204">
        <f>詳細表!T60</f>
        <v>0</v>
      </c>
      <c r="P61" s="204">
        <f>詳細表!U60</f>
        <v>0</v>
      </c>
      <c r="Q61" s="204">
        <f>詳細表!AA60</f>
        <v>0</v>
      </c>
      <c r="R61" s="204">
        <f>詳細表!AE60</f>
        <v>0</v>
      </c>
      <c r="S61" s="204">
        <f t="shared" si="0"/>
        <v>0</v>
      </c>
      <c r="T61" s="204">
        <f t="shared" si="1"/>
        <v>0</v>
      </c>
      <c r="U61" s="204">
        <f t="shared" si="2"/>
        <v>0</v>
      </c>
      <c r="V61" s="204">
        <f t="shared" si="3"/>
        <v>0</v>
      </c>
      <c r="W61" s="204">
        <f t="shared" si="4"/>
        <v>0</v>
      </c>
    </row>
    <row r="62" spans="2:23" x14ac:dyDescent="0.15">
      <c r="B62" s="12" t="s">
        <v>81</v>
      </c>
      <c r="C62" s="62" t="s">
        <v>651</v>
      </c>
      <c r="D62" s="204">
        <f>詳細表!G61</f>
        <v>0</v>
      </c>
      <c r="E62" s="204">
        <f>詳細表!H61</f>
        <v>0</v>
      </c>
      <c r="F62" s="204">
        <f>詳細表!I61</f>
        <v>0</v>
      </c>
      <c r="G62" s="204">
        <f>詳細表!Y61</f>
        <v>0</v>
      </c>
      <c r="H62" s="204">
        <f>詳細表!AC61</f>
        <v>0</v>
      </c>
      <c r="I62" s="204">
        <f>詳細表!K61</f>
        <v>0</v>
      </c>
      <c r="J62" s="204">
        <f>詳細表!L61</f>
        <v>0</v>
      </c>
      <c r="K62" s="204">
        <f>詳細表!M61</f>
        <v>0</v>
      </c>
      <c r="L62" s="204">
        <f>詳細表!Z61</f>
        <v>0</v>
      </c>
      <c r="M62" s="204">
        <f>詳細表!AD61</f>
        <v>0</v>
      </c>
      <c r="N62" s="204">
        <f>詳細表!S61</f>
        <v>0</v>
      </c>
      <c r="O62" s="204">
        <f>詳細表!T61</f>
        <v>0</v>
      </c>
      <c r="P62" s="204">
        <f>詳細表!U61</f>
        <v>0</v>
      </c>
      <c r="Q62" s="204">
        <f>詳細表!AA61</f>
        <v>0</v>
      </c>
      <c r="R62" s="204">
        <f>詳細表!AE61</f>
        <v>0</v>
      </c>
      <c r="S62" s="204">
        <f t="shared" si="0"/>
        <v>0</v>
      </c>
      <c r="T62" s="204">
        <f t="shared" si="1"/>
        <v>0</v>
      </c>
      <c r="U62" s="204">
        <f t="shared" si="2"/>
        <v>0</v>
      </c>
      <c r="V62" s="204">
        <f t="shared" si="3"/>
        <v>0</v>
      </c>
      <c r="W62" s="204">
        <f t="shared" si="4"/>
        <v>0</v>
      </c>
    </row>
    <row r="63" spans="2:23" x14ac:dyDescent="0.15">
      <c r="B63" s="12" t="s">
        <v>82</v>
      </c>
      <c r="C63" s="62" t="s">
        <v>652</v>
      </c>
      <c r="D63" s="204">
        <f>詳細表!G62</f>
        <v>0</v>
      </c>
      <c r="E63" s="204">
        <f>詳細表!H62</f>
        <v>0</v>
      </c>
      <c r="F63" s="204">
        <f>詳細表!I62</f>
        <v>0</v>
      </c>
      <c r="G63" s="204">
        <f>詳細表!Y62</f>
        <v>0</v>
      </c>
      <c r="H63" s="204">
        <f>詳細表!AC62</f>
        <v>0</v>
      </c>
      <c r="I63" s="204">
        <f>詳細表!K62</f>
        <v>0</v>
      </c>
      <c r="J63" s="204">
        <f>詳細表!L62</f>
        <v>0</v>
      </c>
      <c r="K63" s="204">
        <f>詳細表!M62</f>
        <v>0</v>
      </c>
      <c r="L63" s="204">
        <f>詳細表!Z62</f>
        <v>0</v>
      </c>
      <c r="M63" s="204">
        <f>詳細表!AD62</f>
        <v>0</v>
      </c>
      <c r="N63" s="204">
        <f>詳細表!S62</f>
        <v>0</v>
      </c>
      <c r="O63" s="204">
        <f>詳細表!T62</f>
        <v>0</v>
      </c>
      <c r="P63" s="204">
        <f>詳細表!U62</f>
        <v>0</v>
      </c>
      <c r="Q63" s="204">
        <f>詳細表!AA62</f>
        <v>0</v>
      </c>
      <c r="R63" s="204">
        <f>詳細表!AE62</f>
        <v>0</v>
      </c>
      <c r="S63" s="204">
        <f t="shared" si="0"/>
        <v>0</v>
      </c>
      <c r="T63" s="204">
        <f t="shared" si="1"/>
        <v>0</v>
      </c>
      <c r="U63" s="204">
        <f t="shared" si="2"/>
        <v>0</v>
      </c>
      <c r="V63" s="204">
        <f t="shared" si="3"/>
        <v>0</v>
      </c>
      <c r="W63" s="204">
        <f t="shared" si="4"/>
        <v>0</v>
      </c>
    </row>
    <row r="64" spans="2:23" x14ac:dyDescent="0.15">
      <c r="B64" s="12" t="s">
        <v>83</v>
      </c>
      <c r="C64" s="62" t="s">
        <v>653</v>
      </c>
      <c r="D64" s="204">
        <f>詳細表!G63</f>
        <v>0</v>
      </c>
      <c r="E64" s="204">
        <f>詳細表!H63</f>
        <v>0</v>
      </c>
      <c r="F64" s="204">
        <f>詳細表!I63</f>
        <v>0</v>
      </c>
      <c r="G64" s="204">
        <f>詳細表!Y63</f>
        <v>0</v>
      </c>
      <c r="H64" s="204">
        <f>詳細表!AC63</f>
        <v>0</v>
      </c>
      <c r="I64" s="204">
        <f>詳細表!K63</f>
        <v>0</v>
      </c>
      <c r="J64" s="204">
        <f>詳細表!L63</f>
        <v>0</v>
      </c>
      <c r="K64" s="204">
        <f>詳細表!M63</f>
        <v>0</v>
      </c>
      <c r="L64" s="204">
        <f>詳細表!Z63</f>
        <v>0</v>
      </c>
      <c r="M64" s="204">
        <f>詳細表!AD63</f>
        <v>0</v>
      </c>
      <c r="N64" s="204">
        <f>詳細表!S63</f>
        <v>0</v>
      </c>
      <c r="O64" s="204">
        <f>詳細表!T63</f>
        <v>0</v>
      </c>
      <c r="P64" s="204">
        <f>詳細表!U63</f>
        <v>0</v>
      </c>
      <c r="Q64" s="204">
        <f>詳細表!AA63</f>
        <v>0</v>
      </c>
      <c r="R64" s="204">
        <f>詳細表!AE63</f>
        <v>0</v>
      </c>
      <c r="S64" s="204">
        <f t="shared" si="0"/>
        <v>0</v>
      </c>
      <c r="T64" s="204">
        <f t="shared" si="1"/>
        <v>0</v>
      </c>
      <c r="U64" s="204">
        <f t="shared" si="2"/>
        <v>0</v>
      </c>
      <c r="V64" s="204">
        <f t="shared" si="3"/>
        <v>0</v>
      </c>
      <c r="W64" s="204">
        <f t="shared" si="4"/>
        <v>0</v>
      </c>
    </row>
    <row r="65" spans="2:23" x14ac:dyDescent="0.15">
      <c r="B65" s="12" t="s">
        <v>84</v>
      </c>
      <c r="C65" s="62" t="s">
        <v>529</v>
      </c>
      <c r="D65" s="209">
        <f>詳細表!G64</f>
        <v>0</v>
      </c>
      <c r="E65" s="209">
        <f>詳細表!H64</f>
        <v>0</v>
      </c>
      <c r="F65" s="209">
        <f>詳細表!I64</f>
        <v>0</v>
      </c>
      <c r="G65" s="209">
        <f>詳細表!Y64</f>
        <v>0</v>
      </c>
      <c r="H65" s="209">
        <f>詳細表!AC64</f>
        <v>0</v>
      </c>
      <c r="I65" s="209">
        <f>詳細表!K64</f>
        <v>0</v>
      </c>
      <c r="J65" s="209">
        <f>詳細表!L64</f>
        <v>0</v>
      </c>
      <c r="K65" s="209">
        <f>詳細表!M64</f>
        <v>0</v>
      </c>
      <c r="L65" s="209">
        <f>詳細表!Z64</f>
        <v>0</v>
      </c>
      <c r="M65" s="209">
        <f>詳細表!AD64</f>
        <v>0</v>
      </c>
      <c r="N65" s="209">
        <f>詳細表!S64</f>
        <v>0</v>
      </c>
      <c r="O65" s="209">
        <f>詳細表!T64</f>
        <v>0</v>
      </c>
      <c r="P65" s="209">
        <f>詳細表!U64</f>
        <v>0</v>
      </c>
      <c r="Q65" s="209">
        <f>詳細表!AA64</f>
        <v>0</v>
      </c>
      <c r="R65" s="209">
        <f>詳細表!AE64</f>
        <v>0</v>
      </c>
      <c r="S65" s="209">
        <f t="shared" si="0"/>
        <v>0</v>
      </c>
      <c r="T65" s="209">
        <f t="shared" si="1"/>
        <v>0</v>
      </c>
      <c r="U65" s="209">
        <f t="shared" si="2"/>
        <v>0</v>
      </c>
      <c r="V65" s="209">
        <f t="shared" si="3"/>
        <v>0</v>
      </c>
      <c r="W65" s="209">
        <f t="shared" si="4"/>
        <v>0</v>
      </c>
    </row>
    <row r="66" spans="2:23" x14ac:dyDescent="0.15">
      <c r="B66" s="15" t="s">
        <v>85</v>
      </c>
      <c r="C66" s="72" t="s">
        <v>654</v>
      </c>
      <c r="D66" s="204">
        <f>詳細表!G65</f>
        <v>0</v>
      </c>
      <c r="E66" s="204">
        <f>詳細表!H65</f>
        <v>0</v>
      </c>
      <c r="F66" s="204">
        <f>詳細表!I65</f>
        <v>0</v>
      </c>
      <c r="G66" s="204">
        <f>詳細表!Y65</f>
        <v>0</v>
      </c>
      <c r="H66" s="204">
        <f>詳細表!AC65</f>
        <v>0</v>
      </c>
      <c r="I66" s="204">
        <f>詳細表!K65</f>
        <v>0</v>
      </c>
      <c r="J66" s="204">
        <f>詳細表!L65</f>
        <v>0</v>
      </c>
      <c r="K66" s="204">
        <f>詳細表!M65</f>
        <v>0</v>
      </c>
      <c r="L66" s="204">
        <f>詳細表!Z65</f>
        <v>0</v>
      </c>
      <c r="M66" s="204">
        <f>詳細表!AD65</f>
        <v>0</v>
      </c>
      <c r="N66" s="204">
        <f>詳細表!S65</f>
        <v>0</v>
      </c>
      <c r="O66" s="204">
        <f>詳細表!T65</f>
        <v>0</v>
      </c>
      <c r="P66" s="204">
        <f>詳細表!U65</f>
        <v>0</v>
      </c>
      <c r="Q66" s="204">
        <f>詳細表!AA65</f>
        <v>0</v>
      </c>
      <c r="R66" s="204">
        <f>詳細表!AE65</f>
        <v>0</v>
      </c>
      <c r="S66" s="204">
        <f t="shared" si="0"/>
        <v>0</v>
      </c>
      <c r="T66" s="204">
        <f t="shared" si="1"/>
        <v>0</v>
      </c>
      <c r="U66" s="204">
        <f t="shared" si="2"/>
        <v>0</v>
      </c>
      <c r="V66" s="204">
        <f t="shared" si="3"/>
        <v>0</v>
      </c>
      <c r="W66" s="204">
        <f t="shared" si="4"/>
        <v>0</v>
      </c>
    </row>
    <row r="67" spans="2:23" x14ac:dyDescent="0.15">
      <c r="B67" s="12" t="s">
        <v>86</v>
      </c>
      <c r="C67" s="62" t="s">
        <v>185</v>
      </c>
      <c r="D67" s="204">
        <f>詳細表!G66</f>
        <v>0</v>
      </c>
      <c r="E67" s="204">
        <f>詳細表!H66</f>
        <v>0</v>
      </c>
      <c r="F67" s="204">
        <f>詳細表!I66</f>
        <v>0</v>
      </c>
      <c r="G67" s="204">
        <f>詳細表!Y66</f>
        <v>0</v>
      </c>
      <c r="H67" s="204">
        <f>詳細表!AC66</f>
        <v>0</v>
      </c>
      <c r="I67" s="204">
        <f>詳細表!K66</f>
        <v>0</v>
      </c>
      <c r="J67" s="204">
        <f>詳細表!L66</f>
        <v>0</v>
      </c>
      <c r="K67" s="204">
        <f>詳細表!M66</f>
        <v>0</v>
      </c>
      <c r="L67" s="204">
        <f>詳細表!Z66</f>
        <v>0</v>
      </c>
      <c r="M67" s="204">
        <f>詳細表!AD66</f>
        <v>0</v>
      </c>
      <c r="N67" s="204">
        <f>詳細表!S66</f>
        <v>0</v>
      </c>
      <c r="O67" s="204">
        <f>詳細表!T66</f>
        <v>0</v>
      </c>
      <c r="P67" s="204">
        <f>詳細表!U66</f>
        <v>0</v>
      </c>
      <c r="Q67" s="204">
        <f>詳細表!AA66</f>
        <v>0</v>
      </c>
      <c r="R67" s="204">
        <f>詳細表!AE66</f>
        <v>0</v>
      </c>
      <c r="S67" s="204">
        <f t="shared" si="0"/>
        <v>0</v>
      </c>
      <c r="T67" s="204">
        <f t="shared" si="1"/>
        <v>0</v>
      </c>
      <c r="U67" s="204">
        <f t="shared" si="2"/>
        <v>0</v>
      </c>
      <c r="V67" s="204">
        <f t="shared" si="3"/>
        <v>0</v>
      </c>
      <c r="W67" s="204">
        <f t="shared" si="4"/>
        <v>0</v>
      </c>
    </row>
    <row r="68" spans="2:23" x14ac:dyDescent="0.15">
      <c r="B68" s="12" t="s">
        <v>87</v>
      </c>
      <c r="C68" s="62" t="s">
        <v>160</v>
      </c>
      <c r="D68" s="204">
        <f>詳細表!G67</f>
        <v>0</v>
      </c>
      <c r="E68" s="204">
        <f>詳細表!H67</f>
        <v>0</v>
      </c>
      <c r="F68" s="204">
        <f>詳細表!I67</f>
        <v>0</v>
      </c>
      <c r="G68" s="204">
        <f>詳細表!Y67</f>
        <v>0</v>
      </c>
      <c r="H68" s="204">
        <f>詳細表!AC67</f>
        <v>0</v>
      </c>
      <c r="I68" s="204">
        <f>詳細表!K67</f>
        <v>0</v>
      </c>
      <c r="J68" s="204">
        <f>詳細表!L67</f>
        <v>0</v>
      </c>
      <c r="K68" s="204">
        <f>詳細表!M67</f>
        <v>0</v>
      </c>
      <c r="L68" s="204">
        <f>詳細表!Z67</f>
        <v>0</v>
      </c>
      <c r="M68" s="204">
        <f>詳細表!AD67</f>
        <v>0</v>
      </c>
      <c r="N68" s="204">
        <f>詳細表!S67</f>
        <v>0</v>
      </c>
      <c r="O68" s="204">
        <f>詳細表!T67</f>
        <v>0</v>
      </c>
      <c r="P68" s="204">
        <f>詳細表!U67</f>
        <v>0</v>
      </c>
      <c r="Q68" s="204">
        <f>詳細表!AA67</f>
        <v>0</v>
      </c>
      <c r="R68" s="204">
        <f>詳細表!AE67</f>
        <v>0</v>
      </c>
      <c r="S68" s="204">
        <f t="shared" si="0"/>
        <v>0</v>
      </c>
      <c r="T68" s="204">
        <f t="shared" si="1"/>
        <v>0</v>
      </c>
      <c r="U68" s="204">
        <f t="shared" si="2"/>
        <v>0</v>
      </c>
      <c r="V68" s="204">
        <f t="shared" si="3"/>
        <v>0</v>
      </c>
      <c r="W68" s="204">
        <f t="shared" si="4"/>
        <v>0</v>
      </c>
    </row>
    <row r="69" spans="2:23" x14ac:dyDescent="0.15">
      <c r="B69" s="12" t="s">
        <v>88</v>
      </c>
      <c r="C69" s="62" t="s">
        <v>161</v>
      </c>
      <c r="D69" s="204">
        <f>詳細表!G68</f>
        <v>0</v>
      </c>
      <c r="E69" s="204">
        <f>詳細表!H68</f>
        <v>0</v>
      </c>
      <c r="F69" s="204">
        <f>詳細表!I68</f>
        <v>0</v>
      </c>
      <c r="G69" s="204">
        <f>詳細表!Y68</f>
        <v>0</v>
      </c>
      <c r="H69" s="204">
        <f>詳細表!AC68</f>
        <v>0</v>
      </c>
      <c r="I69" s="204">
        <f>詳細表!K68</f>
        <v>0</v>
      </c>
      <c r="J69" s="204">
        <f>詳細表!L68</f>
        <v>0</v>
      </c>
      <c r="K69" s="204">
        <f>詳細表!M68</f>
        <v>0</v>
      </c>
      <c r="L69" s="204">
        <f>詳細表!Z68</f>
        <v>0</v>
      </c>
      <c r="M69" s="204">
        <f>詳細表!AD68</f>
        <v>0</v>
      </c>
      <c r="N69" s="204">
        <f>詳細表!S68</f>
        <v>0</v>
      </c>
      <c r="O69" s="204">
        <f>詳細表!T68</f>
        <v>0</v>
      </c>
      <c r="P69" s="204">
        <f>詳細表!U68</f>
        <v>0</v>
      </c>
      <c r="Q69" s="204">
        <f>詳細表!AA68</f>
        <v>0</v>
      </c>
      <c r="R69" s="204">
        <f>詳細表!AE68</f>
        <v>0</v>
      </c>
      <c r="S69" s="204">
        <f t="shared" si="0"/>
        <v>0</v>
      </c>
      <c r="T69" s="204">
        <f t="shared" si="1"/>
        <v>0</v>
      </c>
      <c r="U69" s="204">
        <f t="shared" si="2"/>
        <v>0</v>
      </c>
      <c r="V69" s="204">
        <f t="shared" si="3"/>
        <v>0</v>
      </c>
      <c r="W69" s="204">
        <f t="shared" si="4"/>
        <v>0</v>
      </c>
    </row>
    <row r="70" spans="2:23" x14ac:dyDescent="0.15">
      <c r="B70" s="16" t="s">
        <v>89</v>
      </c>
      <c r="C70" s="70" t="s">
        <v>162</v>
      </c>
      <c r="D70" s="209">
        <f>詳細表!G69</f>
        <v>0</v>
      </c>
      <c r="E70" s="209">
        <f>詳細表!H69</f>
        <v>0</v>
      </c>
      <c r="F70" s="209">
        <f>詳細表!I69</f>
        <v>0</v>
      </c>
      <c r="G70" s="209">
        <f>詳細表!Y69</f>
        <v>0</v>
      </c>
      <c r="H70" s="209">
        <f>詳細表!AC69</f>
        <v>0</v>
      </c>
      <c r="I70" s="209">
        <f>詳細表!K69</f>
        <v>0</v>
      </c>
      <c r="J70" s="209">
        <f>詳細表!L69</f>
        <v>0</v>
      </c>
      <c r="K70" s="209">
        <f>詳細表!M69</f>
        <v>0</v>
      </c>
      <c r="L70" s="209">
        <f>詳細表!Z69</f>
        <v>0</v>
      </c>
      <c r="M70" s="209">
        <f>詳細表!AD69</f>
        <v>0</v>
      </c>
      <c r="N70" s="209">
        <f>詳細表!S69</f>
        <v>0</v>
      </c>
      <c r="O70" s="209">
        <f>詳細表!T69</f>
        <v>0</v>
      </c>
      <c r="P70" s="209">
        <f>詳細表!U69</f>
        <v>0</v>
      </c>
      <c r="Q70" s="209">
        <f>詳細表!AA69</f>
        <v>0</v>
      </c>
      <c r="R70" s="209">
        <f>詳細表!AE69</f>
        <v>0</v>
      </c>
      <c r="S70" s="209">
        <f t="shared" si="0"/>
        <v>0</v>
      </c>
      <c r="T70" s="209">
        <f t="shared" si="1"/>
        <v>0</v>
      </c>
      <c r="U70" s="209">
        <f t="shared" si="2"/>
        <v>0</v>
      </c>
      <c r="V70" s="209">
        <f t="shared" si="3"/>
        <v>0</v>
      </c>
      <c r="W70" s="209">
        <f t="shared" si="4"/>
        <v>0</v>
      </c>
    </row>
    <row r="71" spans="2:23" x14ac:dyDescent="0.15">
      <c r="B71" s="12" t="s">
        <v>90</v>
      </c>
      <c r="C71" s="62" t="s">
        <v>530</v>
      </c>
      <c r="D71" s="204">
        <f>詳細表!G70</f>
        <v>0</v>
      </c>
      <c r="E71" s="204">
        <f>詳細表!H70</f>
        <v>0</v>
      </c>
      <c r="F71" s="204">
        <f>詳細表!I70</f>
        <v>0</v>
      </c>
      <c r="G71" s="204">
        <f>詳細表!Y70</f>
        <v>0</v>
      </c>
      <c r="H71" s="204">
        <f>詳細表!AC70</f>
        <v>0</v>
      </c>
      <c r="I71" s="204">
        <f>詳細表!K70</f>
        <v>0</v>
      </c>
      <c r="J71" s="204">
        <f>詳細表!L70</f>
        <v>0</v>
      </c>
      <c r="K71" s="204">
        <f>詳細表!M70</f>
        <v>0</v>
      </c>
      <c r="L71" s="204">
        <f>詳細表!Z70</f>
        <v>0</v>
      </c>
      <c r="M71" s="204">
        <f>詳細表!AD70</f>
        <v>0</v>
      </c>
      <c r="N71" s="204">
        <f>詳細表!S70</f>
        <v>0</v>
      </c>
      <c r="O71" s="204">
        <f>詳細表!T70</f>
        <v>0</v>
      </c>
      <c r="P71" s="204">
        <f>詳細表!U70</f>
        <v>0</v>
      </c>
      <c r="Q71" s="204">
        <f>詳細表!AA70</f>
        <v>0</v>
      </c>
      <c r="R71" s="204">
        <f>詳細表!AE70</f>
        <v>0</v>
      </c>
      <c r="S71" s="204">
        <f t="shared" si="0"/>
        <v>0</v>
      </c>
      <c r="T71" s="204">
        <f t="shared" si="1"/>
        <v>0</v>
      </c>
      <c r="U71" s="204">
        <f t="shared" si="2"/>
        <v>0</v>
      </c>
      <c r="V71" s="204">
        <f t="shared" si="3"/>
        <v>0</v>
      </c>
      <c r="W71" s="204">
        <f t="shared" si="4"/>
        <v>0</v>
      </c>
    </row>
    <row r="72" spans="2:23" x14ac:dyDescent="0.15">
      <c r="B72" s="12" t="s">
        <v>91</v>
      </c>
      <c r="C72" s="62" t="s">
        <v>186</v>
      </c>
      <c r="D72" s="204">
        <f>詳細表!G71</f>
        <v>0</v>
      </c>
      <c r="E72" s="204">
        <f>詳細表!H71</f>
        <v>0</v>
      </c>
      <c r="F72" s="204">
        <f>詳細表!I71</f>
        <v>0</v>
      </c>
      <c r="G72" s="204">
        <f>詳細表!Y71</f>
        <v>0</v>
      </c>
      <c r="H72" s="204">
        <f>詳細表!AC71</f>
        <v>0</v>
      </c>
      <c r="I72" s="204">
        <f>詳細表!K71</f>
        <v>0</v>
      </c>
      <c r="J72" s="204">
        <f>詳細表!L71</f>
        <v>0</v>
      </c>
      <c r="K72" s="204">
        <f>詳細表!M71</f>
        <v>0</v>
      </c>
      <c r="L72" s="204">
        <f>詳細表!Z71</f>
        <v>0</v>
      </c>
      <c r="M72" s="204">
        <f>詳細表!AD71</f>
        <v>0</v>
      </c>
      <c r="N72" s="204">
        <f>詳細表!S71</f>
        <v>0</v>
      </c>
      <c r="O72" s="204">
        <f>詳細表!T71</f>
        <v>0</v>
      </c>
      <c r="P72" s="204">
        <f>詳細表!U71</f>
        <v>0</v>
      </c>
      <c r="Q72" s="204">
        <f>詳細表!AA71</f>
        <v>0</v>
      </c>
      <c r="R72" s="204">
        <f>詳細表!AE71</f>
        <v>0</v>
      </c>
      <c r="S72" s="204">
        <f t="shared" si="0"/>
        <v>0</v>
      </c>
      <c r="T72" s="204">
        <f t="shared" si="1"/>
        <v>0</v>
      </c>
      <c r="U72" s="204">
        <f t="shared" si="2"/>
        <v>0</v>
      </c>
      <c r="V72" s="204">
        <f t="shared" si="3"/>
        <v>0</v>
      </c>
      <c r="W72" s="204">
        <f t="shared" si="4"/>
        <v>0</v>
      </c>
    </row>
    <row r="73" spans="2:23" x14ac:dyDescent="0.15">
      <c r="B73" s="12" t="s">
        <v>92</v>
      </c>
      <c r="C73" s="62" t="s">
        <v>163</v>
      </c>
      <c r="D73" s="204">
        <f>詳細表!G72</f>
        <v>0</v>
      </c>
      <c r="E73" s="204">
        <f>詳細表!H72</f>
        <v>0</v>
      </c>
      <c r="F73" s="204">
        <f>詳細表!I72</f>
        <v>0</v>
      </c>
      <c r="G73" s="204">
        <f>詳細表!Y72</f>
        <v>0</v>
      </c>
      <c r="H73" s="204">
        <f>詳細表!AC72</f>
        <v>0</v>
      </c>
      <c r="I73" s="204">
        <f>詳細表!K72</f>
        <v>0</v>
      </c>
      <c r="J73" s="204">
        <f>詳細表!L72</f>
        <v>0</v>
      </c>
      <c r="K73" s="204">
        <f>詳細表!M72</f>
        <v>0</v>
      </c>
      <c r="L73" s="204">
        <f>詳細表!Z72</f>
        <v>0</v>
      </c>
      <c r="M73" s="204">
        <f>詳細表!AD72</f>
        <v>0</v>
      </c>
      <c r="N73" s="204">
        <f>詳細表!S72</f>
        <v>0</v>
      </c>
      <c r="O73" s="204">
        <f>詳細表!T72</f>
        <v>0</v>
      </c>
      <c r="P73" s="204">
        <f>詳細表!U72</f>
        <v>0</v>
      </c>
      <c r="Q73" s="204">
        <f>詳細表!AA72</f>
        <v>0</v>
      </c>
      <c r="R73" s="204">
        <f>詳細表!AE72</f>
        <v>0</v>
      </c>
      <c r="S73" s="204">
        <f t="shared" si="0"/>
        <v>0</v>
      </c>
      <c r="T73" s="204">
        <f t="shared" si="1"/>
        <v>0</v>
      </c>
      <c r="U73" s="204">
        <f t="shared" si="2"/>
        <v>0</v>
      </c>
      <c r="V73" s="204">
        <f t="shared" si="3"/>
        <v>0</v>
      </c>
      <c r="W73" s="204">
        <f t="shared" si="4"/>
        <v>0</v>
      </c>
    </row>
    <row r="74" spans="2:23" x14ac:dyDescent="0.15">
      <c r="B74" s="12" t="s">
        <v>93</v>
      </c>
      <c r="C74" s="62" t="s">
        <v>531</v>
      </c>
      <c r="D74" s="204">
        <f>詳細表!G73</f>
        <v>0</v>
      </c>
      <c r="E74" s="204">
        <f>詳細表!H73</f>
        <v>0</v>
      </c>
      <c r="F74" s="204">
        <f>詳細表!I73</f>
        <v>0</v>
      </c>
      <c r="G74" s="204">
        <f>詳細表!Y73</f>
        <v>0</v>
      </c>
      <c r="H74" s="204">
        <f>詳細表!AC73</f>
        <v>0</v>
      </c>
      <c r="I74" s="204">
        <f>詳細表!K73</f>
        <v>0</v>
      </c>
      <c r="J74" s="204">
        <f>詳細表!L73</f>
        <v>0</v>
      </c>
      <c r="K74" s="204">
        <f>詳細表!M73</f>
        <v>0</v>
      </c>
      <c r="L74" s="204">
        <f>詳細表!Z73</f>
        <v>0</v>
      </c>
      <c r="M74" s="204">
        <f>詳細表!AD73</f>
        <v>0</v>
      </c>
      <c r="N74" s="204">
        <f>詳細表!S73</f>
        <v>0</v>
      </c>
      <c r="O74" s="204">
        <f>詳細表!T73</f>
        <v>0</v>
      </c>
      <c r="P74" s="204">
        <f>詳細表!U73</f>
        <v>0</v>
      </c>
      <c r="Q74" s="204">
        <f>詳細表!AA73</f>
        <v>0</v>
      </c>
      <c r="R74" s="204">
        <f>詳細表!AE73</f>
        <v>0</v>
      </c>
      <c r="S74" s="204">
        <f t="shared" si="0"/>
        <v>0</v>
      </c>
      <c r="T74" s="204">
        <f t="shared" si="1"/>
        <v>0</v>
      </c>
      <c r="U74" s="204">
        <f t="shared" si="2"/>
        <v>0</v>
      </c>
      <c r="V74" s="204">
        <f t="shared" si="3"/>
        <v>0</v>
      </c>
      <c r="W74" s="204">
        <f t="shared" si="4"/>
        <v>0</v>
      </c>
    </row>
    <row r="75" spans="2:23" x14ac:dyDescent="0.15">
      <c r="B75" s="12" t="s">
        <v>94</v>
      </c>
      <c r="C75" s="62" t="s">
        <v>655</v>
      </c>
      <c r="D75" s="209">
        <f>詳細表!G74</f>
        <v>0</v>
      </c>
      <c r="E75" s="209">
        <f>詳細表!H74</f>
        <v>0</v>
      </c>
      <c r="F75" s="209">
        <f>詳細表!I74</f>
        <v>0</v>
      </c>
      <c r="G75" s="209">
        <f>詳細表!Y74</f>
        <v>0</v>
      </c>
      <c r="H75" s="209">
        <f>詳細表!AC74</f>
        <v>0</v>
      </c>
      <c r="I75" s="209">
        <f>詳細表!K74</f>
        <v>0</v>
      </c>
      <c r="J75" s="209">
        <f>詳細表!L74</f>
        <v>0</v>
      </c>
      <c r="K75" s="209">
        <f>詳細表!M74</f>
        <v>0</v>
      </c>
      <c r="L75" s="209">
        <f>詳細表!Z74</f>
        <v>0</v>
      </c>
      <c r="M75" s="209">
        <f>詳細表!AD74</f>
        <v>0</v>
      </c>
      <c r="N75" s="209">
        <f>詳細表!S74</f>
        <v>0</v>
      </c>
      <c r="O75" s="209">
        <f>詳細表!T74</f>
        <v>0</v>
      </c>
      <c r="P75" s="209">
        <f>詳細表!U74</f>
        <v>0</v>
      </c>
      <c r="Q75" s="209">
        <f>詳細表!AA74</f>
        <v>0</v>
      </c>
      <c r="R75" s="209">
        <f>詳細表!AE74</f>
        <v>0</v>
      </c>
      <c r="S75" s="209">
        <f t="shared" si="0"/>
        <v>0</v>
      </c>
      <c r="T75" s="209">
        <f t="shared" si="1"/>
        <v>0</v>
      </c>
      <c r="U75" s="209">
        <f t="shared" si="2"/>
        <v>0</v>
      </c>
      <c r="V75" s="209">
        <f t="shared" si="3"/>
        <v>0</v>
      </c>
      <c r="W75" s="209">
        <f t="shared" si="4"/>
        <v>0</v>
      </c>
    </row>
    <row r="76" spans="2:23" x14ac:dyDescent="0.15">
      <c r="B76" s="15" t="s">
        <v>95</v>
      </c>
      <c r="C76" s="72" t="s">
        <v>164</v>
      </c>
      <c r="D76" s="204">
        <f>詳細表!G75</f>
        <v>0</v>
      </c>
      <c r="E76" s="204">
        <f>詳細表!H75</f>
        <v>0</v>
      </c>
      <c r="F76" s="204">
        <f>詳細表!I75</f>
        <v>0</v>
      </c>
      <c r="G76" s="204">
        <f>詳細表!Y75</f>
        <v>0</v>
      </c>
      <c r="H76" s="204">
        <f>詳細表!AC75</f>
        <v>0</v>
      </c>
      <c r="I76" s="204">
        <f>詳細表!K75</f>
        <v>0</v>
      </c>
      <c r="J76" s="204">
        <f>詳細表!L75</f>
        <v>0</v>
      </c>
      <c r="K76" s="204">
        <f>詳細表!M75</f>
        <v>0</v>
      </c>
      <c r="L76" s="204">
        <f>詳細表!Z75</f>
        <v>0</v>
      </c>
      <c r="M76" s="204">
        <f>詳細表!AD75</f>
        <v>0</v>
      </c>
      <c r="N76" s="204">
        <f>詳細表!S75</f>
        <v>0</v>
      </c>
      <c r="O76" s="204">
        <f>詳細表!T75</f>
        <v>0</v>
      </c>
      <c r="P76" s="204">
        <f>詳細表!U75</f>
        <v>0</v>
      </c>
      <c r="Q76" s="204">
        <f>詳細表!AA75</f>
        <v>0</v>
      </c>
      <c r="R76" s="204">
        <f>詳細表!AE75</f>
        <v>0</v>
      </c>
      <c r="S76" s="204">
        <f t="shared" ref="S76:S117" si="5">D76+I76+N76</f>
        <v>0</v>
      </c>
      <c r="T76" s="204">
        <f t="shared" ref="T76:T117" si="6">E76+J76+O76</f>
        <v>0</v>
      </c>
      <c r="U76" s="204">
        <f t="shared" ref="U76:U117" si="7">F76+K76+P76</f>
        <v>0</v>
      </c>
      <c r="V76" s="204">
        <f t="shared" ref="V76:V117" si="8">G76+L76+Q76</f>
        <v>0</v>
      </c>
      <c r="W76" s="204">
        <f t="shared" ref="W76:W117" si="9">H76+M76+R76</f>
        <v>0</v>
      </c>
    </row>
    <row r="77" spans="2:23" x14ac:dyDescent="0.15">
      <c r="B77" s="12" t="s">
        <v>96</v>
      </c>
      <c r="C77" s="62" t="s">
        <v>165</v>
      </c>
      <c r="D77" s="204">
        <f>詳細表!G76</f>
        <v>0</v>
      </c>
      <c r="E77" s="204">
        <f>詳細表!H76</f>
        <v>0</v>
      </c>
      <c r="F77" s="204">
        <f>詳細表!I76</f>
        <v>0</v>
      </c>
      <c r="G77" s="204">
        <f>詳細表!Y76</f>
        <v>0</v>
      </c>
      <c r="H77" s="204">
        <f>詳細表!AC76</f>
        <v>0</v>
      </c>
      <c r="I77" s="204">
        <f>詳細表!K76</f>
        <v>0</v>
      </c>
      <c r="J77" s="204">
        <f>詳細表!L76</f>
        <v>0</v>
      </c>
      <c r="K77" s="204">
        <f>詳細表!M76</f>
        <v>0</v>
      </c>
      <c r="L77" s="204">
        <f>詳細表!Z76</f>
        <v>0</v>
      </c>
      <c r="M77" s="204">
        <f>詳細表!AD76</f>
        <v>0</v>
      </c>
      <c r="N77" s="204">
        <f>詳細表!S76</f>
        <v>0</v>
      </c>
      <c r="O77" s="204">
        <f>詳細表!T76</f>
        <v>0</v>
      </c>
      <c r="P77" s="204">
        <f>詳細表!U76</f>
        <v>0</v>
      </c>
      <c r="Q77" s="204">
        <f>詳細表!AA76</f>
        <v>0</v>
      </c>
      <c r="R77" s="204">
        <f>詳細表!AE76</f>
        <v>0</v>
      </c>
      <c r="S77" s="204">
        <f t="shared" si="5"/>
        <v>0</v>
      </c>
      <c r="T77" s="204">
        <f t="shared" si="6"/>
        <v>0</v>
      </c>
      <c r="U77" s="204">
        <f t="shared" si="7"/>
        <v>0</v>
      </c>
      <c r="V77" s="204">
        <f t="shared" si="8"/>
        <v>0</v>
      </c>
      <c r="W77" s="204">
        <f t="shared" si="9"/>
        <v>0</v>
      </c>
    </row>
    <row r="78" spans="2:23" x14ac:dyDescent="0.15">
      <c r="B78" s="12" t="s">
        <v>97</v>
      </c>
      <c r="C78" s="62" t="s">
        <v>166</v>
      </c>
      <c r="D78" s="204">
        <f>詳細表!G77</f>
        <v>0</v>
      </c>
      <c r="E78" s="204">
        <f>詳細表!H77</f>
        <v>0</v>
      </c>
      <c r="F78" s="204">
        <f>詳細表!I77</f>
        <v>0</v>
      </c>
      <c r="G78" s="204">
        <f>詳細表!Y77</f>
        <v>0</v>
      </c>
      <c r="H78" s="204">
        <f>詳細表!AC77</f>
        <v>0</v>
      </c>
      <c r="I78" s="204">
        <f>詳細表!K77</f>
        <v>0</v>
      </c>
      <c r="J78" s="204">
        <f>詳細表!L77</f>
        <v>0</v>
      </c>
      <c r="K78" s="204">
        <f>詳細表!M77</f>
        <v>0</v>
      </c>
      <c r="L78" s="204">
        <f>詳細表!Z77</f>
        <v>0</v>
      </c>
      <c r="M78" s="204">
        <f>詳細表!AD77</f>
        <v>0</v>
      </c>
      <c r="N78" s="204">
        <f>詳細表!S77</f>
        <v>0</v>
      </c>
      <c r="O78" s="204">
        <f>詳細表!T77</f>
        <v>0</v>
      </c>
      <c r="P78" s="204">
        <f>詳細表!U77</f>
        <v>0</v>
      </c>
      <c r="Q78" s="204">
        <f>詳細表!AA77</f>
        <v>0</v>
      </c>
      <c r="R78" s="204">
        <f>詳細表!AE77</f>
        <v>0</v>
      </c>
      <c r="S78" s="204">
        <f t="shared" si="5"/>
        <v>0</v>
      </c>
      <c r="T78" s="204">
        <f t="shared" si="6"/>
        <v>0</v>
      </c>
      <c r="U78" s="204">
        <f t="shared" si="7"/>
        <v>0</v>
      </c>
      <c r="V78" s="204">
        <f t="shared" si="8"/>
        <v>0</v>
      </c>
      <c r="W78" s="204">
        <f t="shared" si="9"/>
        <v>0</v>
      </c>
    </row>
    <row r="79" spans="2:23" x14ac:dyDescent="0.15">
      <c r="B79" s="12" t="s">
        <v>98</v>
      </c>
      <c r="C79" s="62" t="s">
        <v>167</v>
      </c>
      <c r="D79" s="204">
        <f>詳細表!G78</f>
        <v>0</v>
      </c>
      <c r="E79" s="204">
        <f>詳細表!H78</f>
        <v>0</v>
      </c>
      <c r="F79" s="204">
        <f>詳細表!I78</f>
        <v>0</v>
      </c>
      <c r="G79" s="204">
        <f>詳細表!Y78</f>
        <v>0</v>
      </c>
      <c r="H79" s="204">
        <f>詳細表!AC78</f>
        <v>0</v>
      </c>
      <c r="I79" s="204">
        <f>詳細表!K78</f>
        <v>0</v>
      </c>
      <c r="J79" s="204">
        <f>詳細表!L78</f>
        <v>0</v>
      </c>
      <c r="K79" s="204">
        <f>詳細表!M78</f>
        <v>0</v>
      </c>
      <c r="L79" s="204">
        <f>詳細表!Z78</f>
        <v>0</v>
      </c>
      <c r="M79" s="204">
        <f>詳細表!AD78</f>
        <v>0</v>
      </c>
      <c r="N79" s="204">
        <f>詳細表!S78</f>
        <v>0</v>
      </c>
      <c r="O79" s="204">
        <f>詳細表!T78</f>
        <v>0</v>
      </c>
      <c r="P79" s="204">
        <f>詳細表!U78</f>
        <v>0</v>
      </c>
      <c r="Q79" s="204">
        <f>詳細表!AA78</f>
        <v>0</v>
      </c>
      <c r="R79" s="204">
        <f>詳細表!AE78</f>
        <v>0</v>
      </c>
      <c r="S79" s="204">
        <f t="shared" si="5"/>
        <v>0</v>
      </c>
      <c r="T79" s="204">
        <f t="shared" si="6"/>
        <v>0</v>
      </c>
      <c r="U79" s="204">
        <f t="shared" si="7"/>
        <v>0</v>
      </c>
      <c r="V79" s="204">
        <f t="shared" si="8"/>
        <v>0</v>
      </c>
      <c r="W79" s="204">
        <f t="shared" si="9"/>
        <v>0</v>
      </c>
    </row>
    <row r="80" spans="2:23" x14ac:dyDescent="0.15">
      <c r="B80" s="16" t="s">
        <v>99</v>
      </c>
      <c r="C80" s="70" t="s">
        <v>168</v>
      </c>
      <c r="D80" s="209">
        <f>詳細表!G79</f>
        <v>0</v>
      </c>
      <c r="E80" s="209">
        <f>詳細表!H79</f>
        <v>0</v>
      </c>
      <c r="F80" s="209">
        <f>詳細表!I79</f>
        <v>0</v>
      </c>
      <c r="G80" s="209">
        <f>詳細表!Y79</f>
        <v>0</v>
      </c>
      <c r="H80" s="209">
        <f>詳細表!AC79</f>
        <v>0</v>
      </c>
      <c r="I80" s="209">
        <f>詳細表!K79</f>
        <v>0</v>
      </c>
      <c r="J80" s="209">
        <f>詳細表!L79</f>
        <v>0</v>
      </c>
      <c r="K80" s="209">
        <f>詳細表!M79</f>
        <v>0</v>
      </c>
      <c r="L80" s="209">
        <f>詳細表!Z79</f>
        <v>0</v>
      </c>
      <c r="M80" s="209">
        <f>詳細表!AD79</f>
        <v>0</v>
      </c>
      <c r="N80" s="209">
        <f>詳細表!S79</f>
        <v>0</v>
      </c>
      <c r="O80" s="209">
        <f>詳細表!T79</f>
        <v>0</v>
      </c>
      <c r="P80" s="209">
        <f>詳細表!U79</f>
        <v>0</v>
      </c>
      <c r="Q80" s="209">
        <f>詳細表!AA79</f>
        <v>0</v>
      </c>
      <c r="R80" s="209">
        <f>詳細表!AE79</f>
        <v>0</v>
      </c>
      <c r="S80" s="209">
        <f t="shared" si="5"/>
        <v>0</v>
      </c>
      <c r="T80" s="209">
        <f t="shared" si="6"/>
        <v>0</v>
      </c>
      <c r="U80" s="209">
        <f t="shared" si="7"/>
        <v>0</v>
      </c>
      <c r="V80" s="209">
        <f t="shared" si="8"/>
        <v>0</v>
      </c>
      <c r="W80" s="209">
        <f t="shared" si="9"/>
        <v>0</v>
      </c>
    </row>
    <row r="81" spans="2:23" x14ac:dyDescent="0.15">
      <c r="B81" s="12" t="s">
        <v>100</v>
      </c>
      <c r="C81" s="62" t="s">
        <v>169</v>
      </c>
      <c r="D81" s="204">
        <f>詳細表!G80</f>
        <v>0</v>
      </c>
      <c r="E81" s="204">
        <f>詳細表!H80</f>
        <v>0</v>
      </c>
      <c r="F81" s="204">
        <f>詳細表!I80</f>
        <v>0</v>
      </c>
      <c r="G81" s="204">
        <f>詳細表!Y80</f>
        <v>0</v>
      </c>
      <c r="H81" s="204">
        <f>詳細表!AC80</f>
        <v>0</v>
      </c>
      <c r="I81" s="204">
        <f>詳細表!K80</f>
        <v>0</v>
      </c>
      <c r="J81" s="204">
        <f>詳細表!L80</f>
        <v>0</v>
      </c>
      <c r="K81" s="204">
        <f>詳細表!M80</f>
        <v>0</v>
      </c>
      <c r="L81" s="204">
        <f>詳細表!Z80</f>
        <v>0</v>
      </c>
      <c r="M81" s="204">
        <f>詳細表!AD80</f>
        <v>0</v>
      </c>
      <c r="N81" s="204">
        <f>詳細表!S80</f>
        <v>0</v>
      </c>
      <c r="O81" s="204">
        <f>詳細表!T80</f>
        <v>0</v>
      </c>
      <c r="P81" s="204">
        <f>詳細表!U80</f>
        <v>0</v>
      </c>
      <c r="Q81" s="204">
        <f>詳細表!AA80</f>
        <v>0</v>
      </c>
      <c r="R81" s="204">
        <f>詳細表!AE80</f>
        <v>0</v>
      </c>
      <c r="S81" s="204">
        <f t="shared" si="5"/>
        <v>0</v>
      </c>
      <c r="T81" s="204">
        <f t="shared" si="6"/>
        <v>0</v>
      </c>
      <c r="U81" s="204">
        <f t="shared" si="7"/>
        <v>0</v>
      </c>
      <c r="V81" s="204">
        <f t="shared" si="8"/>
        <v>0</v>
      </c>
      <c r="W81" s="204">
        <f t="shared" si="9"/>
        <v>0</v>
      </c>
    </row>
    <row r="82" spans="2:23" x14ac:dyDescent="0.15">
      <c r="B82" s="12" t="s">
        <v>101</v>
      </c>
      <c r="C82" s="62" t="s">
        <v>170</v>
      </c>
      <c r="D82" s="204">
        <f>詳細表!G81</f>
        <v>0</v>
      </c>
      <c r="E82" s="204">
        <f>詳細表!H81</f>
        <v>0</v>
      </c>
      <c r="F82" s="204">
        <f>詳細表!I81</f>
        <v>0</v>
      </c>
      <c r="G82" s="204">
        <f>詳細表!Y81</f>
        <v>0</v>
      </c>
      <c r="H82" s="204">
        <f>詳細表!AC81</f>
        <v>0</v>
      </c>
      <c r="I82" s="204">
        <f>詳細表!K81</f>
        <v>0</v>
      </c>
      <c r="J82" s="204">
        <f>詳細表!L81</f>
        <v>0</v>
      </c>
      <c r="K82" s="204">
        <f>詳細表!M81</f>
        <v>0</v>
      </c>
      <c r="L82" s="204">
        <f>詳細表!Z81</f>
        <v>0</v>
      </c>
      <c r="M82" s="204">
        <f>詳細表!AD81</f>
        <v>0</v>
      </c>
      <c r="N82" s="204">
        <f>詳細表!S81</f>
        <v>0</v>
      </c>
      <c r="O82" s="204">
        <f>詳細表!T81</f>
        <v>0</v>
      </c>
      <c r="P82" s="204">
        <f>詳細表!U81</f>
        <v>0</v>
      </c>
      <c r="Q82" s="204">
        <f>詳細表!AA81</f>
        <v>0</v>
      </c>
      <c r="R82" s="204">
        <f>詳細表!AE81</f>
        <v>0</v>
      </c>
      <c r="S82" s="204">
        <f t="shared" si="5"/>
        <v>0</v>
      </c>
      <c r="T82" s="204">
        <f t="shared" si="6"/>
        <v>0</v>
      </c>
      <c r="U82" s="204">
        <f t="shared" si="7"/>
        <v>0</v>
      </c>
      <c r="V82" s="204">
        <f t="shared" si="8"/>
        <v>0</v>
      </c>
      <c r="W82" s="204">
        <f t="shared" si="9"/>
        <v>0</v>
      </c>
    </row>
    <row r="83" spans="2:23" x14ac:dyDescent="0.15">
      <c r="B83" s="12" t="s">
        <v>102</v>
      </c>
      <c r="C83" s="62" t="s">
        <v>187</v>
      </c>
      <c r="D83" s="204">
        <f>詳細表!G82</f>
        <v>0</v>
      </c>
      <c r="E83" s="204">
        <f>詳細表!H82</f>
        <v>0</v>
      </c>
      <c r="F83" s="204">
        <f>詳細表!I82</f>
        <v>0</v>
      </c>
      <c r="G83" s="204">
        <f>詳細表!Y82</f>
        <v>0</v>
      </c>
      <c r="H83" s="204">
        <f>詳細表!AC82</f>
        <v>0</v>
      </c>
      <c r="I83" s="204">
        <f>詳細表!K82</f>
        <v>0</v>
      </c>
      <c r="J83" s="204">
        <f>詳細表!L82</f>
        <v>0</v>
      </c>
      <c r="K83" s="204">
        <f>詳細表!M82</f>
        <v>0</v>
      </c>
      <c r="L83" s="204">
        <f>詳細表!Z82</f>
        <v>0</v>
      </c>
      <c r="M83" s="204">
        <f>詳細表!AD82</f>
        <v>0</v>
      </c>
      <c r="N83" s="204">
        <f>詳細表!S82</f>
        <v>0</v>
      </c>
      <c r="O83" s="204">
        <f>詳細表!T82</f>
        <v>0</v>
      </c>
      <c r="P83" s="204">
        <f>詳細表!U82</f>
        <v>0</v>
      </c>
      <c r="Q83" s="204">
        <f>詳細表!AA82</f>
        <v>0</v>
      </c>
      <c r="R83" s="204">
        <f>詳細表!AE82</f>
        <v>0</v>
      </c>
      <c r="S83" s="204">
        <f t="shared" si="5"/>
        <v>0</v>
      </c>
      <c r="T83" s="204">
        <f t="shared" si="6"/>
        <v>0</v>
      </c>
      <c r="U83" s="204">
        <f t="shared" si="7"/>
        <v>0</v>
      </c>
      <c r="V83" s="204">
        <f t="shared" si="8"/>
        <v>0</v>
      </c>
      <c r="W83" s="204">
        <f t="shared" si="9"/>
        <v>0</v>
      </c>
    </row>
    <row r="84" spans="2:23" x14ac:dyDescent="0.15">
      <c r="B84" s="12" t="s">
        <v>103</v>
      </c>
      <c r="C84" s="62" t="s">
        <v>472</v>
      </c>
      <c r="D84" s="204">
        <f>詳細表!G83</f>
        <v>0</v>
      </c>
      <c r="E84" s="204">
        <f>詳細表!H83</f>
        <v>0</v>
      </c>
      <c r="F84" s="204">
        <f>詳細表!I83</f>
        <v>0</v>
      </c>
      <c r="G84" s="204">
        <f>詳細表!Y83</f>
        <v>0</v>
      </c>
      <c r="H84" s="204">
        <f>詳細表!AC83</f>
        <v>0</v>
      </c>
      <c r="I84" s="204">
        <f>詳細表!K83</f>
        <v>0</v>
      </c>
      <c r="J84" s="204">
        <f>詳細表!L83</f>
        <v>0</v>
      </c>
      <c r="K84" s="204">
        <f>詳細表!M83</f>
        <v>0</v>
      </c>
      <c r="L84" s="204">
        <f>詳細表!Z83</f>
        <v>0</v>
      </c>
      <c r="M84" s="204">
        <f>詳細表!AD83</f>
        <v>0</v>
      </c>
      <c r="N84" s="204">
        <f>詳細表!S83</f>
        <v>0</v>
      </c>
      <c r="O84" s="204">
        <f>詳細表!T83</f>
        <v>0</v>
      </c>
      <c r="P84" s="204">
        <f>詳細表!U83</f>
        <v>0</v>
      </c>
      <c r="Q84" s="204">
        <f>詳細表!AA83</f>
        <v>0</v>
      </c>
      <c r="R84" s="204">
        <f>詳細表!AE83</f>
        <v>0</v>
      </c>
      <c r="S84" s="204">
        <f t="shared" si="5"/>
        <v>0</v>
      </c>
      <c r="T84" s="204">
        <f t="shared" si="6"/>
        <v>0</v>
      </c>
      <c r="U84" s="204">
        <f t="shared" si="7"/>
        <v>0</v>
      </c>
      <c r="V84" s="204">
        <f t="shared" si="8"/>
        <v>0</v>
      </c>
      <c r="W84" s="204">
        <f t="shared" si="9"/>
        <v>0</v>
      </c>
    </row>
    <row r="85" spans="2:23" x14ac:dyDescent="0.15">
      <c r="B85" s="12" t="s">
        <v>104</v>
      </c>
      <c r="C85" s="62" t="s">
        <v>171</v>
      </c>
      <c r="D85" s="209">
        <f>詳細表!G84</f>
        <v>0</v>
      </c>
      <c r="E85" s="209">
        <f>詳細表!H84</f>
        <v>0</v>
      </c>
      <c r="F85" s="209">
        <f>詳細表!I84</f>
        <v>0</v>
      </c>
      <c r="G85" s="209">
        <f>詳細表!Y84</f>
        <v>0</v>
      </c>
      <c r="H85" s="209">
        <f>詳細表!AC84</f>
        <v>0</v>
      </c>
      <c r="I85" s="209">
        <f>詳細表!K84</f>
        <v>0</v>
      </c>
      <c r="J85" s="209">
        <f>詳細表!L84</f>
        <v>0</v>
      </c>
      <c r="K85" s="209">
        <f>詳細表!M84</f>
        <v>0</v>
      </c>
      <c r="L85" s="209">
        <f>詳細表!Z84</f>
        <v>0</v>
      </c>
      <c r="M85" s="209">
        <f>詳細表!AD84</f>
        <v>0</v>
      </c>
      <c r="N85" s="209">
        <f>詳細表!S84</f>
        <v>0</v>
      </c>
      <c r="O85" s="209">
        <f>詳細表!T84</f>
        <v>0</v>
      </c>
      <c r="P85" s="209">
        <f>詳細表!U84</f>
        <v>0</v>
      </c>
      <c r="Q85" s="209">
        <f>詳細表!AA84</f>
        <v>0</v>
      </c>
      <c r="R85" s="209">
        <f>詳細表!AE84</f>
        <v>0</v>
      </c>
      <c r="S85" s="209">
        <f t="shared" si="5"/>
        <v>0</v>
      </c>
      <c r="T85" s="209">
        <f t="shared" si="6"/>
        <v>0</v>
      </c>
      <c r="U85" s="209">
        <f t="shared" si="7"/>
        <v>0</v>
      </c>
      <c r="V85" s="209">
        <f t="shared" si="8"/>
        <v>0</v>
      </c>
      <c r="W85" s="209">
        <f t="shared" si="9"/>
        <v>0</v>
      </c>
    </row>
    <row r="86" spans="2:23" x14ac:dyDescent="0.15">
      <c r="B86" s="15" t="s">
        <v>105</v>
      </c>
      <c r="C86" s="72" t="s">
        <v>656</v>
      </c>
      <c r="D86" s="204">
        <f>詳細表!G85</f>
        <v>0</v>
      </c>
      <c r="E86" s="204">
        <f>詳細表!H85</f>
        <v>0</v>
      </c>
      <c r="F86" s="204">
        <f>詳細表!I85</f>
        <v>0</v>
      </c>
      <c r="G86" s="204">
        <f>詳細表!Y85</f>
        <v>0</v>
      </c>
      <c r="H86" s="204">
        <f>詳細表!AC85</f>
        <v>0</v>
      </c>
      <c r="I86" s="204">
        <f>詳細表!K85</f>
        <v>0</v>
      </c>
      <c r="J86" s="204">
        <f>詳細表!L85</f>
        <v>0</v>
      </c>
      <c r="K86" s="204">
        <f>詳細表!M85</f>
        <v>0</v>
      </c>
      <c r="L86" s="204">
        <f>詳細表!Z85</f>
        <v>0</v>
      </c>
      <c r="M86" s="204">
        <f>詳細表!AD85</f>
        <v>0</v>
      </c>
      <c r="N86" s="204">
        <f>詳細表!S85</f>
        <v>0</v>
      </c>
      <c r="O86" s="204">
        <f>詳細表!T85</f>
        <v>0</v>
      </c>
      <c r="P86" s="204">
        <f>詳細表!U85</f>
        <v>0</v>
      </c>
      <c r="Q86" s="204">
        <f>詳細表!AA85</f>
        <v>0</v>
      </c>
      <c r="R86" s="204">
        <f>詳細表!AE85</f>
        <v>0</v>
      </c>
      <c r="S86" s="204">
        <f t="shared" si="5"/>
        <v>0</v>
      </c>
      <c r="T86" s="204">
        <f t="shared" si="6"/>
        <v>0</v>
      </c>
      <c r="U86" s="204">
        <f t="shared" si="7"/>
        <v>0</v>
      </c>
      <c r="V86" s="204">
        <f t="shared" si="8"/>
        <v>0</v>
      </c>
      <c r="W86" s="204">
        <f t="shared" si="9"/>
        <v>0</v>
      </c>
    </row>
    <row r="87" spans="2:23" x14ac:dyDescent="0.15">
      <c r="B87" s="12" t="s">
        <v>106</v>
      </c>
      <c r="C87" s="62" t="s">
        <v>188</v>
      </c>
      <c r="D87" s="204">
        <f>詳細表!G86</f>
        <v>0</v>
      </c>
      <c r="E87" s="204">
        <f>詳細表!H86</f>
        <v>0</v>
      </c>
      <c r="F87" s="204">
        <f>詳細表!I86</f>
        <v>0</v>
      </c>
      <c r="G87" s="204">
        <f>詳細表!Y86</f>
        <v>0</v>
      </c>
      <c r="H87" s="204">
        <f>詳細表!AC86</f>
        <v>0</v>
      </c>
      <c r="I87" s="204">
        <f>詳細表!K86</f>
        <v>0</v>
      </c>
      <c r="J87" s="204">
        <f>詳細表!L86</f>
        <v>0</v>
      </c>
      <c r="K87" s="204">
        <f>詳細表!M86</f>
        <v>0</v>
      </c>
      <c r="L87" s="204">
        <f>詳細表!Z86</f>
        <v>0</v>
      </c>
      <c r="M87" s="204">
        <f>詳細表!AD86</f>
        <v>0</v>
      </c>
      <c r="N87" s="204">
        <f>詳細表!S86</f>
        <v>0</v>
      </c>
      <c r="O87" s="204">
        <f>詳細表!T86</f>
        <v>0</v>
      </c>
      <c r="P87" s="204">
        <f>詳細表!U86</f>
        <v>0</v>
      </c>
      <c r="Q87" s="204">
        <f>詳細表!AA86</f>
        <v>0</v>
      </c>
      <c r="R87" s="204">
        <f>詳細表!AE86</f>
        <v>0</v>
      </c>
      <c r="S87" s="204">
        <f t="shared" si="5"/>
        <v>0</v>
      </c>
      <c r="T87" s="204">
        <f t="shared" si="6"/>
        <v>0</v>
      </c>
      <c r="U87" s="204">
        <f t="shared" si="7"/>
        <v>0</v>
      </c>
      <c r="V87" s="204">
        <f t="shared" si="8"/>
        <v>0</v>
      </c>
      <c r="W87" s="204">
        <f t="shared" si="9"/>
        <v>0</v>
      </c>
    </row>
    <row r="88" spans="2:23" x14ac:dyDescent="0.15">
      <c r="B88" s="12" t="s">
        <v>107</v>
      </c>
      <c r="C88" s="62" t="s">
        <v>172</v>
      </c>
      <c r="D88" s="204">
        <f>詳細表!G87</f>
        <v>0</v>
      </c>
      <c r="E88" s="204">
        <f>詳細表!H87</f>
        <v>0</v>
      </c>
      <c r="F88" s="204">
        <f>詳細表!I87</f>
        <v>0</v>
      </c>
      <c r="G88" s="204">
        <f>詳細表!Y87</f>
        <v>0</v>
      </c>
      <c r="H88" s="204">
        <f>詳細表!AC87</f>
        <v>0</v>
      </c>
      <c r="I88" s="204">
        <f>詳細表!K87</f>
        <v>0</v>
      </c>
      <c r="J88" s="204">
        <f>詳細表!L87</f>
        <v>0</v>
      </c>
      <c r="K88" s="204">
        <f>詳細表!M87</f>
        <v>0</v>
      </c>
      <c r="L88" s="204">
        <f>詳細表!Z87</f>
        <v>0</v>
      </c>
      <c r="M88" s="204">
        <f>詳細表!AD87</f>
        <v>0</v>
      </c>
      <c r="N88" s="204">
        <f>詳細表!S87</f>
        <v>0</v>
      </c>
      <c r="O88" s="204">
        <f>詳細表!T87</f>
        <v>0</v>
      </c>
      <c r="P88" s="204">
        <f>詳細表!U87</f>
        <v>0</v>
      </c>
      <c r="Q88" s="204">
        <f>詳細表!AA87</f>
        <v>0</v>
      </c>
      <c r="R88" s="204">
        <f>詳細表!AE87</f>
        <v>0</v>
      </c>
      <c r="S88" s="204">
        <f t="shared" si="5"/>
        <v>0</v>
      </c>
      <c r="T88" s="204">
        <f t="shared" si="6"/>
        <v>0</v>
      </c>
      <c r="U88" s="204">
        <f t="shared" si="7"/>
        <v>0</v>
      </c>
      <c r="V88" s="204">
        <f t="shared" si="8"/>
        <v>0</v>
      </c>
      <c r="W88" s="204">
        <f t="shared" si="9"/>
        <v>0</v>
      </c>
    </row>
    <row r="89" spans="2:23" x14ac:dyDescent="0.15">
      <c r="B89" s="12" t="s">
        <v>108</v>
      </c>
      <c r="C89" s="62" t="s">
        <v>173</v>
      </c>
      <c r="D89" s="204">
        <f>詳細表!G88</f>
        <v>0</v>
      </c>
      <c r="E89" s="204">
        <f>詳細表!H88</f>
        <v>0</v>
      </c>
      <c r="F89" s="204">
        <f>詳細表!I88</f>
        <v>0</v>
      </c>
      <c r="G89" s="204">
        <f>詳細表!Y88</f>
        <v>0</v>
      </c>
      <c r="H89" s="204">
        <f>詳細表!AC88</f>
        <v>0</v>
      </c>
      <c r="I89" s="204">
        <f>詳細表!K88</f>
        <v>0</v>
      </c>
      <c r="J89" s="204">
        <f>詳細表!L88</f>
        <v>0</v>
      </c>
      <c r="K89" s="204">
        <f>詳細表!M88</f>
        <v>0</v>
      </c>
      <c r="L89" s="204">
        <f>詳細表!Z88</f>
        <v>0</v>
      </c>
      <c r="M89" s="204">
        <f>詳細表!AD88</f>
        <v>0</v>
      </c>
      <c r="N89" s="204">
        <f>詳細表!S88</f>
        <v>0</v>
      </c>
      <c r="O89" s="204">
        <f>詳細表!T88</f>
        <v>0</v>
      </c>
      <c r="P89" s="204">
        <f>詳細表!U88</f>
        <v>0</v>
      </c>
      <c r="Q89" s="204">
        <f>詳細表!AA88</f>
        <v>0</v>
      </c>
      <c r="R89" s="204">
        <f>詳細表!AE88</f>
        <v>0</v>
      </c>
      <c r="S89" s="204">
        <f t="shared" si="5"/>
        <v>0</v>
      </c>
      <c r="T89" s="204">
        <f t="shared" si="6"/>
        <v>0</v>
      </c>
      <c r="U89" s="204">
        <f t="shared" si="7"/>
        <v>0</v>
      </c>
      <c r="V89" s="204">
        <f t="shared" si="8"/>
        <v>0</v>
      </c>
      <c r="W89" s="204">
        <f t="shared" si="9"/>
        <v>0</v>
      </c>
    </row>
    <row r="90" spans="2:23" x14ac:dyDescent="0.15">
      <c r="B90" s="16" t="s">
        <v>109</v>
      </c>
      <c r="C90" s="70" t="s">
        <v>657</v>
      </c>
      <c r="D90" s="209">
        <f>詳細表!G89</f>
        <v>0</v>
      </c>
      <c r="E90" s="209">
        <f>詳細表!H89</f>
        <v>0</v>
      </c>
      <c r="F90" s="209">
        <f>詳細表!I89</f>
        <v>0</v>
      </c>
      <c r="G90" s="209">
        <f>詳細表!Y89</f>
        <v>0</v>
      </c>
      <c r="H90" s="209">
        <f>詳細表!AC89</f>
        <v>0</v>
      </c>
      <c r="I90" s="209">
        <f>詳細表!K89</f>
        <v>0</v>
      </c>
      <c r="J90" s="209">
        <f>詳細表!L89</f>
        <v>0</v>
      </c>
      <c r="K90" s="209">
        <f>詳細表!M89</f>
        <v>0</v>
      </c>
      <c r="L90" s="209">
        <f>詳細表!Z89</f>
        <v>0</v>
      </c>
      <c r="M90" s="209">
        <f>詳細表!AD89</f>
        <v>0</v>
      </c>
      <c r="N90" s="209">
        <f>詳細表!S89</f>
        <v>0</v>
      </c>
      <c r="O90" s="209">
        <f>詳細表!T89</f>
        <v>0</v>
      </c>
      <c r="P90" s="209">
        <f>詳細表!U89</f>
        <v>0</v>
      </c>
      <c r="Q90" s="209">
        <f>詳細表!AA89</f>
        <v>0</v>
      </c>
      <c r="R90" s="209">
        <f>詳細表!AE89</f>
        <v>0</v>
      </c>
      <c r="S90" s="209">
        <f t="shared" si="5"/>
        <v>0</v>
      </c>
      <c r="T90" s="209">
        <f t="shared" si="6"/>
        <v>0</v>
      </c>
      <c r="U90" s="209">
        <f t="shared" si="7"/>
        <v>0</v>
      </c>
      <c r="V90" s="209">
        <f t="shared" si="8"/>
        <v>0</v>
      </c>
      <c r="W90" s="209">
        <f t="shared" si="9"/>
        <v>0</v>
      </c>
    </row>
    <row r="91" spans="2:23" x14ac:dyDescent="0.15">
      <c r="B91" s="12" t="s">
        <v>110</v>
      </c>
      <c r="C91" s="62" t="s">
        <v>174</v>
      </c>
      <c r="D91" s="204">
        <f>詳細表!G90</f>
        <v>0</v>
      </c>
      <c r="E91" s="204">
        <f>詳細表!H90</f>
        <v>0</v>
      </c>
      <c r="F91" s="204">
        <f>詳細表!I90</f>
        <v>0</v>
      </c>
      <c r="G91" s="204">
        <f>詳細表!Y90</f>
        <v>0</v>
      </c>
      <c r="H91" s="204">
        <f>詳細表!AC90</f>
        <v>0</v>
      </c>
      <c r="I91" s="204">
        <f>詳細表!K90</f>
        <v>0</v>
      </c>
      <c r="J91" s="204">
        <f>詳細表!L90</f>
        <v>0</v>
      </c>
      <c r="K91" s="204">
        <f>詳細表!M90</f>
        <v>0</v>
      </c>
      <c r="L91" s="204">
        <f>詳細表!Z90</f>
        <v>0</v>
      </c>
      <c r="M91" s="204">
        <f>詳細表!AD90</f>
        <v>0</v>
      </c>
      <c r="N91" s="204">
        <f>詳細表!S90</f>
        <v>0</v>
      </c>
      <c r="O91" s="204">
        <f>詳細表!T90</f>
        <v>0</v>
      </c>
      <c r="P91" s="204">
        <f>詳細表!U90</f>
        <v>0</v>
      </c>
      <c r="Q91" s="204">
        <f>詳細表!AA90</f>
        <v>0</v>
      </c>
      <c r="R91" s="204">
        <f>詳細表!AE90</f>
        <v>0</v>
      </c>
      <c r="S91" s="204">
        <f t="shared" si="5"/>
        <v>0</v>
      </c>
      <c r="T91" s="204">
        <f t="shared" si="6"/>
        <v>0</v>
      </c>
      <c r="U91" s="204">
        <f t="shared" si="7"/>
        <v>0</v>
      </c>
      <c r="V91" s="204">
        <f t="shared" si="8"/>
        <v>0</v>
      </c>
      <c r="W91" s="204">
        <f t="shared" si="9"/>
        <v>0</v>
      </c>
    </row>
    <row r="92" spans="2:23" x14ac:dyDescent="0.15">
      <c r="B92" s="12" t="s">
        <v>111</v>
      </c>
      <c r="C92" s="62" t="s">
        <v>658</v>
      </c>
      <c r="D92" s="204">
        <f>詳細表!G91</f>
        <v>0</v>
      </c>
      <c r="E92" s="204">
        <f>詳細表!H91</f>
        <v>0</v>
      </c>
      <c r="F92" s="204">
        <f>詳細表!I91</f>
        <v>0</v>
      </c>
      <c r="G92" s="204">
        <f>詳細表!Y91</f>
        <v>0</v>
      </c>
      <c r="H92" s="204">
        <f>詳細表!AC91</f>
        <v>0</v>
      </c>
      <c r="I92" s="204">
        <f>詳細表!K91</f>
        <v>0</v>
      </c>
      <c r="J92" s="204">
        <f>詳細表!L91</f>
        <v>0</v>
      </c>
      <c r="K92" s="204">
        <f>詳細表!M91</f>
        <v>0</v>
      </c>
      <c r="L92" s="204">
        <f>詳細表!Z91</f>
        <v>0</v>
      </c>
      <c r="M92" s="204">
        <f>詳細表!AD91</f>
        <v>0</v>
      </c>
      <c r="N92" s="204">
        <f>詳細表!S91</f>
        <v>0</v>
      </c>
      <c r="O92" s="204">
        <f>詳細表!T91</f>
        <v>0</v>
      </c>
      <c r="P92" s="204">
        <f>詳細表!U91</f>
        <v>0</v>
      </c>
      <c r="Q92" s="204">
        <f>詳細表!AA91</f>
        <v>0</v>
      </c>
      <c r="R92" s="204">
        <f>詳細表!AE91</f>
        <v>0</v>
      </c>
      <c r="S92" s="204">
        <f t="shared" si="5"/>
        <v>0</v>
      </c>
      <c r="T92" s="204">
        <f t="shared" si="6"/>
        <v>0</v>
      </c>
      <c r="U92" s="204">
        <f t="shared" si="7"/>
        <v>0</v>
      </c>
      <c r="V92" s="204">
        <f t="shared" si="8"/>
        <v>0</v>
      </c>
      <c r="W92" s="204">
        <f t="shared" si="9"/>
        <v>0</v>
      </c>
    </row>
    <row r="93" spans="2:23" x14ac:dyDescent="0.15">
      <c r="B93" s="12" t="s">
        <v>112</v>
      </c>
      <c r="C93" s="62" t="s">
        <v>659</v>
      </c>
      <c r="D93" s="204">
        <f>詳細表!G92</f>
        <v>0</v>
      </c>
      <c r="E93" s="204">
        <f>詳細表!H92</f>
        <v>0</v>
      </c>
      <c r="F93" s="204">
        <f>詳細表!I92</f>
        <v>0</v>
      </c>
      <c r="G93" s="204">
        <f>詳細表!Y92</f>
        <v>0</v>
      </c>
      <c r="H93" s="204">
        <f>詳細表!AC92</f>
        <v>0</v>
      </c>
      <c r="I93" s="204">
        <f>詳細表!K92</f>
        <v>0</v>
      </c>
      <c r="J93" s="204">
        <f>詳細表!L92</f>
        <v>0</v>
      </c>
      <c r="K93" s="204">
        <f>詳細表!M92</f>
        <v>0</v>
      </c>
      <c r="L93" s="204">
        <f>詳細表!Z92</f>
        <v>0</v>
      </c>
      <c r="M93" s="204">
        <f>詳細表!AD92</f>
        <v>0</v>
      </c>
      <c r="N93" s="204">
        <f>詳細表!S92</f>
        <v>0</v>
      </c>
      <c r="O93" s="204">
        <f>詳細表!T92</f>
        <v>0</v>
      </c>
      <c r="P93" s="204">
        <f>詳細表!U92</f>
        <v>0</v>
      </c>
      <c r="Q93" s="204">
        <f>詳細表!AA92</f>
        <v>0</v>
      </c>
      <c r="R93" s="204">
        <f>詳細表!AE92</f>
        <v>0</v>
      </c>
      <c r="S93" s="204">
        <f t="shared" si="5"/>
        <v>0</v>
      </c>
      <c r="T93" s="204">
        <f t="shared" si="6"/>
        <v>0</v>
      </c>
      <c r="U93" s="204">
        <f t="shared" si="7"/>
        <v>0</v>
      </c>
      <c r="V93" s="204">
        <f t="shared" si="8"/>
        <v>0</v>
      </c>
      <c r="W93" s="204">
        <f t="shared" si="9"/>
        <v>0</v>
      </c>
    </row>
    <row r="94" spans="2:23" x14ac:dyDescent="0.15">
      <c r="B94" s="12" t="s">
        <v>113</v>
      </c>
      <c r="C94" s="62" t="s">
        <v>660</v>
      </c>
      <c r="D94" s="204">
        <f>詳細表!G93</f>
        <v>0</v>
      </c>
      <c r="E94" s="204">
        <f>詳細表!H93</f>
        <v>0</v>
      </c>
      <c r="F94" s="204">
        <f>詳細表!I93</f>
        <v>0</v>
      </c>
      <c r="G94" s="204">
        <f>詳細表!Y93</f>
        <v>0</v>
      </c>
      <c r="H94" s="204">
        <f>詳細表!AC93</f>
        <v>0</v>
      </c>
      <c r="I94" s="204">
        <f>詳細表!K93</f>
        <v>0</v>
      </c>
      <c r="J94" s="204">
        <f>詳細表!L93</f>
        <v>0</v>
      </c>
      <c r="K94" s="204">
        <f>詳細表!M93</f>
        <v>0</v>
      </c>
      <c r="L94" s="204">
        <f>詳細表!Z93</f>
        <v>0</v>
      </c>
      <c r="M94" s="204">
        <f>詳細表!AD93</f>
        <v>0</v>
      </c>
      <c r="N94" s="204">
        <f>詳細表!S93</f>
        <v>0</v>
      </c>
      <c r="O94" s="204">
        <f>詳細表!T93</f>
        <v>0</v>
      </c>
      <c r="P94" s="204">
        <f>詳細表!U93</f>
        <v>0</v>
      </c>
      <c r="Q94" s="204">
        <f>詳細表!AA93</f>
        <v>0</v>
      </c>
      <c r="R94" s="204">
        <f>詳細表!AE93</f>
        <v>0</v>
      </c>
      <c r="S94" s="204">
        <f t="shared" si="5"/>
        <v>0</v>
      </c>
      <c r="T94" s="204">
        <f t="shared" si="6"/>
        <v>0</v>
      </c>
      <c r="U94" s="204">
        <f t="shared" si="7"/>
        <v>0</v>
      </c>
      <c r="V94" s="204">
        <f t="shared" si="8"/>
        <v>0</v>
      </c>
      <c r="W94" s="204">
        <f t="shared" si="9"/>
        <v>0</v>
      </c>
    </row>
    <row r="95" spans="2:23" x14ac:dyDescent="0.15">
      <c r="B95" s="12" t="s">
        <v>114</v>
      </c>
      <c r="C95" s="62" t="s">
        <v>175</v>
      </c>
      <c r="D95" s="209">
        <f>詳細表!G94</f>
        <v>0</v>
      </c>
      <c r="E95" s="209">
        <f>詳細表!H94</f>
        <v>0</v>
      </c>
      <c r="F95" s="209">
        <f>詳細表!I94</f>
        <v>0</v>
      </c>
      <c r="G95" s="209">
        <f>詳細表!Y94</f>
        <v>0</v>
      </c>
      <c r="H95" s="209">
        <f>詳細表!AC94</f>
        <v>0</v>
      </c>
      <c r="I95" s="209">
        <f>詳細表!K94</f>
        <v>0</v>
      </c>
      <c r="J95" s="209">
        <f>詳細表!L94</f>
        <v>0</v>
      </c>
      <c r="K95" s="209">
        <f>詳細表!M94</f>
        <v>0</v>
      </c>
      <c r="L95" s="209">
        <f>詳細表!Z94</f>
        <v>0</v>
      </c>
      <c r="M95" s="209">
        <f>詳細表!AD94</f>
        <v>0</v>
      </c>
      <c r="N95" s="209">
        <f>詳細表!S94</f>
        <v>0</v>
      </c>
      <c r="O95" s="209">
        <f>詳細表!T94</f>
        <v>0</v>
      </c>
      <c r="P95" s="209">
        <f>詳細表!U94</f>
        <v>0</v>
      </c>
      <c r="Q95" s="209">
        <f>詳細表!AA94</f>
        <v>0</v>
      </c>
      <c r="R95" s="209">
        <f>詳細表!AE94</f>
        <v>0</v>
      </c>
      <c r="S95" s="209">
        <f t="shared" si="5"/>
        <v>0</v>
      </c>
      <c r="T95" s="209">
        <f t="shared" si="6"/>
        <v>0</v>
      </c>
      <c r="U95" s="209">
        <f t="shared" si="7"/>
        <v>0</v>
      </c>
      <c r="V95" s="209">
        <f t="shared" si="8"/>
        <v>0</v>
      </c>
      <c r="W95" s="209">
        <f t="shared" si="9"/>
        <v>0</v>
      </c>
    </row>
    <row r="96" spans="2:23" x14ac:dyDescent="0.15">
      <c r="B96" s="15" t="s">
        <v>115</v>
      </c>
      <c r="C96" s="72" t="s">
        <v>661</v>
      </c>
      <c r="D96" s="204">
        <f>詳細表!G95</f>
        <v>0</v>
      </c>
      <c r="E96" s="204">
        <f>詳細表!H95</f>
        <v>0</v>
      </c>
      <c r="F96" s="204">
        <f>詳細表!I95</f>
        <v>0</v>
      </c>
      <c r="G96" s="204">
        <f>詳細表!Y95</f>
        <v>0</v>
      </c>
      <c r="H96" s="204">
        <f>詳細表!AC95</f>
        <v>0</v>
      </c>
      <c r="I96" s="204">
        <f>詳細表!K95</f>
        <v>0</v>
      </c>
      <c r="J96" s="204">
        <f>詳細表!L95</f>
        <v>0</v>
      </c>
      <c r="K96" s="204">
        <f>詳細表!M95</f>
        <v>0</v>
      </c>
      <c r="L96" s="204">
        <f>詳細表!Z95</f>
        <v>0</v>
      </c>
      <c r="M96" s="204">
        <f>詳細表!AD95</f>
        <v>0</v>
      </c>
      <c r="N96" s="204">
        <f>詳細表!S95</f>
        <v>0</v>
      </c>
      <c r="O96" s="204">
        <f>詳細表!T95</f>
        <v>0</v>
      </c>
      <c r="P96" s="204">
        <f>詳細表!U95</f>
        <v>0</v>
      </c>
      <c r="Q96" s="204">
        <f>詳細表!AA95</f>
        <v>0</v>
      </c>
      <c r="R96" s="204">
        <f>詳細表!AE95</f>
        <v>0</v>
      </c>
      <c r="S96" s="204">
        <f t="shared" si="5"/>
        <v>0</v>
      </c>
      <c r="T96" s="204">
        <f t="shared" si="6"/>
        <v>0</v>
      </c>
      <c r="U96" s="204">
        <f t="shared" si="7"/>
        <v>0</v>
      </c>
      <c r="V96" s="204">
        <f t="shared" si="8"/>
        <v>0</v>
      </c>
      <c r="W96" s="204">
        <f t="shared" si="9"/>
        <v>0</v>
      </c>
    </row>
    <row r="97" spans="2:23" x14ac:dyDescent="0.15">
      <c r="B97" s="12" t="s">
        <v>116</v>
      </c>
      <c r="C97" s="62" t="s">
        <v>662</v>
      </c>
      <c r="D97" s="204">
        <f>詳細表!G96</f>
        <v>0</v>
      </c>
      <c r="E97" s="204">
        <f>詳細表!H96</f>
        <v>0</v>
      </c>
      <c r="F97" s="204">
        <f>詳細表!I96</f>
        <v>0</v>
      </c>
      <c r="G97" s="204">
        <f>詳細表!Y96</f>
        <v>0</v>
      </c>
      <c r="H97" s="204">
        <f>詳細表!AC96</f>
        <v>0</v>
      </c>
      <c r="I97" s="204">
        <f>詳細表!K96</f>
        <v>0</v>
      </c>
      <c r="J97" s="204">
        <f>詳細表!L96</f>
        <v>0</v>
      </c>
      <c r="K97" s="204">
        <f>詳細表!M96</f>
        <v>0</v>
      </c>
      <c r="L97" s="204">
        <f>詳細表!Z96</f>
        <v>0</v>
      </c>
      <c r="M97" s="204">
        <f>詳細表!AD96</f>
        <v>0</v>
      </c>
      <c r="N97" s="204">
        <f>詳細表!S96</f>
        <v>0</v>
      </c>
      <c r="O97" s="204">
        <f>詳細表!T96</f>
        <v>0</v>
      </c>
      <c r="P97" s="204">
        <f>詳細表!U96</f>
        <v>0</v>
      </c>
      <c r="Q97" s="204">
        <f>詳細表!AA96</f>
        <v>0</v>
      </c>
      <c r="R97" s="204">
        <f>詳細表!AE96</f>
        <v>0</v>
      </c>
      <c r="S97" s="204">
        <f t="shared" si="5"/>
        <v>0</v>
      </c>
      <c r="T97" s="204">
        <f t="shared" si="6"/>
        <v>0</v>
      </c>
      <c r="U97" s="204">
        <f t="shared" si="7"/>
        <v>0</v>
      </c>
      <c r="V97" s="204">
        <f t="shared" si="8"/>
        <v>0</v>
      </c>
      <c r="W97" s="204">
        <f t="shared" si="9"/>
        <v>0</v>
      </c>
    </row>
    <row r="98" spans="2:23" x14ac:dyDescent="0.15">
      <c r="B98" s="12" t="s">
        <v>117</v>
      </c>
      <c r="C98" s="62" t="s">
        <v>663</v>
      </c>
      <c r="D98" s="204">
        <f>詳細表!G97</f>
        <v>0</v>
      </c>
      <c r="E98" s="204">
        <f>詳細表!H97</f>
        <v>0</v>
      </c>
      <c r="F98" s="204">
        <f>詳細表!I97</f>
        <v>0</v>
      </c>
      <c r="G98" s="204">
        <f>詳細表!Y97</f>
        <v>0</v>
      </c>
      <c r="H98" s="204">
        <f>詳細表!AC97</f>
        <v>0</v>
      </c>
      <c r="I98" s="204">
        <f>詳細表!K97</f>
        <v>0</v>
      </c>
      <c r="J98" s="204">
        <f>詳細表!L97</f>
        <v>0</v>
      </c>
      <c r="K98" s="204">
        <f>詳細表!M97</f>
        <v>0</v>
      </c>
      <c r="L98" s="204">
        <f>詳細表!Z97</f>
        <v>0</v>
      </c>
      <c r="M98" s="204">
        <f>詳細表!AD97</f>
        <v>0</v>
      </c>
      <c r="N98" s="204">
        <f>詳細表!S97</f>
        <v>0</v>
      </c>
      <c r="O98" s="204">
        <f>詳細表!T97</f>
        <v>0</v>
      </c>
      <c r="P98" s="204">
        <f>詳細表!U97</f>
        <v>0</v>
      </c>
      <c r="Q98" s="204">
        <f>詳細表!AA97</f>
        <v>0</v>
      </c>
      <c r="R98" s="204">
        <f>詳細表!AE97</f>
        <v>0</v>
      </c>
      <c r="S98" s="204">
        <f t="shared" si="5"/>
        <v>0</v>
      </c>
      <c r="T98" s="204">
        <f t="shared" si="6"/>
        <v>0</v>
      </c>
      <c r="U98" s="204">
        <f t="shared" si="7"/>
        <v>0</v>
      </c>
      <c r="V98" s="204">
        <f t="shared" si="8"/>
        <v>0</v>
      </c>
      <c r="W98" s="204">
        <f t="shared" si="9"/>
        <v>0</v>
      </c>
    </row>
    <row r="99" spans="2:23" x14ac:dyDescent="0.15">
      <c r="B99" s="12" t="s">
        <v>118</v>
      </c>
      <c r="C99" s="62" t="s">
        <v>176</v>
      </c>
      <c r="D99" s="204">
        <f>詳細表!G98</f>
        <v>0</v>
      </c>
      <c r="E99" s="204">
        <f>詳細表!H98</f>
        <v>0</v>
      </c>
      <c r="F99" s="204">
        <f>詳細表!I98</f>
        <v>0</v>
      </c>
      <c r="G99" s="204">
        <f>詳細表!Y98</f>
        <v>0</v>
      </c>
      <c r="H99" s="204">
        <f>詳細表!AC98</f>
        <v>0</v>
      </c>
      <c r="I99" s="204">
        <f>詳細表!K98</f>
        <v>0</v>
      </c>
      <c r="J99" s="204">
        <f>詳細表!L98</f>
        <v>0</v>
      </c>
      <c r="K99" s="204">
        <f>詳細表!M98</f>
        <v>0</v>
      </c>
      <c r="L99" s="204">
        <f>詳細表!Z98</f>
        <v>0</v>
      </c>
      <c r="M99" s="204">
        <f>詳細表!AD98</f>
        <v>0</v>
      </c>
      <c r="N99" s="204">
        <f>詳細表!S98</f>
        <v>0</v>
      </c>
      <c r="O99" s="204">
        <f>詳細表!T98</f>
        <v>0</v>
      </c>
      <c r="P99" s="204">
        <f>詳細表!U98</f>
        <v>0</v>
      </c>
      <c r="Q99" s="204">
        <f>詳細表!AA98</f>
        <v>0</v>
      </c>
      <c r="R99" s="204">
        <f>詳細表!AE98</f>
        <v>0</v>
      </c>
      <c r="S99" s="204">
        <f t="shared" si="5"/>
        <v>0</v>
      </c>
      <c r="T99" s="204">
        <f t="shared" si="6"/>
        <v>0</v>
      </c>
      <c r="U99" s="204">
        <f t="shared" si="7"/>
        <v>0</v>
      </c>
      <c r="V99" s="204">
        <f t="shared" si="8"/>
        <v>0</v>
      </c>
      <c r="W99" s="204">
        <f t="shared" si="9"/>
        <v>0</v>
      </c>
    </row>
    <row r="100" spans="2:23" x14ac:dyDescent="0.15">
      <c r="B100" s="16" t="s">
        <v>119</v>
      </c>
      <c r="C100" s="70" t="s">
        <v>177</v>
      </c>
      <c r="D100" s="209">
        <f>詳細表!G99</f>
        <v>0</v>
      </c>
      <c r="E100" s="209">
        <f>詳細表!H99</f>
        <v>0</v>
      </c>
      <c r="F100" s="209">
        <f>詳細表!I99</f>
        <v>0</v>
      </c>
      <c r="G100" s="209">
        <f>詳細表!Y99</f>
        <v>0</v>
      </c>
      <c r="H100" s="209">
        <f>詳細表!AC99</f>
        <v>0</v>
      </c>
      <c r="I100" s="209">
        <f>詳細表!K99</f>
        <v>0</v>
      </c>
      <c r="J100" s="209">
        <f>詳細表!L99</f>
        <v>0</v>
      </c>
      <c r="K100" s="209">
        <f>詳細表!M99</f>
        <v>0</v>
      </c>
      <c r="L100" s="209">
        <f>詳細表!Z99</f>
        <v>0</v>
      </c>
      <c r="M100" s="209">
        <f>詳細表!AD99</f>
        <v>0</v>
      </c>
      <c r="N100" s="209">
        <f>詳細表!S99</f>
        <v>0</v>
      </c>
      <c r="O100" s="209">
        <f>詳細表!T99</f>
        <v>0</v>
      </c>
      <c r="P100" s="209">
        <f>詳細表!U99</f>
        <v>0</v>
      </c>
      <c r="Q100" s="209">
        <f>詳細表!AA99</f>
        <v>0</v>
      </c>
      <c r="R100" s="209">
        <f>詳細表!AE99</f>
        <v>0</v>
      </c>
      <c r="S100" s="209">
        <f t="shared" si="5"/>
        <v>0</v>
      </c>
      <c r="T100" s="209">
        <f t="shared" si="6"/>
        <v>0</v>
      </c>
      <c r="U100" s="209">
        <f t="shared" si="7"/>
        <v>0</v>
      </c>
      <c r="V100" s="209">
        <f t="shared" si="8"/>
        <v>0</v>
      </c>
      <c r="W100" s="209">
        <f t="shared" si="9"/>
        <v>0</v>
      </c>
    </row>
    <row r="101" spans="2:23" x14ac:dyDescent="0.15">
      <c r="B101" s="12" t="s">
        <v>120</v>
      </c>
      <c r="C101" s="62" t="s">
        <v>178</v>
      </c>
      <c r="D101" s="204">
        <f>詳細表!G100</f>
        <v>0</v>
      </c>
      <c r="E101" s="204">
        <f>詳細表!H100</f>
        <v>0</v>
      </c>
      <c r="F101" s="204">
        <f>詳細表!I100</f>
        <v>0</v>
      </c>
      <c r="G101" s="204">
        <f>詳細表!Y100</f>
        <v>0</v>
      </c>
      <c r="H101" s="204">
        <f>詳細表!AC100</f>
        <v>0</v>
      </c>
      <c r="I101" s="204">
        <f>詳細表!K100</f>
        <v>0</v>
      </c>
      <c r="J101" s="204">
        <f>詳細表!L100</f>
        <v>0</v>
      </c>
      <c r="K101" s="204">
        <f>詳細表!M100</f>
        <v>0</v>
      </c>
      <c r="L101" s="204">
        <f>詳細表!Z100</f>
        <v>0</v>
      </c>
      <c r="M101" s="204">
        <f>詳細表!AD100</f>
        <v>0</v>
      </c>
      <c r="N101" s="204">
        <f>詳細表!S100</f>
        <v>0</v>
      </c>
      <c r="O101" s="204">
        <f>詳細表!T100</f>
        <v>0</v>
      </c>
      <c r="P101" s="204">
        <f>詳細表!U100</f>
        <v>0</v>
      </c>
      <c r="Q101" s="204">
        <f>詳細表!AA100</f>
        <v>0</v>
      </c>
      <c r="R101" s="204">
        <f>詳細表!AE100</f>
        <v>0</v>
      </c>
      <c r="S101" s="204">
        <f t="shared" si="5"/>
        <v>0</v>
      </c>
      <c r="T101" s="204">
        <f t="shared" si="6"/>
        <v>0</v>
      </c>
      <c r="U101" s="204">
        <f t="shared" si="7"/>
        <v>0</v>
      </c>
      <c r="V101" s="204">
        <f t="shared" si="8"/>
        <v>0</v>
      </c>
      <c r="W101" s="204">
        <f t="shared" si="9"/>
        <v>0</v>
      </c>
    </row>
    <row r="102" spans="2:23" x14ac:dyDescent="0.15">
      <c r="B102" s="12" t="s">
        <v>121</v>
      </c>
      <c r="C102" s="62" t="s">
        <v>532</v>
      </c>
      <c r="D102" s="204">
        <f>詳細表!G101</f>
        <v>0</v>
      </c>
      <c r="E102" s="204">
        <f>詳細表!H101</f>
        <v>0</v>
      </c>
      <c r="F102" s="204">
        <f>詳細表!I101</f>
        <v>0</v>
      </c>
      <c r="G102" s="204">
        <f>詳細表!Y101</f>
        <v>0</v>
      </c>
      <c r="H102" s="204">
        <f>詳細表!AC101</f>
        <v>0</v>
      </c>
      <c r="I102" s="204">
        <f>詳細表!K101</f>
        <v>0</v>
      </c>
      <c r="J102" s="204">
        <f>詳細表!L101</f>
        <v>0</v>
      </c>
      <c r="K102" s="204">
        <f>詳細表!M101</f>
        <v>0</v>
      </c>
      <c r="L102" s="204">
        <f>詳細表!Z101</f>
        <v>0</v>
      </c>
      <c r="M102" s="204">
        <f>詳細表!AD101</f>
        <v>0</v>
      </c>
      <c r="N102" s="204">
        <f>詳細表!S101</f>
        <v>0</v>
      </c>
      <c r="O102" s="204">
        <f>詳細表!T101</f>
        <v>0</v>
      </c>
      <c r="P102" s="204">
        <f>詳細表!U101</f>
        <v>0</v>
      </c>
      <c r="Q102" s="204">
        <f>詳細表!AA101</f>
        <v>0</v>
      </c>
      <c r="R102" s="204">
        <f>詳細表!AE101</f>
        <v>0</v>
      </c>
      <c r="S102" s="204">
        <f t="shared" si="5"/>
        <v>0</v>
      </c>
      <c r="T102" s="204">
        <f t="shared" si="6"/>
        <v>0</v>
      </c>
      <c r="U102" s="204">
        <f t="shared" si="7"/>
        <v>0</v>
      </c>
      <c r="V102" s="204">
        <f t="shared" si="8"/>
        <v>0</v>
      </c>
      <c r="W102" s="204">
        <f t="shared" si="9"/>
        <v>0</v>
      </c>
    </row>
    <row r="103" spans="2:23" x14ac:dyDescent="0.15">
      <c r="B103" s="12" t="s">
        <v>122</v>
      </c>
      <c r="C103" s="62" t="s">
        <v>664</v>
      </c>
      <c r="D103" s="204">
        <f>詳細表!G102</f>
        <v>0</v>
      </c>
      <c r="E103" s="204">
        <f>詳細表!H102</f>
        <v>0</v>
      </c>
      <c r="F103" s="204">
        <f>詳細表!I102</f>
        <v>0</v>
      </c>
      <c r="G103" s="204">
        <f>詳細表!Y102</f>
        <v>0</v>
      </c>
      <c r="H103" s="204">
        <f>詳細表!AC102</f>
        <v>0</v>
      </c>
      <c r="I103" s="204">
        <f>詳細表!K102</f>
        <v>0</v>
      </c>
      <c r="J103" s="204">
        <f>詳細表!L102</f>
        <v>0</v>
      </c>
      <c r="K103" s="204">
        <f>詳細表!M102</f>
        <v>0</v>
      </c>
      <c r="L103" s="204">
        <f>詳細表!Z102</f>
        <v>0</v>
      </c>
      <c r="M103" s="204">
        <f>詳細表!AD102</f>
        <v>0</v>
      </c>
      <c r="N103" s="204">
        <f>詳細表!S102</f>
        <v>0</v>
      </c>
      <c r="O103" s="204">
        <f>詳細表!T102</f>
        <v>0</v>
      </c>
      <c r="P103" s="204">
        <f>詳細表!U102</f>
        <v>0</v>
      </c>
      <c r="Q103" s="204">
        <f>詳細表!AA102</f>
        <v>0</v>
      </c>
      <c r="R103" s="204">
        <f>詳細表!AE102</f>
        <v>0</v>
      </c>
      <c r="S103" s="204">
        <f t="shared" si="5"/>
        <v>0</v>
      </c>
      <c r="T103" s="204">
        <f t="shared" si="6"/>
        <v>0</v>
      </c>
      <c r="U103" s="204">
        <f t="shared" si="7"/>
        <v>0</v>
      </c>
      <c r="V103" s="204">
        <f t="shared" si="8"/>
        <v>0</v>
      </c>
      <c r="W103" s="204">
        <f t="shared" si="9"/>
        <v>0</v>
      </c>
    </row>
    <row r="104" spans="2:23" x14ac:dyDescent="0.15">
      <c r="B104" s="12" t="s">
        <v>123</v>
      </c>
      <c r="C104" s="62" t="s">
        <v>665</v>
      </c>
      <c r="D104" s="204">
        <f>詳細表!G103</f>
        <v>0</v>
      </c>
      <c r="E104" s="204">
        <f>詳細表!H103</f>
        <v>0</v>
      </c>
      <c r="F104" s="204">
        <f>詳細表!I103</f>
        <v>0</v>
      </c>
      <c r="G104" s="204">
        <f>詳細表!Y103</f>
        <v>0</v>
      </c>
      <c r="H104" s="204">
        <f>詳細表!AC103</f>
        <v>0</v>
      </c>
      <c r="I104" s="204">
        <f>詳細表!K103</f>
        <v>0</v>
      </c>
      <c r="J104" s="204">
        <f>詳細表!L103</f>
        <v>0</v>
      </c>
      <c r="K104" s="204">
        <f>詳細表!M103</f>
        <v>0</v>
      </c>
      <c r="L104" s="204">
        <f>詳細表!Z103</f>
        <v>0</v>
      </c>
      <c r="M104" s="204">
        <f>詳細表!AD103</f>
        <v>0</v>
      </c>
      <c r="N104" s="204">
        <f>詳細表!S103</f>
        <v>0</v>
      </c>
      <c r="O104" s="204">
        <f>詳細表!T103</f>
        <v>0</v>
      </c>
      <c r="P104" s="204">
        <f>詳細表!U103</f>
        <v>0</v>
      </c>
      <c r="Q104" s="204">
        <f>詳細表!AA103</f>
        <v>0</v>
      </c>
      <c r="R104" s="204">
        <f>詳細表!AE103</f>
        <v>0</v>
      </c>
      <c r="S104" s="204">
        <f t="shared" si="5"/>
        <v>0</v>
      </c>
      <c r="T104" s="204">
        <f t="shared" si="6"/>
        <v>0</v>
      </c>
      <c r="U104" s="204">
        <f t="shared" si="7"/>
        <v>0</v>
      </c>
      <c r="V104" s="204">
        <f t="shared" si="8"/>
        <v>0</v>
      </c>
      <c r="W104" s="204">
        <f t="shared" si="9"/>
        <v>0</v>
      </c>
    </row>
    <row r="105" spans="2:23" x14ac:dyDescent="0.15">
      <c r="B105" s="12" t="s">
        <v>124</v>
      </c>
      <c r="C105" s="62" t="s">
        <v>509</v>
      </c>
      <c r="D105" s="209">
        <f>詳細表!G104</f>
        <v>0</v>
      </c>
      <c r="E105" s="209">
        <f>詳細表!H104</f>
        <v>0</v>
      </c>
      <c r="F105" s="209">
        <f>詳細表!I104</f>
        <v>0</v>
      </c>
      <c r="G105" s="209">
        <f>詳細表!Y104</f>
        <v>0</v>
      </c>
      <c r="H105" s="209">
        <f>詳細表!AC104</f>
        <v>0</v>
      </c>
      <c r="I105" s="209">
        <f>詳細表!K104</f>
        <v>0</v>
      </c>
      <c r="J105" s="209">
        <f>詳細表!L104</f>
        <v>0</v>
      </c>
      <c r="K105" s="209">
        <f>詳細表!M104</f>
        <v>0</v>
      </c>
      <c r="L105" s="209">
        <f>詳細表!Z104</f>
        <v>0</v>
      </c>
      <c r="M105" s="209">
        <f>詳細表!AD104</f>
        <v>0</v>
      </c>
      <c r="N105" s="209">
        <f>詳細表!S104</f>
        <v>0</v>
      </c>
      <c r="O105" s="209">
        <f>詳細表!T104</f>
        <v>0</v>
      </c>
      <c r="P105" s="209">
        <f>詳細表!U104</f>
        <v>0</v>
      </c>
      <c r="Q105" s="209">
        <f>詳細表!AA104</f>
        <v>0</v>
      </c>
      <c r="R105" s="209">
        <f>詳細表!AE104</f>
        <v>0</v>
      </c>
      <c r="S105" s="209">
        <f t="shared" si="5"/>
        <v>0</v>
      </c>
      <c r="T105" s="209">
        <f t="shared" si="6"/>
        <v>0</v>
      </c>
      <c r="U105" s="209">
        <f t="shared" si="7"/>
        <v>0</v>
      </c>
      <c r="V105" s="209">
        <f t="shared" si="8"/>
        <v>0</v>
      </c>
      <c r="W105" s="209">
        <f t="shared" si="9"/>
        <v>0</v>
      </c>
    </row>
    <row r="106" spans="2:23" x14ac:dyDescent="0.15">
      <c r="B106" s="15" t="s">
        <v>125</v>
      </c>
      <c r="C106" s="72" t="s">
        <v>666</v>
      </c>
      <c r="D106" s="204">
        <f>詳細表!G105</f>
        <v>0</v>
      </c>
      <c r="E106" s="204">
        <f>詳細表!H105</f>
        <v>0</v>
      </c>
      <c r="F106" s="204">
        <f>詳細表!I105</f>
        <v>0</v>
      </c>
      <c r="G106" s="204">
        <f>詳細表!Y105</f>
        <v>0</v>
      </c>
      <c r="H106" s="204">
        <f>詳細表!AC105</f>
        <v>0</v>
      </c>
      <c r="I106" s="204">
        <f>詳細表!K105</f>
        <v>0</v>
      </c>
      <c r="J106" s="204">
        <f>詳細表!L105</f>
        <v>0</v>
      </c>
      <c r="K106" s="204">
        <f>詳細表!M105</f>
        <v>0</v>
      </c>
      <c r="L106" s="204">
        <f>詳細表!Z105</f>
        <v>0</v>
      </c>
      <c r="M106" s="204">
        <f>詳細表!AD105</f>
        <v>0</v>
      </c>
      <c r="N106" s="204">
        <f>詳細表!S105</f>
        <v>0</v>
      </c>
      <c r="O106" s="204">
        <f>詳細表!T105</f>
        <v>0</v>
      </c>
      <c r="P106" s="204">
        <f>詳細表!U105</f>
        <v>0</v>
      </c>
      <c r="Q106" s="204">
        <f>詳細表!AA105</f>
        <v>0</v>
      </c>
      <c r="R106" s="204">
        <f>詳細表!AE105</f>
        <v>0</v>
      </c>
      <c r="S106" s="204">
        <f t="shared" si="5"/>
        <v>0</v>
      </c>
      <c r="T106" s="204">
        <f t="shared" si="6"/>
        <v>0</v>
      </c>
      <c r="U106" s="204">
        <f t="shared" si="7"/>
        <v>0</v>
      </c>
      <c r="V106" s="204">
        <f t="shared" si="8"/>
        <v>0</v>
      </c>
      <c r="W106" s="204">
        <f t="shared" si="9"/>
        <v>0</v>
      </c>
    </row>
    <row r="107" spans="2:23" x14ac:dyDescent="0.15">
      <c r="B107" s="12" t="s">
        <v>126</v>
      </c>
      <c r="C107" s="62" t="s">
        <v>179</v>
      </c>
      <c r="D107" s="204">
        <f>詳細表!G106</f>
        <v>0</v>
      </c>
      <c r="E107" s="204">
        <f>詳細表!H106</f>
        <v>0</v>
      </c>
      <c r="F107" s="204">
        <f>詳細表!I106</f>
        <v>0</v>
      </c>
      <c r="G107" s="204">
        <f>詳細表!Y106</f>
        <v>0</v>
      </c>
      <c r="H107" s="204">
        <f>詳細表!AC106</f>
        <v>0</v>
      </c>
      <c r="I107" s="204">
        <f>詳細表!K106</f>
        <v>0</v>
      </c>
      <c r="J107" s="204">
        <f>詳細表!L106</f>
        <v>0</v>
      </c>
      <c r="K107" s="204">
        <f>詳細表!M106</f>
        <v>0</v>
      </c>
      <c r="L107" s="204">
        <f>詳細表!Z106</f>
        <v>0</v>
      </c>
      <c r="M107" s="204">
        <f>詳細表!AD106</f>
        <v>0</v>
      </c>
      <c r="N107" s="204">
        <f>詳細表!S106</f>
        <v>0</v>
      </c>
      <c r="O107" s="204">
        <f>詳細表!T106</f>
        <v>0</v>
      </c>
      <c r="P107" s="204">
        <f>詳細表!U106</f>
        <v>0</v>
      </c>
      <c r="Q107" s="204">
        <f>詳細表!AA106</f>
        <v>0</v>
      </c>
      <c r="R107" s="204">
        <f>詳細表!AE106</f>
        <v>0</v>
      </c>
      <c r="S107" s="204">
        <f t="shared" si="5"/>
        <v>0</v>
      </c>
      <c r="T107" s="204">
        <f t="shared" si="6"/>
        <v>0</v>
      </c>
      <c r="U107" s="204">
        <f t="shared" si="7"/>
        <v>0</v>
      </c>
      <c r="V107" s="204">
        <f t="shared" si="8"/>
        <v>0</v>
      </c>
      <c r="W107" s="204">
        <f t="shared" si="9"/>
        <v>0</v>
      </c>
    </row>
    <row r="108" spans="2:23" x14ac:dyDescent="0.15">
      <c r="B108" s="12" t="s">
        <v>127</v>
      </c>
      <c r="C108" s="62" t="s">
        <v>189</v>
      </c>
      <c r="D108" s="204">
        <f>詳細表!G107</f>
        <v>0</v>
      </c>
      <c r="E108" s="204">
        <f>詳細表!H107</f>
        <v>0</v>
      </c>
      <c r="F108" s="204">
        <f>詳細表!I107</f>
        <v>0</v>
      </c>
      <c r="G108" s="204">
        <f>詳細表!Y107</f>
        <v>0</v>
      </c>
      <c r="H108" s="204">
        <f>詳細表!AC107</f>
        <v>0</v>
      </c>
      <c r="I108" s="204">
        <f>詳細表!K107</f>
        <v>0</v>
      </c>
      <c r="J108" s="204">
        <f>詳細表!L107</f>
        <v>0</v>
      </c>
      <c r="K108" s="204">
        <f>詳細表!M107</f>
        <v>0</v>
      </c>
      <c r="L108" s="204">
        <f>詳細表!Z107</f>
        <v>0</v>
      </c>
      <c r="M108" s="204">
        <f>詳細表!AD107</f>
        <v>0</v>
      </c>
      <c r="N108" s="204">
        <f>詳細表!S107</f>
        <v>0</v>
      </c>
      <c r="O108" s="204">
        <f>詳細表!T107</f>
        <v>0</v>
      </c>
      <c r="P108" s="204">
        <f>詳細表!U107</f>
        <v>0</v>
      </c>
      <c r="Q108" s="204">
        <f>詳細表!AA107</f>
        <v>0</v>
      </c>
      <c r="R108" s="204">
        <f>詳細表!AE107</f>
        <v>0</v>
      </c>
      <c r="S108" s="204">
        <f t="shared" si="5"/>
        <v>0</v>
      </c>
      <c r="T108" s="204">
        <f t="shared" si="6"/>
        <v>0</v>
      </c>
      <c r="U108" s="204">
        <f t="shared" si="7"/>
        <v>0</v>
      </c>
      <c r="V108" s="204">
        <f t="shared" si="8"/>
        <v>0</v>
      </c>
      <c r="W108" s="204">
        <f t="shared" si="9"/>
        <v>0</v>
      </c>
    </row>
    <row r="109" spans="2:23" x14ac:dyDescent="0.15">
      <c r="B109" s="12" t="s">
        <v>128</v>
      </c>
      <c r="C109" s="62" t="s">
        <v>190</v>
      </c>
      <c r="D109" s="204">
        <f>詳細表!G108</f>
        <v>0</v>
      </c>
      <c r="E109" s="204">
        <f>詳細表!H108</f>
        <v>0</v>
      </c>
      <c r="F109" s="204">
        <f>詳細表!I108</f>
        <v>0</v>
      </c>
      <c r="G109" s="204">
        <f>詳細表!Y108</f>
        <v>0</v>
      </c>
      <c r="H109" s="204">
        <f>詳細表!AC108</f>
        <v>0</v>
      </c>
      <c r="I109" s="204">
        <f>詳細表!K108</f>
        <v>0</v>
      </c>
      <c r="J109" s="204">
        <f>詳細表!L108</f>
        <v>0</v>
      </c>
      <c r="K109" s="204">
        <f>詳細表!M108</f>
        <v>0</v>
      </c>
      <c r="L109" s="204">
        <f>詳細表!Z108</f>
        <v>0</v>
      </c>
      <c r="M109" s="204">
        <f>詳細表!AD108</f>
        <v>0</v>
      </c>
      <c r="N109" s="204">
        <f>詳細表!S108</f>
        <v>0</v>
      </c>
      <c r="O109" s="204">
        <f>詳細表!T108</f>
        <v>0</v>
      </c>
      <c r="P109" s="204">
        <f>詳細表!U108</f>
        <v>0</v>
      </c>
      <c r="Q109" s="204">
        <f>詳細表!AA108</f>
        <v>0</v>
      </c>
      <c r="R109" s="204">
        <f>詳細表!AE108</f>
        <v>0</v>
      </c>
      <c r="S109" s="204">
        <f t="shared" si="5"/>
        <v>0</v>
      </c>
      <c r="T109" s="204">
        <f t="shared" si="6"/>
        <v>0</v>
      </c>
      <c r="U109" s="204">
        <f t="shared" si="7"/>
        <v>0</v>
      </c>
      <c r="V109" s="204">
        <f t="shared" si="8"/>
        <v>0</v>
      </c>
      <c r="W109" s="204">
        <f t="shared" si="9"/>
        <v>0</v>
      </c>
    </row>
    <row r="110" spans="2:23" x14ac:dyDescent="0.15">
      <c r="B110" s="16" t="s">
        <v>129</v>
      </c>
      <c r="C110" s="70" t="s">
        <v>667</v>
      </c>
      <c r="D110" s="209">
        <f>詳細表!G109</f>
        <v>0</v>
      </c>
      <c r="E110" s="209">
        <f>詳細表!H109</f>
        <v>0</v>
      </c>
      <c r="F110" s="209">
        <f>詳細表!I109</f>
        <v>0</v>
      </c>
      <c r="G110" s="209">
        <f>詳細表!Y109</f>
        <v>0</v>
      </c>
      <c r="H110" s="209">
        <f>詳細表!AC109</f>
        <v>0</v>
      </c>
      <c r="I110" s="209">
        <f>詳細表!K109</f>
        <v>0</v>
      </c>
      <c r="J110" s="209">
        <f>詳細表!L109</f>
        <v>0</v>
      </c>
      <c r="K110" s="209">
        <f>詳細表!M109</f>
        <v>0</v>
      </c>
      <c r="L110" s="209">
        <f>詳細表!Z109</f>
        <v>0</v>
      </c>
      <c r="M110" s="209">
        <f>詳細表!AD109</f>
        <v>0</v>
      </c>
      <c r="N110" s="209">
        <f>詳細表!S109</f>
        <v>0</v>
      </c>
      <c r="O110" s="209">
        <f>詳細表!T109</f>
        <v>0</v>
      </c>
      <c r="P110" s="209">
        <f>詳細表!U109</f>
        <v>0</v>
      </c>
      <c r="Q110" s="209">
        <f>詳細表!AA109</f>
        <v>0</v>
      </c>
      <c r="R110" s="209">
        <f>詳細表!AE109</f>
        <v>0</v>
      </c>
      <c r="S110" s="209">
        <f t="shared" si="5"/>
        <v>0</v>
      </c>
      <c r="T110" s="209">
        <f t="shared" si="6"/>
        <v>0</v>
      </c>
      <c r="U110" s="209">
        <f t="shared" si="7"/>
        <v>0</v>
      </c>
      <c r="V110" s="209">
        <f t="shared" si="8"/>
        <v>0</v>
      </c>
      <c r="W110" s="209">
        <f t="shared" si="9"/>
        <v>0</v>
      </c>
    </row>
    <row r="111" spans="2:23" x14ac:dyDescent="0.15">
      <c r="B111" s="15" t="s">
        <v>130</v>
      </c>
      <c r="C111" s="72" t="s">
        <v>533</v>
      </c>
      <c r="D111" s="204">
        <f>詳細表!G110</f>
        <v>0</v>
      </c>
      <c r="E111" s="204">
        <f>詳細表!H110</f>
        <v>0</v>
      </c>
      <c r="F111" s="204">
        <f>詳細表!I110</f>
        <v>0</v>
      </c>
      <c r="G111" s="204">
        <f>詳細表!Y110</f>
        <v>0</v>
      </c>
      <c r="H111" s="204">
        <f>詳細表!AC110</f>
        <v>0</v>
      </c>
      <c r="I111" s="204">
        <f>詳細表!K110</f>
        <v>0</v>
      </c>
      <c r="J111" s="204">
        <f>詳細表!L110</f>
        <v>0</v>
      </c>
      <c r="K111" s="204">
        <f>詳細表!M110</f>
        <v>0</v>
      </c>
      <c r="L111" s="204">
        <f>詳細表!Z110</f>
        <v>0</v>
      </c>
      <c r="M111" s="204">
        <f>詳細表!AD110</f>
        <v>0</v>
      </c>
      <c r="N111" s="204">
        <f>詳細表!S110</f>
        <v>0</v>
      </c>
      <c r="O111" s="204">
        <f>詳細表!T110</f>
        <v>0</v>
      </c>
      <c r="P111" s="204">
        <f>詳細表!U110</f>
        <v>0</v>
      </c>
      <c r="Q111" s="204">
        <f>詳細表!AA110</f>
        <v>0</v>
      </c>
      <c r="R111" s="204">
        <f>詳細表!AE110</f>
        <v>0</v>
      </c>
      <c r="S111" s="204">
        <f t="shared" si="5"/>
        <v>0</v>
      </c>
      <c r="T111" s="204">
        <f t="shared" si="6"/>
        <v>0</v>
      </c>
      <c r="U111" s="204">
        <f t="shared" si="7"/>
        <v>0</v>
      </c>
      <c r="V111" s="204">
        <f t="shared" si="8"/>
        <v>0</v>
      </c>
      <c r="W111" s="204">
        <f t="shared" si="9"/>
        <v>0</v>
      </c>
    </row>
    <row r="112" spans="2:23" x14ac:dyDescent="0.15">
      <c r="B112" s="12" t="s">
        <v>131</v>
      </c>
      <c r="C112" s="62" t="s">
        <v>534</v>
      </c>
      <c r="D112" s="204">
        <f>詳細表!G111</f>
        <v>0</v>
      </c>
      <c r="E112" s="204">
        <f>詳細表!H111</f>
        <v>0</v>
      </c>
      <c r="F112" s="204">
        <f>詳細表!I111</f>
        <v>0</v>
      </c>
      <c r="G112" s="204">
        <f>詳細表!Y111</f>
        <v>0</v>
      </c>
      <c r="H112" s="204">
        <f>詳細表!AC111</f>
        <v>0</v>
      </c>
      <c r="I112" s="204">
        <f>詳細表!K111</f>
        <v>0</v>
      </c>
      <c r="J112" s="204">
        <f>詳細表!L111</f>
        <v>0</v>
      </c>
      <c r="K112" s="204">
        <f>詳細表!M111</f>
        <v>0</v>
      </c>
      <c r="L112" s="204">
        <f>詳細表!Z111</f>
        <v>0</v>
      </c>
      <c r="M112" s="204">
        <f>詳細表!AD111</f>
        <v>0</v>
      </c>
      <c r="N112" s="204">
        <f>詳細表!S111</f>
        <v>0</v>
      </c>
      <c r="O112" s="204">
        <f>詳細表!T111</f>
        <v>0</v>
      </c>
      <c r="P112" s="204">
        <f>詳細表!U111</f>
        <v>0</v>
      </c>
      <c r="Q112" s="204">
        <f>詳細表!AA111</f>
        <v>0</v>
      </c>
      <c r="R112" s="204">
        <f>詳細表!AE111</f>
        <v>0</v>
      </c>
      <c r="S112" s="204">
        <f t="shared" si="5"/>
        <v>0</v>
      </c>
      <c r="T112" s="204">
        <f t="shared" si="6"/>
        <v>0</v>
      </c>
      <c r="U112" s="204">
        <f t="shared" si="7"/>
        <v>0</v>
      </c>
      <c r="V112" s="204">
        <f t="shared" si="8"/>
        <v>0</v>
      </c>
      <c r="W112" s="204">
        <f t="shared" si="9"/>
        <v>0</v>
      </c>
    </row>
    <row r="113" spans="2:23" x14ac:dyDescent="0.15">
      <c r="B113" s="12" t="s">
        <v>132</v>
      </c>
      <c r="C113" s="62" t="s">
        <v>522</v>
      </c>
      <c r="D113" s="204">
        <f>詳細表!G112</f>
        <v>0</v>
      </c>
      <c r="E113" s="204">
        <f>詳細表!H112</f>
        <v>0</v>
      </c>
      <c r="F113" s="204">
        <f>詳細表!I112</f>
        <v>0</v>
      </c>
      <c r="G113" s="204">
        <f>詳細表!Y112</f>
        <v>0</v>
      </c>
      <c r="H113" s="204">
        <f>詳細表!AC112</f>
        <v>0</v>
      </c>
      <c r="I113" s="204">
        <f>詳細表!K112</f>
        <v>0</v>
      </c>
      <c r="J113" s="204">
        <f>詳細表!L112</f>
        <v>0</v>
      </c>
      <c r="K113" s="204">
        <f>詳細表!M112</f>
        <v>0</v>
      </c>
      <c r="L113" s="204">
        <f>詳細表!Z112</f>
        <v>0</v>
      </c>
      <c r="M113" s="204">
        <f>詳細表!AD112</f>
        <v>0</v>
      </c>
      <c r="N113" s="204">
        <f>詳細表!S112</f>
        <v>0</v>
      </c>
      <c r="O113" s="204">
        <f>詳細表!T112</f>
        <v>0</v>
      </c>
      <c r="P113" s="204">
        <f>詳細表!U112</f>
        <v>0</v>
      </c>
      <c r="Q113" s="204">
        <f>詳細表!AA112</f>
        <v>0</v>
      </c>
      <c r="R113" s="204">
        <f>詳細表!AE112</f>
        <v>0</v>
      </c>
      <c r="S113" s="204">
        <f t="shared" si="5"/>
        <v>0</v>
      </c>
      <c r="T113" s="204">
        <f t="shared" si="6"/>
        <v>0</v>
      </c>
      <c r="U113" s="204">
        <f t="shared" si="7"/>
        <v>0</v>
      </c>
      <c r="V113" s="204">
        <f t="shared" si="8"/>
        <v>0</v>
      </c>
      <c r="W113" s="204">
        <f t="shared" si="9"/>
        <v>0</v>
      </c>
    </row>
    <row r="114" spans="2:23" x14ac:dyDescent="0.15">
      <c r="B114" s="12" t="s">
        <v>133</v>
      </c>
      <c r="C114" s="62" t="s">
        <v>668</v>
      </c>
      <c r="D114" s="204">
        <f>詳細表!G113</f>
        <v>0</v>
      </c>
      <c r="E114" s="204">
        <f>詳細表!H113</f>
        <v>0</v>
      </c>
      <c r="F114" s="204">
        <f>詳細表!I113</f>
        <v>0</v>
      </c>
      <c r="G114" s="204">
        <f>詳細表!Y113</f>
        <v>0</v>
      </c>
      <c r="H114" s="204">
        <f>詳細表!AC113</f>
        <v>0</v>
      </c>
      <c r="I114" s="204">
        <f>詳細表!K113</f>
        <v>0</v>
      </c>
      <c r="J114" s="204">
        <f>詳細表!L113</f>
        <v>0</v>
      </c>
      <c r="K114" s="204">
        <f>詳細表!M113</f>
        <v>0</v>
      </c>
      <c r="L114" s="204">
        <f>詳細表!Z113</f>
        <v>0</v>
      </c>
      <c r="M114" s="204">
        <f>詳細表!AD113</f>
        <v>0</v>
      </c>
      <c r="N114" s="204">
        <f>詳細表!S113</f>
        <v>0</v>
      </c>
      <c r="O114" s="204">
        <f>詳細表!T113</f>
        <v>0</v>
      </c>
      <c r="P114" s="204">
        <f>詳細表!U113</f>
        <v>0</v>
      </c>
      <c r="Q114" s="204">
        <f>詳細表!AA113</f>
        <v>0</v>
      </c>
      <c r="R114" s="204">
        <f>詳細表!AE113</f>
        <v>0</v>
      </c>
      <c r="S114" s="204">
        <f t="shared" si="5"/>
        <v>0</v>
      </c>
      <c r="T114" s="204">
        <f t="shared" si="6"/>
        <v>0</v>
      </c>
      <c r="U114" s="204">
        <f t="shared" si="7"/>
        <v>0</v>
      </c>
      <c r="V114" s="204">
        <f t="shared" si="8"/>
        <v>0</v>
      </c>
      <c r="W114" s="204">
        <f t="shared" si="9"/>
        <v>0</v>
      </c>
    </row>
    <row r="115" spans="2:23" x14ac:dyDescent="0.15">
      <c r="B115" s="16" t="s">
        <v>134</v>
      </c>
      <c r="C115" s="70" t="s">
        <v>180</v>
      </c>
      <c r="D115" s="209">
        <f>詳細表!G114</f>
        <v>0</v>
      </c>
      <c r="E115" s="209">
        <f>詳細表!H114</f>
        <v>0</v>
      </c>
      <c r="F115" s="209">
        <f>詳細表!I114</f>
        <v>0</v>
      </c>
      <c r="G115" s="209">
        <f>詳細表!Y114</f>
        <v>0</v>
      </c>
      <c r="H115" s="209">
        <f>詳細表!AC114</f>
        <v>0</v>
      </c>
      <c r="I115" s="209">
        <f>詳細表!K114</f>
        <v>0</v>
      </c>
      <c r="J115" s="209">
        <f>詳細表!L114</f>
        <v>0</v>
      </c>
      <c r="K115" s="209">
        <f>詳細表!M114</f>
        <v>0</v>
      </c>
      <c r="L115" s="209">
        <f>詳細表!Z114</f>
        <v>0</v>
      </c>
      <c r="M115" s="209">
        <f>詳細表!AD114</f>
        <v>0</v>
      </c>
      <c r="N115" s="209">
        <f>詳細表!S114</f>
        <v>0</v>
      </c>
      <c r="O115" s="209">
        <f>詳細表!T114</f>
        <v>0</v>
      </c>
      <c r="P115" s="209">
        <f>詳細表!U114</f>
        <v>0</v>
      </c>
      <c r="Q115" s="209">
        <f>詳細表!AA114</f>
        <v>0</v>
      </c>
      <c r="R115" s="209">
        <f>詳細表!AE114</f>
        <v>0</v>
      </c>
      <c r="S115" s="209">
        <f t="shared" si="5"/>
        <v>0</v>
      </c>
      <c r="T115" s="209">
        <f t="shared" si="6"/>
        <v>0</v>
      </c>
      <c r="U115" s="209">
        <f t="shared" si="7"/>
        <v>0</v>
      </c>
      <c r="V115" s="209">
        <f t="shared" si="8"/>
        <v>0</v>
      </c>
      <c r="W115" s="209">
        <f t="shared" si="9"/>
        <v>0</v>
      </c>
    </row>
    <row r="116" spans="2:23" x14ac:dyDescent="0.15">
      <c r="B116" s="12" t="s">
        <v>135</v>
      </c>
      <c r="C116" s="62" t="s">
        <v>524</v>
      </c>
      <c r="D116" s="204">
        <f>詳細表!G115</f>
        <v>0</v>
      </c>
      <c r="E116" s="204">
        <f>詳細表!H115</f>
        <v>0</v>
      </c>
      <c r="F116" s="204">
        <f>詳細表!I115</f>
        <v>0</v>
      </c>
      <c r="G116" s="204">
        <f>詳細表!Y115</f>
        <v>0</v>
      </c>
      <c r="H116" s="204">
        <f>詳細表!AC115</f>
        <v>0</v>
      </c>
      <c r="I116" s="204">
        <f>詳細表!K115</f>
        <v>0</v>
      </c>
      <c r="J116" s="204">
        <f>詳細表!L115</f>
        <v>0</v>
      </c>
      <c r="K116" s="204">
        <f>詳細表!M115</f>
        <v>0</v>
      </c>
      <c r="L116" s="204">
        <f>詳細表!Z115</f>
        <v>0</v>
      </c>
      <c r="M116" s="204">
        <f>詳細表!AD115</f>
        <v>0</v>
      </c>
      <c r="N116" s="204">
        <f>詳細表!S115</f>
        <v>0</v>
      </c>
      <c r="O116" s="204">
        <f>詳細表!T115</f>
        <v>0</v>
      </c>
      <c r="P116" s="204">
        <f>詳細表!U115</f>
        <v>0</v>
      </c>
      <c r="Q116" s="204">
        <f>詳細表!AA115</f>
        <v>0</v>
      </c>
      <c r="R116" s="204">
        <f>詳細表!AE115</f>
        <v>0</v>
      </c>
      <c r="S116" s="204">
        <f t="shared" si="5"/>
        <v>0</v>
      </c>
      <c r="T116" s="204">
        <f t="shared" si="6"/>
        <v>0</v>
      </c>
      <c r="U116" s="204">
        <f t="shared" si="7"/>
        <v>0</v>
      </c>
      <c r="V116" s="204">
        <f t="shared" si="8"/>
        <v>0</v>
      </c>
      <c r="W116" s="204">
        <f t="shared" si="9"/>
        <v>0</v>
      </c>
    </row>
    <row r="117" spans="2:23" x14ac:dyDescent="0.15">
      <c r="B117" s="12" t="s">
        <v>633</v>
      </c>
      <c r="C117" s="62" t="s">
        <v>525</v>
      </c>
      <c r="D117" s="221">
        <f>詳細表!G116</f>
        <v>0</v>
      </c>
      <c r="E117" s="221">
        <f>詳細表!H116</f>
        <v>0</v>
      </c>
      <c r="F117" s="221">
        <f>詳細表!I116</f>
        <v>0</v>
      </c>
      <c r="G117" s="221">
        <f>詳細表!Y116</f>
        <v>0</v>
      </c>
      <c r="H117" s="221">
        <f>詳細表!AC116</f>
        <v>0</v>
      </c>
      <c r="I117" s="221">
        <f>詳細表!K116</f>
        <v>0</v>
      </c>
      <c r="J117" s="221">
        <f>詳細表!L116</f>
        <v>0</v>
      </c>
      <c r="K117" s="221">
        <f>詳細表!M116</f>
        <v>0</v>
      </c>
      <c r="L117" s="221">
        <f>詳細表!Z116</f>
        <v>0</v>
      </c>
      <c r="M117" s="221">
        <f>詳細表!AD116</f>
        <v>0</v>
      </c>
      <c r="N117" s="221">
        <f>詳細表!S116</f>
        <v>0</v>
      </c>
      <c r="O117" s="221">
        <f>詳細表!T116</f>
        <v>0</v>
      </c>
      <c r="P117" s="221">
        <f>詳細表!U116</f>
        <v>0</v>
      </c>
      <c r="Q117" s="221">
        <f>詳細表!AA116</f>
        <v>0</v>
      </c>
      <c r="R117" s="221">
        <f>詳細表!AE116</f>
        <v>0</v>
      </c>
      <c r="S117" s="221">
        <f t="shared" si="5"/>
        <v>0</v>
      </c>
      <c r="T117" s="221">
        <f t="shared" si="6"/>
        <v>0</v>
      </c>
      <c r="U117" s="221">
        <f t="shared" si="7"/>
        <v>0</v>
      </c>
      <c r="V117" s="221">
        <f t="shared" si="8"/>
        <v>0</v>
      </c>
      <c r="W117" s="221">
        <f t="shared" si="9"/>
        <v>0</v>
      </c>
    </row>
    <row r="118" spans="2:23" x14ac:dyDescent="0.15">
      <c r="B118" s="80"/>
      <c r="C118" s="243" t="s">
        <v>214</v>
      </c>
      <c r="D118" s="225">
        <f t="shared" ref="D118:W118" si="10">SUM(D11:D117)</f>
        <v>0</v>
      </c>
      <c r="E118" s="225">
        <f t="shared" si="10"/>
        <v>0</v>
      </c>
      <c r="F118" s="225">
        <f t="shared" si="10"/>
        <v>0</v>
      </c>
      <c r="G118" s="225">
        <f t="shared" si="10"/>
        <v>0</v>
      </c>
      <c r="H118" s="225">
        <f t="shared" si="10"/>
        <v>0</v>
      </c>
      <c r="I118" s="225">
        <f t="shared" si="10"/>
        <v>0</v>
      </c>
      <c r="J118" s="225">
        <f t="shared" si="10"/>
        <v>0</v>
      </c>
      <c r="K118" s="225">
        <f t="shared" si="10"/>
        <v>0</v>
      </c>
      <c r="L118" s="225">
        <f t="shared" si="10"/>
        <v>0</v>
      </c>
      <c r="M118" s="225">
        <f t="shared" si="10"/>
        <v>0</v>
      </c>
      <c r="N118" s="225">
        <f t="shared" si="10"/>
        <v>0</v>
      </c>
      <c r="O118" s="225">
        <f t="shared" si="10"/>
        <v>0</v>
      </c>
      <c r="P118" s="225">
        <f t="shared" si="10"/>
        <v>0</v>
      </c>
      <c r="Q118" s="225">
        <f t="shared" si="10"/>
        <v>0</v>
      </c>
      <c r="R118" s="225">
        <f t="shared" si="10"/>
        <v>0</v>
      </c>
      <c r="S118" s="225">
        <f t="shared" si="10"/>
        <v>0</v>
      </c>
      <c r="T118" s="225">
        <f t="shared" si="10"/>
        <v>0</v>
      </c>
      <c r="U118" s="225">
        <f t="shared" si="10"/>
        <v>0</v>
      </c>
      <c r="V118" s="225">
        <f t="shared" si="10"/>
        <v>0</v>
      </c>
      <c r="W118" s="225">
        <f t="shared" si="10"/>
        <v>0</v>
      </c>
    </row>
    <row r="119" spans="2:23" x14ac:dyDescent="0.15">
      <c r="B119" s="244" t="s">
        <v>224</v>
      </c>
    </row>
  </sheetData>
  <mergeCells count="22">
    <mergeCell ref="O8:O10"/>
    <mergeCell ref="B6:B10"/>
    <mergeCell ref="C6:C10"/>
    <mergeCell ref="D8:D10"/>
    <mergeCell ref="E8:E10"/>
    <mergeCell ref="F8:F10"/>
    <mergeCell ref="V8:V10"/>
    <mergeCell ref="W8:W10"/>
    <mergeCell ref="G8:G10"/>
    <mergeCell ref="L8:L10"/>
    <mergeCell ref="M8:M10"/>
    <mergeCell ref="Q8:Q10"/>
    <mergeCell ref="R8:R10"/>
    <mergeCell ref="P8:P10"/>
    <mergeCell ref="S8:S10"/>
    <mergeCell ref="T8:T10"/>
    <mergeCell ref="U8:U10"/>
    <mergeCell ref="H8:H10"/>
    <mergeCell ref="I8:I10"/>
    <mergeCell ref="J8:J10"/>
    <mergeCell ref="K8:K10"/>
    <mergeCell ref="N8:N10"/>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5:W49"/>
  <sheetViews>
    <sheetView showGridLines="0" workbookViewId="0">
      <pane xSplit="3" ySplit="10" topLeftCell="D11" activePane="bottomRight" state="frozen"/>
      <selection pane="topRight"/>
      <selection pane="bottomLeft"/>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5" t="str">
        <f>"（単位："&amp;入力表!H15&amp;"、人）"</f>
        <v>（単位：千円、人）</v>
      </c>
    </row>
    <row r="6" spans="2:23" x14ac:dyDescent="0.15">
      <c r="B6" s="337" t="s">
        <v>29</v>
      </c>
      <c r="C6" s="337" t="s">
        <v>606</v>
      </c>
      <c r="D6" s="227" t="s">
        <v>8</v>
      </c>
      <c r="E6" s="228"/>
      <c r="F6" s="228"/>
      <c r="G6" s="228"/>
      <c r="H6" s="229"/>
      <c r="I6" s="230" t="s">
        <v>629</v>
      </c>
      <c r="J6" s="231"/>
      <c r="K6" s="231"/>
      <c r="L6" s="231"/>
      <c r="M6" s="232"/>
      <c r="N6" s="233" t="s">
        <v>613</v>
      </c>
      <c r="O6" s="234"/>
      <c r="P6" s="234"/>
      <c r="Q6" s="234"/>
      <c r="R6" s="235"/>
      <c r="S6" s="236" t="s">
        <v>311</v>
      </c>
      <c r="T6" s="237"/>
      <c r="U6" s="237"/>
      <c r="V6" s="237"/>
      <c r="W6" s="238"/>
    </row>
    <row r="7" spans="2:23" x14ac:dyDescent="0.15">
      <c r="B7" s="338"/>
      <c r="C7" s="338"/>
      <c r="D7" s="239"/>
      <c r="E7" s="228"/>
      <c r="F7" s="229"/>
      <c r="G7" s="239"/>
      <c r="H7" s="229"/>
      <c r="I7" s="240"/>
      <c r="J7" s="231"/>
      <c r="K7" s="232"/>
      <c r="L7" s="240"/>
      <c r="M7" s="232"/>
      <c r="N7" s="241"/>
      <c r="O7" s="234"/>
      <c r="P7" s="235"/>
      <c r="Q7" s="241"/>
      <c r="R7" s="235"/>
      <c r="S7" s="242"/>
      <c r="T7" s="237"/>
      <c r="U7" s="238"/>
      <c r="V7" s="242"/>
      <c r="W7" s="238"/>
    </row>
    <row r="8" spans="2:23" ht="12.95" customHeight="1" x14ac:dyDescent="0.15">
      <c r="B8" s="338"/>
      <c r="C8" s="338"/>
      <c r="D8" s="385" t="s">
        <v>7</v>
      </c>
      <c r="E8" s="386" t="s">
        <v>966</v>
      </c>
      <c r="F8" s="387" t="s">
        <v>310</v>
      </c>
      <c r="G8" s="361" t="s">
        <v>313</v>
      </c>
      <c r="H8" s="377" t="s">
        <v>312</v>
      </c>
      <c r="I8" s="379" t="s">
        <v>7</v>
      </c>
      <c r="J8" s="380" t="s">
        <v>966</v>
      </c>
      <c r="K8" s="381" t="s">
        <v>310</v>
      </c>
      <c r="L8" s="363" t="s">
        <v>313</v>
      </c>
      <c r="M8" s="365" t="s">
        <v>312</v>
      </c>
      <c r="N8" s="383" t="s">
        <v>7</v>
      </c>
      <c r="O8" s="384" t="s">
        <v>966</v>
      </c>
      <c r="P8" s="371" t="s">
        <v>310</v>
      </c>
      <c r="Q8" s="367" t="s">
        <v>313</v>
      </c>
      <c r="R8" s="369" t="s">
        <v>312</v>
      </c>
      <c r="S8" s="373" t="s">
        <v>7</v>
      </c>
      <c r="T8" s="374" t="s">
        <v>966</v>
      </c>
      <c r="U8" s="375" t="s">
        <v>310</v>
      </c>
      <c r="V8" s="357" t="s">
        <v>313</v>
      </c>
      <c r="W8" s="359" t="s">
        <v>312</v>
      </c>
    </row>
    <row r="9" spans="2:23" x14ac:dyDescent="0.15">
      <c r="B9" s="338"/>
      <c r="C9" s="338"/>
      <c r="D9" s="385"/>
      <c r="E9" s="386"/>
      <c r="F9" s="388"/>
      <c r="G9" s="362"/>
      <c r="H9" s="378"/>
      <c r="I9" s="379"/>
      <c r="J9" s="380"/>
      <c r="K9" s="382"/>
      <c r="L9" s="364"/>
      <c r="M9" s="366"/>
      <c r="N9" s="383"/>
      <c r="O9" s="384"/>
      <c r="P9" s="372"/>
      <c r="Q9" s="368"/>
      <c r="R9" s="370"/>
      <c r="S9" s="373"/>
      <c r="T9" s="374"/>
      <c r="U9" s="376"/>
      <c r="V9" s="358"/>
      <c r="W9" s="360"/>
    </row>
    <row r="10" spans="2:23" x14ac:dyDescent="0.15">
      <c r="B10" s="339"/>
      <c r="C10" s="339"/>
      <c r="D10" s="385"/>
      <c r="E10" s="386"/>
      <c r="F10" s="388"/>
      <c r="G10" s="362"/>
      <c r="H10" s="378"/>
      <c r="I10" s="379"/>
      <c r="J10" s="380"/>
      <c r="K10" s="382"/>
      <c r="L10" s="364"/>
      <c r="M10" s="366"/>
      <c r="N10" s="383"/>
      <c r="O10" s="384"/>
      <c r="P10" s="372"/>
      <c r="Q10" s="368"/>
      <c r="R10" s="370"/>
      <c r="S10" s="373"/>
      <c r="T10" s="374"/>
      <c r="U10" s="376"/>
      <c r="V10" s="358"/>
      <c r="W10" s="360"/>
    </row>
    <row r="11" spans="2:23" x14ac:dyDescent="0.15">
      <c r="B11" s="12" t="s">
        <v>264</v>
      </c>
      <c r="C11" s="62" t="s">
        <v>934</v>
      </c>
      <c r="D11" s="198">
        <f>SUMIF(詳細表!$C$10:$C$116,'結果表（37部門）'!$B11,詳細表!G$10:G$116)</f>
        <v>0</v>
      </c>
      <c r="E11" s="198">
        <f>SUMIF(詳細表!$C$10:$C$116,'結果表（37部門）'!$B11,詳細表!H$10:H$116)</f>
        <v>0</v>
      </c>
      <c r="F11" s="198">
        <f>SUMIF(詳細表!$C$10:$C$116,'結果表（37部門）'!$B11,詳細表!I$10:I$116)</f>
        <v>0</v>
      </c>
      <c r="G11" s="198">
        <f>SUMIF(詳細表!$C$10:$C$116,'結果表（37部門）'!$B11,詳細表!Y$10:Y$116)</f>
        <v>0</v>
      </c>
      <c r="H11" s="198">
        <f>SUMIF(詳細表!$C$10:$C$116,'結果表（37部門）'!$B11,詳細表!AC$10:AC$116)</f>
        <v>0</v>
      </c>
      <c r="I11" s="198">
        <f>SUMIF(詳細表!$C$10:$C$116,'結果表（37部門）'!$B11,詳細表!K$10:K$116)</f>
        <v>0</v>
      </c>
      <c r="J11" s="198">
        <f>SUMIF(詳細表!$C$10:$C$116,'結果表（37部門）'!$B11,詳細表!L$10:L$116)</f>
        <v>0</v>
      </c>
      <c r="K11" s="198">
        <f>SUMIF(詳細表!$C$10:$C$116,'結果表（37部門）'!$B11,詳細表!M$10:M$116)</f>
        <v>0</v>
      </c>
      <c r="L11" s="198">
        <f>SUMIF(詳細表!$C$10:$C$116,'結果表（37部門）'!$B11,詳細表!Z$10:Z$116)</f>
        <v>0</v>
      </c>
      <c r="M11" s="198">
        <f>SUMIF(詳細表!$C$10:$C$116,'結果表（37部門）'!$B11,詳細表!AD$10:AD$116)</f>
        <v>0</v>
      </c>
      <c r="N11" s="198">
        <f>SUMIF(詳細表!$C$10:$C$116,'結果表（37部門）'!$B11,詳細表!S$10:S$116)</f>
        <v>0</v>
      </c>
      <c r="O11" s="198">
        <f>SUMIF(詳細表!$C$10:$C$116,'結果表（37部門）'!$B11,詳細表!T$10:T$116)</f>
        <v>0</v>
      </c>
      <c r="P11" s="198">
        <f>SUMIF(詳細表!$C$10:$C$116,'結果表（37部門）'!$B11,詳細表!U$10:U$116)</f>
        <v>0</v>
      </c>
      <c r="Q11" s="198">
        <f>SUMIF(詳細表!$C$10:$C$116,'結果表（37部門）'!$B11,詳細表!AA$10:AA$116)</f>
        <v>0</v>
      </c>
      <c r="R11" s="198">
        <f>SUMIF(詳細表!$C$10:$C$116,'結果表（37部門）'!$B11,詳細表!AE$10:AE$116)</f>
        <v>0</v>
      </c>
      <c r="S11" s="198">
        <f>SUMIF(詳細表!$C$10:$C$116,'結果表（37部門）'!$B11,詳細表!V$10:V$116)</f>
        <v>0</v>
      </c>
      <c r="T11" s="198">
        <f>SUMIF(詳細表!$C$10:$C$116,'結果表（37部門）'!$B11,詳細表!W$10:W$116)</f>
        <v>0</v>
      </c>
      <c r="U11" s="198">
        <f>SUMIF(詳細表!$C$10:$C$116,'結果表（37部門）'!$B11,詳細表!X$10:X$116)</f>
        <v>0</v>
      </c>
      <c r="V11" s="198">
        <f>SUMIF(詳細表!$C$10:$C$116,'結果表（37部門）'!$B11,詳細表!AB$10:AB$116)</f>
        <v>0</v>
      </c>
      <c r="W11" s="198">
        <f>SUMIF(詳細表!$C$10:$C$116,'結果表（37部門）'!$B11,詳細表!AF$10:AF$116)</f>
        <v>0</v>
      </c>
    </row>
    <row r="12" spans="2:23" x14ac:dyDescent="0.15">
      <c r="B12" s="12" t="s">
        <v>265</v>
      </c>
      <c r="C12" s="62" t="s">
        <v>937</v>
      </c>
      <c r="D12" s="204">
        <f>SUMIF(詳細表!$C$10:$C$116,'結果表（37部門）'!$B12,詳細表!G$10:G$116)</f>
        <v>0</v>
      </c>
      <c r="E12" s="204">
        <f>SUMIF(詳細表!$C$10:$C$116,'結果表（37部門）'!$B12,詳細表!H$10:H$116)</f>
        <v>0</v>
      </c>
      <c r="F12" s="204">
        <f>SUMIF(詳細表!$C$10:$C$116,'結果表（37部門）'!$B12,詳細表!I$10:I$116)</f>
        <v>0</v>
      </c>
      <c r="G12" s="204">
        <f>SUMIF(詳細表!$C$10:$C$116,'結果表（37部門）'!$B12,詳細表!Y$10:Y$116)</f>
        <v>0</v>
      </c>
      <c r="H12" s="204">
        <f>SUMIF(詳細表!$C$10:$C$116,'結果表（37部門）'!$B12,詳細表!AC$10:AC$116)</f>
        <v>0</v>
      </c>
      <c r="I12" s="204">
        <f>SUMIF(詳細表!$C$10:$C$116,'結果表（37部門）'!$B12,詳細表!K$10:K$116)</f>
        <v>0</v>
      </c>
      <c r="J12" s="204">
        <f>SUMIF(詳細表!$C$10:$C$116,'結果表（37部門）'!$B12,詳細表!L$10:L$116)</f>
        <v>0</v>
      </c>
      <c r="K12" s="204">
        <f>SUMIF(詳細表!$C$10:$C$116,'結果表（37部門）'!$B12,詳細表!M$10:M$116)</f>
        <v>0</v>
      </c>
      <c r="L12" s="204">
        <f>SUMIF(詳細表!$C$10:$C$116,'結果表（37部門）'!$B12,詳細表!Z$10:Z$116)</f>
        <v>0</v>
      </c>
      <c r="M12" s="204">
        <f>SUMIF(詳細表!$C$10:$C$116,'結果表（37部門）'!$B12,詳細表!AD$10:AD$116)</f>
        <v>0</v>
      </c>
      <c r="N12" s="204">
        <f>SUMIF(詳細表!$C$10:$C$116,'結果表（37部門）'!$B12,詳細表!S$10:S$116)</f>
        <v>0</v>
      </c>
      <c r="O12" s="204">
        <f>SUMIF(詳細表!$C$10:$C$116,'結果表（37部門）'!$B12,詳細表!T$10:T$116)</f>
        <v>0</v>
      </c>
      <c r="P12" s="204">
        <f>SUMIF(詳細表!$C$10:$C$116,'結果表（37部門）'!$B12,詳細表!U$10:U$116)</f>
        <v>0</v>
      </c>
      <c r="Q12" s="204">
        <f>SUMIF(詳細表!$C$10:$C$116,'結果表（37部門）'!$B12,詳細表!AA$10:AA$116)</f>
        <v>0</v>
      </c>
      <c r="R12" s="204">
        <f>SUMIF(詳細表!$C$10:$C$116,'結果表（37部門）'!$B12,詳細表!AE$10:AE$116)</f>
        <v>0</v>
      </c>
      <c r="S12" s="204">
        <f>SUMIF(詳細表!$C$10:$C$116,'結果表（37部門）'!$B12,詳細表!V$10:V$116)</f>
        <v>0</v>
      </c>
      <c r="T12" s="204">
        <f>SUMIF(詳細表!$C$10:$C$116,'結果表（37部門）'!$B12,詳細表!W$10:W$116)</f>
        <v>0</v>
      </c>
      <c r="U12" s="204">
        <f>SUMIF(詳細表!$C$10:$C$116,'結果表（37部門）'!$B12,詳細表!X$10:X$116)</f>
        <v>0</v>
      </c>
      <c r="V12" s="204">
        <f>SUMIF(詳細表!$C$10:$C$116,'結果表（37部門）'!$B12,詳細表!AB$10:AB$116)</f>
        <v>0</v>
      </c>
      <c r="W12" s="204">
        <f>SUMIF(詳細表!$C$10:$C$116,'結果表（37部門）'!$B12,詳細表!AF$10:AF$116)</f>
        <v>0</v>
      </c>
    </row>
    <row r="13" spans="2:23" x14ac:dyDescent="0.15">
      <c r="B13" s="12" t="s">
        <v>266</v>
      </c>
      <c r="C13" s="62" t="s">
        <v>938</v>
      </c>
      <c r="D13" s="204">
        <f>SUMIF(詳細表!$C$10:$C$116,'結果表（37部門）'!$B13,詳細表!G$10:G$116)</f>
        <v>0</v>
      </c>
      <c r="E13" s="204">
        <f>SUMIF(詳細表!$C$10:$C$116,'結果表（37部門）'!$B13,詳細表!H$10:H$116)</f>
        <v>0</v>
      </c>
      <c r="F13" s="204">
        <f>SUMIF(詳細表!$C$10:$C$116,'結果表（37部門）'!$B13,詳細表!I$10:I$116)</f>
        <v>0</v>
      </c>
      <c r="G13" s="204">
        <f>SUMIF(詳細表!$C$10:$C$116,'結果表（37部門）'!$B13,詳細表!Y$10:Y$116)</f>
        <v>0</v>
      </c>
      <c r="H13" s="204">
        <f>SUMIF(詳細表!$C$10:$C$116,'結果表（37部門）'!$B13,詳細表!AC$10:AC$116)</f>
        <v>0</v>
      </c>
      <c r="I13" s="204">
        <f>SUMIF(詳細表!$C$10:$C$116,'結果表（37部門）'!$B13,詳細表!K$10:K$116)</f>
        <v>0</v>
      </c>
      <c r="J13" s="204">
        <f>SUMIF(詳細表!$C$10:$C$116,'結果表（37部門）'!$B13,詳細表!L$10:L$116)</f>
        <v>0</v>
      </c>
      <c r="K13" s="204">
        <f>SUMIF(詳細表!$C$10:$C$116,'結果表（37部門）'!$B13,詳細表!M$10:M$116)</f>
        <v>0</v>
      </c>
      <c r="L13" s="204">
        <f>SUMIF(詳細表!$C$10:$C$116,'結果表（37部門）'!$B13,詳細表!Z$10:Z$116)</f>
        <v>0</v>
      </c>
      <c r="M13" s="204">
        <f>SUMIF(詳細表!$C$10:$C$116,'結果表（37部門）'!$B13,詳細表!AD$10:AD$116)</f>
        <v>0</v>
      </c>
      <c r="N13" s="204">
        <f>SUMIF(詳細表!$C$10:$C$116,'結果表（37部門）'!$B13,詳細表!S$10:S$116)</f>
        <v>0</v>
      </c>
      <c r="O13" s="204">
        <f>SUMIF(詳細表!$C$10:$C$116,'結果表（37部門）'!$B13,詳細表!T$10:T$116)</f>
        <v>0</v>
      </c>
      <c r="P13" s="204">
        <f>SUMIF(詳細表!$C$10:$C$116,'結果表（37部門）'!$B13,詳細表!U$10:U$116)</f>
        <v>0</v>
      </c>
      <c r="Q13" s="204">
        <f>SUMIF(詳細表!$C$10:$C$116,'結果表（37部門）'!$B13,詳細表!AA$10:AA$116)</f>
        <v>0</v>
      </c>
      <c r="R13" s="204">
        <f>SUMIF(詳細表!$C$10:$C$116,'結果表（37部門）'!$B13,詳細表!AE$10:AE$116)</f>
        <v>0</v>
      </c>
      <c r="S13" s="204">
        <f>SUMIF(詳細表!$C$10:$C$116,'結果表（37部門）'!$B13,詳細表!V$10:V$116)</f>
        <v>0</v>
      </c>
      <c r="T13" s="204">
        <f>SUMIF(詳細表!$C$10:$C$116,'結果表（37部門）'!$B13,詳細表!W$10:W$116)</f>
        <v>0</v>
      </c>
      <c r="U13" s="204">
        <f>SUMIF(詳細表!$C$10:$C$116,'結果表（37部門）'!$B13,詳細表!X$10:X$116)</f>
        <v>0</v>
      </c>
      <c r="V13" s="204">
        <f>SUMIF(詳細表!$C$10:$C$116,'結果表（37部門）'!$B13,詳細表!AB$10:AB$116)</f>
        <v>0</v>
      </c>
      <c r="W13" s="204">
        <f>SUMIF(詳細表!$C$10:$C$116,'結果表（37部門）'!$B13,詳細表!AF$10:AF$116)</f>
        <v>0</v>
      </c>
    </row>
    <row r="14" spans="2:23" x14ac:dyDescent="0.15">
      <c r="B14" s="12" t="s">
        <v>267</v>
      </c>
      <c r="C14" s="62" t="s">
        <v>939</v>
      </c>
      <c r="D14" s="204">
        <f>SUMIF(詳細表!$C$10:$C$116,'結果表（37部門）'!$B14,詳細表!G$10:G$116)</f>
        <v>0</v>
      </c>
      <c r="E14" s="204">
        <f>SUMIF(詳細表!$C$10:$C$116,'結果表（37部門）'!$B14,詳細表!H$10:H$116)</f>
        <v>0</v>
      </c>
      <c r="F14" s="204">
        <f>SUMIF(詳細表!$C$10:$C$116,'結果表（37部門）'!$B14,詳細表!I$10:I$116)</f>
        <v>0</v>
      </c>
      <c r="G14" s="204">
        <f>SUMIF(詳細表!$C$10:$C$116,'結果表（37部門）'!$B14,詳細表!Y$10:Y$116)</f>
        <v>0</v>
      </c>
      <c r="H14" s="204">
        <f>SUMIF(詳細表!$C$10:$C$116,'結果表（37部門）'!$B14,詳細表!AC$10:AC$116)</f>
        <v>0</v>
      </c>
      <c r="I14" s="204">
        <f>SUMIF(詳細表!$C$10:$C$116,'結果表（37部門）'!$B14,詳細表!K$10:K$116)</f>
        <v>0</v>
      </c>
      <c r="J14" s="204">
        <f>SUMIF(詳細表!$C$10:$C$116,'結果表（37部門）'!$B14,詳細表!L$10:L$116)</f>
        <v>0</v>
      </c>
      <c r="K14" s="204">
        <f>SUMIF(詳細表!$C$10:$C$116,'結果表（37部門）'!$B14,詳細表!M$10:M$116)</f>
        <v>0</v>
      </c>
      <c r="L14" s="204">
        <f>SUMIF(詳細表!$C$10:$C$116,'結果表（37部門）'!$B14,詳細表!Z$10:Z$116)</f>
        <v>0</v>
      </c>
      <c r="M14" s="204">
        <f>SUMIF(詳細表!$C$10:$C$116,'結果表（37部門）'!$B14,詳細表!AD$10:AD$116)</f>
        <v>0</v>
      </c>
      <c r="N14" s="204">
        <f>SUMIF(詳細表!$C$10:$C$116,'結果表（37部門）'!$B14,詳細表!S$10:S$116)</f>
        <v>0</v>
      </c>
      <c r="O14" s="204">
        <f>SUMIF(詳細表!$C$10:$C$116,'結果表（37部門）'!$B14,詳細表!T$10:T$116)</f>
        <v>0</v>
      </c>
      <c r="P14" s="204">
        <f>SUMIF(詳細表!$C$10:$C$116,'結果表（37部門）'!$B14,詳細表!U$10:U$116)</f>
        <v>0</v>
      </c>
      <c r="Q14" s="204">
        <f>SUMIF(詳細表!$C$10:$C$116,'結果表（37部門）'!$B14,詳細表!AA$10:AA$116)</f>
        <v>0</v>
      </c>
      <c r="R14" s="204">
        <f>SUMIF(詳細表!$C$10:$C$116,'結果表（37部門）'!$B14,詳細表!AE$10:AE$116)</f>
        <v>0</v>
      </c>
      <c r="S14" s="204">
        <f>SUMIF(詳細表!$C$10:$C$116,'結果表（37部門）'!$B14,詳細表!V$10:V$116)</f>
        <v>0</v>
      </c>
      <c r="T14" s="204">
        <f>SUMIF(詳細表!$C$10:$C$116,'結果表（37部門）'!$B14,詳細表!W$10:W$116)</f>
        <v>0</v>
      </c>
      <c r="U14" s="204">
        <f>SUMIF(詳細表!$C$10:$C$116,'結果表（37部門）'!$B14,詳細表!X$10:X$116)</f>
        <v>0</v>
      </c>
      <c r="V14" s="204">
        <f>SUMIF(詳細表!$C$10:$C$116,'結果表（37部門）'!$B14,詳細表!AB$10:AB$116)</f>
        <v>0</v>
      </c>
      <c r="W14" s="204">
        <f>SUMIF(詳細表!$C$10:$C$116,'結果表（37部門）'!$B14,詳細表!AF$10:AF$116)</f>
        <v>0</v>
      </c>
    </row>
    <row r="15" spans="2:23" x14ac:dyDescent="0.15">
      <c r="B15" s="12" t="s">
        <v>268</v>
      </c>
      <c r="C15" s="62" t="s">
        <v>940</v>
      </c>
      <c r="D15" s="209">
        <f>SUMIF(詳細表!$C$10:$C$116,'結果表（37部門）'!$B15,詳細表!G$10:G$116)</f>
        <v>0</v>
      </c>
      <c r="E15" s="209">
        <f>SUMIF(詳細表!$C$10:$C$116,'結果表（37部門）'!$B15,詳細表!H$10:H$116)</f>
        <v>0</v>
      </c>
      <c r="F15" s="209">
        <f>SUMIF(詳細表!$C$10:$C$116,'結果表（37部門）'!$B15,詳細表!I$10:I$116)</f>
        <v>0</v>
      </c>
      <c r="G15" s="209">
        <f>SUMIF(詳細表!$C$10:$C$116,'結果表（37部門）'!$B15,詳細表!Y$10:Y$116)</f>
        <v>0</v>
      </c>
      <c r="H15" s="209">
        <f>SUMIF(詳細表!$C$10:$C$116,'結果表（37部門）'!$B15,詳細表!AC$10:AC$116)</f>
        <v>0</v>
      </c>
      <c r="I15" s="209">
        <f>SUMIF(詳細表!$C$10:$C$116,'結果表（37部門）'!$B15,詳細表!K$10:K$116)</f>
        <v>0</v>
      </c>
      <c r="J15" s="209">
        <f>SUMIF(詳細表!$C$10:$C$116,'結果表（37部門）'!$B15,詳細表!L$10:L$116)</f>
        <v>0</v>
      </c>
      <c r="K15" s="209">
        <f>SUMIF(詳細表!$C$10:$C$116,'結果表（37部門）'!$B15,詳細表!M$10:M$116)</f>
        <v>0</v>
      </c>
      <c r="L15" s="209">
        <f>SUMIF(詳細表!$C$10:$C$116,'結果表（37部門）'!$B15,詳細表!Z$10:Z$116)</f>
        <v>0</v>
      </c>
      <c r="M15" s="209">
        <f>SUMIF(詳細表!$C$10:$C$116,'結果表（37部門）'!$B15,詳細表!AD$10:AD$116)</f>
        <v>0</v>
      </c>
      <c r="N15" s="209">
        <f>SUMIF(詳細表!$C$10:$C$116,'結果表（37部門）'!$B15,詳細表!S$10:S$116)</f>
        <v>0</v>
      </c>
      <c r="O15" s="209">
        <f>SUMIF(詳細表!$C$10:$C$116,'結果表（37部門）'!$B15,詳細表!T$10:T$116)</f>
        <v>0</v>
      </c>
      <c r="P15" s="209">
        <f>SUMIF(詳細表!$C$10:$C$116,'結果表（37部門）'!$B15,詳細表!U$10:U$116)</f>
        <v>0</v>
      </c>
      <c r="Q15" s="209">
        <f>SUMIF(詳細表!$C$10:$C$116,'結果表（37部門）'!$B15,詳細表!AA$10:AA$116)</f>
        <v>0</v>
      </c>
      <c r="R15" s="209">
        <f>SUMIF(詳細表!$C$10:$C$116,'結果表（37部門）'!$B15,詳細表!AE$10:AE$116)</f>
        <v>0</v>
      </c>
      <c r="S15" s="209">
        <f>SUMIF(詳細表!$C$10:$C$116,'結果表（37部門）'!$B15,詳細表!V$10:V$116)</f>
        <v>0</v>
      </c>
      <c r="T15" s="209">
        <f>SUMIF(詳細表!$C$10:$C$116,'結果表（37部門）'!$B15,詳細表!W$10:W$116)</f>
        <v>0</v>
      </c>
      <c r="U15" s="209">
        <f>SUMIF(詳細表!$C$10:$C$116,'結果表（37部門）'!$B15,詳細表!X$10:X$116)</f>
        <v>0</v>
      </c>
      <c r="V15" s="209">
        <f>SUMIF(詳細表!$C$10:$C$116,'結果表（37部門）'!$B15,詳細表!AB$10:AB$116)</f>
        <v>0</v>
      </c>
      <c r="W15" s="209">
        <f>SUMIF(詳細表!$C$10:$C$116,'結果表（37部門）'!$B15,詳細表!AF$10:AF$116)</f>
        <v>0</v>
      </c>
    </row>
    <row r="16" spans="2:23" x14ac:dyDescent="0.15">
      <c r="B16" s="15" t="s">
        <v>269</v>
      </c>
      <c r="C16" s="72" t="s">
        <v>941</v>
      </c>
      <c r="D16" s="204">
        <f>SUMIF(詳細表!$C$10:$C$116,'結果表（37部門）'!$B16,詳細表!G$10:G$116)</f>
        <v>0</v>
      </c>
      <c r="E16" s="204">
        <f>SUMIF(詳細表!$C$10:$C$116,'結果表（37部門）'!$B16,詳細表!H$10:H$116)</f>
        <v>0</v>
      </c>
      <c r="F16" s="204">
        <f>SUMIF(詳細表!$C$10:$C$116,'結果表（37部門）'!$B16,詳細表!I$10:I$116)</f>
        <v>0</v>
      </c>
      <c r="G16" s="204">
        <f>SUMIF(詳細表!$C$10:$C$116,'結果表（37部門）'!$B16,詳細表!Y$10:Y$116)</f>
        <v>0</v>
      </c>
      <c r="H16" s="204">
        <f>SUMIF(詳細表!$C$10:$C$116,'結果表（37部門）'!$B16,詳細表!AC$10:AC$116)</f>
        <v>0</v>
      </c>
      <c r="I16" s="204">
        <f>SUMIF(詳細表!$C$10:$C$116,'結果表（37部門）'!$B16,詳細表!K$10:K$116)</f>
        <v>0</v>
      </c>
      <c r="J16" s="204">
        <f>SUMIF(詳細表!$C$10:$C$116,'結果表（37部門）'!$B16,詳細表!L$10:L$116)</f>
        <v>0</v>
      </c>
      <c r="K16" s="204">
        <f>SUMIF(詳細表!$C$10:$C$116,'結果表（37部門）'!$B16,詳細表!M$10:M$116)</f>
        <v>0</v>
      </c>
      <c r="L16" s="204">
        <f>SUMIF(詳細表!$C$10:$C$116,'結果表（37部門）'!$B16,詳細表!Z$10:Z$116)</f>
        <v>0</v>
      </c>
      <c r="M16" s="204">
        <f>SUMIF(詳細表!$C$10:$C$116,'結果表（37部門）'!$B16,詳細表!AD$10:AD$116)</f>
        <v>0</v>
      </c>
      <c r="N16" s="204">
        <f>SUMIF(詳細表!$C$10:$C$116,'結果表（37部門）'!$B16,詳細表!S$10:S$116)</f>
        <v>0</v>
      </c>
      <c r="O16" s="204">
        <f>SUMIF(詳細表!$C$10:$C$116,'結果表（37部門）'!$B16,詳細表!T$10:T$116)</f>
        <v>0</v>
      </c>
      <c r="P16" s="204">
        <f>SUMIF(詳細表!$C$10:$C$116,'結果表（37部門）'!$B16,詳細表!U$10:U$116)</f>
        <v>0</v>
      </c>
      <c r="Q16" s="204">
        <f>SUMIF(詳細表!$C$10:$C$116,'結果表（37部門）'!$B16,詳細表!AA$10:AA$116)</f>
        <v>0</v>
      </c>
      <c r="R16" s="204">
        <f>SUMIF(詳細表!$C$10:$C$116,'結果表（37部門）'!$B16,詳細表!AE$10:AE$116)</f>
        <v>0</v>
      </c>
      <c r="S16" s="204">
        <f>SUMIF(詳細表!$C$10:$C$116,'結果表（37部門）'!$B16,詳細表!V$10:V$116)</f>
        <v>0</v>
      </c>
      <c r="T16" s="204">
        <f>SUMIF(詳細表!$C$10:$C$116,'結果表（37部門）'!$B16,詳細表!W$10:W$116)</f>
        <v>0</v>
      </c>
      <c r="U16" s="204">
        <f>SUMIF(詳細表!$C$10:$C$116,'結果表（37部門）'!$B16,詳細表!X$10:X$116)</f>
        <v>0</v>
      </c>
      <c r="V16" s="204">
        <f>SUMIF(詳細表!$C$10:$C$116,'結果表（37部門）'!$B16,詳細表!AB$10:AB$116)</f>
        <v>0</v>
      </c>
      <c r="W16" s="204">
        <f>SUMIF(詳細表!$C$10:$C$116,'結果表（37部門）'!$B16,詳細表!AF$10:AF$116)</f>
        <v>0</v>
      </c>
    </row>
    <row r="17" spans="2:23" x14ac:dyDescent="0.15">
      <c r="B17" s="12" t="s">
        <v>270</v>
      </c>
      <c r="C17" s="62" t="s">
        <v>942</v>
      </c>
      <c r="D17" s="204">
        <f>SUMIF(詳細表!$C$10:$C$116,'結果表（37部門）'!$B17,詳細表!G$10:G$116)</f>
        <v>0</v>
      </c>
      <c r="E17" s="204">
        <f>SUMIF(詳細表!$C$10:$C$116,'結果表（37部門）'!$B17,詳細表!H$10:H$116)</f>
        <v>0</v>
      </c>
      <c r="F17" s="204">
        <f>SUMIF(詳細表!$C$10:$C$116,'結果表（37部門）'!$B17,詳細表!I$10:I$116)</f>
        <v>0</v>
      </c>
      <c r="G17" s="204">
        <f>SUMIF(詳細表!$C$10:$C$116,'結果表（37部門）'!$B17,詳細表!Y$10:Y$116)</f>
        <v>0</v>
      </c>
      <c r="H17" s="204">
        <f>SUMIF(詳細表!$C$10:$C$116,'結果表（37部門）'!$B17,詳細表!AC$10:AC$116)</f>
        <v>0</v>
      </c>
      <c r="I17" s="204">
        <f>SUMIF(詳細表!$C$10:$C$116,'結果表（37部門）'!$B17,詳細表!K$10:K$116)</f>
        <v>0</v>
      </c>
      <c r="J17" s="204">
        <f>SUMIF(詳細表!$C$10:$C$116,'結果表（37部門）'!$B17,詳細表!L$10:L$116)</f>
        <v>0</v>
      </c>
      <c r="K17" s="204">
        <f>SUMIF(詳細表!$C$10:$C$116,'結果表（37部門）'!$B17,詳細表!M$10:M$116)</f>
        <v>0</v>
      </c>
      <c r="L17" s="204">
        <f>SUMIF(詳細表!$C$10:$C$116,'結果表（37部門）'!$B17,詳細表!Z$10:Z$116)</f>
        <v>0</v>
      </c>
      <c r="M17" s="204">
        <f>SUMIF(詳細表!$C$10:$C$116,'結果表（37部門）'!$B17,詳細表!AD$10:AD$116)</f>
        <v>0</v>
      </c>
      <c r="N17" s="204">
        <f>SUMIF(詳細表!$C$10:$C$116,'結果表（37部門）'!$B17,詳細表!S$10:S$116)</f>
        <v>0</v>
      </c>
      <c r="O17" s="204">
        <f>SUMIF(詳細表!$C$10:$C$116,'結果表（37部門）'!$B17,詳細表!T$10:T$116)</f>
        <v>0</v>
      </c>
      <c r="P17" s="204">
        <f>SUMIF(詳細表!$C$10:$C$116,'結果表（37部門）'!$B17,詳細表!U$10:U$116)</f>
        <v>0</v>
      </c>
      <c r="Q17" s="204">
        <f>SUMIF(詳細表!$C$10:$C$116,'結果表（37部門）'!$B17,詳細表!AA$10:AA$116)</f>
        <v>0</v>
      </c>
      <c r="R17" s="204">
        <f>SUMIF(詳細表!$C$10:$C$116,'結果表（37部門）'!$B17,詳細表!AE$10:AE$116)</f>
        <v>0</v>
      </c>
      <c r="S17" s="204">
        <f>SUMIF(詳細表!$C$10:$C$116,'結果表（37部門）'!$B17,詳細表!V$10:V$116)</f>
        <v>0</v>
      </c>
      <c r="T17" s="204">
        <f>SUMIF(詳細表!$C$10:$C$116,'結果表（37部門）'!$B17,詳細表!W$10:W$116)</f>
        <v>0</v>
      </c>
      <c r="U17" s="204">
        <f>SUMIF(詳細表!$C$10:$C$116,'結果表（37部門）'!$B17,詳細表!X$10:X$116)</f>
        <v>0</v>
      </c>
      <c r="V17" s="204">
        <f>SUMIF(詳細表!$C$10:$C$116,'結果表（37部門）'!$B17,詳細表!AB$10:AB$116)</f>
        <v>0</v>
      </c>
      <c r="W17" s="204">
        <f>SUMIF(詳細表!$C$10:$C$116,'結果表（37部門）'!$B17,詳細表!AF$10:AF$116)</f>
        <v>0</v>
      </c>
    </row>
    <row r="18" spans="2:23" x14ac:dyDescent="0.15">
      <c r="B18" s="12" t="s">
        <v>271</v>
      </c>
      <c r="C18" s="62" t="s">
        <v>935</v>
      </c>
      <c r="D18" s="204">
        <f>SUMIF(詳細表!$C$10:$C$116,'結果表（37部門）'!$B18,詳細表!G$10:G$116)</f>
        <v>0</v>
      </c>
      <c r="E18" s="204">
        <f>SUMIF(詳細表!$C$10:$C$116,'結果表（37部門）'!$B18,詳細表!H$10:H$116)</f>
        <v>0</v>
      </c>
      <c r="F18" s="204">
        <f>SUMIF(詳細表!$C$10:$C$116,'結果表（37部門）'!$B18,詳細表!I$10:I$116)</f>
        <v>0</v>
      </c>
      <c r="G18" s="204">
        <f>SUMIF(詳細表!$C$10:$C$116,'結果表（37部門）'!$B18,詳細表!Y$10:Y$116)</f>
        <v>0</v>
      </c>
      <c r="H18" s="204">
        <f>SUMIF(詳細表!$C$10:$C$116,'結果表（37部門）'!$B18,詳細表!AC$10:AC$116)</f>
        <v>0</v>
      </c>
      <c r="I18" s="204">
        <f>SUMIF(詳細表!$C$10:$C$116,'結果表（37部門）'!$B18,詳細表!K$10:K$116)</f>
        <v>0</v>
      </c>
      <c r="J18" s="204">
        <f>SUMIF(詳細表!$C$10:$C$116,'結果表（37部門）'!$B18,詳細表!L$10:L$116)</f>
        <v>0</v>
      </c>
      <c r="K18" s="204">
        <f>SUMIF(詳細表!$C$10:$C$116,'結果表（37部門）'!$B18,詳細表!M$10:M$116)</f>
        <v>0</v>
      </c>
      <c r="L18" s="204">
        <f>SUMIF(詳細表!$C$10:$C$116,'結果表（37部門）'!$B18,詳細表!Z$10:Z$116)</f>
        <v>0</v>
      </c>
      <c r="M18" s="204">
        <f>SUMIF(詳細表!$C$10:$C$116,'結果表（37部門）'!$B18,詳細表!AD$10:AD$116)</f>
        <v>0</v>
      </c>
      <c r="N18" s="204">
        <f>SUMIF(詳細表!$C$10:$C$116,'結果表（37部門）'!$B18,詳細表!S$10:S$116)</f>
        <v>0</v>
      </c>
      <c r="O18" s="204">
        <f>SUMIF(詳細表!$C$10:$C$116,'結果表（37部門）'!$B18,詳細表!T$10:T$116)</f>
        <v>0</v>
      </c>
      <c r="P18" s="204">
        <f>SUMIF(詳細表!$C$10:$C$116,'結果表（37部門）'!$B18,詳細表!U$10:U$116)</f>
        <v>0</v>
      </c>
      <c r="Q18" s="204">
        <f>SUMIF(詳細表!$C$10:$C$116,'結果表（37部門）'!$B18,詳細表!AA$10:AA$116)</f>
        <v>0</v>
      </c>
      <c r="R18" s="204">
        <f>SUMIF(詳細表!$C$10:$C$116,'結果表（37部門）'!$B18,詳細表!AE$10:AE$116)</f>
        <v>0</v>
      </c>
      <c r="S18" s="204">
        <f>SUMIF(詳細表!$C$10:$C$116,'結果表（37部門）'!$B18,詳細表!V$10:V$116)</f>
        <v>0</v>
      </c>
      <c r="T18" s="204">
        <f>SUMIF(詳細表!$C$10:$C$116,'結果表（37部門）'!$B18,詳細表!W$10:W$116)</f>
        <v>0</v>
      </c>
      <c r="U18" s="204">
        <f>SUMIF(詳細表!$C$10:$C$116,'結果表（37部門）'!$B18,詳細表!X$10:X$116)</f>
        <v>0</v>
      </c>
      <c r="V18" s="204">
        <f>SUMIF(詳細表!$C$10:$C$116,'結果表（37部門）'!$B18,詳細表!AB$10:AB$116)</f>
        <v>0</v>
      </c>
      <c r="W18" s="204">
        <f>SUMIF(詳細表!$C$10:$C$116,'結果表（37部門）'!$B18,詳細表!AF$10:AF$116)</f>
        <v>0</v>
      </c>
    </row>
    <row r="19" spans="2:23" x14ac:dyDescent="0.15">
      <c r="B19" s="12" t="s">
        <v>272</v>
      </c>
      <c r="C19" s="62" t="s">
        <v>943</v>
      </c>
      <c r="D19" s="204">
        <f>SUMIF(詳細表!$C$10:$C$116,'結果表（37部門）'!$B19,詳細表!G$10:G$116)</f>
        <v>0</v>
      </c>
      <c r="E19" s="204">
        <f>SUMIF(詳細表!$C$10:$C$116,'結果表（37部門）'!$B19,詳細表!H$10:H$116)</f>
        <v>0</v>
      </c>
      <c r="F19" s="204">
        <f>SUMIF(詳細表!$C$10:$C$116,'結果表（37部門）'!$B19,詳細表!I$10:I$116)</f>
        <v>0</v>
      </c>
      <c r="G19" s="204">
        <f>SUMIF(詳細表!$C$10:$C$116,'結果表（37部門）'!$B19,詳細表!Y$10:Y$116)</f>
        <v>0</v>
      </c>
      <c r="H19" s="204">
        <f>SUMIF(詳細表!$C$10:$C$116,'結果表（37部門）'!$B19,詳細表!AC$10:AC$116)</f>
        <v>0</v>
      </c>
      <c r="I19" s="204">
        <f>SUMIF(詳細表!$C$10:$C$116,'結果表（37部門）'!$B19,詳細表!K$10:K$116)</f>
        <v>0</v>
      </c>
      <c r="J19" s="204">
        <f>SUMIF(詳細表!$C$10:$C$116,'結果表（37部門）'!$B19,詳細表!L$10:L$116)</f>
        <v>0</v>
      </c>
      <c r="K19" s="204">
        <f>SUMIF(詳細表!$C$10:$C$116,'結果表（37部門）'!$B19,詳細表!M$10:M$116)</f>
        <v>0</v>
      </c>
      <c r="L19" s="204">
        <f>SUMIF(詳細表!$C$10:$C$116,'結果表（37部門）'!$B19,詳細表!Z$10:Z$116)</f>
        <v>0</v>
      </c>
      <c r="M19" s="204">
        <f>SUMIF(詳細表!$C$10:$C$116,'結果表（37部門）'!$B19,詳細表!AD$10:AD$116)</f>
        <v>0</v>
      </c>
      <c r="N19" s="204">
        <f>SUMIF(詳細表!$C$10:$C$116,'結果表（37部門）'!$B19,詳細表!S$10:S$116)</f>
        <v>0</v>
      </c>
      <c r="O19" s="204">
        <f>SUMIF(詳細表!$C$10:$C$116,'結果表（37部門）'!$B19,詳細表!T$10:T$116)</f>
        <v>0</v>
      </c>
      <c r="P19" s="204">
        <f>SUMIF(詳細表!$C$10:$C$116,'結果表（37部門）'!$B19,詳細表!U$10:U$116)</f>
        <v>0</v>
      </c>
      <c r="Q19" s="204">
        <f>SUMIF(詳細表!$C$10:$C$116,'結果表（37部門）'!$B19,詳細表!AA$10:AA$116)</f>
        <v>0</v>
      </c>
      <c r="R19" s="204">
        <f>SUMIF(詳細表!$C$10:$C$116,'結果表（37部門）'!$B19,詳細表!AE$10:AE$116)</f>
        <v>0</v>
      </c>
      <c r="S19" s="204">
        <f>SUMIF(詳細表!$C$10:$C$116,'結果表（37部門）'!$B19,詳細表!V$10:V$116)</f>
        <v>0</v>
      </c>
      <c r="T19" s="204">
        <f>SUMIF(詳細表!$C$10:$C$116,'結果表（37部門）'!$B19,詳細表!W$10:W$116)</f>
        <v>0</v>
      </c>
      <c r="U19" s="204">
        <f>SUMIF(詳細表!$C$10:$C$116,'結果表（37部門）'!$B19,詳細表!X$10:X$116)</f>
        <v>0</v>
      </c>
      <c r="V19" s="204">
        <f>SUMIF(詳細表!$C$10:$C$116,'結果表（37部門）'!$B19,詳細表!AB$10:AB$116)</f>
        <v>0</v>
      </c>
      <c r="W19" s="204">
        <f>SUMIF(詳細表!$C$10:$C$116,'結果表（37部門）'!$B19,詳細表!AF$10:AF$116)</f>
        <v>0</v>
      </c>
    </row>
    <row r="20" spans="2:23" x14ac:dyDescent="0.15">
      <c r="B20" s="16" t="s">
        <v>273</v>
      </c>
      <c r="C20" s="70" t="s">
        <v>944</v>
      </c>
      <c r="D20" s="209">
        <f>SUMIF(詳細表!$C$10:$C$116,'結果表（37部門）'!$B20,詳細表!G$10:G$116)</f>
        <v>0</v>
      </c>
      <c r="E20" s="209">
        <f>SUMIF(詳細表!$C$10:$C$116,'結果表（37部門）'!$B20,詳細表!H$10:H$116)</f>
        <v>0</v>
      </c>
      <c r="F20" s="209">
        <f>SUMIF(詳細表!$C$10:$C$116,'結果表（37部門）'!$B20,詳細表!I$10:I$116)</f>
        <v>0</v>
      </c>
      <c r="G20" s="209">
        <f>SUMIF(詳細表!$C$10:$C$116,'結果表（37部門）'!$B20,詳細表!Y$10:Y$116)</f>
        <v>0</v>
      </c>
      <c r="H20" s="209">
        <f>SUMIF(詳細表!$C$10:$C$116,'結果表（37部門）'!$B20,詳細表!AC$10:AC$116)</f>
        <v>0</v>
      </c>
      <c r="I20" s="209">
        <f>SUMIF(詳細表!$C$10:$C$116,'結果表（37部門）'!$B20,詳細表!K$10:K$116)</f>
        <v>0</v>
      </c>
      <c r="J20" s="209">
        <f>SUMIF(詳細表!$C$10:$C$116,'結果表（37部門）'!$B20,詳細表!L$10:L$116)</f>
        <v>0</v>
      </c>
      <c r="K20" s="209">
        <f>SUMIF(詳細表!$C$10:$C$116,'結果表（37部門）'!$B20,詳細表!M$10:M$116)</f>
        <v>0</v>
      </c>
      <c r="L20" s="209">
        <f>SUMIF(詳細表!$C$10:$C$116,'結果表（37部門）'!$B20,詳細表!Z$10:Z$116)</f>
        <v>0</v>
      </c>
      <c r="M20" s="209">
        <f>SUMIF(詳細表!$C$10:$C$116,'結果表（37部門）'!$B20,詳細表!AD$10:AD$116)</f>
        <v>0</v>
      </c>
      <c r="N20" s="209">
        <f>SUMIF(詳細表!$C$10:$C$116,'結果表（37部門）'!$B20,詳細表!S$10:S$116)</f>
        <v>0</v>
      </c>
      <c r="O20" s="209">
        <f>SUMIF(詳細表!$C$10:$C$116,'結果表（37部門）'!$B20,詳細表!T$10:T$116)</f>
        <v>0</v>
      </c>
      <c r="P20" s="209">
        <f>SUMIF(詳細表!$C$10:$C$116,'結果表（37部門）'!$B20,詳細表!U$10:U$116)</f>
        <v>0</v>
      </c>
      <c r="Q20" s="209">
        <f>SUMIF(詳細表!$C$10:$C$116,'結果表（37部門）'!$B20,詳細表!AA$10:AA$116)</f>
        <v>0</v>
      </c>
      <c r="R20" s="209">
        <f>SUMIF(詳細表!$C$10:$C$116,'結果表（37部門）'!$B20,詳細表!AE$10:AE$116)</f>
        <v>0</v>
      </c>
      <c r="S20" s="209">
        <f>SUMIF(詳細表!$C$10:$C$116,'結果表（37部門）'!$B20,詳細表!V$10:V$116)</f>
        <v>0</v>
      </c>
      <c r="T20" s="209">
        <f>SUMIF(詳細表!$C$10:$C$116,'結果表（37部門）'!$B20,詳細表!W$10:W$116)</f>
        <v>0</v>
      </c>
      <c r="U20" s="209">
        <f>SUMIF(詳細表!$C$10:$C$116,'結果表（37部門）'!$B20,詳細表!X$10:X$116)</f>
        <v>0</v>
      </c>
      <c r="V20" s="209">
        <f>SUMIF(詳細表!$C$10:$C$116,'結果表（37部門）'!$B20,詳細表!AB$10:AB$116)</f>
        <v>0</v>
      </c>
      <c r="W20" s="209">
        <f>SUMIF(詳細表!$C$10:$C$116,'結果表（37部門）'!$B20,詳細表!AF$10:AF$116)</f>
        <v>0</v>
      </c>
    </row>
    <row r="21" spans="2:23" x14ac:dyDescent="0.15">
      <c r="B21" s="12" t="s">
        <v>274</v>
      </c>
      <c r="C21" s="62" t="s">
        <v>945</v>
      </c>
      <c r="D21" s="204">
        <f>SUMIF(詳細表!$C$10:$C$116,'結果表（37部門）'!$B21,詳細表!G$10:G$116)</f>
        <v>0</v>
      </c>
      <c r="E21" s="204">
        <f>SUMIF(詳細表!$C$10:$C$116,'結果表（37部門）'!$B21,詳細表!H$10:H$116)</f>
        <v>0</v>
      </c>
      <c r="F21" s="204">
        <f>SUMIF(詳細表!$C$10:$C$116,'結果表（37部門）'!$B21,詳細表!I$10:I$116)</f>
        <v>0</v>
      </c>
      <c r="G21" s="204">
        <f>SUMIF(詳細表!$C$10:$C$116,'結果表（37部門）'!$B21,詳細表!Y$10:Y$116)</f>
        <v>0</v>
      </c>
      <c r="H21" s="204">
        <f>SUMIF(詳細表!$C$10:$C$116,'結果表（37部門）'!$B21,詳細表!AC$10:AC$116)</f>
        <v>0</v>
      </c>
      <c r="I21" s="204">
        <f>SUMIF(詳細表!$C$10:$C$116,'結果表（37部門）'!$B21,詳細表!K$10:K$116)</f>
        <v>0</v>
      </c>
      <c r="J21" s="204">
        <f>SUMIF(詳細表!$C$10:$C$116,'結果表（37部門）'!$B21,詳細表!L$10:L$116)</f>
        <v>0</v>
      </c>
      <c r="K21" s="204">
        <f>SUMIF(詳細表!$C$10:$C$116,'結果表（37部門）'!$B21,詳細表!M$10:M$116)</f>
        <v>0</v>
      </c>
      <c r="L21" s="204">
        <f>SUMIF(詳細表!$C$10:$C$116,'結果表（37部門）'!$B21,詳細表!Z$10:Z$116)</f>
        <v>0</v>
      </c>
      <c r="M21" s="204">
        <f>SUMIF(詳細表!$C$10:$C$116,'結果表（37部門）'!$B21,詳細表!AD$10:AD$116)</f>
        <v>0</v>
      </c>
      <c r="N21" s="204">
        <f>SUMIF(詳細表!$C$10:$C$116,'結果表（37部門）'!$B21,詳細表!S$10:S$116)</f>
        <v>0</v>
      </c>
      <c r="O21" s="204">
        <f>SUMIF(詳細表!$C$10:$C$116,'結果表（37部門）'!$B21,詳細表!T$10:T$116)</f>
        <v>0</v>
      </c>
      <c r="P21" s="204">
        <f>SUMIF(詳細表!$C$10:$C$116,'結果表（37部門）'!$B21,詳細表!U$10:U$116)</f>
        <v>0</v>
      </c>
      <c r="Q21" s="204">
        <f>SUMIF(詳細表!$C$10:$C$116,'結果表（37部門）'!$B21,詳細表!AA$10:AA$116)</f>
        <v>0</v>
      </c>
      <c r="R21" s="204">
        <f>SUMIF(詳細表!$C$10:$C$116,'結果表（37部門）'!$B21,詳細表!AE$10:AE$116)</f>
        <v>0</v>
      </c>
      <c r="S21" s="204">
        <f>SUMIF(詳細表!$C$10:$C$116,'結果表（37部門）'!$B21,詳細表!V$10:V$116)</f>
        <v>0</v>
      </c>
      <c r="T21" s="204">
        <f>SUMIF(詳細表!$C$10:$C$116,'結果表（37部門）'!$B21,詳細表!W$10:W$116)</f>
        <v>0</v>
      </c>
      <c r="U21" s="204">
        <f>SUMIF(詳細表!$C$10:$C$116,'結果表（37部門）'!$B21,詳細表!X$10:X$116)</f>
        <v>0</v>
      </c>
      <c r="V21" s="204">
        <f>SUMIF(詳細表!$C$10:$C$116,'結果表（37部門）'!$B21,詳細表!AB$10:AB$116)</f>
        <v>0</v>
      </c>
      <c r="W21" s="204">
        <f>SUMIF(詳細表!$C$10:$C$116,'結果表（37部門）'!$B21,詳細表!AF$10:AF$116)</f>
        <v>0</v>
      </c>
    </row>
    <row r="22" spans="2:23" x14ac:dyDescent="0.15">
      <c r="B22" s="12" t="s">
        <v>275</v>
      </c>
      <c r="C22" s="62" t="s">
        <v>946</v>
      </c>
      <c r="D22" s="204">
        <f>SUMIF(詳細表!$C$10:$C$116,'結果表（37部門）'!$B22,詳細表!G$10:G$116)</f>
        <v>0</v>
      </c>
      <c r="E22" s="204">
        <f>SUMIF(詳細表!$C$10:$C$116,'結果表（37部門）'!$B22,詳細表!H$10:H$116)</f>
        <v>0</v>
      </c>
      <c r="F22" s="204">
        <f>SUMIF(詳細表!$C$10:$C$116,'結果表（37部門）'!$B22,詳細表!I$10:I$116)</f>
        <v>0</v>
      </c>
      <c r="G22" s="204">
        <f>SUMIF(詳細表!$C$10:$C$116,'結果表（37部門）'!$B22,詳細表!Y$10:Y$116)</f>
        <v>0</v>
      </c>
      <c r="H22" s="204">
        <f>SUMIF(詳細表!$C$10:$C$116,'結果表（37部門）'!$B22,詳細表!AC$10:AC$116)</f>
        <v>0</v>
      </c>
      <c r="I22" s="204">
        <f>SUMIF(詳細表!$C$10:$C$116,'結果表（37部門）'!$B22,詳細表!K$10:K$116)</f>
        <v>0</v>
      </c>
      <c r="J22" s="204">
        <f>SUMIF(詳細表!$C$10:$C$116,'結果表（37部門）'!$B22,詳細表!L$10:L$116)</f>
        <v>0</v>
      </c>
      <c r="K22" s="204">
        <f>SUMIF(詳細表!$C$10:$C$116,'結果表（37部門）'!$B22,詳細表!M$10:M$116)</f>
        <v>0</v>
      </c>
      <c r="L22" s="204">
        <f>SUMIF(詳細表!$C$10:$C$116,'結果表（37部門）'!$B22,詳細表!Z$10:Z$116)</f>
        <v>0</v>
      </c>
      <c r="M22" s="204">
        <f>SUMIF(詳細表!$C$10:$C$116,'結果表（37部門）'!$B22,詳細表!AD$10:AD$116)</f>
        <v>0</v>
      </c>
      <c r="N22" s="204">
        <f>SUMIF(詳細表!$C$10:$C$116,'結果表（37部門）'!$B22,詳細表!S$10:S$116)</f>
        <v>0</v>
      </c>
      <c r="O22" s="204">
        <f>SUMIF(詳細表!$C$10:$C$116,'結果表（37部門）'!$B22,詳細表!T$10:T$116)</f>
        <v>0</v>
      </c>
      <c r="P22" s="204">
        <f>SUMIF(詳細表!$C$10:$C$116,'結果表（37部門）'!$B22,詳細表!U$10:U$116)</f>
        <v>0</v>
      </c>
      <c r="Q22" s="204">
        <f>SUMIF(詳細表!$C$10:$C$116,'結果表（37部門）'!$B22,詳細表!AA$10:AA$116)</f>
        <v>0</v>
      </c>
      <c r="R22" s="204">
        <f>SUMIF(詳細表!$C$10:$C$116,'結果表（37部門）'!$B22,詳細表!AE$10:AE$116)</f>
        <v>0</v>
      </c>
      <c r="S22" s="204">
        <f>SUMIF(詳細表!$C$10:$C$116,'結果表（37部門）'!$B22,詳細表!V$10:V$116)</f>
        <v>0</v>
      </c>
      <c r="T22" s="204">
        <f>SUMIF(詳細表!$C$10:$C$116,'結果表（37部門）'!$B22,詳細表!W$10:W$116)</f>
        <v>0</v>
      </c>
      <c r="U22" s="204">
        <f>SUMIF(詳細表!$C$10:$C$116,'結果表（37部門）'!$B22,詳細表!X$10:X$116)</f>
        <v>0</v>
      </c>
      <c r="V22" s="204">
        <f>SUMIF(詳細表!$C$10:$C$116,'結果表（37部門）'!$B22,詳細表!AB$10:AB$116)</f>
        <v>0</v>
      </c>
      <c r="W22" s="204">
        <f>SUMIF(詳細表!$C$10:$C$116,'結果表（37部門）'!$B22,詳細表!AF$10:AF$116)</f>
        <v>0</v>
      </c>
    </row>
    <row r="23" spans="2:23" x14ac:dyDescent="0.15">
      <c r="B23" s="12" t="s">
        <v>276</v>
      </c>
      <c r="C23" s="62" t="s">
        <v>644</v>
      </c>
      <c r="D23" s="204">
        <f>SUMIF(詳細表!$C$10:$C$116,'結果表（37部門）'!$B23,詳細表!G$10:G$116)</f>
        <v>0</v>
      </c>
      <c r="E23" s="204">
        <f>SUMIF(詳細表!$C$10:$C$116,'結果表（37部門）'!$B23,詳細表!H$10:H$116)</f>
        <v>0</v>
      </c>
      <c r="F23" s="204">
        <f>SUMIF(詳細表!$C$10:$C$116,'結果表（37部門）'!$B23,詳細表!I$10:I$116)</f>
        <v>0</v>
      </c>
      <c r="G23" s="204">
        <f>SUMIF(詳細表!$C$10:$C$116,'結果表（37部門）'!$B23,詳細表!Y$10:Y$116)</f>
        <v>0</v>
      </c>
      <c r="H23" s="204">
        <f>SUMIF(詳細表!$C$10:$C$116,'結果表（37部門）'!$B23,詳細表!AC$10:AC$116)</f>
        <v>0</v>
      </c>
      <c r="I23" s="204">
        <f>SUMIF(詳細表!$C$10:$C$116,'結果表（37部門）'!$B23,詳細表!K$10:K$116)</f>
        <v>0</v>
      </c>
      <c r="J23" s="204">
        <f>SUMIF(詳細表!$C$10:$C$116,'結果表（37部門）'!$B23,詳細表!L$10:L$116)</f>
        <v>0</v>
      </c>
      <c r="K23" s="204">
        <f>SUMIF(詳細表!$C$10:$C$116,'結果表（37部門）'!$B23,詳細表!M$10:M$116)</f>
        <v>0</v>
      </c>
      <c r="L23" s="204">
        <f>SUMIF(詳細表!$C$10:$C$116,'結果表（37部門）'!$B23,詳細表!Z$10:Z$116)</f>
        <v>0</v>
      </c>
      <c r="M23" s="204">
        <f>SUMIF(詳細表!$C$10:$C$116,'結果表（37部門）'!$B23,詳細表!AD$10:AD$116)</f>
        <v>0</v>
      </c>
      <c r="N23" s="204">
        <f>SUMIF(詳細表!$C$10:$C$116,'結果表（37部門）'!$B23,詳細表!S$10:S$116)</f>
        <v>0</v>
      </c>
      <c r="O23" s="204">
        <f>SUMIF(詳細表!$C$10:$C$116,'結果表（37部門）'!$B23,詳細表!T$10:T$116)</f>
        <v>0</v>
      </c>
      <c r="P23" s="204">
        <f>SUMIF(詳細表!$C$10:$C$116,'結果表（37部門）'!$B23,詳細表!U$10:U$116)</f>
        <v>0</v>
      </c>
      <c r="Q23" s="204">
        <f>SUMIF(詳細表!$C$10:$C$116,'結果表（37部門）'!$B23,詳細表!AA$10:AA$116)</f>
        <v>0</v>
      </c>
      <c r="R23" s="204">
        <f>SUMIF(詳細表!$C$10:$C$116,'結果表（37部門）'!$B23,詳細表!AE$10:AE$116)</f>
        <v>0</v>
      </c>
      <c r="S23" s="204">
        <f>SUMIF(詳細表!$C$10:$C$116,'結果表（37部門）'!$B23,詳細表!V$10:V$116)</f>
        <v>0</v>
      </c>
      <c r="T23" s="204">
        <f>SUMIF(詳細表!$C$10:$C$116,'結果表（37部門）'!$B23,詳細表!W$10:W$116)</f>
        <v>0</v>
      </c>
      <c r="U23" s="204">
        <f>SUMIF(詳細表!$C$10:$C$116,'結果表（37部門）'!$B23,詳細表!X$10:X$116)</f>
        <v>0</v>
      </c>
      <c r="V23" s="204">
        <f>SUMIF(詳細表!$C$10:$C$116,'結果表（37部門）'!$B23,詳細表!AB$10:AB$116)</f>
        <v>0</v>
      </c>
      <c r="W23" s="204">
        <f>SUMIF(詳細表!$C$10:$C$116,'結果表（37部門）'!$B23,詳細表!AF$10:AF$116)</f>
        <v>0</v>
      </c>
    </row>
    <row r="24" spans="2:23" x14ac:dyDescent="0.15">
      <c r="B24" s="12" t="s">
        <v>277</v>
      </c>
      <c r="C24" s="62" t="s">
        <v>645</v>
      </c>
      <c r="D24" s="204">
        <f>SUMIF(詳細表!$C$10:$C$116,'結果表（37部門）'!$B24,詳細表!G$10:G$116)</f>
        <v>0</v>
      </c>
      <c r="E24" s="204">
        <f>SUMIF(詳細表!$C$10:$C$116,'結果表（37部門）'!$B24,詳細表!H$10:H$116)</f>
        <v>0</v>
      </c>
      <c r="F24" s="204">
        <f>SUMIF(詳細表!$C$10:$C$116,'結果表（37部門）'!$B24,詳細表!I$10:I$116)</f>
        <v>0</v>
      </c>
      <c r="G24" s="204">
        <f>SUMIF(詳細表!$C$10:$C$116,'結果表（37部門）'!$B24,詳細表!Y$10:Y$116)</f>
        <v>0</v>
      </c>
      <c r="H24" s="204">
        <f>SUMIF(詳細表!$C$10:$C$116,'結果表（37部門）'!$B24,詳細表!AC$10:AC$116)</f>
        <v>0</v>
      </c>
      <c r="I24" s="204">
        <f>SUMIF(詳細表!$C$10:$C$116,'結果表（37部門）'!$B24,詳細表!K$10:K$116)</f>
        <v>0</v>
      </c>
      <c r="J24" s="204">
        <f>SUMIF(詳細表!$C$10:$C$116,'結果表（37部門）'!$B24,詳細表!L$10:L$116)</f>
        <v>0</v>
      </c>
      <c r="K24" s="204">
        <f>SUMIF(詳細表!$C$10:$C$116,'結果表（37部門）'!$B24,詳細表!M$10:M$116)</f>
        <v>0</v>
      </c>
      <c r="L24" s="204">
        <f>SUMIF(詳細表!$C$10:$C$116,'結果表（37部門）'!$B24,詳細表!Z$10:Z$116)</f>
        <v>0</v>
      </c>
      <c r="M24" s="204">
        <f>SUMIF(詳細表!$C$10:$C$116,'結果表（37部門）'!$B24,詳細表!AD$10:AD$116)</f>
        <v>0</v>
      </c>
      <c r="N24" s="204">
        <f>SUMIF(詳細表!$C$10:$C$116,'結果表（37部門）'!$B24,詳細表!S$10:S$116)</f>
        <v>0</v>
      </c>
      <c r="O24" s="204">
        <f>SUMIF(詳細表!$C$10:$C$116,'結果表（37部門）'!$B24,詳細表!T$10:T$116)</f>
        <v>0</v>
      </c>
      <c r="P24" s="204">
        <f>SUMIF(詳細表!$C$10:$C$116,'結果表（37部門）'!$B24,詳細表!U$10:U$116)</f>
        <v>0</v>
      </c>
      <c r="Q24" s="204">
        <f>SUMIF(詳細表!$C$10:$C$116,'結果表（37部門）'!$B24,詳細表!AA$10:AA$116)</f>
        <v>0</v>
      </c>
      <c r="R24" s="204">
        <f>SUMIF(詳細表!$C$10:$C$116,'結果表（37部門）'!$B24,詳細表!AE$10:AE$116)</f>
        <v>0</v>
      </c>
      <c r="S24" s="204">
        <f>SUMIF(詳細表!$C$10:$C$116,'結果表（37部門）'!$B24,詳細表!V$10:V$116)</f>
        <v>0</v>
      </c>
      <c r="T24" s="204">
        <f>SUMIF(詳細表!$C$10:$C$116,'結果表（37部門）'!$B24,詳細表!W$10:W$116)</f>
        <v>0</v>
      </c>
      <c r="U24" s="204">
        <f>SUMIF(詳細表!$C$10:$C$116,'結果表（37部門）'!$B24,詳細表!X$10:X$116)</f>
        <v>0</v>
      </c>
      <c r="V24" s="204">
        <f>SUMIF(詳細表!$C$10:$C$116,'結果表（37部門）'!$B24,詳細表!AB$10:AB$116)</f>
        <v>0</v>
      </c>
      <c r="W24" s="204">
        <f>SUMIF(詳細表!$C$10:$C$116,'結果表（37部門）'!$B24,詳細表!AF$10:AF$116)</f>
        <v>0</v>
      </c>
    </row>
    <row r="25" spans="2:23" x14ac:dyDescent="0.15">
      <c r="B25" s="12" t="s">
        <v>278</v>
      </c>
      <c r="C25" s="62" t="s">
        <v>646</v>
      </c>
      <c r="D25" s="209">
        <f>SUMIF(詳細表!$C$10:$C$116,'結果表（37部門）'!$B25,詳細表!G$10:G$116)</f>
        <v>0</v>
      </c>
      <c r="E25" s="209">
        <f>SUMIF(詳細表!$C$10:$C$116,'結果表（37部門）'!$B25,詳細表!H$10:H$116)</f>
        <v>0</v>
      </c>
      <c r="F25" s="209">
        <f>SUMIF(詳細表!$C$10:$C$116,'結果表（37部門）'!$B25,詳細表!I$10:I$116)</f>
        <v>0</v>
      </c>
      <c r="G25" s="209">
        <f>SUMIF(詳細表!$C$10:$C$116,'結果表（37部門）'!$B25,詳細表!Y$10:Y$116)</f>
        <v>0</v>
      </c>
      <c r="H25" s="209">
        <f>SUMIF(詳細表!$C$10:$C$116,'結果表（37部門）'!$B25,詳細表!AC$10:AC$116)</f>
        <v>0</v>
      </c>
      <c r="I25" s="209">
        <f>SUMIF(詳細表!$C$10:$C$116,'結果表（37部門）'!$B25,詳細表!K$10:K$116)</f>
        <v>0</v>
      </c>
      <c r="J25" s="209">
        <f>SUMIF(詳細表!$C$10:$C$116,'結果表（37部門）'!$B25,詳細表!L$10:L$116)</f>
        <v>0</v>
      </c>
      <c r="K25" s="209">
        <f>SUMIF(詳細表!$C$10:$C$116,'結果表（37部門）'!$B25,詳細表!M$10:M$116)</f>
        <v>0</v>
      </c>
      <c r="L25" s="209">
        <f>SUMIF(詳細表!$C$10:$C$116,'結果表（37部門）'!$B25,詳細表!Z$10:Z$116)</f>
        <v>0</v>
      </c>
      <c r="M25" s="209">
        <f>SUMIF(詳細表!$C$10:$C$116,'結果表（37部門）'!$B25,詳細表!AD$10:AD$116)</f>
        <v>0</v>
      </c>
      <c r="N25" s="209">
        <f>SUMIF(詳細表!$C$10:$C$116,'結果表（37部門）'!$B25,詳細表!S$10:S$116)</f>
        <v>0</v>
      </c>
      <c r="O25" s="209">
        <f>SUMIF(詳細表!$C$10:$C$116,'結果表（37部門）'!$B25,詳細表!T$10:T$116)</f>
        <v>0</v>
      </c>
      <c r="P25" s="209">
        <f>SUMIF(詳細表!$C$10:$C$116,'結果表（37部門）'!$B25,詳細表!U$10:U$116)</f>
        <v>0</v>
      </c>
      <c r="Q25" s="209">
        <f>SUMIF(詳細表!$C$10:$C$116,'結果表（37部門）'!$B25,詳細表!AA$10:AA$116)</f>
        <v>0</v>
      </c>
      <c r="R25" s="209">
        <f>SUMIF(詳細表!$C$10:$C$116,'結果表（37部門）'!$B25,詳細表!AE$10:AE$116)</f>
        <v>0</v>
      </c>
      <c r="S25" s="209">
        <f>SUMIF(詳細表!$C$10:$C$116,'結果表（37部門）'!$B25,詳細表!V$10:V$116)</f>
        <v>0</v>
      </c>
      <c r="T25" s="209">
        <f>SUMIF(詳細表!$C$10:$C$116,'結果表（37部門）'!$B25,詳細表!W$10:W$116)</f>
        <v>0</v>
      </c>
      <c r="U25" s="209">
        <f>SUMIF(詳細表!$C$10:$C$116,'結果表（37部門）'!$B25,詳細表!X$10:X$116)</f>
        <v>0</v>
      </c>
      <c r="V25" s="209">
        <f>SUMIF(詳細表!$C$10:$C$116,'結果表（37部門）'!$B25,詳細表!AB$10:AB$116)</f>
        <v>0</v>
      </c>
      <c r="W25" s="209">
        <f>SUMIF(詳細表!$C$10:$C$116,'結果表（37部門）'!$B25,詳細表!AF$10:AF$116)</f>
        <v>0</v>
      </c>
    </row>
    <row r="26" spans="2:23" x14ac:dyDescent="0.15">
      <c r="B26" s="15" t="s">
        <v>279</v>
      </c>
      <c r="C26" s="72" t="s">
        <v>947</v>
      </c>
      <c r="D26" s="204">
        <f>SUMIF(詳細表!$C$10:$C$116,'結果表（37部門）'!$B26,詳細表!G$10:G$116)</f>
        <v>0</v>
      </c>
      <c r="E26" s="204">
        <f>SUMIF(詳細表!$C$10:$C$116,'結果表（37部門）'!$B26,詳細表!H$10:H$116)</f>
        <v>0</v>
      </c>
      <c r="F26" s="204">
        <f>SUMIF(詳細表!$C$10:$C$116,'結果表（37部門）'!$B26,詳細表!I$10:I$116)</f>
        <v>0</v>
      </c>
      <c r="G26" s="204">
        <f>SUMIF(詳細表!$C$10:$C$116,'結果表（37部門）'!$B26,詳細表!Y$10:Y$116)</f>
        <v>0</v>
      </c>
      <c r="H26" s="204">
        <f>SUMIF(詳細表!$C$10:$C$116,'結果表（37部門）'!$B26,詳細表!AC$10:AC$116)</f>
        <v>0</v>
      </c>
      <c r="I26" s="204">
        <f>SUMIF(詳細表!$C$10:$C$116,'結果表（37部門）'!$B26,詳細表!K$10:K$116)</f>
        <v>0</v>
      </c>
      <c r="J26" s="204">
        <f>SUMIF(詳細表!$C$10:$C$116,'結果表（37部門）'!$B26,詳細表!L$10:L$116)</f>
        <v>0</v>
      </c>
      <c r="K26" s="204">
        <f>SUMIF(詳細表!$C$10:$C$116,'結果表（37部門）'!$B26,詳細表!M$10:M$116)</f>
        <v>0</v>
      </c>
      <c r="L26" s="204">
        <f>SUMIF(詳細表!$C$10:$C$116,'結果表（37部門）'!$B26,詳細表!Z$10:Z$116)</f>
        <v>0</v>
      </c>
      <c r="M26" s="204">
        <f>SUMIF(詳細表!$C$10:$C$116,'結果表（37部門）'!$B26,詳細表!AD$10:AD$116)</f>
        <v>0</v>
      </c>
      <c r="N26" s="204">
        <f>SUMIF(詳細表!$C$10:$C$116,'結果表（37部門）'!$B26,詳細表!S$10:S$116)</f>
        <v>0</v>
      </c>
      <c r="O26" s="204">
        <f>SUMIF(詳細表!$C$10:$C$116,'結果表（37部門）'!$B26,詳細表!T$10:T$116)</f>
        <v>0</v>
      </c>
      <c r="P26" s="204">
        <f>SUMIF(詳細表!$C$10:$C$116,'結果表（37部門）'!$B26,詳細表!U$10:U$116)</f>
        <v>0</v>
      </c>
      <c r="Q26" s="204">
        <f>SUMIF(詳細表!$C$10:$C$116,'結果表（37部門）'!$B26,詳細表!AA$10:AA$116)</f>
        <v>0</v>
      </c>
      <c r="R26" s="204">
        <f>SUMIF(詳細表!$C$10:$C$116,'結果表（37部門）'!$B26,詳細表!AE$10:AE$116)</f>
        <v>0</v>
      </c>
      <c r="S26" s="204">
        <f>SUMIF(詳細表!$C$10:$C$116,'結果表（37部門）'!$B26,詳細表!V$10:V$116)</f>
        <v>0</v>
      </c>
      <c r="T26" s="204">
        <f>SUMIF(詳細表!$C$10:$C$116,'結果表（37部門）'!$B26,詳細表!W$10:W$116)</f>
        <v>0</v>
      </c>
      <c r="U26" s="204">
        <f>SUMIF(詳細表!$C$10:$C$116,'結果表（37部門）'!$B26,詳細表!X$10:X$116)</f>
        <v>0</v>
      </c>
      <c r="V26" s="204">
        <f>SUMIF(詳細表!$C$10:$C$116,'結果表（37部門）'!$B26,詳細表!AB$10:AB$116)</f>
        <v>0</v>
      </c>
      <c r="W26" s="204">
        <f>SUMIF(詳細表!$C$10:$C$116,'結果表（37部門）'!$B26,詳細表!AF$10:AF$116)</f>
        <v>0</v>
      </c>
    </row>
    <row r="27" spans="2:23" x14ac:dyDescent="0.15">
      <c r="B27" s="12" t="s">
        <v>280</v>
      </c>
      <c r="C27" s="62" t="s">
        <v>948</v>
      </c>
      <c r="D27" s="204">
        <f>SUMIF(詳細表!$C$10:$C$116,'結果表（37部門）'!$B27,詳細表!G$10:G$116)</f>
        <v>0</v>
      </c>
      <c r="E27" s="204">
        <f>SUMIF(詳細表!$C$10:$C$116,'結果表（37部門）'!$B27,詳細表!H$10:H$116)</f>
        <v>0</v>
      </c>
      <c r="F27" s="204">
        <f>SUMIF(詳細表!$C$10:$C$116,'結果表（37部門）'!$B27,詳細表!I$10:I$116)</f>
        <v>0</v>
      </c>
      <c r="G27" s="204">
        <f>SUMIF(詳細表!$C$10:$C$116,'結果表（37部門）'!$B27,詳細表!Y$10:Y$116)</f>
        <v>0</v>
      </c>
      <c r="H27" s="204">
        <f>SUMIF(詳細表!$C$10:$C$116,'結果表（37部門）'!$B27,詳細表!AC$10:AC$116)</f>
        <v>0</v>
      </c>
      <c r="I27" s="204">
        <f>SUMIF(詳細表!$C$10:$C$116,'結果表（37部門）'!$B27,詳細表!K$10:K$116)</f>
        <v>0</v>
      </c>
      <c r="J27" s="204">
        <f>SUMIF(詳細表!$C$10:$C$116,'結果表（37部門）'!$B27,詳細表!L$10:L$116)</f>
        <v>0</v>
      </c>
      <c r="K27" s="204">
        <f>SUMIF(詳細表!$C$10:$C$116,'結果表（37部門）'!$B27,詳細表!M$10:M$116)</f>
        <v>0</v>
      </c>
      <c r="L27" s="204">
        <f>SUMIF(詳細表!$C$10:$C$116,'結果表（37部門）'!$B27,詳細表!Z$10:Z$116)</f>
        <v>0</v>
      </c>
      <c r="M27" s="204">
        <f>SUMIF(詳細表!$C$10:$C$116,'結果表（37部門）'!$B27,詳細表!AD$10:AD$116)</f>
        <v>0</v>
      </c>
      <c r="N27" s="204">
        <f>SUMIF(詳細表!$C$10:$C$116,'結果表（37部門）'!$B27,詳細表!S$10:S$116)</f>
        <v>0</v>
      </c>
      <c r="O27" s="204">
        <f>SUMIF(詳細表!$C$10:$C$116,'結果表（37部門）'!$B27,詳細表!T$10:T$116)</f>
        <v>0</v>
      </c>
      <c r="P27" s="204">
        <f>SUMIF(詳細表!$C$10:$C$116,'結果表（37部門）'!$B27,詳細表!U$10:U$116)</f>
        <v>0</v>
      </c>
      <c r="Q27" s="204">
        <f>SUMIF(詳細表!$C$10:$C$116,'結果表（37部門）'!$B27,詳細表!AA$10:AA$116)</f>
        <v>0</v>
      </c>
      <c r="R27" s="204">
        <f>SUMIF(詳細表!$C$10:$C$116,'結果表（37部門）'!$B27,詳細表!AE$10:AE$116)</f>
        <v>0</v>
      </c>
      <c r="S27" s="204">
        <f>SUMIF(詳細表!$C$10:$C$116,'結果表（37部門）'!$B27,詳細表!V$10:V$116)</f>
        <v>0</v>
      </c>
      <c r="T27" s="204">
        <f>SUMIF(詳細表!$C$10:$C$116,'結果表（37部門）'!$B27,詳細表!W$10:W$116)</f>
        <v>0</v>
      </c>
      <c r="U27" s="204">
        <f>SUMIF(詳細表!$C$10:$C$116,'結果表（37部門）'!$B27,詳細表!X$10:X$116)</f>
        <v>0</v>
      </c>
      <c r="V27" s="204">
        <f>SUMIF(詳細表!$C$10:$C$116,'結果表（37部門）'!$B27,詳細表!AB$10:AB$116)</f>
        <v>0</v>
      </c>
      <c r="W27" s="204">
        <f>SUMIF(詳細表!$C$10:$C$116,'結果表（37部門）'!$B27,詳細表!AF$10:AF$116)</f>
        <v>0</v>
      </c>
    </row>
    <row r="28" spans="2:23" x14ac:dyDescent="0.15">
      <c r="B28" s="12" t="s">
        <v>281</v>
      </c>
      <c r="C28" s="62" t="s">
        <v>949</v>
      </c>
      <c r="D28" s="204">
        <f>SUMIF(詳細表!$C$10:$C$116,'結果表（37部門）'!$B28,詳細表!G$10:G$116)</f>
        <v>0</v>
      </c>
      <c r="E28" s="204">
        <f>SUMIF(詳細表!$C$10:$C$116,'結果表（37部門）'!$B28,詳細表!H$10:H$116)</f>
        <v>0</v>
      </c>
      <c r="F28" s="204">
        <f>SUMIF(詳細表!$C$10:$C$116,'結果表（37部門）'!$B28,詳細表!I$10:I$116)</f>
        <v>0</v>
      </c>
      <c r="G28" s="204">
        <f>SUMIF(詳細表!$C$10:$C$116,'結果表（37部門）'!$B28,詳細表!Y$10:Y$116)</f>
        <v>0</v>
      </c>
      <c r="H28" s="204">
        <f>SUMIF(詳細表!$C$10:$C$116,'結果表（37部門）'!$B28,詳細表!AC$10:AC$116)</f>
        <v>0</v>
      </c>
      <c r="I28" s="204">
        <f>SUMIF(詳細表!$C$10:$C$116,'結果表（37部門）'!$B28,詳細表!K$10:K$116)</f>
        <v>0</v>
      </c>
      <c r="J28" s="204">
        <f>SUMIF(詳細表!$C$10:$C$116,'結果表（37部門）'!$B28,詳細表!L$10:L$116)</f>
        <v>0</v>
      </c>
      <c r="K28" s="204">
        <f>SUMIF(詳細表!$C$10:$C$116,'結果表（37部門）'!$B28,詳細表!M$10:M$116)</f>
        <v>0</v>
      </c>
      <c r="L28" s="204">
        <f>SUMIF(詳細表!$C$10:$C$116,'結果表（37部門）'!$B28,詳細表!Z$10:Z$116)</f>
        <v>0</v>
      </c>
      <c r="M28" s="204">
        <f>SUMIF(詳細表!$C$10:$C$116,'結果表（37部門）'!$B28,詳細表!AD$10:AD$116)</f>
        <v>0</v>
      </c>
      <c r="N28" s="204">
        <f>SUMIF(詳細表!$C$10:$C$116,'結果表（37部門）'!$B28,詳細表!S$10:S$116)</f>
        <v>0</v>
      </c>
      <c r="O28" s="204">
        <f>SUMIF(詳細表!$C$10:$C$116,'結果表（37部門）'!$B28,詳細表!T$10:T$116)</f>
        <v>0</v>
      </c>
      <c r="P28" s="204">
        <f>SUMIF(詳細表!$C$10:$C$116,'結果表（37部門）'!$B28,詳細表!U$10:U$116)</f>
        <v>0</v>
      </c>
      <c r="Q28" s="204">
        <f>SUMIF(詳細表!$C$10:$C$116,'結果表（37部門）'!$B28,詳細表!AA$10:AA$116)</f>
        <v>0</v>
      </c>
      <c r="R28" s="204">
        <f>SUMIF(詳細表!$C$10:$C$116,'結果表（37部門）'!$B28,詳細表!AE$10:AE$116)</f>
        <v>0</v>
      </c>
      <c r="S28" s="204">
        <f>SUMIF(詳細表!$C$10:$C$116,'結果表（37部門）'!$B28,詳細表!V$10:V$116)</f>
        <v>0</v>
      </c>
      <c r="T28" s="204">
        <f>SUMIF(詳細表!$C$10:$C$116,'結果表（37部門）'!$B28,詳細表!W$10:W$116)</f>
        <v>0</v>
      </c>
      <c r="U28" s="204">
        <f>SUMIF(詳細表!$C$10:$C$116,'結果表（37部門）'!$B28,詳細表!X$10:X$116)</f>
        <v>0</v>
      </c>
      <c r="V28" s="204">
        <f>SUMIF(詳細表!$C$10:$C$116,'結果表（37部門）'!$B28,詳細表!AB$10:AB$116)</f>
        <v>0</v>
      </c>
      <c r="W28" s="204">
        <f>SUMIF(詳細表!$C$10:$C$116,'結果表（37部門）'!$B28,詳細表!AF$10:AF$116)</f>
        <v>0</v>
      </c>
    </row>
    <row r="29" spans="2:23" x14ac:dyDescent="0.15">
      <c r="B29" s="12" t="s">
        <v>282</v>
      </c>
      <c r="C29" s="62" t="s">
        <v>950</v>
      </c>
      <c r="D29" s="204">
        <f>SUMIF(詳細表!$C$10:$C$116,'結果表（37部門）'!$B29,詳細表!G$10:G$116)</f>
        <v>0</v>
      </c>
      <c r="E29" s="204">
        <f>SUMIF(詳細表!$C$10:$C$116,'結果表（37部門）'!$B29,詳細表!H$10:H$116)</f>
        <v>0</v>
      </c>
      <c r="F29" s="204">
        <f>SUMIF(詳細表!$C$10:$C$116,'結果表（37部門）'!$B29,詳細表!I$10:I$116)</f>
        <v>0</v>
      </c>
      <c r="G29" s="204">
        <f>SUMIF(詳細表!$C$10:$C$116,'結果表（37部門）'!$B29,詳細表!Y$10:Y$116)</f>
        <v>0</v>
      </c>
      <c r="H29" s="204">
        <f>SUMIF(詳細表!$C$10:$C$116,'結果表（37部門）'!$B29,詳細表!AC$10:AC$116)</f>
        <v>0</v>
      </c>
      <c r="I29" s="204">
        <f>SUMIF(詳細表!$C$10:$C$116,'結果表（37部門）'!$B29,詳細表!K$10:K$116)</f>
        <v>0</v>
      </c>
      <c r="J29" s="204">
        <f>SUMIF(詳細表!$C$10:$C$116,'結果表（37部門）'!$B29,詳細表!L$10:L$116)</f>
        <v>0</v>
      </c>
      <c r="K29" s="204">
        <f>SUMIF(詳細表!$C$10:$C$116,'結果表（37部門）'!$B29,詳細表!M$10:M$116)</f>
        <v>0</v>
      </c>
      <c r="L29" s="204">
        <f>SUMIF(詳細表!$C$10:$C$116,'結果表（37部門）'!$B29,詳細表!Z$10:Z$116)</f>
        <v>0</v>
      </c>
      <c r="M29" s="204">
        <f>SUMIF(詳細表!$C$10:$C$116,'結果表（37部門）'!$B29,詳細表!AD$10:AD$116)</f>
        <v>0</v>
      </c>
      <c r="N29" s="204">
        <f>SUMIF(詳細表!$C$10:$C$116,'結果表（37部門）'!$B29,詳細表!S$10:S$116)</f>
        <v>0</v>
      </c>
      <c r="O29" s="204">
        <f>SUMIF(詳細表!$C$10:$C$116,'結果表（37部門）'!$B29,詳細表!T$10:T$116)</f>
        <v>0</v>
      </c>
      <c r="P29" s="204">
        <f>SUMIF(詳細表!$C$10:$C$116,'結果表（37部門）'!$B29,詳細表!U$10:U$116)</f>
        <v>0</v>
      </c>
      <c r="Q29" s="204">
        <f>SUMIF(詳細表!$C$10:$C$116,'結果表（37部門）'!$B29,詳細表!AA$10:AA$116)</f>
        <v>0</v>
      </c>
      <c r="R29" s="204">
        <f>SUMIF(詳細表!$C$10:$C$116,'結果表（37部門）'!$B29,詳細表!AE$10:AE$116)</f>
        <v>0</v>
      </c>
      <c r="S29" s="204">
        <f>SUMIF(詳細表!$C$10:$C$116,'結果表（37部門）'!$B29,詳細表!V$10:V$116)</f>
        <v>0</v>
      </c>
      <c r="T29" s="204">
        <f>SUMIF(詳細表!$C$10:$C$116,'結果表（37部門）'!$B29,詳細表!W$10:W$116)</f>
        <v>0</v>
      </c>
      <c r="U29" s="204">
        <f>SUMIF(詳細表!$C$10:$C$116,'結果表（37部門）'!$B29,詳細表!X$10:X$116)</f>
        <v>0</v>
      </c>
      <c r="V29" s="204">
        <f>SUMIF(詳細表!$C$10:$C$116,'結果表（37部門）'!$B29,詳細表!AB$10:AB$116)</f>
        <v>0</v>
      </c>
      <c r="W29" s="204">
        <f>SUMIF(詳細表!$C$10:$C$116,'結果表（37部門）'!$B29,詳細表!AF$10:AF$116)</f>
        <v>0</v>
      </c>
    </row>
    <row r="30" spans="2:23" x14ac:dyDescent="0.15">
      <c r="B30" s="16" t="s">
        <v>283</v>
      </c>
      <c r="C30" s="70" t="s">
        <v>162</v>
      </c>
      <c r="D30" s="209">
        <f>SUMIF(詳細表!$C$10:$C$116,'結果表（37部門）'!$B30,詳細表!G$10:G$116)</f>
        <v>0</v>
      </c>
      <c r="E30" s="209">
        <f>SUMIF(詳細表!$C$10:$C$116,'結果表（37部門）'!$B30,詳細表!H$10:H$116)</f>
        <v>0</v>
      </c>
      <c r="F30" s="209">
        <f>SUMIF(詳細表!$C$10:$C$116,'結果表（37部門）'!$B30,詳細表!I$10:I$116)</f>
        <v>0</v>
      </c>
      <c r="G30" s="209">
        <f>SUMIF(詳細表!$C$10:$C$116,'結果表（37部門）'!$B30,詳細表!Y$10:Y$116)</f>
        <v>0</v>
      </c>
      <c r="H30" s="209">
        <f>SUMIF(詳細表!$C$10:$C$116,'結果表（37部門）'!$B30,詳細表!AC$10:AC$116)</f>
        <v>0</v>
      </c>
      <c r="I30" s="209">
        <f>SUMIF(詳細表!$C$10:$C$116,'結果表（37部門）'!$B30,詳細表!K$10:K$116)</f>
        <v>0</v>
      </c>
      <c r="J30" s="209">
        <f>SUMIF(詳細表!$C$10:$C$116,'結果表（37部門）'!$B30,詳細表!L$10:L$116)</f>
        <v>0</v>
      </c>
      <c r="K30" s="209">
        <f>SUMIF(詳細表!$C$10:$C$116,'結果表（37部門）'!$B30,詳細表!M$10:M$116)</f>
        <v>0</v>
      </c>
      <c r="L30" s="209">
        <f>SUMIF(詳細表!$C$10:$C$116,'結果表（37部門）'!$B30,詳細表!Z$10:Z$116)</f>
        <v>0</v>
      </c>
      <c r="M30" s="209">
        <f>SUMIF(詳細表!$C$10:$C$116,'結果表（37部門）'!$B30,詳細表!AD$10:AD$116)</f>
        <v>0</v>
      </c>
      <c r="N30" s="209">
        <f>SUMIF(詳細表!$C$10:$C$116,'結果表（37部門）'!$B30,詳細表!S$10:S$116)</f>
        <v>0</v>
      </c>
      <c r="O30" s="209">
        <f>SUMIF(詳細表!$C$10:$C$116,'結果表（37部門）'!$B30,詳細表!T$10:T$116)</f>
        <v>0</v>
      </c>
      <c r="P30" s="209">
        <f>SUMIF(詳細表!$C$10:$C$116,'結果表（37部門）'!$B30,詳細表!U$10:U$116)</f>
        <v>0</v>
      </c>
      <c r="Q30" s="209">
        <f>SUMIF(詳細表!$C$10:$C$116,'結果表（37部門）'!$B30,詳細表!AA$10:AA$116)</f>
        <v>0</v>
      </c>
      <c r="R30" s="209">
        <f>SUMIF(詳細表!$C$10:$C$116,'結果表（37部門）'!$B30,詳細表!AE$10:AE$116)</f>
        <v>0</v>
      </c>
      <c r="S30" s="209">
        <f>SUMIF(詳細表!$C$10:$C$116,'結果表（37部門）'!$B30,詳細表!V$10:V$116)</f>
        <v>0</v>
      </c>
      <c r="T30" s="209">
        <f>SUMIF(詳細表!$C$10:$C$116,'結果表（37部門）'!$B30,詳細表!W$10:W$116)</f>
        <v>0</v>
      </c>
      <c r="U30" s="209">
        <f>SUMIF(詳細表!$C$10:$C$116,'結果表（37部門）'!$B30,詳細表!X$10:X$116)</f>
        <v>0</v>
      </c>
      <c r="V30" s="209">
        <f>SUMIF(詳細表!$C$10:$C$116,'結果表（37部門）'!$B30,詳細表!AB$10:AB$116)</f>
        <v>0</v>
      </c>
      <c r="W30" s="209">
        <f>SUMIF(詳細表!$C$10:$C$116,'結果表（37部門）'!$B30,詳細表!AF$10:AF$116)</f>
        <v>0</v>
      </c>
    </row>
    <row r="31" spans="2:23" x14ac:dyDescent="0.15">
      <c r="B31" s="12" t="s">
        <v>284</v>
      </c>
      <c r="C31" s="62" t="s">
        <v>951</v>
      </c>
      <c r="D31" s="204">
        <f>SUMIF(詳細表!$C$10:$C$116,'結果表（37部門）'!$B31,詳細表!G$10:G$116)</f>
        <v>0</v>
      </c>
      <c r="E31" s="204">
        <f>SUMIF(詳細表!$C$10:$C$116,'結果表（37部門）'!$B31,詳細表!H$10:H$116)</f>
        <v>0</v>
      </c>
      <c r="F31" s="204">
        <f>SUMIF(詳細表!$C$10:$C$116,'結果表（37部門）'!$B31,詳細表!I$10:I$116)</f>
        <v>0</v>
      </c>
      <c r="G31" s="204">
        <f>SUMIF(詳細表!$C$10:$C$116,'結果表（37部門）'!$B31,詳細表!Y$10:Y$116)</f>
        <v>0</v>
      </c>
      <c r="H31" s="204">
        <f>SUMIF(詳細表!$C$10:$C$116,'結果表（37部門）'!$B31,詳細表!AC$10:AC$116)</f>
        <v>0</v>
      </c>
      <c r="I31" s="204">
        <f>SUMIF(詳細表!$C$10:$C$116,'結果表（37部門）'!$B31,詳細表!K$10:K$116)</f>
        <v>0</v>
      </c>
      <c r="J31" s="204">
        <f>SUMIF(詳細表!$C$10:$C$116,'結果表（37部門）'!$B31,詳細表!L$10:L$116)</f>
        <v>0</v>
      </c>
      <c r="K31" s="204">
        <f>SUMIF(詳細表!$C$10:$C$116,'結果表（37部門）'!$B31,詳細表!M$10:M$116)</f>
        <v>0</v>
      </c>
      <c r="L31" s="204">
        <f>SUMIF(詳細表!$C$10:$C$116,'結果表（37部門）'!$B31,詳細表!Z$10:Z$116)</f>
        <v>0</v>
      </c>
      <c r="M31" s="204">
        <f>SUMIF(詳細表!$C$10:$C$116,'結果表（37部門）'!$B31,詳細表!AD$10:AD$116)</f>
        <v>0</v>
      </c>
      <c r="N31" s="204">
        <f>SUMIF(詳細表!$C$10:$C$116,'結果表（37部門）'!$B31,詳細表!S$10:S$116)</f>
        <v>0</v>
      </c>
      <c r="O31" s="204">
        <f>SUMIF(詳細表!$C$10:$C$116,'結果表（37部門）'!$B31,詳細表!T$10:T$116)</f>
        <v>0</v>
      </c>
      <c r="P31" s="204">
        <f>SUMIF(詳細表!$C$10:$C$116,'結果表（37部門）'!$B31,詳細表!U$10:U$116)</f>
        <v>0</v>
      </c>
      <c r="Q31" s="204">
        <f>SUMIF(詳細表!$C$10:$C$116,'結果表（37部門）'!$B31,詳細表!AA$10:AA$116)</f>
        <v>0</v>
      </c>
      <c r="R31" s="204">
        <f>SUMIF(詳細表!$C$10:$C$116,'結果表（37部門）'!$B31,詳細表!AE$10:AE$116)</f>
        <v>0</v>
      </c>
      <c r="S31" s="204">
        <f>SUMIF(詳細表!$C$10:$C$116,'結果表（37部門）'!$B31,詳細表!V$10:V$116)</f>
        <v>0</v>
      </c>
      <c r="T31" s="204">
        <f>SUMIF(詳細表!$C$10:$C$116,'結果表（37部門）'!$B31,詳細表!W$10:W$116)</f>
        <v>0</v>
      </c>
      <c r="U31" s="204">
        <f>SUMIF(詳細表!$C$10:$C$116,'結果表（37部門）'!$B31,詳細表!X$10:X$116)</f>
        <v>0</v>
      </c>
      <c r="V31" s="204">
        <f>SUMIF(詳細表!$C$10:$C$116,'結果表（37部門）'!$B31,詳細表!AB$10:AB$116)</f>
        <v>0</v>
      </c>
      <c r="W31" s="204">
        <f>SUMIF(詳細表!$C$10:$C$116,'結果表（37部門）'!$B31,詳細表!AF$10:AF$116)</f>
        <v>0</v>
      </c>
    </row>
    <row r="32" spans="2:23" x14ac:dyDescent="0.15">
      <c r="B32" s="12" t="s">
        <v>285</v>
      </c>
      <c r="C32" s="62" t="s">
        <v>952</v>
      </c>
      <c r="D32" s="204">
        <f>SUMIF(詳細表!$C$10:$C$116,'結果表（37部門）'!$B32,詳細表!G$10:G$116)</f>
        <v>0</v>
      </c>
      <c r="E32" s="204">
        <f>SUMIF(詳細表!$C$10:$C$116,'結果表（37部門）'!$B32,詳細表!H$10:H$116)</f>
        <v>0</v>
      </c>
      <c r="F32" s="204">
        <f>SUMIF(詳細表!$C$10:$C$116,'結果表（37部門）'!$B32,詳細表!I$10:I$116)</f>
        <v>0</v>
      </c>
      <c r="G32" s="204">
        <f>SUMIF(詳細表!$C$10:$C$116,'結果表（37部門）'!$B32,詳細表!Y$10:Y$116)</f>
        <v>0</v>
      </c>
      <c r="H32" s="204">
        <f>SUMIF(詳細表!$C$10:$C$116,'結果表（37部門）'!$B32,詳細表!AC$10:AC$116)</f>
        <v>0</v>
      </c>
      <c r="I32" s="204">
        <f>SUMIF(詳細表!$C$10:$C$116,'結果表（37部門）'!$B32,詳細表!K$10:K$116)</f>
        <v>0</v>
      </c>
      <c r="J32" s="204">
        <f>SUMIF(詳細表!$C$10:$C$116,'結果表（37部門）'!$B32,詳細表!L$10:L$116)</f>
        <v>0</v>
      </c>
      <c r="K32" s="204">
        <f>SUMIF(詳細表!$C$10:$C$116,'結果表（37部門）'!$B32,詳細表!M$10:M$116)</f>
        <v>0</v>
      </c>
      <c r="L32" s="204">
        <f>SUMIF(詳細表!$C$10:$C$116,'結果表（37部門）'!$B32,詳細表!Z$10:Z$116)</f>
        <v>0</v>
      </c>
      <c r="M32" s="204">
        <f>SUMIF(詳細表!$C$10:$C$116,'結果表（37部門）'!$B32,詳細表!AD$10:AD$116)</f>
        <v>0</v>
      </c>
      <c r="N32" s="204">
        <f>SUMIF(詳細表!$C$10:$C$116,'結果表（37部門）'!$B32,詳細表!S$10:S$116)</f>
        <v>0</v>
      </c>
      <c r="O32" s="204">
        <f>SUMIF(詳細表!$C$10:$C$116,'結果表（37部門）'!$B32,詳細表!T$10:T$116)</f>
        <v>0</v>
      </c>
      <c r="P32" s="204">
        <f>SUMIF(詳細表!$C$10:$C$116,'結果表（37部門）'!$B32,詳細表!U$10:U$116)</f>
        <v>0</v>
      </c>
      <c r="Q32" s="204">
        <f>SUMIF(詳細表!$C$10:$C$116,'結果表（37部門）'!$B32,詳細表!AA$10:AA$116)</f>
        <v>0</v>
      </c>
      <c r="R32" s="204">
        <f>SUMIF(詳細表!$C$10:$C$116,'結果表（37部門）'!$B32,詳細表!AE$10:AE$116)</f>
        <v>0</v>
      </c>
      <c r="S32" s="204">
        <f>SUMIF(詳細表!$C$10:$C$116,'結果表（37部門）'!$B32,詳細表!V$10:V$116)</f>
        <v>0</v>
      </c>
      <c r="T32" s="204">
        <f>SUMIF(詳細表!$C$10:$C$116,'結果表（37部門）'!$B32,詳細表!W$10:W$116)</f>
        <v>0</v>
      </c>
      <c r="U32" s="204">
        <f>SUMIF(詳細表!$C$10:$C$116,'結果表（37部門）'!$B32,詳細表!X$10:X$116)</f>
        <v>0</v>
      </c>
      <c r="V32" s="204">
        <f>SUMIF(詳細表!$C$10:$C$116,'結果表（37部門）'!$B32,詳細表!AB$10:AB$116)</f>
        <v>0</v>
      </c>
      <c r="W32" s="204">
        <f>SUMIF(詳細表!$C$10:$C$116,'結果表（37部門）'!$B32,詳細表!AF$10:AF$116)</f>
        <v>0</v>
      </c>
    </row>
    <row r="33" spans="2:23" x14ac:dyDescent="0.15">
      <c r="B33" s="12" t="s">
        <v>286</v>
      </c>
      <c r="C33" s="62" t="s">
        <v>166</v>
      </c>
      <c r="D33" s="204">
        <f>SUMIF(詳細表!$C$10:$C$116,'結果表（37部門）'!$B33,詳細表!G$10:G$116)</f>
        <v>0</v>
      </c>
      <c r="E33" s="204">
        <f>SUMIF(詳細表!$C$10:$C$116,'結果表（37部門）'!$B33,詳細表!H$10:H$116)</f>
        <v>0</v>
      </c>
      <c r="F33" s="204">
        <f>SUMIF(詳細表!$C$10:$C$116,'結果表（37部門）'!$B33,詳細表!I$10:I$116)</f>
        <v>0</v>
      </c>
      <c r="G33" s="204">
        <f>SUMIF(詳細表!$C$10:$C$116,'結果表（37部門）'!$B33,詳細表!Y$10:Y$116)</f>
        <v>0</v>
      </c>
      <c r="H33" s="204">
        <f>SUMIF(詳細表!$C$10:$C$116,'結果表（37部門）'!$B33,詳細表!AC$10:AC$116)</f>
        <v>0</v>
      </c>
      <c r="I33" s="204">
        <f>SUMIF(詳細表!$C$10:$C$116,'結果表（37部門）'!$B33,詳細表!K$10:K$116)</f>
        <v>0</v>
      </c>
      <c r="J33" s="204">
        <f>SUMIF(詳細表!$C$10:$C$116,'結果表（37部門）'!$B33,詳細表!L$10:L$116)</f>
        <v>0</v>
      </c>
      <c r="K33" s="204">
        <f>SUMIF(詳細表!$C$10:$C$116,'結果表（37部門）'!$B33,詳細表!M$10:M$116)</f>
        <v>0</v>
      </c>
      <c r="L33" s="204">
        <f>SUMIF(詳細表!$C$10:$C$116,'結果表（37部門）'!$B33,詳細表!Z$10:Z$116)</f>
        <v>0</v>
      </c>
      <c r="M33" s="204">
        <f>SUMIF(詳細表!$C$10:$C$116,'結果表（37部門）'!$B33,詳細表!AD$10:AD$116)</f>
        <v>0</v>
      </c>
      <c r="N33" s="204">
        <f>SUMIF(詳細表!$C$10:$C$116,'結果表（37部門）'!$B33,詳細表!S$10:S$116)</f>
        <v>0</v>
      </c>
      <c r="O33" s="204">
        <f>SUMIF(詳細表!$C$10:$C$116,'結果表（37部門）'!$B33,詳細表!T$10:T$116)</f>
        <v>0</v>
      </c>
      <c r="P33" s="204">
        <f>SUMIF(詳細表!$C$10:$C$116,'結果表（37部門）'!$B33,詳細表!U$10:U$116)</f>
        <v>0</v>
      </c>
      <c r="Q33" s="204">
        <f>SUMIF(詳細表!$C$10:$C$116,'結果表（37部門）'!$B33,詳細表!AA$10:AA$116)</f>
        <v>0</v>
      </c>
      <c r="R33" s="204">
        <f>SUMIF(詳細表!$C$10:$C$116,'結果表（37部門）'!$B33,詳細表!AE$10:AE$116)</f>
        <v>0</v>
      </c>
      <c r="S33" s="204">
        <f>SUMIF(詳細表!$C$10:$C$116,'結果表（37部門）'!$B33,詳細表!V$10:V$116)</f>
        <v>0</v>
      </c>
      <c r="T33" s="204">
        <f>SUMIF(詳細表!$C$10:$C$116,'結果表（37部門）'!$B33,詳細表!W$10:W$116)</f>
        <v>0</v>
      </c>
      <c r="U33" s="204">
        <f>SUMIF(詳細表!$C$10:$C$116,'結果表（37部門）'!$B33,詳細表!X$10:X$116)</f>
        <v>0</v>
      </c>
      <c r="V33" s="204">
        <f>SUMIF(詳細表!$C$10:$C$116,'結果表（37部門）'!$B33,詳細表!AB$10:AB$116)</f>
        <v>0</v>
      </c>
      <c r="W33" s="204">
        <f>SUMIF(詳細表!$C$10:$C$116,'結果表（37部門）'!$B33,詳細表!AF$10:AF$116)</f>
        <v>0</v>
      </c>
    </row>
    <row r="34" spans="2:23" x14ac:dyDescent="0.15">
      <c r="B34" s="12" t="s">
        <v>287</v>
      </c>
      <c r="C34" s="62" t="s">
        <v>167</v>
      </c>
      <c r="D34" s="204">
        <f>SUMIF(詳細表!$C$10:$C$116,'結果表（37部門）'!$B34,詳細表!G$10:G$116)</f>
        <v>0</v>
      </c>
      <c r="E34" s="204">
        <f>SUMIF(詳細表!$C$10:$C$116,'結果表（37部門）'!$B34,詳細表!H$10:H$116)</f>
        <v>0</v>
      </c>
      <c r="F34" s="204">
        <f>SUMIF(詳細表!$C$10:$C$116,'結果表（37部門）'!$B34,詳細表!I$10:I$116)</f>
        <v>0</v>
      </c>
      <c r="G34" s="204">
        <f>SUMIF(詳細表!$C$10:$C$116,'結果表（37部門）'!$B34,詳細表!Y$10:Y$116)</f>
        <v>0</v>
      </c>
      <c r="H34" s="204">
        <f>SUMIF(詳細表!$C$10:$C$116,'結果表（37部門）'!$B34,詳細表!AC$10:AC$116)</f>
        <v>0</v>
      </c>
      <c r="I34" s="204">
        <f>SUMIF(詳細表!$C$10:$C$116,'結果表（37部門）'!$B34,詳細表!K$10:K$116)</f>
        <v>0</v>
      </c>
      <c r="J34" s="204">
        <f>SUMIF(詳細表!$C$10:$C$116,'結果表（37部門）'!$B34,詳細表!L$10:L$116)</f>
        <v>0</v>
      </c>
      <c r="K34" s="204">
        <f>SUMIF(詳細表!$C$10:$C$116,'結果表（37部門）'!$B34,詳細表!M$10:M$116)</f>
        <v>0</v>
      </c>
      <c r="L34" s="204">
        <f>SUMIF(詳細表!$C$10:$C$116,'結果表（37部門）'!$B34,詳細表!Z$10:Z$116)</f>
        <v>0</v>
      </c>
      <c r="M34" s="204">
        <f>SUMIF(詳細表!$C$10:$C$116,'結果表（37部門）'!$B34,詳細表!AD$10:AD$116)</f>
        <v>0</v>
      </c>
      <c r="N34" s="204">
        <f>SUMIF(詳細表!$C$10:$C$116,'結果表（37部門）'!$B34,詳細表!S$10:S$116)</f>
        <v>0</v>
      </c>
      <c r="O34" s="204">
        <f>SUMIF(詳細表!$C$10:$C$116,'結果表（37部門）'!$B34,詳細表!T$10:T$116)</f>
        <v>0</v>
      </c>
      <c r="P34" s="204">
        <f>SUMIF(詳細表!$C$10:$C$116,'結果表（37部門）'!$B34,詳細表!U$10:U$116)</f>
        <v>0</v>
      </c>
      <c r="Q34" s="204">
        <f>SUMIF(詳細表!$C$10:$C$116,'結果表（37部門）'!$B34,詳細表!AA$10:AA$116)</f>
        <v>0</v>
      </c>
      <c r="R34" s="204">
        <f>SUMIF(詳細表!$C$10:$C$116,'結果表（37部門）'!$B34,詳細表!AE$10:AE$116)</f>
        <v>0</v>
      </c>
      <c r="S34" s="204">
        <f>SUMIF(詳細表!$C$10:$C$116,'結果表（37部門）'!$B34,詳細表!V$10:V$116)</f>
        <v>0</v>
      </c>
      <c r="T34" s="204">
        <f>SUMIF(詳細表!$C$10:$C$116,'結果表（37部門）'!$B34,詳細表!W$10:W$116)</f>
        <v>0</v>
      </c>
      <c r="U34" s="204">
        <f>SUMIF(詳細表!$C$10:$C$116,'結果表（37部門）'!$B34,詳細表!X$10:X$116)</f>
        <v>0</v>
      </c>
      <c r="V34" s="204">
        <f>SUMIF(詳細表!$C$10:$C$116,'結果表（37部門）'!$B34,詳細表!AB$10:AB$116)</f>
        <v>0</v>
      </c>
      <c r="W34" s="204">
        <f>SUMIF(詳細表!$C$10:$C$116,'結果表（37部門）'!$B34,詳細表!AF$10:AF$116)</f>
        <v>0</v>
      </c>
    </row>
    <row r="35" spans="2:23" x14ac:dyDescent="0.15">
      <c r="B35" s="12" t="s">
        <v>288</v>
      </c>
      <c r="C35" s="62" t="s">
        <v>168</v>
      </c>
      <c r="D35" s="209">
        <f>SUMIF(詳細表!$C$10:$C$116,'結果表（37部門）'!$B35,詳細表!G$10:G$116)</f>
        <v>0</v>
      </c>
      <c r="E35" s="209">
        <f>SUMIF(詳細表!$C$10:$C$116,'結果表（37部門）'!$B35,詳細表!H$10:H$116)</f>
        <v>0</v>
      </c>
      <c r="F35" s="209">
        <f>SUMIF(詳細表!$C$10:$C$116,'結果表（37部門）'!$B35,詳細表!I$10:I$116)</f>
        <v>0</v>
      </c>
      <c r="G35" s="209">
        <f>SUMIF(詳細表!$C$10:$C$116,'結果表（37部門）'!$B35,詳細表!Y$10:Y$116)</f>
        <v>0</v>
      </c>
      <c r="H35" s="209">
        <f>SUMIF(詳細表!$C$10:$C$116,'結果表（37部門）'!$B35,詳細表!AC$10:AC$116)</f>
        <v>0</v>
      </c>
      <c r="I35" s="209">
        <f>SUMIF(詳細表!$C$10:$C$116,'結果表（37部門）'!$B35,詳細表!K$10:K$116)</f>
        <v>0</v>
      </c>
      <c r="J35" s="209">
        <f>SUMIF(詳細表!$C$10:$C$116,'結果表（37部門）'!$B35,詳細表!L$10:L$116)</f>
        <v>0</v>
      </c>
      <c r="K35" s="209">
        <f>SUMIF(詳細表!$C$10:$C$116,'結果表（37部門）'!$B35,詳細表!M$10:M$116)</f>
        <v>0</v>
      </c>
      <c r="L35" s="209">
        <f>SUMIF(詳細表!$C$10:$C$116,'結果表（37部門）'!$B35,詳細表!Z$10:Z$116)</f>
        <v>0</v>
      </c>
      <c r="M35" s="209">
        <f>SUMIF(詳細表!$C$10:$C$116,'結果表（37部門）'!$B35,詳細表!AD$10:AD$116)</f>
        <v>0</v>
      </c>
      <c r="N35" s="209">
        <f>SUMIF(詳細表!$C$10:$C$116,'結果表（37部門）'!$B35,詳細表!S$10:S$116)</f>
        <v>0</v>
      </c>
      <c r="O35" s="209">
        <f>SUMIF(詳細表!$C$10:$C$116,'結果表（37部門）'!$B35,詳細表!T$10:T$116)</f>
        <v>0</v>
      </c>
      <c r="P35" s="209">
        <f>SUMIF(詳細表!$C$10:$C$116,'結果表（37部門）'!$B35,詳細表!U$10:U$116)</f>
        <v>0</v>
      </c>
      <c r="Q35" s="209">
        <f>SUMIF(詳細表!$C$10:$C$116,'結果表（37部門）'!$B35,詳細表!AA$10:AA$116)</f>
        <v>0</v>
      </c>
      <c r="R35" s="209">
        <f>SUMIF(詳細表!$C$10:$C$116,'結果表（37部門）'!$B35,詳細表!AE$10:AE$116)</f>
        <v>0</v>
      </c>
      <c r="S35" s="209">
        <f>SUMIF(詳細表!$C$10:$C$116,'結果表（37部門）'!$B35,詳細表!V$10:V$116)</f>
        <v>0</v>
      </c>
      <c r="T35" s="209">
        <f>SUMIF(詳細表!$C$10:$C$116,'結果表（37部門）'!$B35,詳細表!W$10:W$116)</f>
        <v>0</v>
      </c>
      <c r="U35" s="209">
        <f>SUMIF(詳細表!$C$10:$C$116,'結果表（37部門）'!$B35,詳細表!X$10:X$116)</f>
        <v>0</v>
      </c>
      <c r="V35" s="209">
        <f>SUMIF(詳細表!$C$10:$C$116,'結果表（37部門）'!$B35,詳細表!AB$10:AB$116)</f>
        <v>0</v>
      </c>
      <c r="W35" s="209">
        <f>SUMIF(詳細表!$C$10:$C$116,'結果表（37部門）'!$B35,詳細表!AF$10:AF$116)</f>
        <v>0</v>
      </c>
    </row>
    <row r="36" spans="2:23" x14ac:dyDescent="0.15">
      <c r="B36" s="15" t="s">
        <v>289</v>
      </c>
      <c r="C36" s="72" t="s">
        <v>169</v>
      </c>
      <c r="D36" s="204">
        <f>SUMIF(詳細表!$C$10:$C$116,'結果表（37部門）'!$B36,詳細表!G$10:G$116)</f>
        <v>0</v>
      </c>
      <c r="E36" s="204">
        <f>SUMIF(詳細表!$C$10:$C$116,'結果表（37部門）'!$B36,詳細表!H$10:H$116)</f>
        <v>0</v>
      </c>
      <c r="F36" s="204">
        <f>SUMIF(詳細表!$C$10:$C$116,'結果表（37部門）'!$B36,詳細表!I$10:I$116)</f>
        <v>0</v>
      </c>
      <c r="G36" s="204">
        <f>SUMIF(詳細表!$C$10:$C$116,'結果表（37部門）'!$B36,詳細表!Y$10:Y$116)</f>
        <v>0</v>
      </c>
      <c r="H36" s="204">
        <f>SUMIF(詳細表!$C$10:$C$116,'結果表（37部門）'!$B36,詳細表!AC$10:AC$116)</f>
        <v>0</v>
      </c>
      <c r="I36" s="204">
        <f>SUMIF(詳細表!$C$10:$C$116,'結果表（37部門）'!$B36,詳細表!K$10:K$116)</f>
        <v>0</v>
      </c>
      <c r="J36" s="204">
        <f>SUMIF(詳細表!$C$10:$C$116,'結果表（37部門）'!$B36,詳細表!L$10:L$116)</f>
        <v>0</v>
      </c>
      <c r="K36" s="204">
        <f>SUMIF(詳細表!$C$10:$C$116,'結果表（37部門）'!$B36,詳細表!M$10:M$116)</f>
        <v>0</v>
      </c>
      <c r="L36" s="204">
        <f>SUMIF(詳細表!$C$10:$C$116,'結果表（37部門）'!$B36,詳細表!Z$10:Z$116)</f>
        <v>0</v>
      </c>
      <c r="M36" s="204">
        <f>SUMIF(詳細表!$C$10:$C$116,'結果表（37部門）'!$B36,詳細表!AD$10:AD$116)</f>
        <v>0</v>
      </c>
      <c r="N36" s="204">
        <f>SUMIF(詳細表!$C$10:$C$116,'結果表（37部門）'!$B36,詳細表!S$10:S$116)</f>
        <v>0</v>
      </c>
      <c r="O36" s="204">
        <f>SUMIF(詳細表!$C$10:$C$116,'結果表（37部門）'!$B36,詳細表!T$10:T$116)</f>
        <v>0</v>
      </c>
      <c r="P36" s="204">
        <f>SUMIF(詳細表!$C$10:$C$116,'結果表（37部門）'!$B36,詳細表!U$10:U$116)</f>
        <v>0</v>
      </c>
      <c r="Q36" s="204">
        <f>SUMIF(詳細表!$C$10:$C$116,'結果表（37部門）'!$B36,詳細表!AA$10:AA$116)</f>
        <v>0</v>
      </c>
      <c r="R36" s="204">
        <f>SUMIF(詳細表!$C$10:$C$116,'結果表（37部門）'!$B36,詳細表!AE$10:AE$116)</f>
        <v>0</v>
      </c>
      <c r="S36" s="204">
        <f>SUMIF(詳細表!$C$10:$C$116,'結果表（37部門）'!$B36,詳細表!V$10:V$116)</f>
        <v>0</v>
      </c>
      <c r="T36" s="204">
        <f>SUMIF(詳細表!$C$10:$C$116,'結果表（37部門）'!$B36,詳細表!W$10:W$116)</f>
        <v>0</v>
      </c>
      <c r="U36" s="204">
        <f>SUMIF(詳細表!$C$10:$C$116,'結果表（37部門）'!$B36,詳細表!X$10:X$116)</f>
        <v>0</v>
      </c>
      <c r="V36" s="204">
        <f>SUMIF(詳細表!$C$10:$C$116,'結果表（37部門）'!$B36,詳細表!AB$10:AB$116)</f>
        <v>0</v>
      </c>
      <c r="W36" s="204">
        <f>SUMIF(詳細表!$C$10:$C$116,'結果表（37部門）'!$B36,詳細表!AF$10:AF$116)</f>
        <v>0</v>
      </c>
    </row>
    <row r="37" spans="2:23" x14ac:dyDescent="0.15">
      <c r="B37" s="12" t="s">
        <v>290</v>
      </c>
      <c r="C37" s="62" t="s">
        <v>953</v>
      </c>
      <c r="D37" s="204">
        <f>SUMIF(詳細表!$C$10:$C$116,'結果表（37部門）'!$B37,詳細表!G$10:G$116)</f>
        <v>0</v>
      </c>
      <c r="E37" s="204">
        <f>SUMIF(詳細表!$C$10:$C$116,'結果表（37部門）'!$B37,詳細表!H$10:H$116)</f>
        <v>0</v>
      </c>
      <c r="F37" s="204">
        <f>SUMIF(詳細表!$C$10:$C$116,'結果表（37部門）'!$B37,詳細表!I$10:I$116)</f>
        <v>0</v>
      </c>
      <c r="G37" s="204">
        <f>SUMIF(詳細表!$C$10:$C$116,'結果表（37部門）'!$B37,詳細表!Y$10:Y$116)</f>
        <v>0</v>
      </c>
      <c r="H37" s="204">
        <f>SUMIF(詳細表!$C$10:$C$116,'結果表（37部門）'!$B37,詳細表!AC$10:AC$116)</f>
        <v>0</v>
      </c>
      <c r="I37" s="204">
        <f>SUMIF(詳細表!$C$10:$C$116,'結果表（37部門）'!$B37,詳細表!K$10:K$116)</f>
        <v>0</v>
      </c>
      <c r="J37" s="204">
        <f>SUMIF(詳細表!$C$10:$C$116,'結果表（37部門）'!$B37,詳細表!L$10:L$116)</f>
        <v>0</v>
      </c>
      <c r="K37" s="204">
        <f>SUMIF(詳細表!$C$10:$C$116,'結果表（37部門）'!$B37,詳細表!M$10:M$116)</f>
        <v>0</v>
      </c>
      <c r="L37" s="204">
        <f>SUMIF(詳細表!$C$10:$C$116,'結果表（37部門）'!$B37,詳細表!Z$10:Z$116)</f>
        <v>0</v>
      </c>
      <c r="M37" s="204">
        <f>SUMIF(詳細表!$C$10:$C$116,'結果表（37部門）'!$B37,詳細表!AD$10:AD$116)</f>
        <v>0</v>
      </c>
      <c r="N37" s="204">
        <f>SUMIF(詳細表!$C$10:$C$116,'結果表（37部門）'!$B37,詳細表!S$10:S$116)</f>
        <v>0</v>
      </c>
      <c r="O37" s="204">
        <f>SUMIF(詳細表!$C$10:$C$116,'結果表（37部門）'!$B37,詳細表!T$10:T$116)</f>
        <v>0</v>
      </c>
      <c r="P37" s="204">
        <f>SUMIF(詳細表!$C$10:$C$116,'結果表（37部門）'!$B37,詳細表!U$10:U$116)</f>
        <v>0</v>
      </c>
      <c r="Q37" s="204">
        <f>SUMIF(詳細表!$C$10:$C$116,'結果表（37部門）'!$B37,詳細表!AA$10:AA$116)</f>
        <v>0</v>
      </c>
      <c r="R37" s="204">
        <f>SUMIF(詳細表!$C$10:$C$116,'結果表（37部門）'!$B37,詳細表!AE$10:AE$116)</f>
        <v>0</v>
      </c>
      <c r="S37" s="204">
        <f>SUMIF(詳細表!$C$10:$C$116,'結果表（37部門）'!$B37,詳細表!V$10:V$116)</f>
        <v>0</v>
      </c>
      <c r="T37" s="204">
        <f>SUMIF(詳細表!$C$10:$C$116,'結果表（37部門）'!$B37,詳細表!W$10:W$116)</f>
        <v>0</v>
      </c>
      <c r="U37" s="204">
        <f>SUMIF(詳細表!$C$10:$C$116,'結果表（37部門）'!$B37,詳細表!X$10:X$116)</f>
        <v>0</v>
      </c>
      <c r="V37" s="204">
        <f>SUMIF(詳細表!$C$10:$C$116,'結果表（37部門）'!$B37,詳細表!AB$10:AB$116)</f>
        <v>0</v>
      </c>
      <c r="W37" s="204">
        <f>SUMIF(詳細表!$C$10:$C$116,'結果表（37部門）'!$B37,詳細表!AF$10:AF$116)</f>
        <v>0</v>
      </c>
    </row>
    <row r="38" spans="2:23" x14ac:dyDescent="0.15">
      <c r="B38" s="12" t="s">
        <v>291</v>
      </c>
      <c r="C38" s="62" t="s">
        <v>954</v>
      </c>
      <c r="D38" s="204">
        <f>SUMIF(詳細表!$C$10:$C$116,'結果表（37部門）'!$B38,詳細表!G$10:G$116)</f>
        <v>0</v>
      </c>
      <c r="E38" s="204">
        <f>SUMIF(詳細表!$C$10:$C$116,'結果表（37部門）'!$B38,詳細表!H$10:H$116)</f>
        <v>0</v>
      </c>
      <c r="F38" s="204">
        <f>SUMIF(詳細表!$C$10:$C$116,'結果表（37部門）'!$B38,詳細表!I$10:I$116)</f>
        <v>0</v>
      </c>
      <c r="G38" s="204">
        <f>SUMIF(詳細表!$C$10:$C$116,'結果表（37部門）'!$B38,詳細表!Y$10:Y$116)</f>
        <v>0</v>
      </c>
      <c r="H38" s="204">
        <f>SUMIF(詳細表!$C$10:$C$116,'結果表（37部門）'!$B38,詳細表!AC$10:AC$116)</f>
        <v>0</v>
      </c>
      <c r="I38" s="204">
        <f>SUMIF(詳細表!$C$10:$C$116,'結果表（37部門）'!$B38,詳細表!K$10:K$116)</f>
        <v>0</v>
      </c>
      <c r="J38" s="204">
        <f>SUMIF(詳細表!$C$10:$C$116,'結果表（37部門）'!$B38,詳細表!L$10:L$116)</f>
        <v>0</v>
      </c>
      <c r="K38" s="204">
        <f>SUMIF(詳細表!$C$10:$C$116,'結果表（37部門）'!$B38,詳細表!M$10:M$116)</f>
        <v>0</v>
      </c>
      <c r="L38" s="204">
        <f>SUMIF(詳細表!$C$10:$C$116,'結果表（37部門）'!$B38,詳細表!Z$10:Z$116)</f>
        <v>0</v>
      </c>
      <c r="M38" s="204">
        <f>SUMIF(詳細表!$C$10:$C$116,'結果表（37部門）'!$B38,詳細表!AD$10:AD$116)</f>
        <v>0</v>
      </c>
      <c r="N38" s="204">
        <f>SUMIF(詳細表!$C$10:$C$116,'結果表（37部門）'!$B38,詳細表!S$10:S$116)</f>
        <v>0</v>
      </c>
      <c r="O38" s="204">
        <f>SUMIF(詳細表!$C$10:$C$116,'結果表（37部門）'!$B38,詳細表!T$10:T$116)</f>
        <v>0</v>
      </c>
      <c r="P38" s="204">
        <f>SUMIF(詳細表!$C$10:$C$116,'結果表（37部門）'!$B38,詳細表!U$10:U$116)</f>
        <v>0</v>
      </c>
      <c r="Q38" s="204">
        <f>SUMIF(詳細表!$C$10:$C$116,'結果表（37部門）'!$B38,詳細表!AA$10:AA$116)</f>
        <v>0</v>
      </c>
      <c r="R38" s="204">
        <f>SUMIF(詳細表!$C$10:$C$116,'結果表（37部門）'!$B38,詳細表!AE$10:AE$116)</f>
        <v>0</v>
      </c>
      <c r="S38" s="204">
        <f>SUMIF(詳細表!$C$10:$C$116,'結果表（37部門）'!$B38,詳細表!V$10:V$116)</f>
        <v>0</v>
      </c>
      <c r="T38" s="204">
        <f>SUMIF(詳細表!$C$10:$C$116,'結果表（37部門）'!$B38,詳細表!W$10:W$116)</f>
        <v>0</v>
      </c>
      <c r="U38" s="204">
        <f>SUMIF(詳細表!$C$10:$C$116,'結果表（37部門）'!$B38,詳細表!X$10:X$116)</f>
        <v>0</v>
      </c>
      <c r="V38" s="204">
        <f>SUMIF(詳細表!$C$10:$C$116,'結果表（37部門）'!$B38,詳細表!AB$10:AB$116)</f>
        <v>0</v>
      </c>
      <c r="W38" s="204">
        <f>SUMIF(詳細表!$C$10:$C$116,'結果表（37部門）'!$B38,詳細表!AF$10:AF$116)</f>
        <v>0</v>
      </c>
    </row>
    <row r="39" spans="2:23" x14ac:dyDescent="0.15">
      <c r="B39" s="12" t="s">
        <v>292</v>
      </c>
      <c r="C39" s="62" t="s">
        <v>955</v>
      </c>
      <c r="D39" s="204">
        <f>SUMIF(詳細表!$C$10:$C$116,'結果表（37部門）'!$B39,詳細表!G$10:G$116)</f>
        <v>0</v>
      </c>
      <c r="E39" s="204">
        <f>SUMIF(詳細表!$C$10:$C$116,'結果表（37部門）'!$B39,詳細表!H$10:H$116)</f>
        <v>0</v>
      </c>
      <c r="F39" s="204">
        <f>SUMIF(詳細表!$C$10:$C$116,'結果表（37部門）'!$B39,詳細表!I$10:I$116)</f>
        <v>0</v>
      </c>
      <c r="G39" s="204">
        <f>SUMIF(詳細表!$C$10:$C$116,'結果表（37部門）'!$B39,詳細表!Y$10:Y$116)</f>
        <v>0</v>
      </c>
      <c r="H39" s="204">
        <f>SUMIF(詳細表!$C$10:$C$116,'結果表（37部門）'!$B39,詳細表!AC$10:AC$116)</f>
        <v>0</v>
      </c>
      <c r="I39" s="204">
        <f>SUMIF(詳細表!$C$10:$C$116,'結果表（37部門）'!$B39,詳細表!K$10:K$116)</f>
        <v>0</v>
      </c>
      <c r="J39" s="204">
        <f>SUMIF(詳細表!$C$10:$C$116,'結果表（37部門）'!$B39,詳細表!L$10:L$116)</f>
        <v>0</v>
      </c>
      <c r="K39" s="204">
        <f>SUMIF(詳細表!$C$10:$C$116,'結果表（37部門）'!$B39,詳細表!M$10:M$116)</f>
        <v>0</v>
      </c>
      <c r="L39" s="204">
        <f>SUMIF(詳細表!$C$10:$C$116,'結果表（37部門）'!$B39,詳細表!Z$10:Z$116)</f>
        <v>0</v>
      </c>
      <c r="M39" s="204">
        <f>SUMIF(詳細表!$C$10:$C$116,'結果表（37部門）'!$B39,詳細表!AD$10:AD$116)</f>
        <v>0</v>
      </c>
      <c r="N39" s="204">
        <f>SUMIF(詳細表!$C$10:$C$116,'結果表（37部門）'!$B39,詳細表!S$10:S$116)</f>
        <v>0</v>
      </c>
      <c r="O39" s="204">
        <f>SUMIF(詳細表!$C$10:$C$116,'結果表（37部門）'!$B39,詳細表!T$10:T$116)</f>
        <v>0</v>
      </c>
      <c r="P39" s="204">
        <f>SUMIF(詳細表!$C$10:$C$116,'結果表（37部門）'!$B39,詳細表!U$10:U$116)</f>
        <v>0</v>
      </c>
      <c r="Q39" s="204">
        <f>SUMIF(詳細表!$C$10:$C$116,'結果表（37部門）'!$B39,詳細表!AA$10:AA$116)</f>
        <v>0</v>
      </c>
      <c r="R39" s="204">
        <f>SUMIF(詳細表!$C$10:$C$116,'結果表（37部門）'!$B39,詳細表!AE$10:AE$116)</f>
        <v>0</v>
      </c>
      <c r="S39" s="204">
        <f>SUMIF(詳細表!$C$10:$C$116,'結果表（37部門）'!$B39,詳細表!V$10:V$116)</f>
        <v>0</v>
      </c>
      <c r="T39" s="204">
        <f>SUMIF(詳細表!$C$10:$C$116,'結果表（37部門）'!$B39,詳細表!W$10:W$116)</f>
        <v>0</v>
      </c>
      <c r="U39" s="204">
        <f>SUMIF(詳細表!$C$10:$C$116,'結果表（37部門）'!$B39,詳細表!X$10:X$116)</f>
        <v>0</v>
      </c>
      <c r="V39" s="204">
        <f>SUMIF(詳細表!$C$10:$C$116,'結果表（37部門）'!$B39,詳細表!AB$10:AB$116)</f>
        <v>0</v>
      </c>
      <c r="W39" s="204">
        <f>SUMIF(詳細表!$C$10:$C$116,'結果表（37部門）'!$B39,詳細表!AF$10:AF$116)</f>
        <v>0</v>
      </c>
    </row>
    <row r="40" spans="2:23" x14ac:dyDescent="0.15">
      <c r="B40" s="16" t="s">
        <v>293</v>
      </c>
      <c r="C40" s="70" t="s">
        <v>176</v>
      </c>
      <c r="D40" s="209">
        <f>SUMIF(詳細表!$C$10:$C$116,'結果表（37部門）'!$B40,詳細表!G$10:G$116)</f>
        <v>0</v>
      </c>
      <c r="E40" s="209">
        <f>SUMIF(詳細表!$C$10:$C$116,'結果表（37部門）'!$B40,詳細表!H$10:H$116)</f>
        <v>0</v>
      </c>
      <c r="F40" s="209">
        <f>SUMIF(詳細表!$C$10:$C$116,'結果表（37部門）'!$B40,詳細表!I$10:I$116)</f>
        <v>0</v>
      </c>
      <c r="G40" s="209">
        <f>SUMIF(詳細表!$C$10:$C$116,'結果表（37部門）'!$B40,詳細表!Y$10:Y$116)</f>
        <v>0</v>
      </c>
      <c r="H40" s="209">
        <f>SUMIF(詳細表!$C$10:$C$116,'結果表（37部門）'!$B40,詳細表!AC$10:AC$116)</f>
        <v>0</v>
      </c>
      <c r="I40" s="209">
        <f>SUMIF(詳細表!$C$10:$C$116,'結果表（37部門）'!$B40,詳細表!K$10:K$116)</f>
        <v>0</v>
      </c>
      <c r="J40" s="209">
        <f>SUMIF(詳細表!$C$10:$C$116,'結果表（37部門）'!$B40,詳細表!L$10:L$116)</f>
        <v>0</v>
      </c>
      <c r="K40" s="209">
        <f>SUMIF(詳細表!$C$10:$C$116,'結果表（37部門）'!$B40,詳細表!M$10:M$116)</f>
        <v>0</v>
      </c>
      <c r="L40" s="209">
        <f>SUMIF(詳細表!$C$10:$C$116,'結果表（37部門）'!$B40,詳細表!Z$10:Z$116)</f>
        <v>0</v>
      </c>
      <c r="M40" s="209">
        <f>SUMIF(詳細表!$C$10:$C$116,'結果表（37部門）'!$B40,詳細表!AD$10:AD$116)</f>
        <v>0</v>
      </c>
      <c r="N40" s="209">
        <f>SUMIF(詳細表!$C$10:$C$116,'結果表（37部門）'!$B40,詳細表!S$10:S$116)</f>
        <v>0</v>
      </c>
      <c r="O40" s="209">
        <f>SUMIF(詳細表!$C$10:$C$116,'結果表（37部門）'!$B40,詳細表!T$10:T$116)</f>
        <v>0</v>
      </c>
      <c r="P40" s="209">
        <f>SUMIF(詳細表!$C$10:$C$116,'結果表（37部門）'!$B40,詳細表!U$10:U$116)</f>
        <v>0</v>
      </c>
      <c r="Q40" s="209">
        <f>SUMIF(詳細表!$C$10:$C$116,'結果表（37部門）'!$B40,詳細表!AA$10:AA$116)</f>
        <v>0</v>
      </c>
      <c r="R40" s="209">
        <f>SUMIF(詳細表!$C$10:$C$116,'結果表（37部門）'!$B40,詳細表!AE$10:AE$116)</f>
        <v>0</v>
      </c>
      <c r="S40" s="209">
        <f>SUMIF(詳細表!$C$10:$C$116,'結果表（37部門）'!$B40,詳細表!V$10:V$116)</f>
        <v>0</v>
      </c>
      <c r="T40" s="209">
        <f>SUMIF(詳細表!$C$10:$C$116,'結果表（37部門）'!$B40,詳細表!W$10:W$116)</f>
        <v>0</v>
      </c>
      <c r="U40" s="209">
        <f>SUMIF(詳細表!$C$10:$C$116,'結果表（37部門）'!$B40,詳細表!X$10:X$116)</f>
        <v>0</v>
      </c>
      <c r="V40" s="209">
        <f>SUMIF(詳細表!$C$10:$C$116,'結果表（37部門）'!$B40,詳細表!AB$10:AB$116)</f>
        <v>0</v>
      </c>
      <c r="W40" s="209">
        <f>SUMIF(詳細表!$C$10:$C$116,'結果表（37部門）'!$B40,詳細表!AF$10:AF$116)</f>
        <v>0</v>
      </c>
    </row>
    <row r="41" spans="2:23" x14ac:dyDescent="0.15">
      <c r="B41" s="12" t="s">
        <v>294</v>
      </c>
      <c r="C41" s="62" t="s">
        <v>956</v>
      </c>
      <c r="D41" s="204">
        <f>SUMIF(詳細表!$C$10:$C$116,'結果表（37部門）'!$B41,詳細表!G$10:G$116)</f>
        <v>0</v>
      </c>
      <c r="E41" s="204">
        <f>SUMIF(詳細表!$C$10:$C$116,'結果表（37部門）'!$B41,詳細表!H$10:H$116)</f>
        <v>0</v>
      </c>
      <c r="F41" s="204">
        <f>SUMIF(詳細表!$C$10:$C$116,'結果表（37部門）'!$B41,詳細表!I$10:I$116)</f>
        <v>0</v>
      </c>
      <c r="G41" s="204">
        <f>SUMIF(詳細表!$C$10:$C$116,'結果表（37部門）'!$B41,詳細表!Y$10:Y$116)</f>
        <v>0</v>
      </c>
      <c r="H41" s="204">
        <f>SUMIF(詳細表!$C$10:$C$116,'結果表（37部門）'!$B41,詳細表!AC$10:AC$116)</f>
        <v>0</v>
      </c>
      <c r="I41" s="204">
        <f>SUMIF(詳細表!$C$10:$C$116,'結果表（37部門）'!$B41,詳細表!K$10:K$116)</f>
        <v>0</v>
      </c>
      <c r="J41" s="204">
        <f>SUMIF(詳細表!$C$10:$C$116,'結果表（37部門）'!$B41,詳細表!L$10:L$116)</f>
        <v>0</v>
      </c>
      <c r="K41" s="204">
        <f>SUMIF(詳細表!$C$10:$C$116,'結果表（37部門）'!$B41,詳細表!M$10:M$116)</f>
        <v>0</v>
      </c>
      <c r="L41" s="204">
        <f>SUMIF(詳細表!$C$10:$C$116,'結果表（37部門）'!$B41,詳細表!Z$10:Z$116)</f>
        <v>0</v>
      </c>
      <c r="M41" s="204">
        <f>SUMIF(詳細表!$C$10:$C$116,'結果表（37部門）'!$B41,詳細表!AD$10:AD$116)</f>
        <v>0</v>
      </c>
      <c r="N41" s="204">
        <f>SUMIF(詳細表!$C$10:$C$116,'結果表（37部門）'!$B41,詳細表!S$10:S$116)</f>
        <v>0</v>
      </c>
      <c r="O41" s="204">
        <f>SUMIF(詳細表!$C$10:$C$116,'結果表（37部門）'!$B41,詳細表!T$10:T$116)</f>
        <v>0</v>
      </c>
      <c r="P41" s="204">
        <f>SUMIF(詳細表!$C$10:$C$116,'結果表（37部門）'!$B41,詳細表!U$10:U$116)</f>
        <v>0</v>
      </c>
      <c r="Q41" s="204">
        <f>SUMIF(詳細表!$C$10:$C$116,'結果表（37部門）'!$B41,詳細表!AA$10:AA$116)</f>
        <v>0</v>
      </c>
      <c r="R41" s="204">
        <f>SUMIF(詳細表!$C$10:$C$116,'結果表（37部門）'!$B41,詳細表!AE$10:AE$116)</f>
        <v>0</v>
      </c>
      <c r="S41" s="204">
        <f>SUMIF(詳細表!$C$10:$C$116,'結果表（37部門）'!$B41,詳細表!V$10:V$116)</f>
        <v>0</v>
      </c>
      <c r="T41" s="204">
        <f>SUMIF(詳細表!$C$10:$C$116,'結果表（37部門）'!$B41,詳細表!W$10:W$116)</f>
        <v>0</v>
      </c>
      <c r="U41" s="204">
        <f>SUMIF(詳細表!$C$10:$C$116,'結果表（37部門）'!$B41,詳細表!X$10:X$116)</f>
        <v>0</v>
      </c>
      <c r="V41" s="204">
        <f>SUMIF(詳細表!$C$10:$C$116,'結果表（37部門）'!$B41,詳細表!AB$10:AB$116)</f>
        <v>0</v>
      </c>
      <c r="W41" s="204">
        <f>SUMIF(詳細表!$C$10:$C$116,'結果表（37部門）'!$B41,詳細表!AF$10:AF$116)</f>
        <v>0</v>
      </c>
    </row>
    <row r="42" spans="2:23" x14ac:dyDescent="0.15">
      <c r="B42" s="12" t="s">
        <v>295</v>
      </c>
      <c r="C42" s="62" t="s">
        <v>957</v>
      </c>
      <c r="D42" s="204">
        <f>SUMIF(詳細表!$C$10:$C$116,'結果表（37部門）'!$B42,詳細表!G$10:G$116)</f>
        <v>0</v>
      </c>
      <c r="E42" s="204">
        <f>SUMIF(詳細表!$C$10:$C$116,'結果表（37部門）'!$B42,詳細表!H$10:H$116)</f>
        <v>0</v>
      </c>
      <c r="F42" s="204">
        <f>SUMIF(詳細表!$C$10:$C$116,'結果表（37部門）'!$B42,詳細表!I$10:I$116)</f>
        <v>0</v>
      </c>
      <c r="G42" s="204">
        <f>SUMIF(詳細表!$C$10:$C$116,'結果表（37部門）'!$B42,詳細表!Y$10:Y$116)</f>
        <v>0</v>
      </c>
      <c r="H42" s="204">
        <f>SUMIF(詳細表!$C$10:$C$116,'結果表（37部門）'!$B42,詳細表!AC$10:AC$116)</f>
        <v>0</v>
      </c>
      <c r="I42" s="204">
        <f>SUMIF(詳細表!$C$10:$C$116,'結果表（37部門）'!$B42,詳細表!K$10:K$116)</f>
        <v>0</v>
      </c>
      <c r="J42" s="204">
        <f>SUMIF(詳細表!$C$10:$C$116,'結果表（37部門）'!$B42,詳細表!L$10:L$116)</f>
        <v>0</v>
      </c>
      <c r="K42" s="204">
        <f>SUMIF(詳細表!$C$10:$C$116,'結果表（37部門）'!$B42,詳細表!M$10:M$116)</f>
        <v>0</v>
      </c>
      <c r="L42" s="204">
        <f>SUMIF(詳細表!$C$10:$C$116,'結果表（37部門）'!$B42,詳細表!Z$10:Z$116)</f>
        <v>0</v>
      </c>
      <c r="M42" s="204">
        <f>SUMIF(詳細表!$C$10:$C$116,'結果表（37部門）'!$B42,詳細表!AD$10:AD$116)</f>
        <v>0</v>
      </c>
      <c r="N42" s="204">
        <f>SUMIF(詳細表!$C$10:$C$116,'結果表（37部門）'!$B42,詳細表!S$10:S$116)</f>
        <v>0</v>
      </c>
      <c r="O42" s="204">
        <f>SUMIF(詳細表!$C$10:$C$116,'結果表（37部門）'!$B42,詳細表!T$10:T$116)</f>
        <v>0</v>
      </c>
      <c r="P42" s="204">
        <f>SUMIF(詳細表!$C$10:$C$116,'結果表（37部門）'!$B42,詳細表!U$10:U$116)</f>
        <v>0</v>
      </c>
      <c r="Q42" s="204">
        <f>SUMIF(詳細表!$C$10:$C$116,'結果表（37部門）'!$B42,詳細表!AA$10:AA$116)</f>
        <v>0</v>
      </c>
      <c r="R42" s="204">
        <f>SUMIF(詳細表!$C$10:$C$116,'結果表（37部門）'!$B42,詳細表!AE$10:AE$116)</f>
        <v>0</v>
      </c>
      <c r="S42" s="204">
        <f>SUMIF(詳細表!$C$10:$C$116,'結果表（37部門）'!$B42,詳細表!V$10:V$116)</f>
        <v>0</v>
      </c>
      <c r="T42" s="204">
        <f>SUMIF(詳細表!$C$10:$C$116,'結果表（37部門）'!$B42,詳細表!W$10:W$116)</f>
        <v>0</v>
      </c>
      <c r="U42" s="204">
        <f>SUMIF(詳細表!$C$10:$C$116,'結果表（37部門）'!$B42,詳細表!X$10:X$116)</f>
        <v>0</v>
      </c>
      <c r="V42" s="204">
        <f>SUMIF(詳細表!$C$10:$C$116,'結果表（37部門）'!$B42,詳細表!AB$10:AB$116)</f>
        <v>0</v>
      </c>
      <c r="W42" s="204">
        <f>SUMIF(詳細表!$C$10:$C$116,'結果表（37部門）'!$B42,詳細表!AF$10:AF$116)</f>
        <v>0</v>
      </c>
    </row>
    <row r="43" spans="2:23" x14ac:dyDescent="0.15">
      <c r="B43" s="12" t="s">
        <v>296</v>
      </c>
      <c r="C43" s="62" t="s">
        <v>936</v>
      </c>
      <c r="D43" s="204">
        <f>SUMIF(詳細表!$C$10:$C$116,'結果表（37部門）'!$B43,詳細表!G$10:G$116)</f>
        <v>0</v>
      </c>
      <c r="E43" s="204">
        <f>SUMIF(詳細表!$C$10:$C$116,'結果表（37部門）'!$B43,詳細表!H$10:H$116)</f>
        <v>0</v>
      </c>
      <c r="F43" s="204">
        <f>SUMIF(詳細表!$C$10:$C$116,'結果表（37部門）'!$B43,詳細表!I$10:I$116)</f>
        <v>0</v>
      </c>
      <c r="G43" s="204">
        <f>SUMIF(詳細表!$C$10:$C$116,'結果表（37部門）'!$B43,詳細表!Y$10:Y$116)</f>
        <v>0</v>
      </c>
      <c r="H43" s="204">
        <f>SUMIF(詳細表!$C$10:$C$116,'結果表（37部門）'!$B43,詳細表!AC$10:AC$116)</f>
        <v>0</v>
      </c>
      <c r="I43" s="204">
        <f>SUMIF(詳細表!$C$10:$C$116,'結果表（37部門）'!$B43,詳細表!K$10:K$116)</f>
        <v>0</v>
      </c>
      <c r="J43" s="204">
        <f>SUMIF(詳細表!$C$10:$C$116,'結果表（37部門）'!$B43,詳細表!L$10:L$116)</f>
        <v>0</v>
      </c>
      <c r="K43" s="204">
        <f>SUMIF(詳細表!$C$10:$C$116,'結果表（37部門）'!$B43,詳細表!M$10:M$116)</f>
        <v>0</v>
      </c>
      <c r="L43" s="204">
        <f>SUMIF(詳細表!$C$10:$C$116,'結果表（37部門）'!$B43,詳細表!Z$10:Z$116)</f>
        <v>0</v>
      </c>
      <c r="M43" s="204">
        <f>SUMIF(詳細表!$C$10:$C$116,'結果表（37部門）'!$B43,詳細表!AD$10:AD$116)</f>
        <v>0</v>
      </c>
      <c r="N43" s="204">
        <f>SUMIF(詳細表!$C$10:$C$116,'結果表（37部門）'!$B43,詳細表!S$10:S$116)</f>
        <v>0</v>
      </c>
      <c r="O43" s="204">
        <f>SUMIF(詳細表!$C$10:$C$116,'結果表（37部門）'!$B43,詳細表!T$10:T$116)</f>
        <v>0</v>
      </c>
      <c r="P43" s="204">
        <f>SUMIF(詳細表!$C$10:$C$116,'結果表（37部門）'!$B43,詳細表!U$10:U$116)</f>
        <v>0</v>
      </c>
      <c r="Q43" s="204">
        <f>SUMIF(詳細表!$C$10:$C$116,'結果表（37部門）'!$B43,詳細表!AA$10:AA$116)</f>
        <v>0</v>
      </c>
      <c r="R43" s="204">
        <f>SUMIF(詳細表!$C$10:$C$116,'結果表（37部門）'!$B43,詳細表!AE$10:AE$116)</f>
        <v>0</v>
      </c>
      <c r="S43" s="204">
        <f>SUMIF(詳細表!$C$10:$C$116,'結果表（37部門）'!$B43,詳細表!V$10:V$116)</f>
        <v>0</v>
      </c>
      <c r="T43" s="204">
        <f>SUMIF(詳細表!$C$10:$C$116,'結果表（37部門）'!$B43,詳細表!W$10:W$116)</f>
        <v>0</v>
      </c>
      <c r="U43" s="204">
        <f>SUMIF(詳細表!$C$10:$C$116,'結果表（37部門）'!$B43,詳細表!X$10:X$116)</f>
        <v>0</v>
      </c>
      <c r="V43" s="204">
        <f>SUMIF(詳細表!$C$10:$C$116,'結果表（37部門）'!$B43,詳細表!AB$10:AB$116)</f>
        <v>0</v>
      </c>
      <c r="W43" s="204">
        <f>SUMIF(詳細表!$C$10:$C$116,'結果表（37部門）'!$B43,詳細表!AF$10:AF$116)</f>
        <v>0</v>
      </c>
    </row>
    <row r="44" spans="2:23" x14ac:dyDescent="0.15">
      <c r="B44" s="12" t="s">
        <v>297</v>
      </c>
      <c r="C44" s="62" t="s">
        <v>958</v>
      </c>
      <c r="D44" s="204">
        <f>SUMIF(詳細表!$C$10:$C$116,'結果表（37部門）'!$B44,詳細表!G$10:G$116)</f>
        <v>0</v>
      </c>
      <c r="E44" s="204">
        <f>SUMIF(詳細表!$C$10:$C$116,'結果表（37部門）'!$B44,詳細表!H$10:H$116)</f>
        <v>0</v>
      </c>
      <c r="F44" s="204">
        <f>SUMIF(詳細表!$C$10:$C$116,'結果表（37部門）'!$B44,詳細表!I$10:I$116)</f>
        <v>0</v>
      </c>
      <c r="G44" s="204">
        <f>SUMIF(詳細表!$C$10:$C$116,'結果表（37部門）'!$B44,詳細表!Y$10:Y$116)</f>
        <v>0</v>
      </c>
      <c r="H44" s="204">
        <f>SUMIF(詳細表!$C$10:$C$116,'結果表（37部門）'!$B44,詳細表!AC$10:AC$116)</f>
        <v>0</v>
      </c>
      <c r="I44" s="204">
        <f>SUMIF(詳細表!$C$10:$C$116,'結果表（37部門）'!$B44,詳細表!K$10:K$116)</f>
        <v>0</v>
      </c>
      <c r="J44" s="204">
        <f>SUMIF(詳細表!$C$10:$C$116,'結果表（37部門）'!$B44,詳細表!L$10:L$116)</f>
        <v>0</v>
      </c>
      <c r="K44" s="204">
        <f>SUMIF(詳細表!$C$10:$C$116,'結果表（37部門）'!$B44,詳細表!M$10:M$116)</f>
        <v>0</v>
      </c>
      <c r="L44" s="204">
        <f>SUMIF(詳細表!$C$10:$C$116,'結果表（37部門）'!$B44,詳細表!Z$10:Z$116)</f>
        <v>0</v>
      </c>
      <c r="M44" s="204">
        <f>SUMIF(詳細表!$C$10:$C$116,'結果表（37部門）'!$B44,詳細表!AD$10:AD$116)</f>
        <v>0</v>
      </c>
      <c r="N44" s="204">
        <f>SUMIF(詳細表!$C$10:$C$116,'結果表（37部門）'!$B44,詳細表!S$10:S$116)</f>
        <v>0</v>
      </c>
      <c r="O44" s="204">
        <f>SUMIF(詳細表!$C$10:$C$116,'結果表（37部門）'!$B44,詳細表!T$10:T$116)</f>
        <v>0</v>
      </c>
      <c r="P44" s="204">
        <f>SUMIF(詳細表!$C$10:$C$116,'結果表（37部門）'!$B44,詳細表!U$10:U$116)</f>
        <v>0</v>
      </c>
      <c r="Q44" s="204">
        <f>SUMIF(詳細表!$C$10:$C$116,'結果表（37部門）'!$B44,詳細表!AA$10:AA$116)</f>
        <v>0</v>
      </c>
      <c r="R44" s="204">
        <f>SUMIF(詳細表!$C$10:$C$116,'結果表（37部門）'!$B44,詳細表!AE$10:AE$116)</f>
        <v>0</v>
      </c>
      <c r="S44" s="204">
        <f>SUMIF(詳細表!$C$10:$C$116,'結果表（37部門）'!$B44,詳細表!V$10:V$116)</f>
        <v>0</v>
      </c>
      <c r="T44" s="204">
        <f>SUMIF(詳細表!$C$10:$C$116,'結果表（37部門）'!$B44,詳細表!W$10:W$116)</f>
        <v>0</v>
      </c>
      <c r="U44" s="204">
        <f>SUMIF(詳細表!$C$10:$C$116,'結果表（37部門）'!$B44,詳細表!X$10:X$116)</f>
        <v>0</v>
      </c>
      <c r="V44" s="204">
        <f>SUMIF(詳細表!$C$10:$C$116,'結果表（37部門）'!$B44,詳細表!AB$10:AB$116)</f>
        <v>0</v>
      </c>
      <c r="W44" s="204">
        <f>SUMIF(詳細表!$C$10:$C$116,'結果表（37部門）'!$B44,詳細表!AF$10:AF$116)</f>
        <v>0</v>
      </c>
    </row>
    <row r="45" spans="2:23" x14ac:dyDescent="0.15">
      <c r="B45" s="12" t="s">
        <v>298</v>
      </c>
      <c r="C45" s="62" t="s">
        <v>959</v>
      </c>
      <c r="D45" s="209">
        <f>SUMIF(詳細表!$C$10:$C$116,'結果表（37部門）'!$B45,詳細表!G$10:G$116)</f>
        <v>0</v>
      </c>
      <c r="E45" s="209">
        <f>SUMIF(詳細表!$C$10:$C$116,'結果表（37部門）'!$B45,詳細表!H$10:H$116)</f>
        <v>0</v>
      </c>
      <c r="F45" s="209">
        <f>SUMIF(詳細表!$C$10:$C$116,'結果表（37部門）'!$B45,詳細表!I$10:I$116)</f>
        <v>0</v>
      </c>
      <c r="G45" s="209">
        <f>SUMIF(詳細表!$C$10:$C$116,'結果表（37部門）'!$B45,詳細表!Y$10:Y$116)</f>
        <v>0</v>
      </c>
      <c r="H45" s="209">
        <f>SUMIF(詳細表!$C$10:$C$116,'結果表（37部門）'!$B45,詳細表!AC$10:AC$116)</f>
        <v>0</v>
      </c>
      <c r="I45" s="209">
        <f>SUMIF(詳細表!$C$10:$C$116,'結果表（37部門）'!$B45,詳細表!K$10:K$116)</f>
        <v>0</v>
      </c>
      <c r="J45" s="209">
        <f>SUMIF(詳細表!$C$10:$C$116,'結果表（37部門）'!$B45,詳細表!L$10:L$116)</f>
        <v>0</v>
      </c>
      <c r="K45" s="209">
        <f>SUMIF(詳細表!$C$10:$C$116,'結果表（37部門）'!$B45,詳細表!M$10:M$116)</f>
        <v>0</v>
      </c>
      <c r="L45" s="209">
        <f>SUMIF(詳細表!$C$10:$C$116,'結果表（37部門）'!$B45,詳細表!Z$10:Z$116)</f>
        <v>0</v>
      </c>
      <c r="M45" s="209">
        <f>SUMIF(詳細表!$C$10:$C$116,'結果表（37部門）'!$B45,詳細表!AD$10:AD$116)</f>
        <v>0</v>
      </c>
      <c r="N45" s="209">
        <f>SUMIF(詳細表!$C$10:$C$116,'結果表（37部門）'!$B45,詳細表!S$10:S$116)</f>
        <v>0</v>
      </c>
      <c r="O45" s="209">
        <f>SUMIF(詳細表!$C$10:$C$116,'結果表（37部門）'!$B45,詳細表!T$10:T$116)</f>
        <v>0</v>
      </c>
      <c r="P45" s="209">
        <f>SUMIF(詳細表!$C$10:$C$116,'結果表（37部門）'!$B45,詳細表!U$10:U$116)</f>
        <v>0</v>
      </c>
      <c r="Q45" s="209">
        <f>SUMIF(詳細表!$C$10:$C$116,'結果表（37部門）'!$B45,詳細表!AA$10:AA$116)</f>
        <v>0</v>
      </c>
      <c r="R45" s="209">
        <f>SUMIF(詳細表!$C$10:$C$116,'結果表（37部門）'!$B45,詳細表!AE$10:AE$116)</f>
        <v>0</v>
      </c>
      <c r="S45" s="209">
        <f>SUMIF(詳細表!$C$10:$C$116,'結果表（37部門）'!$B45,詳細表!V$10:V$116)</f>
        <v>0</v>
      </c>
      <c r="T45" s="209">
        <f>SUMIF(詳細表!$C$10:$C$116,'結果表（37部門）'!$B45,詳細表!W$10:W$116)</f>
        <v>0</v>
      </c>
      <c r="U45" s="209">
        <f>SUMIF(詳細表!$C$10:$C$116,'結果表（37部門）'!$B45,詳細表!X$10:X$116)</f>
        <v>0</v>
      </c>
      <c r="V45" s="209">
        <f>SUMIF(詳細表!$C$10:$C$116,'結果表（37部門）'!$B45,詳細表!AB$10:AB$116)</f>
        <v>0</v>
      </c>
      <c r="W45" s="209">
        <f>SUMIF(詳細表!$C$10:$C$116,'結果表（37部門）'!$B45,詳細表!AF$10:AF$116)</f>
        <v>0</v>
      </c>
    </row>
    <row r="46" spans="2:23" x14ac:dyDescent="0.15">
      <c r="B46" s="15" t="s">
        <v>299</v>
      </c>
      <c r="C46" s="72" t="s">
        <v>524</v>
      </c>
      <c r="D46" s="204">
        <f>SUMIF(詳細表!$C$10:$C$116,'結果表（37部門）'!$B46,詳細表!G$10:G$116)</f>
        <v>0</v>
      </c>
      <c r="E46" s="204">
        <f>SUMIF(詳細表!$C$10:$C$116,'結果表（37部門）'!$B46,詳細表!H$10:H$116)</f>
        <v>0</v>
      </c>
      <c r="F46" s="204">
        <f>SUMIF(詳細表!$C$10:$C$116,'結果表（37部門）'!$B46,詳細表!I$10:I$116)</f>
        <v>0</v>
      </c>
      <c r="G46" s="204">
        <f>SUMIF(詳細表!$C$10:$C$116,'結果表（37部門）'!$B46,詳細表!Y$10:Y$116)</f>
        <v>0</v>
      </c>
      <c r="H46" s="204">
        <f>SUMIF(詳細表!$C$10:$C$116,'結果表（37部門）'!$B46,詳細表!AC$10:AC$116)</f>
        <v>0</v>
      </c>
      <c r="I46" s="204">
        <f>SUMIF(詳細表!$C$10:$C$116,'結果表（37部門）'!$B46,詳細表!K$10:K$116)</f>
        <v>0</v>
      </c>
      <c r="J46" s="204">
        <f>SUMIF(詳細表!$C$10:$C$116,'結果表（37部門）'!$B46,詳細表!L$10:L$116)</f>
        <v>0</v>
      </c>
      <c r="K46" s="204">
        <f>SUMIF(詳細表!$C$10:$C$116,'結果表（37部門）'!$B46,詳細表!M$10:M$116)</f>
        <v>0</v>
      </c>
      <c r="L46" s="204">
        <f>SUMIF(詳細表!$C$10:$C$116,'結果表（37部門）'!$B46,詳細表!Z$10:Z$116)</f>
        <v>0</v>
      </c>
      <c r="M46" s="204">
        <f>SUMIF(詳細表!$C$10:$C$116,'結果表（37部門）'!$B46,詳細表!AD$10:AD$116)</f>
        <v>0</v>
      </c>
      <c r="N46" s="204">
        <f>SUMIF(詳細表!$C$10:$C$116,'結果表（37部門）'!$B46,詳細表!S$10:S$116)</f>
        <v>0</v>
      </c>
      <c r="O46" s="204">
        <f>SUMIF(詳細表!$C$10:$C$116,'結果表（37部門）'!$B46,詳細表!T$10:T$116)</f>
        <v>0</v>
      </c>
      <c r="P46" s="204">
        <f>SUMIF(詳細表!$C$10:$C$116,'結果表（37部門）'!$B46,詳細表!U$10:U$116)</f>
        <v>0</v>
      </c>
      <c r="Q46" s="204">
        <f>SUMIF(詳細表!$C$10:$C$116,'結果表（37部門）'!$B46,詳細表!AA$10:AA$116)</f>
        <v>0</v>
      </c>
      <c r="R46" s="204">
        <f>SUMIF(詳細表!$C$10:$C$116,'結果表（37部門）'!$B46,詳細表!AE$10:AE$116)</f>
        <v>0</v>
      </c>
      <c r="S46" s="204">
        <f>SUMIF(詳細表!$C$10:$C$116,'結果表（37部門）'!$B46,詳細表!V$10:V$116)</f>
        <v>0</v>
      </c>
      <c r="T46" s="204">
        <f>SUMIF(詳細表!$C$10:$C$116,'結果表（37部門）'!$B46,詳細表!W$10:W$116)</f>
        <v>0</v>
      </c>
      <c r="U46" s="204">
        <f>SUMIF(詳細表!$C$10:$C$116,'結果表（37部門）'!$B46,詳細表!X$10:X$116)</f>
        <v>0</v>
      </c>
      <c r="V46" s="204">
        <f>SUMIF(詳細表!$C$10:$C$116,'結果表（37部門）'!$B46,詳細表!AB$10:AB$116)</f>
        <v>0</v>
      </c>
      <c r="W46" s="204">
        <f>SUMIF(詳細表!$C$10:$C$116,'結果表（37部門）'!$B46,詳細表!AF$10:AF$116)</f>
        <v>0</v>
      </c>
    </row>
    <row r="47" spans="2:23" x14ac:dyDescent="0.15">
      <c r="B47" s="12" t="s">
        <v>300</v>
      </c>
      <c r="C47" s="62" t="s">
        <v>525</v>
      </c>
      <c r="D47" s="204">
        <f>SUMIF(詳細表!$C$10:$C$116,'結果表（37部門）'!$B47,詳細表!G$10:G$116)</f>
        <v>0</v>
      </c>
      <c r="E47" s="204">
        <f>SUMIF(詳細表!$C$10:$C$116,'結果表（37部門）'!$B47,詳細表!H$10:H$116)</f>
        <v>0</v>
      </c>
      <c r="F47" s="204">
        <f>SUMIF(詳細表!$C$10:$C$116,'結果表（37部門）'!$B47,詳細表!I$10:I$116)</f>
        <v>0</v>
      </c>
      <c r="G47" s="204">
        <f>SUMIF(詳細表!$C$10:$C$116,'結果表（37部門）'!$B47,詳細表!Y$10:Y$116)</f>
        <v>0</v>
      </c>
      <c r="H47" s="204">
        <f>SUMIF(詳細表!$C$10:$C$116,'結果表（37部門）'!$B47,詳細表!AC$10:AC$116)</f>
        <v>0</v>
      </c>
      <c r="I47" s="204">
        <f>SUMIF(詳細表!$C$10:$C$116,'結果表（37部門）'!$B47,詳細表!K$10:K$116)</f>
        <v>0</v>
      </c>
      <c r="J47" s="204">
        <f>SUMIF(詳細表!$C$10:$C$116,'結果表（37部門）'!$B47,詳細表!L$10:L$116)</f>
        <v>0</v>
      </c>
      <c r="K47" s="204">
        <f>SUMIF(詳細表!$C$10:$C$116,'結果表（37部門）'!$B47,詳細表!M$10:M$116)</f>
        <v>0</v>
      </c>
      <c r="L47" s="204">
        <f>SUMIF(詳細表!$C$10:$C$116,'結果表（37部門）'!$B47,詳細表!Z$10:Z$116)</f>
        <v>0</v>
      </c>
      <c r="M47" s="204">
        <f>SUMIF(詳細表!$C$10:$C$116,'結果表（37部門）'!$B47,詳細表!AD$10:AD$116)</f>
        <v>0</v>
      </c>
      <c r="N47" s="204">
        <f>SUMIF(詳細表!$C$10:$C$116,'結果表（37部門）'!$B47,詳細表!S$10:S$116)</f>
        <v>0</v>
      </c>
      <c r="O47" s="204">
        <f>SUMIF(詳細表!$C$10:$C$116,'結果表（37部門）'!$B47,詳細表!T$10:T$116)</f>
        <v>0</v>
      </c>
      <c r="P47" s="204">
        <f>SUMIF(詳細表!$C$10:$C$116,'結果表（37部門）'!$B47,詳細表!U$10:U$116)</f>
        <v>0</v>
      </c>
      <c r="Q47" s="204">
        <f>SUMIF(詳細表!$C$10:$C$116,'結果表（37部門）'!$B47,詳細表!AA$10:AA$116)</f>
        <v>0</v>
      </c>
      <c r="R47" s="204">
        <f>SUMIF(詳細表!$C$10:$C$116,'結果表（37部門）'!$B47,詳細表!AE$10:AE$116)</f>
        <v>0</v>
      </c>
      <c r="S47" s="204">
        <f>SUMIF(詳細表!$C$10:$C$116,'結果表（37部門）'!$B47,詳細表!V$10:V$116)</f>
        <v>0</v>
      </c>
      <c r="T47" s="204">
        <f>SUMIF(詳細表!$C$10:$C$116,'結果表（37部門）'!$B47,詳細表!W$10:W$116)</f>
        <v>0</v>
      </c>
      <c r="U47" s="204">
        <f>SUMIF(詳細表!$C$10:$C$116,'結果表（37部門）'!$B47,詳細表!X$10:X$116)</f>
        <v>0</v>
      </c>
      <c r="V47" s="204">
        <f>SUMIF(詳細表!$C$10:$C$116,'結果表（37部門）'!$B47,詳細表!AB$10:AB$116)</f>
        <v>0</v>
      </c>
      <c r="W47" s="204">
        <f>SUMIF(詳細表!$C$10:$C$116,'結果表（37部門）'!$B47,詳細表!AF$10:AF$116)</f>
        <v>0</v>
      </c>
    </row>
    <row r="48" spans="2:23" x14ac:dyDescent="0.15">
      <c r="B48" s="80"/>
      <c r="C48" s="243" t="s">
        <v>214</v>
      </c>
      <c r="D48" s="225">
        <f>SUM(D11:D47)</f>
        <v>0</v>
      </c>
      <c r="E48" s="225">
        <f t="shared" ref="E48:W48" si="0">SUM(E11:E47)</f>
        <v>0</v>
      </c>
      <c r="F48" s="225">
        <f t="shared" si="0"/>
        <v>0</v>
      </c>
      <c r="G48" s="225">
        <f t="shared" si="0"/>
        <v>0</v>
      </c>
      <c r="H48" s="225">
        <f t="shared" si="0"/>
        <v>0</v>
      </c>
      <c r="I48" s="225">
        <f t="shared" si="0"/>
        <v>0</v>
      </c>
      <c r="J48" s="225">
        <f t="shared" si="0"/>
        <v>0</v>
      </c>
      <c r="K48" s="225">
        <f t="shared" si="0"/>
        <v>0</v>
      </c>
      <c r="L48" s="225">
        <f t="shared" si="0"/>
        <v>0</v>
      </c>
      <c r="M48" s="225">
        <f t="shared" si="0"/>
        <v>0</v>
      </c>
      <c r="N48" s="225">
        <f t="shared" si="0"/>
        <v>0</v>
      </c>
      <c r="O48" s="225">
        <f t="shared" si="0"/>
        <v>0</v>
      </c>
      <c r="P48" s="225">
        <f t="shared" si="0"/>
        <v>0</v>
      </c>
      <c r="Q48" s="225">
        <f t="shared" si="0"/>
        <v>0</v>
      </c>
      <c r="R48" s="225">
        <f t="shared" si="0"/>
        <v>0</v>
      </c>
      <c r="S48" s="225">
        <f t="shared" si="0"/>
        <v>0</v>
      </c>
      <c r="T48" s="225">
        <f t="shared" si="0"/>
        <v>0</v>
      </c>
      <c r="U48" s="225">
        <f t="shared" si="0"/>
        <v>0</v>
      </c>
      <c r="V48" s="225">
        <f t="shared" si="0"/>
        <v>0</v>
      </c>
      <c r="W48" s="225">
        <f t="shared" si="0"/>
        <v>0</v>
      </c>
    </row>
    <row r="49" spans="2:2" x14ac:dyDescent="0.15">
      <c r="B49" s="244" t="s">
        <v>224</v>
      </c>
    </row>
  </sheetData>
  <mergeCells count="22">
    <mergeCell ref="B6:B10"/>
    <mergeCell ref="C6:C10"/>
    <mergeCell ref="D8:D10"/>
    <mergeCell ref="E8:E10"/>
    <mergeCell ref="F8:F10"/>
    <mergeCell ref="G8:G10"/>
    <mergeCell ref="H8:H10"/>
    <mergeCell ref="I8:I10"/>
    <mergeCell ref="J8:J10"/>
    <mergeCell ref="K8:K10"/>
    <mergeCell ref="L8:L10"/>
    <mergeCell ref="M8:M10"/>
    <mergeCell ref="N8:N10"/>
    <mergeCell ref="O8:O10"/>
    <mergeCell ref="P8:P10"/>
    <mergeCell ref="V8:V10"/>
    <mergeCell ref="W8:W10"/>
    <mergeCell ref="Q8:Q10"/>
    <mergeCell ref="R8:R10"/>
    <mergeCell ref="S8:S10"/>
    <mergeCell ref="T8:T10"/>
    <mergeCell ref="U8:U10"/>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B5:W25"/>
  <sheetViews>
    <sheetView showGridLines="0" workbookViewId="0">
      <pane xSplit="3" ySplit="10" topLeftCell="D11" activePane="bottomRight" state="frozen"/>
      <selection pane="topRight"/>
      <selection pane="bottomLeft"/>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5" t="str">
        <f>"（単位："&amp;入力表!H15&amp;"、人）"</f>
        <v>（単位：千円、人）</v>
      </c>
    </row>
    <row r="6" spans="2:23" x14ac:dyDescent="0.15">
      <c r="B6" s="337" t="s">
        <v>29</v>
      </c>
      <c r="C6" s="337" t="s">
        <v>606</v>
      </c>
      <c r="D6" s="227" t="s">
        <v>8</v>
      </c>
      <c r="E6" s="228"/>
      <c r="F6" s="228"/>
      <c r="G6" s="228"/>
      <c r="H6" s="229"/>
      <c r="I6" s="230" t="s">
        <v>629</v>
      </c>
      <c r="J6" s="231"/>
      <c r="K6" s="231"/>
      <c r="L6" s="231"/>
      <c r="M6" s="232"/>
      <c r="N6" s="233" t="s">
        <v>613</v>
      </c>
      <c r="O6" s="234"/>
      <c r="P6" s="234"/>
      <c r="Q6" s="234"/>
      <c r="R6" s="235"/>
      <c r="S6" s="236" t="s">
        <v>311</v>
      </c>
      <c r="T6" s="237"/>
      <c r="U6" s="237"/>
      <c r="V6" s="237"/>
      <c r="W6" s="238"/>
    </row>
    <row r="7" spans="2:23" x14ac:dyDescent="0.15">
      <c r="B7" s="338"/>
      <c r="C7" s="338"/>
      <c r="D7" s="239"/>
      <c r="E7" s="228"/>
      <c r="F7" s="229"/>
      <c r="G7" s="239"/>
      <c r="H7" s="229"/>
      <c r="I7" s="240"/>
      <c r="J7" s="231"/>
      <c r="K7" s="232"/>
      <c r="L7" s="240"/>
      <c r="M7" s="232"/>
      <c r="N7" s="241"/>
      <c r="O7" s="234"/>
      <c r="P7" s="235"/>
      <c r="Q7" s="241"/>
      <c r="R7" s="235"/>
      <c r="S7" s="242"/>
      <c r="T7" s="237"/>
      <c r="U7" s="238"/>
      <c r="V7" s="242"/>
      <c r="W7" s="238"/>
    </row>
    <row r="8" spans="2:23" ht="12.95" customHeight="1" x14ac:dyDescent="0.15">
      <c r="B8" s="338"/>
      <c r="C8" s="338"/>
      <c r="D8" s="385" t="s">
        <v>7</v>
      </c>
      <c r="E8" s="386" t="s">
        <v>966</v>
      </c>
      <c r="F8" s="387" t="s">
        <v>310</v>
      </c>
      <c r="G8" s="361" t="s">
        <v>313</v>
      </c>
      <c r="H8" s="377" t="s">
        <v>312</v>
      </c>
      <c r="I8" s="379" t="s">
        <v>7</v>
      </c>
      <c r="J8" s="380" t="s">
        <v>966</v>
      </c>
      <c r="K8" s="381" t="s">
        <v>310</v>
      </c>
      <c r="L8" s="363" t="s">
        <v>313</v>
      </c>
      <c r="M8" s="365" t="s">
        <v>312</v>
      </c>
      <c r="N8" s="383" t="s">
        <v>7</v>
      </c>
      <c r="O8" s="384" t="s">
        <v>966</v>
      </c>
      <c r="P8" s="371" t="s">
        <v>310</v>
      </c>
      <c r="Q8" s="367" t="s">
        <v>313</v>
      </c>
      <c r="R8" s="369" t="s">
        <v>312</v>
      </c>
      <c r="S8" s="373" t="s">
        <v>7</v>
      </c>
      <c r="T8" s="374" t="s">
        <v>966</v>
      </c>
      <c r="U8" s="375" t="s">
        <v>310</v>
      </c>
      <c r="V8" s="357" t="s">
        <v>313</v>
      </c>
      <c r="W8" s="359" t="s">
        <v>312</v>
      </c>
    </row>
    <row r="9" spans="2:23" x14ac:dyDescent="0.15">
      <c r="B9" s="338"/>
      <c r="C9" s="338"/>
      <c r="D9" s="385"/>
      <c r="E9" s="386"/>
      <c r="F9" s="388"/>
      <c r="G9" s="362"/>
      <c r="H9" s="378"/>
      <c r="I9" s="379"/>
      <c r="J9" s="380"/>
      <c r="K9" s="382"/>
      <c r="L9" s="364"/>
      <c r="M9" s="366"/>
      <c r="N9" s="383"/>
      <c r="O9" s="384"/>
      <c r="P9" s="372"/>
      <c r="Q9" s="368"/>
      <c r="R9" s="370"/>
      <c r="S9" s="373"/>
      <c r="T9" s="374"/>
      <c r="U9" s="376"/>
      <c r="V9" s="358"/>
      <c r="W9" s="360"/>
    </row>
    <row r="10" spans="2:23" x14ac:dyDescent="0.15">
      <c r="B10" s="339"/>
      <c r="C10" s="339"/>
      <c r="D10" s="385"/>
      <c r="E10" s="386"/>
      <c r="F10" s="388"/>
      <c r="G10" s="362"/>
      <c r="H10" s="378"/>
      <c r="I10" s="379"/>
      <c r="J10" s="380"/>
      <c r="K10" s="382"/>
      <c r="L10" s="364"/>
      <c r="M10" s="366"/>
      <c r="N10" s="383"/>
      <c r="O10" s="384"/>
      <c r="P10" s="372"/>
      <c r="Q10" s="368"/>
      <c r="R10" s="370"/>
      <c r="S10" s="373"/>
      <c r="T10" s="374"/>
      <c r="U10" s="376"/>
      <c r="V10" s="358"/>
      <c r="W10" s="360"/>
    </row>
    <row r="11" spans="2:23" x14ac:dyDescent="0.15">
      <c r="B11" s="12" t="s">
        <v>264</v>
      </c>
      <c r="C11" s="62" t="s">
        <v>934</v>
      </c>
      <c r="D11" s="198">
        <f>SUMIF(詳細表!$D$10:$D$116,'結果表（13部門）'!$B11,詳細表!G$10:G$116)</f>
        <v>0</v>
      </c>
      <c r="E11" s="198">
        <f>SUMIF(詳細表!$D$10:$D$116,'結果表（13部門）'!$B11,詳細表!H$10:H$116)</f>
        <v>0</v>
      </c>
      <c r="F11" s="198">
        <f>SUMIF(詳細表!$D$10:$D$116,'結果表（13部門）'!$B11,詳細表!I$10:I$116)</f>
        <v>0</v>
      </c>
      <c r="G11" s="198">
        <f>SUMIF(詳細表!$D$10:$D$116,'結果表（13部門）'!$B11,詳細表!Y$10:Y$116)</f>
        <v>0</v>
      </c>
      <c r="H11" s="198">
        <f>SUMIF(詳細表!$D$10:$D$116,'結果表（13部門）'!$B11,詳細表!AC$10:AC$116)</f>
        <v>0</v>
      </c>
      <c r="I11" s="198">
        <f>SUMIF(詳細表!$D$10:$D$116,'結果表（13部門）'!$B11,詳細表!K$10:K$116)</f>
        <v>0</v>
      </c>
      <c r="J11" s="198">
        <f>SUMIF(詳細表!$D$10:$D$116,'結果表（13部門）'!$B11,詳細表!L$10:L$116)</f>
        <v>0</v>
      </c>
      <c r="K11" s="198">
        <f>SUMIF(詳細表!$D$10:$D$116,'結果表（13部門）'!$B11,詳細表!M$10:M$116)</f>
        <v>0</v>
      </c>
      <c r="L11" s="198">
        <f>SUMIF(詳細表!$D$10:$D$116,'結果表（13部門）'!$B11,詳細表!Z$10:Z$116)</f>
        <v>0</v>
      </c>
      <c r="M11" s="198">
        <f>SUMIF(詳細表!$D$10:$D$116,'結果表（13部門）'!$B11,詳細表!AD$10:AD$116)</f>
        <v>0</v>
      </c>
      <c r="N11" s="198">
        <f>SUMIF(詳細表!$D$10:$D$116,'結果表（13部門）'!$B11,詳細表!S$10:S$116)</f>
        <v>0</v>
      </c>
      <c r="O11" s="198">
        <f>SUMIF(詳細表!$D$10:$D$116,'結果表（13部門）'!$B11,詳細表!T$10:T$116)</f>
        <v>0</v>
      </c>
      <c r="P11" s="198">
        <f>SUMIF(詳細表!$D$10:$D$116,'結果表（13部門）'!$B11,詳細表!U$10:U$116)</f>
        <v>0</v>
      </c>
      <c r="Q11" s="198">
        <f>SUMIF(詳細表!$D$10:$D$116,'結果表（13部門）'!$B11,詳細表!AA$10:AA$116)</f>
        <v>0</v>
      </c>
      <c r="R11" s="198">
        <f>SUMIF(詳細表!$D$10:$D$116,'結果表（13部門）'!$B11,詳細表!AE$10:AE$116)</f>
        <v>0</v>
      </c>
      <c r="S11" s="198">
        <f>SUMIF(詳細表!$D$10:$D$116,'結果表（13部門）'!$B11,詳細表!V$10:V$116)</f>
        <v>0</v>
      </c>
      <c r="T11" s="198">
        <f>SUMIF(詳細表!$D$10:$D$116,'結果表（13部門）'!$B11,詳細表!W$10:W$116)</f>
        <v>0</v>
      </c>
      <c r="U11" s="198">
        <f>SUMIF(詳細表!$D$10:$D$116,'結果表（13部門）'!$B11,詳細表!X$10:X$116)</f>
        <v>0</v>
      </c>
      <c r="V11" s="198">
        <f>SUMIF(詳細表!$D$10:$D$116,'結果表（13部門）'!$B11,詳細表!AB$10:AB$116)</f>
        <v>0</v>
      </c>
      <c r="W11" s="198">
        <f>SUMIF(詳細表!$D$10:$D$116,'結果表（13部門）'!$B11,詳細表!AF$10:AF$116)</f>
        <v>0</v>
      </c>
    </row>
    <row r="12" spans="2:23" x14ac:dyDescent="0.15">
      <c r="B12" s="12" t="s">
        <v>265</v>
      </c>
      <c r="C12" s="62" t="s">
        <v>937</v>
      </c>
      <c r="D12" s="204">
        <f>SUMIF(詳細表!$D$10:$D$116,'結果表（13部門）'!$B12,詳細表!G$10:G$116)</f>
        <v>0</v>
      </c>
      <c r="E12" s="204">
        <f>SUMIF(詳細表!$D$10:$D$116,'結果表（13部門）'!$B12,詳細表!H$10:H$116)</f>
        <v>0</v>
      </c>
      <c r="F12" s="204">
        <f>SUMIF(詳細表!$D$10:$D$116,'結果表（13部門）'!$B12,詳細表!I$10:I$116)</f>
        <v>0</v>
      </c>
      <c r="G12" s="204">
        <f>SUMIF(詳細表!$D$10:$D$116,'結果表（13部門）'!$B12,詳細表!Y$10:Y$116)</f>
        <v>0</v>
      </c>
      <c r="H12" s="204">
        <f>SUMIF(詳細表!$D$10:$D$116,'結果表（13部門）'!$B12,詳細表!AC$10:AC$116)</f>
        <v>0</v>
      </c>
      <c r="I12" s="204">
        <f>SUMIF(詳細表!$D$10:$D$116,'結果表（13部門）'!$B12,詳細表!K$10:K$116)</f>
        <v>0</v>
      </c>
      <c r="J12" s="204">
        <f>SUMIF(詳細表!$D$10:$D$116,'結果表（13部門）'!$B12,詳細表!L$10:L$116)</f>
        <v>0</v>
      </c>
      <c r="K12" s="204">
        <f>SUMIF(詳細表!$D$10:$D$116,'結果表（13部門）'!$B12,詳細表!M$10:M$116)</f>
        <v>0</v>
      </c>
      <c r="L12" s="204">
        <f>SUMIF(詳細表!$D$10:$D$116,'結果表（13部門）'!$B12,詳細表!Z$10:Z$116)</f>
        <v>0</v>
      </c>
      <c r="M12" s="204">
        <f>SUMIF(詳細表!$D$10:$D$116,'結果表（13部門）'!$B12,詳細表!AD$10:AD$116)</f>
        <v>0</v>
      </c>
      <c r="N12" s="204">
        <f>SUMIF(詳細表!$D$10:$D$116,'結果表（13部門）'!$B12,詳細表!S$10:S$116)</f>
        <v>0</v>
      </c>
      <c r="O12" s="204">
        <f>SUMIF(詳細表!$D$10:$D$116,'結果表（13部門）'!$B12,詳細表!T$10:T$116)</f>
        <v>0</v>
      </c>
      <c r="P12" s="204">
        <f>SUMIF(詳細表!$D$10:$D$116,'結果表（13部門）'!$B12,詳細表!U$10:U$116)</f>
        <v>0</v>
      </c>
      <c r="Q12" s="204">
        <f>SUMIF(詳細表!$D$10:$D$116,'結果表（13部門）'!$B12,詳細表!AA$10:AA$116)</f>
        <v>0</v>
      </c>
      <c r="R12" s="204">
        <f>SUMIF(詳細表!$D$10:$D$116,'結果表（13部門）'!$B12,詳細表!AE$10:AE$116)</f>
        <v>0</v>
      </c>
      <c r="S12" s="204">
        <f>SUMIF(詳細表!$D$10:$D$116,'結果表（13部門）'!$B12,詳細表!V$10:V$116)</f>
        <v>0</v>
      </c>
      <c r="T12" s="204">
        <f>SUMIF(詳細表!$D$10:$D$116,'結果表（13部門）'!$B12,詳細表!W$10:W$116)</f>
        <v>0</v>
      </c>
      <c r="U12" s="204">
        <f>SUMIF(詳細表!$D$10:$D$116,'結果表（13部門）'!$B12,詳細表!X$10:X$116)</f>
        <v>0</v>
      </c>
      <c r="V12" s="204">
        <f>SUMIF(詳細表!$D$10:$D$116,'結果表（13部門）'!$B12,詳細表!AB$10:AB$116)</f>
        <v>0</v>
      </c>
      <c r="W12" s="204">
        <f>SUMIF(詳細表!$D$10:$D$116,'結果表（13部門）'!$B12,詳細表!AF$10:AF$116)</f>
        <v>0</v>
      </c>
    </row>
    <row r="13" spans="2:23" x14ac:dyDescent="0.15">
      <c r="B13" s="12" t="s">
        <v>266</v>
      </c>
      <c r="C13" s="62" t="s">
        <v>962</v>
      </c>
      <c r="D13" s="204">
        <f>SUMIF(詳細表!$D$10:$D$116,'結果表（13部門）'!$B13,詳細表!G$10:G$116)</f>
        <v>0</v>
      </c>
      <c r="E13" s="204">
        <f>SUMIF(詳細表!$D$10:$D$116,'結果表（13部門）'!$B13,詳細表!H$10:H$116)</f>
        <v>0</v>
      </c>
      <c r="F13" s="204">
        <f>SUMIF(詳細表!$D$10:$D$116,'結果表（13部門）'!$B13,詳細表!I$10:I$116)</f>
        <v>0</v>
      </c>
      <c r="G13" s="204">
        <f>SUMIF(詳細表!$D$10:$D$116,'結果表（13部門）'!$B13,詳細表!Y$10:Y$116)</f>
        <v>0</v>
      </c>
      <c r="H13" s="204">
        <f>SUMIF(詳細表!$D$10:$D$116,'結果表（13部門）'!$B13,詳細表!AC$10:AC$116)</f>
        <v>0</v>
      </c>
      <c r="I13" s="204">
        <f>SUMIF(詳細表!$D$10:$D$116,'結果表（13部門）'!$B13,詳細表!K$10:K$116)</f>
        <v>0</v>
      </c>
      <c r="J13" s="204">
        <f>SUMIF(詳細表!$D$10:$D$116,'結果表（13部門）'!$B13,詳細表!L$10:L$116)</f>
        <v>0</v>
      </c>
      <c r="K13" s="204">
        <f>SUMIF(詳細表!$D$10:$D$116,'結果表（13部門）'!$B13,詳細表!M$10:M$116)</f>
        <v>0</v>
      </c>
      <c r="L13" s="204">
        <f>SUMIF(詳細表!$D$10:$D$116,'結果表（13部門）'!$B13,詳細表!Z$10:Z$116)</f>
        <v>0</v>
      </c>
      <c r="M13" s="204">
        <f>SUMIF(詳細表!$D$10:$D$116,'結果表（13部門）'!$B13,詳細表!AD$10:AD$116)</f>
        <v>0</v>
      </c>
      <c r="N13" s="204">
        <f>SUMIF(詳細表!$D$10:$D$116,'結果表（13部門）'!$B13,詳細表!S$10:S$116)</f>
        <v>0</v>
      </c>
      <c r="O13" s="204">
        <f>SUMIF(詳細表!$D$10:$D$116,'結果表（13部門）'!$B13,詳細表!T$10:T$116)</f>
        <v>0</v>
      </c>
      <c r="P13" s="204">
        <f>SUMIF(詳細表!$D$10:$D$116,'結果表（13部門）'!$B13,詳細表!U$10:U$116)</f>
        <v>0</v>
      </c>
      <c r="Q13" s="204">
        <f>SUMIF(詳細表!$D$10:$D$116,'結果表（13部門）'!$B13,詳細表!AA$10:AA$116)</f>
        <v>0</v>
      </c>
      <c r="R13" s="204">
        <f>SUMIF(詳細表!$D$10:$D$116,'結果表（13部門）'!$B13,詳細表!AE$10:AE$116)</f>
        <v>0</v>
      </c>
      <c r="S13" s="204">
        <f>SUMIF(詳細表!$D$10:$D$116,'結果表（13部門）'!$B13,詳細表!V$10:V$116)</f>
        <v>0</v>
      </c>
      <c r="T13" s="204">
        <f>SUMIF(詳細表!$D$10:$D$116,'結果表（13部門）'!$B13,詳細表!W$10:W$116)</f>
        <v>0</v>
      </c>
      <c r="U13" s="204">
        <f>SUMIF(詳細表!$D$10:$D$116,'結果表（13部門）'!$B13,詳細表!X$10:X$116)</f>
        <v>0</v>
      </c>
      <c r="V13" s="204">
        <f>SUMIF(詳細表!$D$10:$D$116,'結果表（13部門）'!$B13,詳細表!AB$10:AB$116)</f>
        <v>0</v>
      </c>
      <c r="W13" s="204">
        <f>SUMIF(詳細表!$D$10:$D$116,'結果表（13部門）'!$B13,詳細表!AF$10:AF$116)</f>
        <v>0</v>
      </c>
    </row>
    <row r="14" spans="2:23" x14ac:dyDescent="0.15">
      <c r="B14" s="12" t="s">
        <v>267</v>
      </c>
      <c r="C14" s="62" t="s">
        <v>951</v>
      </c>
      <c r="D14" s="204">
        <f>SUMIF(詳細表!$D$10:$D$116,'結果表（13部門）'!$B14,詳細表!G$10:G$116)</f>
        <v>0</v>
      </c>
      <c r="E14" s="204">
        <f>SUMIF(詳細表!$D$10:$D$116,'結果表（13部門）'!$B14,詳細表!H$10:H$116)</f>
        <v>0</v>
      </c>
      <c r="F14" s="204">
        <f>SUMIF(詳細表!$D$10:$D$116,'結果表（13部門）'!$B14,詳細表!I$10:I$116)</f>
        <v>0</v>
      </c>
      <c r="G14" s="204">
        <f>SUMIF(詳細表!$D$10:$D$116,'結果表（13部門）'!$B14,詳細表!Y$10:Y$116)</f>
        <v>0</v>
      </c>
      <c r="H14" s="204">
        <f>SUMIF(詳細表!$D$10:$D$116,'結果表（13部門）'!$B14,詳細表!AC$10:AC$116)</f>
        <v>0</v>
      </c>
      <c r="I14" s="204">
        <f>SUMIF(詳細表!$D$10:$D$116,'結果表（13部門）'!$B14,詳細表!K$10:K$116)</f>
        <v>0</v>
      </c>
      <c r="J14" s="204">
        <f>SUMIF(詳細表!$D$10:$D$116,'結果表（13部門）'!$B14,詳細表!L$10:L$116)</f>
        <v>0</v>
      </c>
      <c r="K14" s="204">
        <f>SUMIF(詳細表!$D$10:$D$116,'結果表（13部門）'!$B14,詳細表!M$10:M$116)</f>
        <v>0</v>
      </c>
      <c r="L14" s="204">
        <f>SUMIF(詳細表!$D$10:$D$116,'結果表（13部門）'!$B14,詳細表!Z$10:Z$116)</f>
        <v>0</v>
      </c>
      <c r="M14" s="204">
        <f>SUMIF(詳細表!$D$10:$D$116,'結果表（13部門）'!$B14,詳細表!AD$10:AD$116)</f>
        <v>0</v>
      </c>
      <c r="N14" s="204">
        <f>SUMIF(詳細表!$D$10:$D$116,'結果表（13部門）'!$B14,詳細表!S$10:S$116)</f>
        <v>0</v>
      </c>
      <c r="O14" s="204">
        <f>SUMIF(詳細表!$D$10:$D$116,'結果表（13部門）'!$B14,詳細表!T$10:T$116)</f>
        <v>0</v>
      </c>
      <c r="P14" s="204">
        <f>SUMIF(詳細表!$D$10:$D$116,'結果表（13部門）'!$B14,詳細表!U$10:U$116)</f>
        <v>0</v>
      </c>
      <c r="Q14" s="204">
        <f>SUMIF(詳細表!$D$10:$D$116,'結果表（13部門）'!$B14,詳細表!AA$10:AA$116)</f>
        <v>0</v>
      </c>
      <c r="R14" s="204">
        <f>SUMIF(詳細表!$D$10:$D$116,'結果表（13部門）'!$B14,詳細表!AE$10:AE$116)</f>
        <v>0</v>
      </c>
      <c r="S14" s="204">
        <f>SUMIF(詳細表!$D$10:$D$116,'結果表（13部門）'!$B14,詳細表!V$10:V$116)</f>
        <v>0</v>
      </c>
      <c r="T14" s="204">
        <f>SUMIF(詳細表!$D$10:$D$116,'結果表（13部門）'!$B14,詳細表!W$10:W$116)</f>
        <v>0</v>
      </c>
      <c r="U14" s="204">
        <f>SUMIF(詳細表!$D$10:$D$116,'結果表（13部門）'!$B14,詳細表!X$10:X$116)</f>
        <v>0</v>
      </c>
      <c r="V14" s="204">
        <f>SUMIF(詳細表!$D$10:$D$116,'結果表（13部門）'!$B14,詳細表!AB$10:AB$116)</f>
        <v>0</v>
      </c>
      <c r="W14" s="204">
        <f>SUMIF(詳細表!$D$10:$D$116,'結果表（13部門）'!$B14,詳細表!AF$10:AF$116)</f>
        <v>0</v>
      </c>
    </row>
    <row r="15" spans="2:23" x14ac:dyDescent="0.15">
      <c r="B15" s="12" t="s">
        <v>268</v>
      </c>
      <c r="C15" s="62" t="s">
        <v>963</v>
      </c>
      <c r="D15" s="204">
        <f>SUMIF(詳細表!$D$10:$D$116,'結果表（13部門）'!$B15,詳細表!G$10:G$116)</f>
        <v>0</v>
      </c>
      <c r="E15" s="204">
        <f>SUMIF(詳細表!$D$10:$D$116,'結果表（13部門）'!$B15,詳細表!H$10:H$116)</f>
        <v>0</v>
      </c>
      <c r="F15" s="204">
        <f>SUMIF(詳細表!$D$10:$D$116,'結果表（13部門）'!$B15,詳細表!I$10:I$116)</f>
        <v>0</v>
      </c>
      <c r="G15" s="204">
        <f>SUMIF(詳細表!$D$10:$D$116,'結果表（13部門）'!$B15,詳細表!Y$10:Y$116)</f>
        <v>0</v>
      </c>
      <c r="H15" s="204">
        <f>SUMIF(詳細表!$D$10:$D$116,'結果表（13部門）'!$B15,詳細表!AC$10:AC$116)</f>
        <v>0</v>
      </c>
      <c r="I15" s="204">
        <f>SUMIF(詳細表!$D$10:$D$116,'結果表（13部門）'!$B15,詳細表!K$10:K$116)</f>
        <v>0</v>
      </c>
      <c r="J15" s="204">
        <f>SUMIF(詳細表!$D$10:$D$116,'結果表（13部門）'!$B15,詳細表!L$10:L$116)</f>
        <v>0</v>
      </c>
      <c r="K15" s="204">
        <f>SUMIF(詳細表!$D$10:$D$116,'結果表（13部門）'!$B15,詳細表!M$10:M$116)</f>
        <v>0</v>
      </c>
      <c r="L15" s="204">
        <f>SUMIF(詳細表!$D$10:$D$116,'結果表（13部門）'!$B15,詳細表!Z$10:Z$116)</f>
        <v>0</v>
      </c>
      <c r="M15" s="204">
        <f>SUMIF(詳細表!$D$10:$D$116,'結果表（13部門）'!$B15,詳細表!AD$10:AD$116)</f>
        <v>0</v>
      </c>
      <c r="N15" s="204">
        <f>SUMIF(詳細表!$D$10:$D$116,'結果表（13部門）'!$B15,詳細表!S$10:S$116)</f>
        <v>0</v>
      </c>
      <c r="O15" s="204">
        <f>SUMIF(詳細表!$D$10:$D$116,'結果表（13部門）'!$B15,詳細表!T$10:T$116)</f>
        <v>0</v>
      </c>
      <c r="P15" s="204">
        <f>SUMIF(詳細表!$D$10:$D$116,'結果表（13部門）'!$B15,詳細表!U$10:U$116)</f>
        <v>0</v>
      </c>
      <c r="Q15" s="204">
        <f>SUMIF(詳細表!$D$10:$D$116,'結果表（13部門）'!$B15,詳細表!AA$10:AA$116)</f>
        <v>0</v>
      </c>
      <c r="R15" s="204">
        <f>SUMIF(詳細表!$D$10:$D$116,'結果表（13部門）'!$B15,詳細表!AE$10:AE$116)</f>
        <v>0</v>
      </c>
      <c r="S15" s="204">
        <f>SUMIF(詳細表!$D$10:$D$116,'結果表（13部門）'!$B15,詳細表!V$10:V$116)</f>
        <v>0</v>
      </c>
      <c r="T15" s="204">
        <f>SUMIF(詳細表!$D$10:$D$116,'結果表（13部門）'!$B15,詳細表!W$10:W$116)</f>
        <v>0</v>
      </c>
      <c r="U15" s="204">
        <f>SUMIF(詳細表!$D$10:$D$116,'結果表（13部門）'!$B15,詳細表!X$10:X$116)</f>
        <v>0</v>
      </c>
      <c r="V15" s="204">
        <f>SUMIF(詳細表!$D$10:$D$116,'結果表（13部門）'!$B15,詳細表!AB$10:AB$116)</f>
        <v>0</v>
      </c>
      <c r="W15" s="204">
        <f>SUMIF(詳細表!$D$10:$D$116,'結果表（13部門）'!$B15,詳細表!AF$10:AF$116)</f>
        <v>0</v>
      </c>
    </row>
    <row r="16" spans="2:23" x14ac:dyDescent="0.15">
      <c r="B16" s="15" t="s">
        <v>269</v>
      </c>
      <c r="C16" s="72" t="s">
        <v>168</v>
      </c>
      <c r="D16" s="213">
        <f>SUMIF(詳細表!$D$10:$D$116,'結果表（13部門）'!$B16,詳細表!G$10:G$116)</f>
        <v>0</v>
      </c>
      <c r="E16" s="213">
        <f>SUMIF(詳細表!$D$10:$D$116,'結果表（13部門）'!$B16,詳細表!H$10:H$116)</f>
        <v>0</v>
      </c>
      <c r="F16" s="213">
        <f>SUMIF(詳細表!$D$10:$D$116,'結果表（13部門）'!$B16,詳細表!I$10:I$116)</f>
        <v>0</v>
      </c>
      <c r="G16" s="213">
        <f>SUMIF(詳細表!$D$10:$D$116,'結果表（13部門）'!$B16,詳細表!Y$10:Y$116)</f>
        <v>0</v>
      </c>
      <c r="H16" s="213">
        <f>SUMIF(詳細表!$D$10:$D$116,'結果表（13部門）'!$B16,詳細表!AC$10:AC$116)</f>
        <v>0</v>
      </c>
      <c r="I16" s="213">
        <f>SUMIF(詳細表!$D$10:$D$116,'結果表（13部門）'!$B16,詳細表!K$10:K$116)</f>
        <v>0</v>
      </c>
      <c r="J16" s="213">
        <f>SUMIF(詳細表!$D$10:$D$116,'結果表（13部門）'!$B16,詳細表!L$10:L$116)</f>
        <v>0</v>
      </c>
      <c r="K16" s="213">
        <f>SUMIF(詳細表!$D$10:$D$116,'結果表（13部門）'!$B16,詳細表!M$10:M$116)</f>
        <v>0</v>
      </c>
      <c r="L16" s="213">
        <f>SUMIF(詳細表!$D$10:$D$116,'結果表（13部門）'!$B16,詳細表!Z$10:Z$116)</f>
        <v>0</v>
      </c>
      <c r="M16" s="213">
        <f>SUMIF(詳細表!$D$10:$D$116,'結果表（13部門）'!$B16,詳細表!AD$10:AD$116)</f>
        <v>0</v>
      </c>
      <c r="N16" s="213">
        <f>SUMIF(詳細表!$D$10:$D$116,'結果表（13部門）'!$B16,詳細表!S$10:S$116)</f>
        <v>0</v>
      </c>
      <c r="O16" s="213">
        <f>SUMIF(詳細表!$D$10:$D$116,'結果表（13部門）'!$B16,詳細表!T$10:T$116)</f>
        <v>0</v>
      </c>
      <c r="P16" s="213">
        <f>SUMIF(詳細表!$D$10:$D$116,'結果表（13部門）'!$B16,詳細表!U$10:U$116)</f>
        <v>0</v>
      </c>
      <c r="Q16" s="213">
        <f>SUMIF(詳細表!$D$10:$D$116,'結果表（13部門）'!$B16,詳細表!AA$10:AA$116)</f>
        <v>0</v>
      </c>
      <c r="R16" s="213">
        <f>SUMIF(詳細表!$D$10:$D$116,'結果表（13部門）'!$B16,詳細表!AE$10:AE$116)</f>
        <v>0</v>
      </c>
      <c r="S16" s="213">
        <f>SUMIF(詳細表!$D$10:$D$116,'結果表（13部門）'!$B16,詳細表!V$10:V$116)</f>
        <v>0</v>
      </c>
      <c r="T16" s="213">
        <f>SUMIF(詳細表!$D$10:$D$116,'結果表（13部門）'!$B16,詳細表!W$10:W$116)</f>
        <v>0</v>
      </c>
      <c r="U16" s="213">
        <f>SUMIF(詳細表!$D$10:$D$116,'結果表（13部門）'!$B16,詳細表!X$10:X$116)</f>
        <v>0</v>
      </c>
      <c r="V16" s="213">
        <f>SUMIF(詳細表!$D$10:$D$116,'結果表（13部門）'!$B16,詳細表!AB$10:AB$116)</f>
        <v>0</v>
      </c>
      <c r="W16" s="213">
        <f>SUMIF(詳細表!$D$10:$D$116,'結果表（13部門）'!$B16,詳細表!AF$10:AF$116)</f>
        <v>0</v>
      </c>
    </row>
    <row r="17" spans="2:23" x14ac:dyDescent="0.15">
      <c r="B17" s="12" t="s">
        <v>270</v>
      </c>
      <c r="C17" s="62" t="s">
        <v>169</v>
      </c>
      <c r="D17" s="204">
        <f>SUMIF(詳細表!$D$10:$D$116,'結果表（13部門）'!$B17,詳細表!G$10:G$116)</f>
        <v>0</v>
      </c>
      <c r="E17" s="204">
        <f>SUMIF(詳細表!$D$10:$D$116,'結果表（13部門）'!$B17,詳細表!H$10:H$116)</f>
        <v>0</v>
      </c>
      <c r="F17" s="204">
        <f>SUMIF(詳細表!$D$10:$D$116,'結果表（13部門）'!$B17,詳細表!I$10:I$116)</f>
        <v>0</v>
      </c>
      <c r="G17" s="204">
        <f>SUMIF(詳細表!$D$10:$D$116,'結果表（13部門）'!$B17,詳細表!Y$10:Y$116)</f>
        <v>0</v>
      </c>
      <c r="H17" s="204">
        <f>SUMIF(詳細表!$D$10:$D$116,'結果表（13部門）'!$B17,詳細表!AC$10:AC$116)</f>
        <v>0</v>
      </c>
      <c r="I17" s="204">
        <f>SUMIF(詳細表!$D$10:$D$116,'結果表（13部門）'!$B17,詳細表!K$10:K$116)</f>
        <v>0</v>
      </c>
      <c r="J17" s="204">
        <f>SUMIF(詳細表!$D$10:$D$116,'結果表（13部門）'!$B17,詳細表!L$10:L$116)</f>
        <v>0</v>
      </c>
      <c r="K17" s="204">
        <f>SUMIF(詳細表!$D$10:$D$116,'結果表（13部門）'!$B17,詳細表!M$10:M$116)</f>
        <v>0</v>
      </c>
      <c r="L17" s="204">
        <f>SUMIF(詳細表!$D$10:$D$116,'結果表（13部門）'!$B17,詳細表!Z$10:Z$116)</f>
        <v>0</v>
      </c>
      <c r="M17" s="204">
        <f>SUMIF(詳細表!$D$10:$D$116,'結果表（13部門）'!$B17,詳細表!AD$10:AD$116)</f>
        <v>0</v>
      </c>
      <c r="N17" s="204">
        <f>SUMIF(詳細表!$D$10:$D$116,'結果表（13部門）'!$B17,詳細表!S$10:S$116)</f>
        <v>0</v>
      </c>
      <c r="O17" s="204">
        <f>SUMIF(詳細表!$D$10:$D$116,'結果表（13部門）'!$B17,詳細表!T$10:T$116)</f>
        <v>0</v>
      </c>
      <c r="P17" s="204">
        <f>SUMIF(詳細表!$D$10:$D$116,'結果表（13部門）'!$B17,詳細表!U$10:U$116)</f>
        <v>0</v>
      </c>
      <c r="Q17" s="204">
        <f>SUMIF(詳細表!$D$10:$D$116,'結果表（13部門）'!$B17,詳細表!AA$10:AA$116)</f>
        <v>0</v>
      </c>
      <c r="R17" s="204">
        <f>SUMIF(詳細表!$D$10:$D$116,'結果表（13部門）'!$B17,詳細表!AE$10:AE$116)</f>
        <v>0</v>
      </c>
      <c r="S17" s="204">
        <f>SUMIF(詳細表!$D$10:$D$116,'結果表（13部門）'!$B17,詳細表!V$10:V$116)</f>
        <v>0</v>
      </c>
      <c r="T17" s="204">
        <f>SUMIF(詳細表!$D$10:$D$116,'結果表（13部門）'!$B17,詳細表!W$10:W$116)</f>
        <v>0</v>
      </c>
      <c r="U17" s="204">
        <f>SUMIF(詳細表!$D$10:$D$116,'結果表（13部門）'!$B17,詳細表!X$10:X$116)</f>
        <v>0</v>
      </c>
      <c r="V17" s="204">
        <f>SUMIF(詳細表!$D$10:$D$116,'結果表（13部門）'!$B17,詳細表!AB$10:AB$116)</f>
        <v>0</v>
      </c>
      <c r="W17" s="204">
        <f>SUMIF(詳細表!$D$10:$D$116,'結果表（13部門）'!$B17,詳細表!AF$10:AF$116)</f>
        <v>0</v>
      </c>
    </row>
    <row r="18" spans="2:23" x14ac:dyDescent="0.15">
      <c r="B18" s="12" t="s">
        <v>271</v>
      </c>
      <c r="C18" s="62" t="s">
        <v>953</v>
      </c>
      <c r="D18" s="204">
        <f>SUMIF(詳細表!$D$10:$D$116,'結果表（13部門）'!$B18,詳細表!G$10:G$116)</f>
        <v>0</v>
      </c>
      <c r="E18" s="204">
        <f>SUMIF(詳細表!$D$10:$D$116,'結果表（13部門）'!$B18,詳細表!H$10:H$116)</f>
        <v>0</v>
      </c>
      <c r="F18" s="204">
        <f>SUMIF(詳細表!$D$10:$D$116,'結果表（13部門）'!$B18,詳細表!I$10:I$116)</f>
        <v>0</v>
      </c>
      <c r="G18" s="204">
        <f>SUMIF(詳細表!$D$10:$D$116,'結果表（13部門）'!$B18,詳細表!Y$10:Y$116)</f>
        <v>0</v>
      </c>
      <c r="H18" s="204">
        <f>SUMIF(詳細表!$D$10:$D$116,'結果表（13部門）'!$B18,詳細表!AC$10:AC$116)</f>
        <v>0</v>
      </c>
      <c r="I18" s="204">
        <f>SUMIF(詳細表!$D$10:$D$116,'結果表（13部門）'!$B18,詳細表!K$10:K$116)</f>
        <v>0</v>
      </c>
      <c r="J18" s="204">
        <f>SUMIF(詳細表!$D$10:$D$116,'結果表（13部門）'!$B18,詳細表!L$10:L$116)</f>
        <v>0</v>
      </c>
      <c r="K18" s="204">
        <f>SUMIF(詳細表!$D$10:$D$116,'結果表（13部門）'!$B18,詳細表!M$10:M$116)</f>
        <v>0</v>
      </c>
      <c r="L18" s="204">
        <f>SUMIF(詳細表!$D$10:$D$116,'結果表（13部門）'!$B18,詳細表!Z$10:Z$116)</f>
        <v>0</v>
      </c>
      <c r="M18" s="204">
        <f>SUMIF(詳細表!$D$10:$D$116,'結果表（13部門）'!$B18,詳細表!AD$10:AD$116)</f>
        <v>0</v>
      </c>
      <c r="N18" s="204">
        <f>SUMIF(詳細表!$D$10:$D$116,'結果表（13部門）'!$B18,詳細表!S$10:S$116)</f>
        <v>0</v>
      </c>
      <c r="O18" s="204">
        <f>SUMIF(詳細表!$D$10:$D$116,'結果表（13部門）'!$B18,詳細表!T$10:T$116)</f>
        <v>0</v>
      </c>
      <c r="P18" s="204">
        <f>SUMIF(詳細表!$D$10:$D$116,'結果表（13部門）'!$B18,詳細表!U$10:U$116)</f>
        <v>0</v>
      </c>
      <c r="Q18" s="204">
        <f>SUMIF(詳細表!$D$10:$D$116,'結果表（13部門）'!$B18,詳細表!AA$10:AA$116)</f>
        <v>0</v>
      </c>
      <c r="R18" s="204">
        <f>SUMIF(詳細表!$D$10:$D$116,'結果表（13部門）'!$B18,詳細表!AE$10:AE$116)</f>
        <v>0</v>
      </c>
      <c r="S18" s="204">
        <f>SUMIF(詳細表!$D$10:$D$116,'結果表（13部門）'!$B18,詳細表!V$10:V$116)</f>
        <v>0</v>
      </c>
      <c r="T18" s="204">
        <f>SUMIF(詳細表!$D$10:$D$116,'結果表（13部門）'!$B18,詳細表!W$10:W$116)</f>
        <v>0</v>
      </c>
      <c r="U18" s="204">
        <f>SUMIF(詳細表!$D$10:$D$116,'結果表（13部門）'!$B18,詳細表!X$10:X$116)</f>
        <v>0</v>
      </c>
      <c r="V18" s="204">
        <f>SUMIF(詳細表!$D$10:$D$116,'結果表（13部門）'!$B18,詳細表!AB$10:AB$116)</f>
        <v>0</v>
      </c>
      <c r="W18" s="204">
        <f>SUMIF(詳細表!$D$10:$D$116,'結果表（13部門）'!$B18,詳細表!AF$10:AF$116)</f>
        <v>0</v>
      </c>
    </row>
    <row r="19" spans="2:23" x14ac:dyDescent="0.15">
      <c r="B19" s="12" t="s">
        <v>272</v>
      </c>
      <c r="C19" s="62" t="s">
        <v>960</v>
      </c>
      <c r="D19" s="204">
        <f>SUMIF(詳細表!$D$10:$D$116,'結果表（13部門）'!$B19,詳細表!G$10:G$116)</f>
        <v>0</v>
      </c>
      <c r="E19" s="204">
        <f>SUMIF(詳細表!$D$10:$D$116,'結果表（13部門）'!$B19,詳細表!H$10:H$116)</f>
        <v>0</v>
      </c>
      <c r="F19" s="204">
        <f>SUMIF(詳細表!$D$10:$D$116,'結果表（13部門）'!$B19,詳細表!I$10:I$116)</f>
        <v>0</v>
      </c>
      <c r="G19" s="204">
        <f>SUMIF(詳細表!$D$10:$D$116,'結果表（13部門）'!$B19,詳細表!Y$10:Y$116)</f>
        <v>0</v>
      </c>
      <c r="H19" s="204">
        <f>SUMIF(詳細表!$D$10:$D$116,'結果表（13部門）'!$B19,詳細表!AC$10:AC$116)</f>
        <v>0</v>
      </c>
      <c r="I19" s="204">
        <f>SUMIF(詳細表!$D$10:$D$116,'結果表（13部門）'!$B19,詳細表!K$10:K$116)</f>
        <v>0</v>
      </c>
      <c r="J19" s="204">
        <f>SUMIF(詳細表!$D$10:$D$116,'結果表（13部門）'!$B19,詳細表!L$10:L$116)</f>
        <v>0</v>
      </c>
      <c r="K19" s="204">
        <f>SUMIF(詳細表!$D$10:$D$116,'結果表（13部門）'!$B19,詳細表!M$10:M$116)</f>
        <v>0</v>
      </c>
      <c r="L19" s="204">
        <f>SUMIF(詳細表!$D$10:$D$116,'結果表（13部門）'!$B19,詳細表!Z$10:Z$116)</f>
        <v>0</v>
      </c>
      <c r="M19" s="204">
        <f>SUMIF(詳細表!$D$10:$D$116,'結果表（13部門）'!$B19,詳細表!AD$10:AD$116)</f>
        <v>0</v>
      </c>
      <c r="N19" s="204">
        <f>SUMIF(詳細表!$D$10:$D$116,'結果表（13部門）'!$B19,詳細表!S$10:S$116)</f>
        <v>0</v>
      </c>
      <c r="O19" s="204">
        <f>SUMIF(詳細表!$D$10:$D$116,'結果表（13部門）'!$B19,詳細表!T$10:T$116)</f>
        <v>0</v>
      </c>
      <c r="P19" s="204">
        <f>SUMIF(詳細表!$D$10:$D$116,'結果表（13部門）'!$B19,詳細表!U$10:U$116)</f>
        <v>0</v>
      </c>
      <c r="Q19" s="204">
        <f>SUMIF(詳細表!$D$10:$D$116,'結果表（13部門）'!$B19,詳細表!AA$10:AA$116)</f>
        <v>0</v>
      </c>
      <c r="R19" s="204">
        <f>SUMIF(詳細表!$D$10:$D$116,'結果表（13部門）'!$B19,詳細表!AE$10:AE$116)</f>
        <v>0</v>
      </c>
      <c r="S19" s="204">
        <f>SUMIF(詳細表!$D$10:$D$116,'結果表（13部門）'!$B19,詳細表!V$10:V$116)</f>
        <v>0</v>
      </c>
      <c r="T19" s="204">
        <f>SUMIF(詳細表!$D$10:$D$116,'結果表（13部門）'!$B19,詳細表!W$10:W$116)</f>
        <v>0</v>
      </c>
      <c r="U19" s="204">
        <f>SUMIF(詳細表!$D$10:$D$116,'結果表（13部門）'!$B19,詳細表!X$10:X$116)</f>
        <v>0</v>
      </c>
      <c r="V19" s="204">
        <f>SUMIF(詳細表!$D$10:$D$116,'結果表（13部門）'!$B19,詳細表!AB$10:AB$116)</f>
        <v>0</v>
      </c>
      <c r="W19" s="204">
        <f>SUMIF(詳細表!$D$10:$D$116,'結果表（13部門）'!$B19,詳細表!AF$10:AF$116)</f>
        <v>0</v>
      </c>
    </row>
    <row r="20" spans="2:23" x14ac:dyDescent="0.15">
      <c r="B20" s="16" t="s">
        <v>273</v>
      </c>
      <c r="C20" s="70" t="s">
        <v>955</v>
      </c>
      <c r="D20" s="209">
        <f>SUMIF(詳細表!$D$10:$D$116,'結果表（13部門）'!$B20,詳細表!G$10:G$116)</f>
        <v>0</v>
      </c>
      <c r="E20" s="209">
        <f>SUMIF(詳細表!$D$10:$D$116,'結果表（13部門）'!$B20,詳細表!H$10:H$116)</f>
        <v>0</v>
      </c>
      <c r="F20" s="209">
        <f>SUMIF(詳細表!$D$10:$D$116,'結果表（13部門）'!$B20,詳細表!I$10:I$116)</f>
        <v>0</v>
      </c>
      <c r="G20" s="209">
        <f>SUMIF(詳細表!$D$10:$D$116,'結果表（13部門）'!$B20,詳細表!Y$10:Y$116)</f>
        <v>0</v>
      </c>
      <c r="H20" s="209">
        <f>SUMIF(詳細表!$D$10:$D$116,'結果表（13部門）'!$B20,詳細表!AC$10:AC$116)</f>
        <v>0</v>
      </c>
      <c r="I20" s="209">
        <f>SUMIF(詳細表!$D$10:$D$116,'結果表（13部門）'!$B20,詳細表!K$10:K$116)</f>
        <v>0</v>
      </c>
      <c r="J20" s="209">
        <f>SUMIF(詳細表!$D$10:$D$116,'結果表（13部門）'!$B20,詳細表!L$10:L$116)</f>
        <v>0</v>
      </c>
      <c r="K20" s="209">
        <f>SUMIF(詳細表!$D$10:$D$116,'結果表（13部門）'!$B20,詳細表!M$10:M$116)</f>
        <v>0</v>
      </c>
      <c r="L20" s="209">
        <f>SUMIF(詳細表!$D$10:$D$116,'結果表（13部門）'!$B20,詳細表!Z$10:Z$116)</f>
        <v>0</v>
      </c>
      <c r="M20" s="209">
        <f>SUMIF(詳細表!$D$10:$D$116,'結果表（13部門）'!$B20,詳細表!AD$10:AD$116)</f>
        <v>0</v>
      </c>
      <c r="N20" s="209">
        <f>SUMIF(詳細表!$D$10:$D$116,'結果表（13部門）'!$B20,詳細表!S$10:S$116)</f>
        <v>0</v>
      </c>
      <c r="O20" s="209">
        <f>SUMIF(詳細表!$D$10:$D$116,'結果表（13部門）'!$B20,詳細表!T$10:T$116)</f>
        <v>0</v>
      </c>
      <c r="P20" s="209">
        <f>SUMIF(詳細表!$D$10:$D$116,'結果表（13部門）'!$B20,詳細表!U$10:U$116)</f>
        <v>0</v>
      </c>
      <c r="Q20" s="209">
        <f>SUMIF(詳細表!$D$10:$D$116,'結果表（13部門）'!$B20,詳細表!AA$10:AA$116)</f>
        <v>0</v>
      </c>
      <c r="R20" s="209">
        <f>SUMIF(詳細表!$D$10:$D$116,'結果表（13部門）'!$B20,詳細表!AE$10:AE$116)</f>
        <v>0</v>
      </c>
      <c r="S20" s="209">
        <f>SUMIF(詳細表!$D$10:$D$116,'結果表（13部門）'!$B20,詳細表!V$10:V$116)</f>
        <v>0</v>
      </c>
      <c r="T20" s="209">
        <f>SUMIF(詳細表!$D$10:$D$116,'結果表（13部門）'!$B20,詳細表!W$10:W$116)</f>
        <v>0</v>
      </c>
      <c r="U20" s="209">
        <f>SUMIF(詳細表!$D$10:$D$116,'結果表（13部門）'!$B20,詳細表!X$10:X$116)</f>
        <v>0</v>
      </c>
      <c r="V20" s="209">
        <f>SUMIF(詳細表!$D$10:$D$116,'結果表（13部門）'!$B20,詳細表!AB$10:AB$116)</f>
        <v>0</v>
      </c>
      <c r="W20" s="209">
        <f>SUMIF(詳細表!$D$10:$D$116,'結果表（13部門）'!$B20,詳細表!AF$10:AF$116)</f>
        <v>0</v>
      </c>
    </row>
    <row r="21" spans="2:23" x14ac:dyDescent="0.15">
      <c r="B21" s="12" t="s">
        <v>274</v>
      </c>
      <c r="C21" s="62" t="s">
        <v>176</v>
      </c>
      <c r="D21" s="204">
        <f>SUMIF(詳細表!$D$10:$D$116,'結果表（13部門）'!$B21,詳細表!G$10:G$116)</f>
        <v>0</v>
      </c>
      <c r="E21" s="204">
        <f>SUMIF(詳細表!$D$10:$D$116,'結果表（13部門）'!$B21,詳細表!H$10:H$116)</f>
        <v>0</v>
      </c>
      <c r="F21" s="204">
        <f>SUMIF(詳細表!$D$10:$D$116,'結果表（13部門）'!$B21,詳細表!I$10:I$116)</f>
        <v>0</v>
      </c>
      <c r="G21" s="204">
        <f>SUMIF(詳細表!$D$10:$D$116,'結果表（13部門）'!$B21,詳細表!Y$10:Y$116)</f>
        <v>0</v>
      </c>
      <c r="H21" s="204">
        <f>SUMIF(詳細表!$D$10:$D$116,'結果表（13部門）'!$B21,詳細表!AC$10:AC$116)</f>
        <v>0</v>
      </c>
      <c r="I21" s="204">
        <f>SUMIF(詳細表!$D$10:$D$116,'結果表（13部門）'!$B21,詳細表!K$10:K$116)</f>
        <v>0</v>
      </c>
      <c r="J21" s="204">
        <f>SUMIF(詳細表!$D$10:$D$116,'結果表（13部門）'!$B21,詳細表!L$10:L$116)</f>
        <v>0</v>
      </c>
      <c r="K21" s="204">
        <f>SUMIF(詳細表!$D$10:$D$116,'結果表（13部門）'!$B21,詳細表!M$10:M$116)</f>
        <v>0</v>
      </c>
      <c r="L21" s="204">
        <f>SUMIF(詳細表!$D$10:$D$116,'結果表（13部門）'!$B21,詳細表!Z$10:Z$116)</f>
        <v>0</v>
      </c>
      <c r="M21" s="204">
        <f>SUMIF(詳細表!$D$10:$D$116,'結果表（13部門）'!$B21,詳細表!AD$10:AD$116)</f>
        <v>0</v>
      </c>
      <c r="N21" s="204">
        <f>SUMIF(詳細表!$D$10:$D$116,'結果表（13部門）'!$B21,詳細表!S$10:S$116)</f>
        <v>0</v>
      </c>
      <c r="O21" s="204">
        <f>SUMIF(詳細表!$D$10:$D$116,'結果表（13部門）'!$B21,詳細表!T$10:T$116)</f>
        <v>0</v>
      </c>
      <c r="P21" s="204">
        <f>SUMIF(詳細表!$D$10:$D$116,'結果表（13部門）'!$B21,詳細表!U$10:U$116)</f>
        <v>0</v>
      </c>
      <c r="Q21" s="204">
        <f>SUMIF(詳細表!$D$10:$D$116,'結果表（13部門）'!$B21,詳細表!AA$10:AA$116)</f>
        <v>0</v>
      </c>
      <c r="R21" s="204">
        <f>SUMIF(詳細表!$D$10:$D$116,'結果表（13部門）'!$B21,詳細表!AE$10:AE$116)</f>
        <v>0</v>
      </c>
      <c r="S21" s="204">
        <f>SUMIF(詳細表!$D$10:$D$116,'結果表（13部門）'!$B21,詳細表!V$10:V$116)</f>
        <v>0</v>
      </c>
      <c r="T21" s="204">
        <f>SUMIF(詳細表!$D$10:$D$116,'結果表（13部門）'!$B21,詳細表!W$10:W$116)</f>
        <v>0</v>
      </c>
      <c r="U21" s="204">
        <f>SUMIF(詳細表!$D$10:$D$116,'結果表（13部門）'!$B21,詳細表!X$10:X$116)</f>
        <v>0</v>
      </c>
      <c r="V21" s="204">
        <f>SUMIF(詳細表!$D$10:$D$116,'結果表（13部門）'!$B21,詳細表!AB$10:AB$116)</f>
        <v>0</v>
      </c>
      <c r="W21" s="204">
        <f>SUMIF(詳細表!$D$10:$D$116,'結果表（13部門）'!$B21,詳細表!AF$10:AF$116)</f>
        <v>0</v>
      </c>
    </row>
    <row r="22" spans="2:23" x14ac:dyDescent="0.15">
      <c r="B22" s="12" t="s">
        <v>275</v>
      </c>
      <c r="C22" s="62" t="s">
        <v>964</v>
      </c>
      <c r="D22" s="204">
        <f>SUMIF(詳細表!$D$10:$D$116,'結果表（13部門）'!$B22,詳細表!G$10:G$116)</f>
        <v>0</v>
      </c>
      <c r="E22" s="204">
        <f>SUMIF(詳細表!$D$10:$D$116,'結果表（13部門）'!$B22,詳細表!H$10:H$116)</f>
        <v>0</v>
      </c>
      <c r="F22" s="204">
        <f>SUMIF(詳細表!$D$10:$D$116,'結果表（13部門）'!$B22,詳細表!I$10:I$116)</f>
        <v>0</v>
      </c>
      <c r="G22" s="204">
        <f>SUMIF(詳細表!$D$10:$D$116,'結果表（13部門）'!$B22,詳細表!Y$10:Y$116)</f>
        <v>0</v>
      </c>
      <c r="H22" s="204">
        <f>SUMIF(詳細表!$D$10:$D$116,'結果表（13部門）'!$B22,詳細表!AC$10:AC$116)</f>
        <v>0</v>
      </c>
      <c r="I22" s="204">
        <f>SUMIF(詳細表!$D$10:$D$116,'結果表（13部門）'!$B22,詳細表!K$10:K$116)</f>
        <v>0</v>
      </c>
      <c r="J22" s="204">
        <f>SUMIF(詳細表!$D$10:$D$116,'結果表（13部門）'!$B22,詳細表!L$10:L$116)</f>
        <v>0</v>
      </c>
      <c r="K22" s="204">
        <f>SUMIF(詳細表!$D$10:$D$116,'結果表（13部門）'!$B22,詳細表!M$10:M$116)</f>
        <v>0</v>
      </c>
      <c r="L22" s="204">
        <f>SUMIF(詳細表!$D$10:$D$116,'結果表（13部門）'!$B22,詳細表!Z$10:Z$116)</f>
        <v>0</v>
      </c>
      <c r="M22" s="204">
        <f>SUMIF(詳細表!$D$10:$D$116,'結果表（13部門）'!$B22,詳細表!AD$10:AD$116)</f>
        <v>0</v>
      </c>
      <c r="N22" s="204">
        <f>SUMIF(詳細表!$D$10:$D$116,'結果表（13部門）'!$B22,詳細表!S$10:S$116)</f>
        <v>0</v>
      </c>
      <c r="O22" s="204">
        <f>SUMIF(詳細表!$D$10:$D$116,'結果表（13部門）'!$B22,詳細表!T$10:T$116)</f>
        <v>0</v>
      </c>
      <c r="P22" s="204">
        <f>SUMIF(詳細表!$D$10:$D$116,'結果表（13部門）'!$B22,詳細表!U$10:U$116)</f>
        <v>0</v>
      </c>
      <c r="Q22" s="204">
        <f>SUMIF(詳細表!$D$10:$D$116,'結果表（13部門）'!$B22,詳細表!AA$10:AA$116)</f>
        <v>0</v>
      </c>
      <c r="R22" s="204">
        <f>SUMIF(詳細表!$D$10:$D$116,'結果表（13部門）'!$B22,詳細表!AE$10:AE$116)</f>
        <v>0</v>
      </c>
      <c r="S22" s="204">
        <f>SUMIF(詳細表!$D$10:$D$116,'結果表（13部門）'!$B22,詳細表!V$10:V$116)</f>
        <v>0</v>
      </c>
      <c r="T22" s="204">
        <f>SUMIF(詳細表!$D$10:$D$116,'結果表（13部門）'!$B22,詳細表!W$10:W$116)</f>
        <v>0</v>
      </c>
      <c r="U22" s="204">
        <f>SUMIF(詳細表!$D$10:$D$116,'結果表（13部門）'!$B22,詳細表!X$10:X$116)</f>
        <v>0</v>
      </c>
      <c r="V22" s="204">
        <f>SUMIF(詳細表!$D$10:$D$116,'結果表（13部門）'!$B22,詳細表!AB$10:AB$116)</f>
        <v>0</v>
      </c>
      <c r="W22" s="204">
        <f>SUMIF(詳細表!$D$10:$D$116,'結果表（13部門）'!$B22,詳細表!AF$10:AF$116)</f>
        <v>0</v>
      </c>
    </row>
    <row r="23" spans="2:23" x14ac:dyDescent="0.15">
      <c r="B23" s="12" t="s">
        <v>276</v>
      </c>
      <c r="C23" s="62" t="s">
        <v>961</v>
      </c>
      <c r="D23" s="204">
        <f>SUMIF(詳細表!$D$10:$D$116,'結果表（13部門）'!$B23,詳細表!G$10:G$116)</f>
        <v>0</v>
      </c>
      <c r="E23" s="204">
        <f>SUMIF(詳細表!$D$10:$D$116,'結果表（13部門）'!$B23,詳細表!H$10:H$116)</f>
        <v>0</v>
      </c>
      <c r="F23" s="204">
        <f>SUMIF(詳細表!$D$10:$D$116,'結果表（13部門）'!$B23,詳細表!I$10:I$116)</f>
        <v>0</v>
      </c>
      <c r="G23" s="204">
        <f>SUMIF(詳細表!$D$10:$D$116,'結果表（13部門）'!$B23,詳細表!Y$10:Y$116)</f>
        <v>0</v>
      </c>
      <c r="H23" s="204">
        <f>SUMIF(詳細表!$D$10:$D$116,'結果表（13部門）'!$B23,詳細表!AC$10:AC$116)</f>
        <v>0</v>
      </c>
      <c r="I23" s="204">
        <f>SUMIF(詳細表!$D$10:$D$116,'結果表（13部門）'!$B23,詳細表!K$10:K$116)</f>
        <v>0</v>
      </c>
      <c r="J23" s="204">
        <f>SUMIF(詳細表!$D$10:$D$116,'結果表（13部門）'!$B23,詳細表!L$10:L$116)</f>
        <v>0</v>
      </c>
      <c r="K23" s="204">
        <f>SUMIF(詳細表!$D$10:$D$116,'結果表（13部門）'!$B23,詳細表!M$10:M$116)</f>
        <v>0</v>
      </c>
      <c r="L23" s="204">
        <f>SUMIF(詳細表!$D$10:$D$116,'結果表（13部門）'!$B23,詳細表!Z$10:Z$116)</f>
        <v>0</v>
      </c>
      <c r="M23" s="204">
        <f>SUMIF(詳細表!$D$10:$D$116,'結果表（13部門）'!$B23,詳細表!AD$10:AD$116)</f>
        <v>0</v>
      </c>
      <c r="N23" s="204">
        <f>SUMIF(詳細表!$D$10:$D$116,'結果表（13部門）'!$B23,詳細表!S$10:S$116)</f>
        <v>0</v>
      </c>
      <c r="O23" s="204">
        <f>SUMIF(詳細表!$D$10:$D$116,'結果表（13部門）'!$B23,詳細表!T$10:T$116)</f>
        <v>0</v>
      </c>
      <c r="P23" s="204">
        <f>SUMIF(詳細表!$D$10:$D$116,'結果表（13部門）'!$B23,詳細表!U$10:U$116)</f>
        <v>0</v>
      </c>
      <c r="Q23" s="204">
        <f>SUMIF(詳細表!$D$10:$D$116,'結果表（13部門）'!$B23,詳細表!AA$10:AA$116)</f>
        <v>0</v>
      </c>
      <c r="R23" s="204">
        <f>SUMIF(詳細表!$D$10:$D$116,'結果表（13部門）'!$B23,詳細表!AE$10:AE$116)</f>
        <v>0</v>
      </c>
      <c r="S23" s="204">
        <f>SUMIF(詳細表!$D$10:$D$116,'結果表（13部門）'!$B23,詳細表!V$10:V$116)</f>
        <v>0</v>
      </c>
      <c r="T23" s="204">
        <f>SUMIF(詳細表!$D$10:$D$116,'結果表（13部門）'!$B23,詳細表!W$10:W$116)</f>
        <v>0</v>
      </c>
      <c r="U23" s="204">
        <f>SUMIF(詳細表!$D$10:$D$116,'結果表（13部門）'!$B23,詳細表!X$10:X$116)</f>
        <v>0</v>
      </c>
      <c r="V23" s="204">
        <f>SUMIF(詳細表!$D$10:$D$116,'結果表（13部門）'!$B23,詳細表!AB$10:AB$116)</f>
        <v>0</v>
      </c>
      <c r="W23" s="204">
        <f>SUMIF(詳細表!$D$10:$D$116,'結果表（13部門）'!$B23,詳細表!AF$10:AF$116)</f>
        <v>0</v>
      </c>
    </row>
    <row r="24" spans="2:23" x14ac:dyDescent="0.15">
      <c r="B24" s="80"/>
      <c r="C24" s="76" t="s">
        <v>214</v>
      </c>
      <c r="D24" s="225">
        <f>SUM(D11:D23)</f>
        <v>0</v>
      </c>
      <c r="E24" s="225">
        <f t="shared" ref="E24:W24" si="0">SUM(E11:E23)</f>
        <v>0</v>
      </c>
      <c r="F24" s="225">
        <f t="shared" si="0"/>
        <v>0</v>
      </c>
      <c r="G24" s="225">
        <f t="shared" si="0"/>
        <v>0</v>
      </c>
      <c r="H24" s="225">
        <f t="shared" si="0"/>
        <v>0</v>
      </c>
      <c r="I24" s="225">
        <f t="shared" si="0"/>
        <v>0</v>
      </c>
      <c r="J24" s="225">
        <f t="shared" si="0"/>
        <v>0</v>
      </c>
      <c r="K24" s="225">
        <f t="shared" si="0"/>
        <v>0</v>
      </c>
      <c r="L24" s="225">
        <f t="shared" si="0"/>
        <v>0</v>
      </c>
      <c r="M24" s="225">
        <f t="shared" si="0"/>
        <v>0</v>
      </c>
      <c r="N24" s="225">
        <f t="shared" si="0"/>
        <v>0</v>
      </c>
      <c r="O24" s="225">
        <f t="shared" si="0"/>
        <v>0</v>
      </c>
      <c r="P24" s="225">
        <f t="shared" si="0"/>
        <v>0</v>
      </c>
      <c r="Q24" s="225">
        <f t="shared" si="0"/>
        <v>0</v>
      </c>
      <c r="R24" s="225">
        <f t="shared" si="0"/>
        <v>0</v>
      </c>
      <c r="S24" s="225">
        <f t="shared" si="0"/>
        <v>0</v>
      </c>
      <c r="T24" s="225">
        <f t="shared" si="0"/>
        <v>0</v>
      </c>
      <c r="U24" s="225">
        <f t="shared" si="0"/>
        <v>0</v>
      </c>
      <c r="V24" s="225">
        <f t="shared" si="0"/>
        <v>0</v>
      </c>
      <c r="W24" s="225">
        <f t="shared" si="0"/>
        <v>0</v>
      </c>
    </row>
    <row r="25" spans="2:23" x14ac:dyDescent="0.15">
      <c r="B25" s="244" t="s">
        <v>224</v>
      </c>
    </row>
  </sheetData>
  <mergeCells count="22">
    <mergeCell ref="B6:B10"/>
    <mergeCell ref="C6:C10"/>
    <mergeCell ref="D8:D10"/>
    <mergeCell ref="E8:E10"/>
    <mergeCell ref="F8:F10"/>
    <mergeCell ref="G8:G10"/>
    <mergeCell ref="H8:H10"/>
    <mergeCell ref="I8:I10"/>
    <mergeCell ref="J8:J10"/>
    <mergeCell ref="K8:K10"/>
    <mergeCell ref="L8:L10"/>
    <mergeCell ref="M8:M10"/>
    <mergeCell ref="N8:N10"/>
    <mergeCell ref="O8:O10"/>
    <mergeCell ref="P8:P10"/>
    <mergeCell ref="V8:V10"/>
    <mergeCell ref="W8:W10"/>
    <mergeCell ref="Q8:Q10"/>
    <mergeCell ref="R8:R10"/>
    <mergeCell ref="S8:S10"/>
    <mergeCell ref="T8:T10"/>
    <mergeCell ref="U8:U10"/>
  </mergeCells>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B6:IB116"/>
  <sheetViews>
    <sheetView showGridLines="0" workbookViewId="0"/>
  </sheetViews>
  <sheetFormatPr defaultColWidth="8.75" defaultRowHeight="18.75" x14ac:dyDescent="0.15"/>
  <cols>
    <col min="1" max="1" width="1.625" style="2" customWidth="1"/>
    <col min="2" max="2" width="4.625" style="2" customWidth="1"/>
    <col min="3" max="3" width="60.625" style="2" customWidth="1"/>
    <col min="4" max="10" width="17.625" style="2" customWidth="1"/>
    <col min="11" max="11" width="3.625" style="2" customWidth="1"/>
    <col min="12" max="12" width="30.625" style="2" customWidth="1"/>
    <col min="13" max="13" width="20.625" style="2" customWidth="1"/>
    <col min="14" max="14" width="14.625" style="2" customWidth="1"/>
    <col min="15" max="15" width="3.625" style="2" customWidth="1"/>
    <col min="16" max="16" width="4.625" style="2" customWidth="1"/>
    <col min="17" max="17" width="40.625" style="2" customWidth="1"/>
    <col min="18" max="126" width="12.625" style="2" customWidth="1"/>
    <col min="127" max="127" width="3.625" style="2" customWidth="1"/>
    <col min="128" max="128" width="4.625" style="2" customWidth="1"/>
    <col min="129" max="129" width="40.625" style="2" customWidth="1"/>
    <col min="130" max="236" width="12.625" style="2" customWidth="1"/>
    <col min="237" max="237" width="3.625" style="2" customWidth="1"/>
    <col min="238" max="16384" width="8.75" style="2"/>
  </cols>
  <sheetData>
    <row r="6" spans="2:236" ht="12.95" customHeight="1" x14ac:dyDescent="0.15">
      <c r="B6" s="337" t="s">
        <v>29</v>
      </c>
      <c r="C6" s="337" t="s">
        <v>606</v>
      </c>
      <c r="D6" s="337" t="s">
        <v>332</v>
      </c>
      <c r="E6" s="337" t="s">
        <v>331</v>
      </c>
      <c r="F6" s="337" t="s">
        <v>314</v>
      </c>
      <c r="G6" s="337" t="s">
        <v>315</v>
      </c>
      <c r="H6" s="284" t="s">
        <v>318</v>
      </c>
      <c r="I6" s="337" t="s">
        <v>316</v>
      </c>
      <c r="J6" s="337" t="s">
        <v>317</v>
      </c>
      <c r="P6" s="337" t="s">
        <v>29</v>
      </c>
      <c r="Q6" s="337" t="s">
        <v>563</v>
      </c>
      <c r="R6" s="6">
        <v>1</v>
      </c>
      <c r="S6" s="6">
        <v>2</v>
      </c>
      <c r="T6" s="6">
        <v>3</v>
      </c>
      <c r="U6" s="6">
        <v>4</v>
      </c>
      <c r="V6" s="6">
        <v>5</v>
      </c>
      <c r="W6" s="6">
        <v>6</v>
      </c>
      <c r="X6" s="6">
        <v>7</v>
      </c>
      <c r="Y6" s="6">
        <v>8</v>
      </c>
      <c r="Z6" s="6">
        <v>9</v>
      </c>
      <c r="AA6" s="6">
        <v>10</v>
      </c>
      <c r="AB6" s="6">
        <v>11</v>
      </c>
      <c r="AC6" s="6">
        <v>12</v>
      </c>
      <c r="AD6" s="6">
        <v>13</v>
      </c>
      <c r="AE6" s="6">
        <v>14</v>
      </c>
      <c r="AF6" s="6">
        <v>15</v>
      </c>
      <c r="AG6" s="6">
        <v>16</v>
      </c>
      <c r="AH6" s="6">
        <v>17</v>
      </c>
      <c r="AI6" s="6">
        <v>18</v>
      </c>
      <c r="AJ6" s="6">
        <v>19</v>
      </c>
      <c r="AK6" s="6">
        <v>20</v>
      </c>
      <c r="AL6" s="6">
        <v>21</v>
      </c>
      <c r="AM6" s="6">
        <v>22</v>
      </c>
      <c r="AN6" s="6">
        <v>23</v>
      </c>
      <c r="AO6" s="6">
        <v>24</v>
      </c>
      <c r="AP6" s="6">
        <v>25</v>
      </c>
      <c r="AQ6" s="6">
        <v>26</v>
      </c>
      <c r="AR6" s="6">
        <v>27</v>
      </c>
      <c r="AS6" s="6">
        <v>28</v>
      </c>
      <c r="AT6" s="6">
        <v>29</v>
      </c>
      <c r="AU6" s="6">
        <v>30</v>
      </c>
      <c r="AV6" s="6">
        <v>31</v>
      </c>
      <c r="AW6" s="6">
        <v>32</v>
      </c>
      <c r="AX6" s="6">
        <v>33</v>
      </c>
      <c r="AY6" s="6">
        <v>34</v>
      </c>
      <c r="AZ6" s="6">
        <v>35</v>
      </c>
      <c r="BA6" s="6">
        <v>36</v>
      </c>
      <c r="BB6" s="6">
        <v>37</v>
      </c>
      <c r="BC6" s="6">
        <v>38</v>
      </c>
      <c r="BD6" s="6">
        <v>39</v>
      </c>
      <c r="BE6" s="6">
        <v>40</v>
      </c>
      <c r="BF6" s="6">
        <v>41</v>
      </c>
      <c r="BG6" s="6">
        <v>42</v>
      </c>
      <c r="BH6" s="6">
        <v>43</v>
      </c>
      <c r="BI6" s="6">
        <v>44</v>
      </c>
      <c r="BJ6" s="6">
        <v>45</v>
      </c>
      <c r="BK6" s="6">
        <v>46</v>
      </c>
      <c r="BL6" s="6">
        <v>47</v>
      </c>
      <c r="BM6" s="6">
        <v>48</v>
      </c>
      <c r="BN6" s="6">
        <v>49</v>
      </c>
      <c r="BO6" s="6">
        <v>50</v>
      </c>
      <c r="BP6" s="6">
        <v>51</v>
      </c>
      <c r="BQ6" s="6">
        <v>52</v>
      </c>
      <c r="BR6" s="6">
        <v>53</v>
      </c>
      <c r="BS6" s="6">
        <v>54</v>
      </c>
      <c r="BT6" s="6">
        <v>55</v>
      </c>
      <c r="BU6" s="6">
        <v>56</v>
      </c>
      <c r="BV6" s="6">
        <v>57</v>
      </c>
      <c r="BW6" s="6">
        <v>58</v>
      </c>
      <c r="BX6" s="6">
        <v>59</v>
      </c>
      <c r="BY6" s="6">
        <v>60</v>
      </c>
      <c r="BZ6" s="6">
        <v>61</v>
      </c>
      <c r="CA6" s="6">
        <v>62</v>
      </c>
      <c r="CB6" s="6">
        <v>63</v>
      </c>
      <c r="CC6" s="6">
        <v>64</v>
      </c>
      <c r="CD6" s="6">
        <v>65</v>
      </c>
      <c r="CE6" s="6">
        <v>66</v>
      </c>
      <c r="CF6" s="6">
        <v>67</v>
      </c>
      <c r="CG6" s="6">
        <v>68</v>
      </c>
      <c r="CH6" s="6">
        <v>69</v>
      </c>
      <c r="CI6" s="6">
        <v>70</v>
      </c>
      <c r="CJ6" s="6">
        <v>71</v>
      </c>
      <c r="CK6" s="6">
        <v>72</v>
      </c>
      <c r="CL6" s="6">
        <v>73</v>
      </c>
      <c r="CM6" s="6">
        <v>74</v>
      </c>
      <c r="CN6" s="6">
        <v>75</v>
      </c>
      <c r="CO6" s="6">
        <v>76</v>
      </c>
      <c r="CP6" s="6">
        <v>77</v>
      </c>
      <c r="CQ6" s="6">
        <v>78</v>
      </c>
      <c r="CR6" s="6">
        <v>79</v>
      </c>
      <c r="CS6" s="6">
        <v>80</v>
      </c>
      <c r="CT6" s="6">
        <v>81</v>
      </c>
      <c r="CU6" s="6">
        <v>82</v>
      </c>
      <c r="CV6" s="6">
        <v>83</v>
      </c>
      <c r="CW6" s="6">
        <v>84</v>
      </c>
      <c r="CX6" s="6">
        <v>85</v>
      </c>
      <c r="CY6" s="6">
        <v>86</v>
      </c>
      <c r="CZ6" s="6">
        <v>87</v>
      </c>
      <c r="DA6" s="6">
        <v>88</v>
      </c>
      <c r="DB6" s="6">
        <v>89</v>
      </c>
      <c r="DC6" s="6">
        <v>90</v>
      </c>
      <c r="DD6" s="6">
        <v>91</v>
      </c>
      <c r="DE6" s="6">
        <v>92</v>
      </c>
      <c r="DF6" s="6">
        <v>93</v>
      </c>
      <c r="DG6" s="6">
        <v>94</v>
      </c>
      <c r="DH6" s="6">
        <v>95</v>
      </c>
      <c r="DI6" s="6">
        <v>96</v>
      </c>
      <c r="DJ6" s="6">
        <v>97</v>
      </c>
      <c r="DK6" s="6">
        <v>98</v>
      </c>
      <c r="DL6" s="6">
        <v>99</v>
      </c>
      <c r="DM6" s="6">
        <v>100</v>
      </c>
      <c r="DN6" s="6">
        <v>101</v>
      </c>
      <c r="DO6" s="6">
        <v>102</v>
      </c>
      <c r="DP6" s="6">
        <v>103</v>
      </c>
      <c r="DQ6" s="6">
        <v>104</v>
      </c>
      <c r="DR6" s="6">
        <v>105</v>
      </c>
      <c r="DS6" s="6">
        <v>106</v>
      </c>
      <c r="DT6" s="6">
        <v>107</v>
      </c>
      <c r="DU6" s="87"/>
      <c r="DV6" s="87"/>
      <c r="DX6" s="337" t="s">
        <v>29</v>
      </c>
      <c r="DY6" s="347" t="s">
        <v>574</v>
      </c>
      <c r="DZ6" s="58">
        <v>1</v>
      </c>
      <c r="EA6" s="58">
        <v>2</v>
      </c>
      <c r="EB6" s="58">
        <v>3</v>
      </c>
      <c r="EC6" s="58">
        <v>4</v>
      </c>
      <c r="ED6" s="58">
        <v>5</v>
      </c>
      <c r="EE6" s="58">
        <v>6</v>
      </c>
      <c r="EF6" s="58">
        <v>7</v>
      </c>
      <c r="EG6" s="58">
        <v>8</v>
      </c>
      <c r="EH6" s="58">
        <v>9</v>
      </c>
      <c r="EI6" s="58">
        <v>10</v>
      </c>
      <c r="EJ6" s="58">
        <v>11</v>
      </c>
      <c r="EK6" s="58">
        <v>12</v>
      </c>
      <c r="EL6" s="58">
        <v>13</v>
      </c>
      <c r="EM6" s="58">
        <v>14</v>
      </c>
      <c r="EN6" s="58">
        <v>15</v>
      </c>
      <c r="EO6" s="58">
        <v>16</v>
      </c>
      <c r="EP6" s="58">
        <v>17</v>
      </c>
      <c r="EQ6" s="58">
        <v>18</v>
      </c>
      <c r="ER6" s="58">
        <v>19</v>
      </c>
      <c r="ES6" s="58">
        <v>20</v>
      </c>
      <c r="ET6" s="58">
        <v>21</v>
      </c>
      <c r="EU6" s="58">
        <v>22</v>
      </c>
      <c r="EV6" s="58">
        <v>23</v>
      </c>
      <c r="EW6" s="58">
        <v>24</v>
      </c>
      <c r="EX6" s="58">
        <v>25</v>
      </c>
      <c r="EY6" s="58">
        <v>26</v>
      </c>
      <c r="EZ6" s="58">
        <v>27</v>
      </c>
      <c r="FA6" s="58">
        <v>28</v>
      </c>
      <c r="FB6" s="58">
        <v>29</v>
      </c>
      <c r="FC6" s="58">
        <v>30</v>
      </c>
      <c r="FD6" s="58">
        <v>31</v>
      </c>
      <c r="FE6" s="58">
        <v>32</v>
      </c>
      <c r="FF6" s="58">
        <v>33</v>
      </c>
      <c r="FG6" s="58">
        <v>34</v>
      </c>
      <c r="FH6" s="58">
        <v>35</v>
      </c>
      <c r="FI6" s="58">
        <v>36</v>
      </c>
      <c r="FJ6" s="58">
        <v>37</v>
      </c>
      <c r="FK6" s="58">
        <v>38</v>
      </c>
      <c r="FL6" s="58">
        <v>39</v>
      </c>
      <c r="FM6" s="58">
        <v>40</v>
      </c>
      <c r="FN6" s="58">
        <v>41</v>
      </c>
      <c r="FO6" s="58">
        <v>42</v>
      </c>
      <c r="FP6" s="58">
        <v>43</v>
      </c>
      <c r="FQ6" s="58">
        <v>44</v>
      </c>
      <c r="FR6" s="58">
        <v>45</v>
      </c>
      <c r="FS6" s="58">
        <v>46</v>
      </c>
      <c r="FT6" s="58">
        <v>47</v>
      </c>
      <c r="FU6" s="58">
        <v>48</v>
      </c>
      <c r="FV6" s="58">
        <v>49</v>
      </c>
      <c r="FW6" s="58">
        <v>50</v>
      </c>
      <c r="FX6" s="58">
        <v>51</v>
      </c>
      <c r="FY6" s="58">
        <v>52</v>
      </c>
      <c r="FZ6" s="58">
        <v>53</v>
      </c>
      <c r="GA6" s="58">
        <v>54</v>
      </c>
      <c r="GB6" s="58">
        <v>55</v>
      </c>
      <c r="GC6" s="58">
        <v>56</v>
      </c>
      <c r="GD6" s="58">
        <v>57</v>
      </c>
      <c r="GE6" s="58">
        <v>58</v>
      </c>
      <c r="GF6" s="58">
        <v>59</v>
      </c>
      <c r="GG6" s="58">
        <v>60</v>
      </c>
      <c r="GH6" s="58">
        <v>61</v>
      </c>
      <c r="GI6" s="58">
        <v>62</v>
      </c>
      <c r="GJ6" s="58">
        <v>63</v>
      </c>
      <c r="GK6" s="58">
        <v>64</v>
      </c>
      <c r="GL6" s="58">
        <v>65</v>
      </c>
      <c r="GM6" s="58">
        <v>66</v>
      </c>
      <c r="GN6" s="58">
        <v>67</v>
      </c>
      <c r="GO6" s="58">
        <v>68</v>
      </c>
      <c r="GP6" s="58">
        <v>69</v>
      </c>
      <c r="GQ6" s="58">
        <v>70</v>
      </c>
      <c r="GR6" s="58">
        <v>71</v>
      </c>
      <c r="GS6" s="58">
        <v>72</v>
      </c>
      <c r="GT6" s="58">
        <v>73</v>
      </c>
      <c r="GU6" s="58">
        <v>74</v>
      </c>
      <c r="GV6" s="58">
        <v>75</v>
      </c>
      <c r="GW6" s="58">
        <v>76</v>
      </c>
      <c r="GX6" s="58">
        <v>77</v>
      </c>
      <c r="GY6" s="58">
        <v>78</v>
      </c>
      <c r="GZ6" s="58">
        <v>79</v>
      </c>
      <c r="HA6" s="58">
        <v>80</v>
      </c>
      <c r="HB6" s="58">
        <v>81</v>
      </c>
      <c r="HC6" s="58">
        <v>82</v>
      </c>
      <c r="HD6" s="58">
        <v>83</v>
      </c>
      <c r="HE6" s="58">
        <v>84</v>
      </c>
      <c r="HF6" s="58">
        <v>85</v>
      </c>
      <c r="HG6" s="58">
        <v>86</v>
      </c>
      <c r="HH6" s="58">
        <v>87</v>
      </c>
      <c r="HI6" s="58">
        <v>88</v>
      </c>
      <c r="HJ6" s="58">
        <v>89</v>
      </c>
      <c r="HK6" s="58">
        <v>90</v>
      </c>
      <c r="HL6" s="58">
        <v>91</v>
      </c>
      <c r="HM6" s="58">
        <v>92</v>
      </c>
      <c r="HN6" s="58">
        <v>93</v>
      </c>
      <c r="HO6" s="58">
        <v>94</v>
      </c>
      <c r="HP6" s="58">
        <v>95</v>
      </c>
      <c r="HQ6" s="58">
        <v>96</v>
      </c>
      <c r="HR6" s="58">
        <v>97</v>
      </c>
      <c r="HS6" s="58">
        <v>98</v>
      </c>
      <c r="HT6" s="58">
        <v>99</v>
      </c>
      <c r="HU6" s="58">
        <v>100</v>
      </c>
      <c r="HV6" s="58">
        <v>101</v>
      </c>
      <c r="HW6" s="58">
        <v>102</v>
      </c>
      <c r="HX6" s="58">
        <v>103</v>
      </c>
      <c r="HY6" s="58">
        <v>104</v>
      </c>
      <c r="HZ6" s="58">
        <v>105</v>
      </c>
      <c r="IA6" s="58">
        <v>106</v>
      </c>
      <c r="IB6" s="58">
        <v>107</v>
      </c>
    </row>
    <row r="7" spans="2:236" ht="65.099999999999994" customHeight="1" x14ac:dyDescent="0.15">
      <c r="B7" s="339"/>
      <c r="C7" s="339"/>
      <c r="D7" s="339"/>
      <c r="E7" s="339"/>
      <c r="F7" s="339"/>
      <c r="G7" s="339"/>
      <c r="H7" s="286"/>
      <c r="I7" s="339"/>
      <c r="J7" s="339"/>
      <c r="P7" s="339"/>
      <c r="Q7" s="339"/>
      <c r="R7" s="59" t="s">
        <v>136</v>
      </c>
      <c r="S7" s="59" t="s">
        <v>181</v>
      </c>
      <c r="T7" s="59" t="s">
        <v>137</v>
      </c>
      <c r="U7" s="59" t="s">
        <v>138</v>
      </c>
      <c r="V7" s="59" t="s">
        <v>139</v>
      </c>
      <c r="W7" s="59" t="s">
        <v>182</v>
      </c>
      <c r="X7" s="59" t="s">
        <v>634</v>
      </c>
      <c r="Y7" s="59" t="s">
        <v>140</v>
      </c>
      <c r="Z7" s="59" t="s">
        <v>358</v>
      </c>
      <c r="AA7" s="59" t="s">
        <v>635</v>
      </c>
      <c r="AB7" s="59" t="s">
        <v>183</v>
      </c>
      <c r="AC7" s="59" t="s">
        <v>141</v>
      </c>
      <c r="AD7" s="59" t="s">
        <v>636</v>
      </c>
      <c r="AE7" s="59" t="s">
        <v>637</v>
      </c>
      <c r="AF7" s="59" t="s">
        <v>142</v>
      </c>
      <c r="AG7" s="59" t="s">
        <v>143</v>
      </c>
      <c r="AH7" s="59" t="s">
        <v>144</v>
      </c>
      <c r="AI7" s="59" t="s">
        <v>376</v>
      </c>
      <c r="AJ7" s="59" t="s">
        <v>145</v>
      </c>
      <c r="AK7" s="59" t="s">
        <v>378</v>
      </c>
      <c r="AL7" s="59" t="s">
        <v>638</v>
      </c>
      <c r="AM7" s="59" t="s">
        <v>639</v>
      </c>
      <c r="AN7" s="59" t="s">
        <v>146</v>
      </c>
      <c r="AO7" s="59" t="s">
        <v>147</v>
      </c>
      <c r="AP7" s="59" t="s">
        <v>383</v>
      </c>
      <c r="AQ7" s="59" t="s">
        <v>640</v>
      </c>
      <c r="AR7" s="59" t="s">
        <v>148</v>
      </c>
      <c r="AS7" s="59" t="s">
        <v>149</v>
      </c>
      <c r="AT7" s="59" t="s">
        <v>150</v>
      </c>
      <c r="AU7" s="59" t="s">
        <v>151</v>
      </c>
      <c r="AV7" s="59" t="s">
        <v>641</v>
      </c>
      <c r="AW7" s="59" t="s">
        <v>152</v>
      </c>
      <c r="AX7" s="59" t="s">
        <v>153</v>
      </c>
      <c r="AY7" s="59" t="s">
        <v>154</v>
      </c>
      <c r="AZ7" s="59" t="s">
        <v>184</v>
      </c>
      <c r="BA7" s="59" t="s">
        <v>155</v>
      </c>
      <c r="BB7" s="59" t="s">
        <v>156</v>
      </c>
      <c r="BC7" s="59" t="s">
        <v>642</v>
      </c>
      <c r="BD7" s="59" t="s">
        <v>400</v>
      </c>
      <c r="BE7" s="59" t="s">
        <v>157</v>
      </c>
      <c r="BF7" s="59" t="s">
        <v>158</v>
      </c>
      <c r="BG7" s="59" t="s">
        <v>643</v>
      </c>
      <c r="BH7" s="59" t="s">
        <v>159</v>
      </c>
      <c r="BI7" s="59" t="s">
        <v>644</v>
      </c>
      <c r="BJ7" s="59" t="s">
        <v>645</v>
      </c>
      <c r="BK7" s="59" t="s">
        <v>646</v>
      </c>
      <c r="BL7" s="59" t="s">
        <v>647</v>
      </c>
      <c r="BM7" s="59" t="s">
        <v>648</v>
      </c>
      <c r="BN7" s="59" t="s">
        <v>649</v>
      </c>
      <c r="BO7" s="59" t="s">
        <v>528</v>
      </c>
      <c r="BP7" s="59" t="s">
        <v>650</v>
      </c>
      <c r="BQ7" s="59" t="s">
        <v>651</v>
      </c>
      <c r="BR7" s="59" t="s">
        <v>652</v>
      </c>
      <c r="BS7" s="59" t="s">
        <v>653</v>
      </c>
      <c r="BT7" s="59" t="s">
        <v>529</v>
      </c>
      <c r="BU7" s="59" t="s">
        <v>654</v>
      </c>
      <c r="BV7" s="59" t="s">
        <v>185</v>
      </c>
      <c r="BW7" s="59" t="s">
        <v>160</v>
      </c>
      <c r="BX7" s="59" t="s">
        <v>161</v>
      </c>
      <c r="BY7" s="59" t="s">
        <v>162</v>
      </c>
      <c r="BZ7" s="59" t="s">
        <v>530</v>
      </c>
      <c r="CA7" s="59" t="s">
        <v>186</v>
      </c>
      <c r="CB7" s="59" t="s">
        <v>163</v>
      </c>
      <c r="CC7" s="59" t="s">
        <v>531</v>
      </c>
      <c r="CD7" s="59" t="s">
        <v>655</v>
      </c>
      <c r="CE7" s="59" t="s">
        <v>164</v>
      </c>
      <c r="CF7" s="59" t="s">
        <v>165</v>
      </c>
      <c r="CG7" s="59" t="s">
        <v>166</v>
      </c>
      <c r="CH7" s="59" t="s">
        <v>167</v>
      </c>
      <c r="CI7" s="59" t="s">
        <v>168</v>
      </c>
      <c r="CJ7" s="59" t="s">
        <v>169</v>
      </c>
      <c r="CK7" s="59" t="s">
        <v>170</v>
      </c>
      <c r="CL7" s="59" t="s">
        <v>187</v>
      </c>
      <c r="CM7" s="59" t="s">
        <v>472</v>
      </c>
      <c r="CN7" s="59" t="s">
        <v>171</v>
      </c>
      <c r="CO7" s="59" t="s">
        <v>656</v>
      </c>
      <c r="CP7" s="59" t="s">
        <v>188</v>
      </c>
      <c r="CQ7" s="59" t="s">
        <v>172</v>
      </c>
      <c r="CR7" s="59" t="s">
        <v>173</v>
      </c>
      <c r="CS7" s="59" t="s">
        <v>657</v>
      </c>
      <c r="CT7" s="59" t="s">
        <v>174</v>
      </c>
      <c r="CU7" s="59" t="s">
        <v>658</v>
      </c>
      <c r="CV7" s="59" t="s">
        <v>659</v>
      </c>
      <c r="CW7" s="59" t="s">
        <v>660</v>
      </c>
      <c r="CX7" s="59" t="s">
        <v>175</v>
      </c>
      <c r="CY7" s="59" t="s">
        <v>661</v>
      </c>
      <c r="CZ7" s="59" t="s">
        <v>662</v>
      </c>
      <c r="DA7" s="59" t="s">
        <v>663</v>
      </c>
      <c r="DB7" s="59" t="s">
        <v>176</v>
      </c>
      <c r="DC7" s="59" t="s">
        <v>177</v>
      </c>
      <c r="DD7" s="59" t="s">
        <v>178</v>
      </c>
      <c r="DE7" s="59" t="s">
        <v>532</v>
      </c>
      <c r="DF7" s="59" t="s">
        <v>664</v>
      </c>
      <c r="DG7" s="59" t="s">
        <v>665</v>
      </c>
      <c r="DH7" s="59" t="s">
        <v>509</v>
      </c>
      <c r="DI7" s="59" t="s">
        <v>666</v>
      </c>
      <c r="DJ7" s="59" t="s">
        <v>179</v>
      </c>
      <c r="DK7" s="59" t="s">
        <v>189</v>
      </c>
      <c r="DL7" s="59" t="s">
        <v>190</v>
      </c>
      <c r="DM7" s="59" t="s">
        <v>667</v>
      </c>
      <c r="DN7" s="59" t="s">
        <v>533</v>
      </c>
      <c r="DO7" s="59" t="s">
        <v>534</v>
      </c>
      <c r="DP7" s="59" t="s">
        <v>522</v>
      </c>
      <c r="DQ7" s="59" t="s">
        <v>668</v>
      </c>
      <c r="DR7" s="59" t="s">
        <v>180</v>
      </c>
      <c r="DS7" s="59" t="s">
        <v>524</v>
      </c>
      <c r="DT7" s="59" t="s">
        <v>525</v>
      </c>
      <c r="DU7" s="60" t="s">
        <v>930</v>
      </c>
      <c r="DV7" s="60" t="s">
        <v>931</v>
      </c>
      <c r="DX7" s="339"/>
      <c r="DY7" s="348"/>
      <c r="DZ7" s="61" t="s">
        <v>136</v>
      </c>
      <c r="EA7" s="61" t="s">
        <v>181</v>
      </c>
      <c r="EB7" s="61" t="s">
        <v>137</v>
      </c>
      <c r="EC7" s="61" t="s">
        <v>138</v>
      </c>
      <c r="ED7" s="61" t="s">
        <v>139</v>
      </c>
      <c r="EE7" s="61" t="s">
        <v>182</v>
      </c>
      <c r="EF7" s="61" t="s">
        <v>634</v>
      </c>
      <c r="EG7" s="61" t="s">
        <v>140</v>
      </c>
      <c r="EH7" s="61" t="s">
        <v>358</v>
      </c>
      <c r="EI7" s="61" t="s">
        <v>635</v>
      </c>
      <c r="EJ7" s="61" t="s">
        <v>183</v>
      </c>
      <c r="EK7" s="61" t="s">
        <v>141</v>
      </c>
      <c r="EL7" s="61" t="s">
        <v>636</v>
      </c>
      <c r="EM7" s="61" t="s">
        <v>637</v>
      </c>
      <c r="EN7" s="61" t="s">
        <v>142</v>
      </c>
      <c r="EO7" s="61" t="s">
        <v>143</v>
      </c>
      <c r="EP7" s="61" t="s">
        <v>144</v>
      </c>
      <c r="EQ7" s="61" t="s">
        <v>376</v>
      </c>
      <c r="ER7" s="61" t="s">
        <v>145</v>
      </c>
      <c r="ES7" s="61" t="s">
        <v>378</v>
      </c>
      <c r="ET7" s="61" t="s">
        <v>638</v>
      </c>
      <c r="EU7" s="61" t="s">
        <v>639</v>
      </c>
      <c r="EV7" s="61" t="s">
        <v>146</v>
      </c>
      <c r="EW7" s="61" t="s">
        <v>147</v>
      </c>
      <c r="EX7" s="61" t="s">
        <v>383</v>
      </c>
      <c r="EY7" s="61" t="s">
        <v>640</v>
      </c>
      <c r="EZ7" s="61" t="s">
        <v>148</v>
      </c>
      <c r="FA7" s="61" t="s">
        <v>149</v>
      </c>
      <c r="FB7" s="61" t="s">
        <v>150</v>
      </c>
      <c r="FC7" s="61" t="s">
        <v>151</v>
      </c>
      <c r="FD7" s="61" t="s">
        <v>641</v>
      </c>
      <c r="FE7" s="61" t="s">
        <v>152</v>
      </c>
      <c r="FF7" s="61" t="s">
        <v>153</v>
      </c>
      <c r="FG7" s="61" t="s">
        <v>154</v>
      </c>
      <c r="FH7" s="61" t="s">
        <v>184</v>
      </c>
      <c r="FI7" s="61" t="s">
        <v>155</v>
      </c>
      <c r="FJ7" s="61" t="s">
        <v>156</v>
      </c>
      <c r="FK7" s="61" t="s">
        <v>642</v>
      </c>
      <c r="FL7" s="61" t="s">
        <v>400</v>
      </c>
      <c r="FM7" s="61" t="s">
        <v>157</v>
      </c>
      <c r="FN7" s="61" t="s">
        <v>158</v>
      </c>
      <c r="FO7" s="61" t="s">
        <v>643</v>
      </c>
      <c r="FP7" s="61" t="s">
        <v>159</v>
      </c>
      <c r="FQ7" s="61" t="s">
        <v>644</v>
      </c>
      <c r="FR7" s="61" t="s">
        <v>645</v>
      </c>
      <c r="FS7" s="61" t="s">
        <v>646</v>
      </c>
      <c r="FT7" s="61" t="s">
        <v>647</v>
      </c>
      <c r="FU7" s="61" t="s">
        <v>648</v>
      </c>
      <c r="FV7" s="61" t="s">
        <v>649</v>
      </c>
      <c r="FW7" s="61" t="s">
        <v>528</v>
      </c>
      <c r="FX7" s="61" t="s">
        <v>650</v>
      </c>
      <c r="FY7" s="61" t="s">
        <v>651</v>
      </c>
      <c r="FZ7" s="61" t="s">
        <v>652</v>
      </c>
      <c r="GA7" s="61" t="s">
        <v>653</v>
      </c>
      <c r="GB7" s="61" t="s">
        <v>529</v>
      </c>
      <c r="GC7" s="61" t="s">
        <v>654</v>
      </c>
      <c r="GD7" s="61" t="s">
        <v>185</v>
      </c>
      <c r="GE7" s="61" t="s">
        <v>160</v>
      </c>
      <c r="GF7" s="61" t="s">
        <v>161</v>
      </c>
      <c r="GG7" s="61" t="s">
        <v>162</v>
      </c>
      <c r="GH7" s="61" t="s">
        <v>530</v>
      </c>
      <c r="GI7" s="61" t="s">
        <v>186</v>
      </c>
      <c r="GJ7" s="61" t="s">
        <v>163</v>
      </c>
      <c r="GK7" s="61" t="s">
        <v>531</v>
      </c>
      <c r="GL7" s="61" t="s">
        <v>655</v>
      </c>
      <c r="GM7" s="61" t="s">
        <v>164</v>
      </c>
      <c r="GN7" s="61" t="s">
        <v>165</v>
      </c>
      <c r="GO7" s="61" t="s">
        <v>166</v>
      </c>
      <c r="GP7" s="61" t="s">
        <v>167</v>
      </c>
      <c r="GQ7" s="61" t="s">
        <v>168</v>
      </c>
      <c r="GR7" s="61" t="s">
        <v>169</v>
      </c>
      <c r="GS7" s="61" t="s">
        <v>170</v>
      </c>
      <c r="GT7" s="61" t="s">
        <v>187</v>
      </c>
      <c r="GU7" s="61" t="s">
        <v>472</v>
      </c>
      <c r="GV7" s="61" t="s">
        <v>171</v>
      </c>
      <c r="GW7" s="61" t="s">
        <v>656</v>
      </c>
      <c r="GX7" s="61" t="s">
        <v>188</v>
      </c>
      <c r="GY7" s="61" t="s">
        <v>172</v>
      </c>
      <c r="GZ7" s="61" t="s">
        <v>173</v>
      </c>
      <c r="HA7" s="61" t="s">
        <v>657</v>
      </c>
      <c r="HB7" s="61" t="s">
        <v>174</v>
      </c>
      <c r="HC7" s="61" t="s">
        <v>658</v>
      </c>
      <c r="HD7" s="61" t="s">
        <v>659</v>
      </c>
      <c r="HE7" s="61" t="s">
        <v>660</v>
      </c>
      <c r="HF7" s="61" t="s">
        <v>175</v>
      </c>
      <c r="HG7" s="61" t="s">
        <v>661</v>
      </c>
      <c r="HH7" s="61" t="s">
        <v>662</v>
      </c>
      <c r="HI7" s="61" t="s">
        <v>663</v>
      </c>
      <c r="HJ7" s="61" t="s">
        <v>176</v>
      </c>
      <c r="HK7" s="61" t="s">
        <v>177</v>
      </c>
      <c r="HL7" s="61" t="s">
        <v>178</v>
      </c>
      <c r="HM7" s="61" t="s">
        <v>532</v>
      </c>
      <c r="HN7" s="61" t="s">
        <v>664</v>
      </c>
      <c r="HO7" s="61" t="s">
        <v>665</v>
      </c>
      <c r="HP7" s="61" t="s">
        <v>509</v>
      </c>
      <c r="HQ7" s="61" t="s">
        <v>666</v>
      </c>
      <c r="HR7" s="61" t="s">
        <v>179</v>
      </c>
      <c r="HS7" s="61" t="s">
        <v>189</v>
      </c>
      <c r="HT7" s="61" t="s">
        <v>190</v>
      </c>
      <c r="HU7" s="61" t="s">
        <v>667</v>
      </c>
      <c r="HV7" s="61" t="s">
        <v>533</v>
      </c>
      <c r="HW7" s="61" t="s">
        <v>534</v>
      </c>
      <c r="HX7" s="61" t="s">
        <v>522</v>
      </c>
      <c r="HY7" s="61" t="s">
        <v>668</v>
      </c>
      <c r="HZ7" s="61" t="s">
        <v>180</v>
      </c>
      <c r="IA7" s="61" t="s">
        <v>524</v>
      </c>
      <c r="IB7" s="61" t="s">
        <v>525</v>
      </c>
    </row>
    <row r="8" spans="2:236" ht="17.45" customHeight="1" x14ac:dyDescent="0.15">
      <c r="B8" s="12" t="s">
        <v>30</v>
      </c>
      <c r="C8" s="62" t="s">
        <v>136</v>
      </c>
      <c r="D8" s="63">
        <v>0.97473308028468919</v>
      </c>
      <c r="E8" s="64">
        <v>2.5266919715310809E-2</v>
      </c>
      <c r="F8" s="64">
        <v>0.58062352012628249</v>
      </c>
      <c r="G8" s="64">
        <v>8.084188371481188E-2</v>
      </c>
      <c r="H8" s="64">
        <v>1.0781844603612756E-2</v>
      </c>
      <c r="I8" s="41">
        <v>0.5146014206787688</v>
      </c>
      <c r="J8" s="64">
        <v>6.7087608524072612E-2</v>
      </c>
      <c r="L8" s="82" t="s">
        <v>201</v>
      </c>
      <c r="M8" s="81" t="s">
        <v>929</v>
      </c>
      <c r="N8" s="83">
        <v>0.60899999999999999</v>
      </c>
      <c r="O8" s="67"/>
      <c r="P8" s="12" t="s">
        <v>30</v>
      </c>
      <c r="Q8" s="64" t="s">
        <v>136</v>
      </c>
      <c r="R8" s="41">
        <v>1.0008875958188892</v>
      </c>
      <c r="S8" s="64">
        <v>1.8853169001638449E-3</v>
      </c>
      <c r="T8" s="64">
        <v>1.1170561926512158E-4</v>
      </c>
      <c r="U8" s="64">
        <v>1.6509291206867235E-5</v>
      </c>
      <c r="V8" s="64">
        <v>1.3479257371478698E-5</v>
      </c>
      <c r="W8" s="64">
        <v>0</v>
      </c>
      <c r="X8" s="64">
        <v>3.5193661200924463E-7</v>
      </c>
      <c r="Y8" s="64">
        <v>4.1624991037624588E-3</v>
      </c>
      <c r="Z8" s="64">
        <v>0</v>
      </c>
      <c r="AA8" s="64">
        <v>0</v>
      </c>
      <c r="AB8" s="64">
        <v>0</v>
      </c>
      <c r="AC8" s="64">
        <v>6.4908612440930751E-4</v>
      </c>
      <c r="AD8" s="64">
        <v>8.3423234067247712E-5</v>
      </c>
      <c r="AE8" s="64">
        <v>3.2710933987504275E-6</v>
      </c>
      <c r="AF8" s="64">
        <v>3.7707573329588276E-7</v>
      </c>
      <c r="AG8" s="64">
        <v>0</v>
      </c>
      <c r="AH8" s="64">
        <v>3.1641107274303396E-7</v>
      </c>
      <c r="AI8" s="64">
        <v>2.6604793870899867E-7</v>
      </c>
      <c r="AJ8" s="64">
        <v>0</v>
      </c>
      <c r="AK8" s="64">
        <v>6.1312851321848515E-7</v>
      </c>
      <c r="AL8" s="64">
        <v>0</v>
      </c>
      <c r="AM8" s="64">
        <v>0</v>
      </c>
      <c r="AN8" s="64">
        <v>0</v>
      </c>
      <c r="AO8" s="64">
        <v>0</v>
      </c>
      <c r="AP8" s="64">
        <v>1.1416256667516011E-4</v>
      </c>
      <c r="AQ8" s="64">
        <v>2.9065321654162673E-5</v>
      </c>
      <c r="AR8" s="64">
        <v>0</v>
      </c>
      <c r="AS8" s="64">
        <v>0</v>
      </c>
      <c r="AT8" s="64">
        <v>1.9459146118229073E-7</v>
      </c>
      <c r="AU8" s="64">
        <v>2.0661775499274863E-4</v>
      </c>
      <c r="AV8" s="64">
        <v>6.6213821087511402E-5</v>
      </c>
      <c r="AW8" s="64">
        <v>0</v>
      </c>
      <c r="AX8" s="64">
        <v>2.3951588498892506E-7</v>
      </c>
      <c r="AY8" s="64">
        <v>1.4240679966491904E-7</v>
      </c>
      <c r="AZ8" s="64">
        <v>4.2466905139951966E-5</v>
      </c>
      <c r="BA8" s="64">
        <v>0</v>
      </c>
      <c r="BB8" s="64">
        <v>8.8244705962342159E-8</v>
      </c>
      <c r="BC8" s="64">
        <v>1.9447181804448302E-7</v>
      </c>
      <c r="BD8" s="64">
        <v>2.0941431555856818E-7</v>
      </c>
      <c r="BE8" s="64">
        <v>0</v>
      </c>
      <c r="BF8" s="64">
        <v>9.0454610649725614E-7</v>
      </c>
      <c r="BG8" s="64">
        <v>2.295063266538641E-7</v>
      </c>
      <c r="BH8" s="64">
        <v>1.8029518626954452E-7</v>
      </c>
      <c r="BI8" s="64">
        <v>2.7749601323433106E-7</v>
      </c>
      <c r="BJ8" s="64">
        <v>3.4121148049065812E-7</v>
      </c>
      <c r="BK8" s="64">
        <v>3.3313262313443123E-7</v>
      </c>
      <c r="BL8" s="64">
        <v>0</v>
      </c>
      <c r="BM8" s="64">
        <v>2.1969273510509773E-7</v>
      </c>
      <c r="BN8" s="64">
        <v>2.8408707296608323E-7</v>
      </c>
      <c r="BO8" s="64">
        <v>0</v>
      </c>
      <c r="BP8" s="64">
        <v>1.7083301354569685E-7</v>
      </c>
      <c r="BQ8" s="64">
        <v>2.4132460087466211E-7</v>
      </c>
      <c r="BR8" s="64">
        <v>2.9390109984410695E-7</v>
      </c>
      <c r="BS8" s="64">
        <v>1.8778258359572598E-7</v>
      </c>
      <c r="BT8" s="64">
        <v>2.6092885220457562E-7</v>
      </c>
      <c r="BU8" s="64">
        <v>3.7538859051283943E-7</v>
      </c>
      <c r="BV8" s="64">
        <v>3.2896077433342695E-7</v>
      </c>
      <c r="BW8" s="64">
        <v>3.7429818313437472E-7</v>
      </c>
      <c r="BX8" s="64">
        <v>2.9007403177089306E-7</v>
      </c>
      <c r="BY8" s="64">
        <v>8.850291043425823E-5</v>
      </c>
      <c r="BZ8" s="64">
        <v>2.2057851032966639E-7</v>
      </c>
      <c r="CA8" s="64">
        <v>1.815620556885113E-5</v>
      </c>
      <c r="CB8" s="64">
        <v>5.5206343282763684E-7</v>
      </c>
      <c r="CC8" s="64">
        <v>6.753225847826073E-5</v>
      </c>
      <c r="CD8" s="64">
        <v>3.3751085128026274E-5</v>
      </c>
      <c r="CE8" s="64">
        <v>1.1964047516016388E-7</v>
      </c>
      <c r="CF8" s="64">
        <v>2.6877730331229698E-7</v>
      </c>
      <c r="CG8" s="64">
        <v>6.1532098842192306E-7</v>
      </c>
      <c r="CH8" s="64">
        <v>3.395275705582234E-7</v>
      </c>
      <c r="CI8" s="64">
        <v>4.0131868684732248E-6</v>
      </c>
      <c r="CJ8" s="64">
        <v>2.0890139235111495E-7</v>
      </c>
      <c r="CK8" s="64">
        <v>2.0398619414409304E-7</v>
      </c>
      <c r="CL8" s="64">
        <v>1.3653201582202752E-7</v>
      </c>
      <c r="CM8" s="64">
        <v>1.2522770350964977E-7</v>
      </c>
      <c r="CN8" s="64">
        <v>2.4785183070122036E-7</v>
      </c>
      <c r="CO8" s="64">
        <v>2.0296749363845212E-7</v>
      </c>
      <c r="CP8" s="64">
        <v>4.5081239151216677E-7</v>
      </c>
      <c r="CQ8" s="64">
        <v>1.2972298014579161E-7</v>
      </c>
      <c r="CR8" s="64">
        <v>0</v>
      </c>
      <c r="CS8" s="64">
        <v>1.3897005535920163E-7</v>
      </c>
      <c r="CT8" s="64">
        <v>3.0180049517423442E-7</v>
      </c>
      <c r="CU8" s="64">
        <v>2.067143224621355E-7</v>
      </c>
      <c r="CV8" s="64">
        <v>6.4312855748027043E-8</v>
      </c>
      <c r="CW8" s="64">
        <v>2.3464405118061092E-7</v>
      </c>
      <c r="CX8" s="64">
        <v>1.4283523176638965E-6</v>
      </c>
      <c r="CY8" s="64">
        <v>3.6343292729104036E-7</v>
      </c>
      <c r="CZ8" s="64">
        <v>5.0335577100135005E-7</v>
      </c>
      <c r="DA8" s="64">
        <v>2.2294715573776133E-6</v>
      </c>
      <c r="DB8" s="64">
        <v>1.0041572773264469E-6</v>
      </c>
      <c r="DC8" s="64">
        <v>4.5701810799209647E-5</v>
      </c>
      <c r="DD8" s="64">
        <v>7.2878601632899279E-7</v>
      </c>
      <c r="DE8" s="64">
        <v>2.9186590494263239E-5</v>
      </c>
      <c r="DF8" s="64">
        <v>2.342114428866595E-7</v>
      </c>
      <c r="DG8" s="64">
        <v>1.0843845346093417E-4</v>
      </c>
      <c r="DH8" s="64">
        <v>1.5048005800268472E-4</v>
      </c>
      <c r="DI8" s="64">
        <v>8.0191735911369039E-5</v>
      </c>
      <c r="DJ8" s="64">
        <v>2.2230862141105595E-6</v>
      </c>
      <c r="DK8" s="64">
        <v>8.8898693010149985E-7</v>
      </c>
      <c r="DL8" s="64">
        <v>6.320786000819671E-7</v>
      </c>
      <c r="DM8" s="64">
        <v>2.8310134379000501E-7</v>
      </c>
      <c r="DN8" s="64">
        <v>3.26864965758732E-4</v>
      </c>
      <c r="DO8" s="64">
        <v>7.3181184014086678E-4</v>
      </c>
      <c r="DP8" s="64">
        <v>2.4432604836455724E-6</v>
      </c>
      <c r="DQ8" s="64">
        <v>4.9014816015893307E-5</v>
      </c>
      <c r="DR8" s="64">
        <v>1.3770864412729526E-4</v>
      </c>
      <c r="DS8" s="64">
        <v>1.1692233308690703E-6</v>
      </c>
      <c r="DT8" s="64">
        <v>5.891500806450666E-7</v>
      </c>
      <c r="DU8" s="64">
        <v>1.0101705430837578</v>
      </c>
      <c r="DV8" s="64">
        <v>0.88741472755627826</v>
      </c>
      <c r="DX8" s="12" t="s">
        <v>30</v>
      </c>
      <c r="DY8" s="65" t="s">
        <v>136</v>
      </c>
      <c r="DZ8" s="64">
        <v>1</v>
      </c>
      <c r="EA8" s="64">
        <v>1.8844390864607376E-3</v>
      </c>
      <c r="EB8" s="64">
        <v>1.1170515781569916E-4</v>
      </c>
      <c r="EC8" s="64">
        <v>1.6504860025246731E-5</v>
      </c>
      <c r="ED8" s="64">
        <v>1.3476069760154885E-5</v>
      </c>
      <c r="EE8" s="64">
        <v>0</v>
      </c>
      <c r="EF8" s="64">
        <v>3.5193661200924463E-7</v>
      </c>
      <c r="EG8" s="64">
        <v>3.9901541039589795E-3</v>
      </c>
      <c r="EH8" s="64">
        <v>0</v>
      </c>
      <c r="EI8" s="64">
        <v>0</v>
      </c>
      <c r="EJ8" s="64">
        <v>0</v>
      </c>
      <c r="EK8" s="64">
        <v>6.4829426332214609E-4</v>
      </c>
      <c r="EL8" s="64">
        <v>8.3423234067247712E-5</v>
      </c>
      <c r="EM8" s="64">
        <v>3.2626559808570988E-6</v>
      </c>
      <c r="EN8" s="64">
        <v>3.7667184655970134E-7</v>
      </c>
      <c r="EO8" s="64">
        <v>0</v>
      </c>
      <c r="EP8" s="64">
        <v>3.1639059136111938E-7</v>
      </c>
      <c r="EQ8" s="64">
        <v>2.6587867732706019E-7</v>
      </c>
      <c r="ER8" s="64">
        <v>0</v>
      </c>
      <c r="ES8" s="64">
        <v>6.121068858082306E-7</v>
      </c>
      <c r="ET8" s="64">
        <v>0</v>
      </c>
      <c r="EU8" s="64">
        <v>0</v>
      </c>
      <c r="EV8" s="64">
        <v>0</v>
      </c>
      <c r="EW8" s="64">
        <v>0</v>
      </c>
      <c r="EX8" s="64">
        <v>1.1403923931791197E-4</v>
      </c>
      <c r="EY8" s="64">
        <v>2.8805072761434145E-5</v>
      </c>
      <c r="EZ8" s="64">
        <v>0</v>
      </c>
      <c r="FA8" s="64">
        <v>0</v>
      </c>
      <c r="FB8" s="64">
        <v>1.9311449920291847E-7</v>
      </c>
      <c r="FC8" s="64">
        <v>2.0611228047822942E-4</v>
      </c>
      <c r="FD8" s="64">
        <v>6.6213821087511402E-5</v>
      </c>
      <c r="FE8" s="64">
        <v>0</v>
      </c>
      <c r="FF8" s="64">
        <v>2.2895148446870029E-7</v>
      </c>
      <c r="FG8" s="64">
        <v>1.4240509713241602E-7</v>
      </c>
      <c r="FH8" s="64">
        <v>4.2433693271114024E-5</v>
      </c>
      <c r="FI8" s="64">
        <v>0</v>
      </c>
      <c r="FJ8" s="64">
        <v>8.3672545624604307E-8</v>
      </c>
      <c r="FK8" s="64">
        <v>1.9445456878633417E-7</v>
      </c>
      <c r="FL8" s="64">
        <v>2.094134494968113E-7</v>
      </c>
      <c r="FM8" s="64">
        <v>0</v>
      </c>
      <c r="FN8" s="64">
        <v>9.026102304395328E-7</v>
      </c>
      <c r="FO8" s="64">
        <v>2.2924105177845688E-7</v>
      </c>
      <c r="FP8" s="64">
        <v>1.7835708498056793E-7</v>
      </c>
      <c r="FQ8" s="64">
        <v>2.7321067737625592E-7</v>
      </c>
      <c r="FR8" s="64">
        <v>3.3702378988383273E-7</v>
      </c>
      <c r="FS8" s="64">
        <v>3.3068992210140015E-7</v>
      </c>
      <c r="FT8" s="64">
        <v>0</v>
      </c>
      <c r="FU8" s="64">
        <v>2.1969273510509773E-7</v>
      </c>
      <c r="FV8" s="64">
        <v>2.833764627822692E-7</v>
      </c>
      <c r="FW8" s="64">
        <v>0</v>
      </c>
      <c r="FX8" s="64">
        <v>1.7081349000627311E-7</v>
      </c>
      <c r="FY8" s="64">
        <v>2.408977375801679E-7</v>
      </c>
      <c r="FZ8" s="64">
        <v>2.9390055932000917E-7</v>
      </c>
      <c r="GA8" s="64">
        <v>1.8746023107066637E-7</v>
      </c>
      <c r="GB8" s="64">
        <v>2.6092885220457562E-7</v>
      </c>
      <c r="GC8" s="64">
        <v>3.6289344302695554E-7</v>
      </c>
      <c r="GD8" s="64">
        <v>2.8756635905125704E-7</v>
      </c>
      <c r="GE8" s="64">
        <v>3.6101743199714321E-7</v>
      </c>
      <c r="GF8" s="64">
        <v>2.6070790557814745E-7</v>
      </c>
      <c r="GG8" s="64">
        <v>8.8374793377690386E-5</v>
      </c>
      <c r="GH8" s="64">
        <v>2.205431417940823E-7</v>
      </c>
      <c r="GI8" s="64">
        <v>1.815620556885113E-5</v>
      </c>
      <c r="GJ8" s="64">
        <v>5.5124698838324196E-7</v>
      </c>
      <c r="GK8" s="64">
        <v>6.753225847826073E-5</v>
      </c>
      <c r="GL8" s="64">
        <v>3.3751085128026274E-5</v>
      </c>
      <c r="GM8" s="64">
        <v>1.120425045004479E-7</v>
      </c>
      <c r="GN8" s="64">
        <v>2.6828633749003982E-7</v>
      </c>
      <c r="GO8" s="64">
        <v>5.6552935682198873E-7</v>
      </c>
      <c r="GP8" s="64">
        <v>3.3938087206997524E-7</v>
      </c>
      <c r="GQ8" s="64">
        <v>3.9815975378638965E-6</v>
      </c>
      <c r="GR8" s="64">
        <v>2.0305522934134152E-7</v>
      </c>
      <c r="GS8" s="64">
        <v>1.979072560443808E-7</v>
      </c>
      <c r="GT8" s="64">
        <v>1.3653201582202752E-7</v>
      </c>
      <c r="GU8" s="64">
        <v>1.2522770350964977E-7</v>
      </c>
      <c r="GV8" s="64">
        <v>2.4776230258772755E-7</v>
      </c>
      <c r="GW8" s="64">
        <v>2.0261756082847007E-7</v>
      </c>
      <c r="GX8" s="64">
        <v>4.4912294396814793E-7</v>
      </c>
      <c r="GY8" s="64">
        <v>1.2491075072120148E-7</v>
      </c>
      <c r="GZ8" s="64">
        <v>0</v>
      </c>
      <c r="HA8" s="64">
        <v>1.389098052134459E-7</v>
      </c>
      <c r="HB8" s="64">
        <v>3.0177976634054683E-7</v>
      </c>
      <c r="HC8" s="64">
        <v>2.0561868823719426E-7</v>
      </c>
      <c r="HD8" s="64">
        <v>6.3625035747692166E-8</v>
      </c>
      <c r="HE8" s="64">
        <v>2.3213265226773519E-7</v>
      </c>
      <c r="HF8" s="64">
        <v>1.3691748613942662E-6</v>
      </c>
      <c r="HG8" s="64">
        <v>3.6219669848880364E-7</v>
      </c>
      <c r="HH8" s="64">
        <v>5.0335577100135005E-7</v>
      </c>
      <c r="HI8" s="64">
        <v>2.2140745767092319E-6</v>
      </c>
      <c r="HJ8" s="64">
        <v>1.003972209651205E-6</v>
      </c>
      <c r="HK8" s="64">
        <v>4.570099541449737E-5</v>
      </c>
      <c r="HL8" s="64">
        <v>7.2878601632899279E-7</v>
      </c>
      <c r="HM8" s="64">
        <v>2.9130253587435234E-5</v>
      </c>
      <c r="HN8" s="64">
        <v>2.2881011794483484E-7</v>
      </c>
      <c r="HO8" s="64">
        <v>1.0843845346093417E-4</v>
      </c>
      <c r="HP8" s="64">
        <v>1.5048005800268472E-4</v>
      </c>
      <c r="HQ8" s="64">
        <v>8.0178974310106312E-5</v>
      </c>
      <c r="HR8" s="64">
        <v>2.2196006560636653E-6</v>
      </c>
      <c r="HS8" s="64">
        <v>8.8879454329419982E-7</v>
      </c>
      <c r="HT8" s="64">
        <v>6.2939483128523798E-7</v>
      </c>
      <c r="HU8" s="64">
        <v>2.6781242897609052E-7</v>
      </c>
      <c r="HV8" s="64">
        <v>3.26864965758732E-4</v>
      </c>
      <c r="HW8" s="64">
        <v>7.2864340581240913E-4</v>
      </c>
      <c r="HX8" s="64">
        <v>2.4024620885994041E-6</v>
      </c>
      <c r="HY8" s="64">
        <v>4.8580475641186741E-5</v>
      </c>
      <c r="HZ8" s="64">
        <v>1.3687644990633999E-4</v>
      </c>
      <c r="IA8" s="64">
        <v>1.1689055334758517E-6</v>
      </c>
      <c r="IB8" s="64">
        <v>5.8871523948701682E-7</v>
      </c>
    </row>
    <row r="9" spans="2:236" x14ac:dyDescent="0.15">
      <c r="B9" s="12" t="s">
        <v>31</v>
      </c>
      <c r="C9" s="62" t="s">
        <v>181</v>
      </c>
      <c r="D9" s="63">
        <v>0.98259160354600783</v>
      </c>
      <c r="E9" s="63">
        <v>1.740839645399217E-2</v>
      </c>
      <c r="F9" s="63">
        <v>0.29126760563380283</v>
      </c>
      <c r="G9" s="63">
        <v>9.6690140845070424E-2</v>
      </c>
      <c r="H9" s="63">
        <v>8.0059948207777943E-4</v>
      </c>
      <c r="I9" s="68">
        <v>0.13380281690140844</v>
      </c>
      <c r="J9" s="63">
        <v>5.6338028169014086E-2</v>
      </c>
      <c r="L9" s="84"/>
      <c r="M9" s="85"/>
      <c r="N9" s="75"/>
      <c r="O9" s="67"/>
      <c r="P9" s="12" t="s">
        <v>31</v>
      </c>
      <c r="Q9" s="63" t="s">
        <v>181</v>
      </c>
      <c r="R9" s="68">
        <v>7.513394619518282E-5</v>
      </c>
      <c r="S9" s="63">
        <v>1.0004658222753997</v>
      </c>
      <c r="T9" s="63">
        <v>3.3549894971509113E-5</v>
      </c>
      <c r="U9" s="63">
        <v>4.5485312804306431E-6</v>
      </c>
      <c r="V9" s="63">
        <v>3.5817471629175693E-6</v>
      </c>
      <c r="W9" s="63">
        <v>0</v>
      </c>
      <c r="X9" s="63">
        <v>4.7215225507324312E-9</v>
      </c>
      <c r="Y9" s="63">
        <v>1.1517915702365796E-3</v>
      </c>
      <c r="Z9" s="63">
        <v>0</v>
      </c>
      <c r="AA9" s="63">
        <v>0</v>
      </c>
      <c r="AB9" s="63">
        <v>0</v>
      </c>
      <c r="AC9" s="63">
        <v>3.2750031283348541E-5</v>
      </c>
      <c r="AD9" s="63">
        <v>1.5834809852022243E-5</v>
      </c>
      <c r="AE9" s="63">
        <v>2.7148470796643343E-7</v>
      </c>
      <c r="AF9" s="63">
        <v>1.2830511060577828E-8</v>
      </c>
      <c r="AG9" s="63">
        <v>0</v>
      </c>
      <c r="AH9" s="63">
        <v>1.6153126988474323E-8</v>
      </c>
      <c r="AI9" s="63">
        <v>1.047155952414853E-8</v>
      </c>
      <c r="AJ9" s="63">
        <v>0</v>
      </c>
      <c r="AK9" s="63">
        <v>6.061116418111928E-8</v>
      </c>
      <c r="AL9" s="63">
        <v>0</v>
      </c>
      <c r="AM9" s="63">
        <v>0</v>
      </c>
      <c r="AN9" s="63">
        <v>0</v>
      </c>
      <c r="AO9" s="63">
        <v>0</v>
      </c>
      <c r="AP9" s="63">
        <v>2.6341259134005511E-6</v>
      </c>
      <c r="AQ9" s="63">
        <v>4.2054803714097825E-6</v>
      </c>
      <c r="AR9" s="63">
        <v>0</v>
      </c>
      <c r="AS9" s="63">
        <v>0</v>
      </c>
      <c r="AT9" s="63">
        <v>7.3057480665832666E-9</v>
      </c>
      <c r="AU9" s="63">
        <v>2.4681980345664662E-8</v>
      </c>
      <c r="AV9" s="63">
        <v>4.3199106015345118E-4</v>
      </c>
      <c r="AW9" s="63">
        <v>0</v>
      </c>
      <c r="AX9" s="63">
        <v>3.961188804319019E-9</v>
      </c>
      <c r="AY9" s="63">
        <v>8.6891347929872201E-10</v>
      </c>
      <c r="AZ9" s="63">
        <v>1.879755124618504E-7</v>
      </c>
      <c r="BA9" s="63">
        <v>0</v>
      </c>
      <c r="BB9" s="63">
        <v>9.4001633140486165E-10</v>
      </c>
      <c r="BC9" s="63">
        <v>4.1299132164547053E-9</v>
      </c>
      <c r="BD9" s="63">
        <v>9.3861283142046776E-10</v>
      </c>
      <c r="BE9" s="63">
        <v>0</v>
      </c>
      <c r="BF9" s="63">
        <v>2.2047790165900357E-9</v>
      </c>
      <c r="BG9" s="63">
        <v>4.5896719840104612E-9</v>
      </c>
      <c r="BH9" s="63">
        <v>3.2761135048577803E-9</v>
      </c>
      <c r="BI9" s="63">
        <v>2.6398794027019896E-9</v>
      </c>
      <c r="BJ9" s="63">
        <v>3.5198502261480982E-9</v>
      </c>
      <c r="BK9" s="63">
        <v>1.0484725096603766E-8</v>
      </c>
      <c r="BL9" s="63">
        <v>0</v>
      </c>
      <c r="BM9" s="63">
        <v>6.7409991556815574E-9</v>
      </c>
      <c r="BN9" s="63">
        <v>4.5225710182265682E-9</v>
      </c>
      <c r="BO9" s="63">
        <v>0</v>
      </c>
      <c r="BP9" s="63">
        <v>3.4777948207488237E-9</v>
      </c>
      <c r="BQ9" s="63">
        <v>4.1133372313937651E-9</v>
      </c>
      <c r="BR9" s="63">
        <v>7.9347049501162807E-9</v>
      </c>
      <c r="BS9" s="63">
        <v>3.6353959667674548E-9</v>
      </c>
      <c r="BT9" s="63">
        <v>3.1794454056541525E-9</v>
      </c>
      <c r="BU9" s="63">
        <v>4.4742309689721997E-9</v>
      </c>
      <c r="BV9" s="63">
        <v>4.1914234010548392E-9</v>
      </c>
      <c r="BW9" s="63">
        <v>9.6382972216326495E-9</v>
      </c>
      <c r="BX9" s="63">
        <v>3.3688634573068815E-9</v>
      </c>
      <c r="BY9" s="63">
        <v>2.6090271576812128E-6</v>
      </c>
      <c r="BZ9" s="63">
        <v>1.5413737324011472E-9</v>
      </c>
      <c r="CA9" s="63">
        <v>5.6229875258504482E-9</v>
      </c>
      <c r="CB9" s="63">
        <v>5.373324648845124E-9</v>
      </c>
      <c r="CC9" s="63">
        <v>8.4102084647253998E-9</v>
      </c>
      <c r="CD9" s="63">
        <v>5.827472422438011E-9</v>
      </c>
      <c r="CE9" s="63">
        <v>1.7529200676349817E-9</v>
      </c>
      <c r="CF9" s="63">
        <v>3.1836082632533717E-9</v>
      </c>
      <c r="CG9" s="63">
        <v>5.2510185960660203E-9</v>
      </c>
      <c r="CH9" s="63">
        <v>3.199689179236862E-9</v>
      </c>
      <c r="CI9" s="63">
        <v>3.6731691232204166E-9</v>
      </c>
      <c r="CJ9" s="63">
        <v>2.4128823294865329E-9</v>
      </c>
      <c r="CK9" s="63">
        <v>4.3629179893832157E-9</v>
      </c>
      <c r="CL9" s="63">
        <v>2.3125226803056239E-9</v>
      </c>
      <c r="CM9" s="63">
        <v>1.0482085043958603E-9</v>
      </c>
      <c r="CN9" s="63">
        <v>1.4871750117687886E-8</v>
      </c>
      <c r="CO9" s="63">
        <v>2.8393091530753747E-9</v>
      </c>
      <c r="CP9" s="63">
        <v>1.8999115821901459E-9</v>
      </c>
      <c r="CQ9" s="63">
        <v>1.8788638532626219E-9</v>
      </c>
      <c r="CR9" s="63">
        <v>0</v>
      </c>
      <c r="CS9" s="63">
        <v>2.5201655429597564E-9</v>
      </c>
      <c r="CT9" s="63">
        <v>3.4510450262686796E-9</v>
      </c>
      <c r="CU9" s="63">
        <v>3.1732964131688484E-9</v>
      </c>
      <c r="CV9" s="63">
        <v>1.4507820818850896E-9</v>
      </c>
      <c r="CW9" s="63">
        <v>1.2546141249323985E-8</v>
      </c>
      <c r="CX9" s="63">
        <v>9.616131570232629E-9</v>
      </c>
      <c r="CY9" s="63">
        <v>1.4409578557831429E-8</v>
      </c>
      <c r="CZ9" s="63">
        <v>1.6241837519545213E-8</v>
      </c>
      <c r="DA9" s="63">
        <v>2.2459789581489888E-8</v>
      </c>
      <c r="DB9" s="63">
        <v>1.0019729617795998E-7</v>
      </c>
      <c r="DC9" s="63">
        <v>4.8489558182082508E-6</v>
      </c>
      <c r="DD9" s="63">
        <v>2.9639639383216672E-5</v>
      </c>
      <c r="DE9" s="63">
        <v>3.2346773529120916E-6</v>
      </c>
      <c r="DF9" s="63">
        <v>6.2117924814174641E-9</v>
      </c>
      <c r="DG9" s="63">
        <v>1.3460061566767601E-5</v>
      </c>
      <c r="DH9" s="63">
        <v>2.1548862734127896E-5</v>
      </c>
      <c r="DI9" s="63">
        <v>4.9193676552966565E-7</v>
      </c>
      <c r="DJ9" s="63">
        <v>6.7643615224473182E-9</v>
      </c>
      <c r="DK9" s="63">
        <v>1.4911094166683121E-8</v>
      </c>
      <c r="DL9" s="63">
        <v>4.1522605953862166E-9</v>
      </c>
      <c r="DM9" s="63">
        <v>6.4502243687740934E-9</v>
      </c>
      <c r="DN9" s="63">
        <v>4.4107006862630869E-5</v>
      </c>
      <c r="DO9" s="63">
        <v>1.4322392878098679E-4</v>
      </c>
      <c r="DP9" s="63">
        <v>1.7475952981105883E-8</v>
      </c>
      <c r="DQ9" s="63">
        <v>9.7787106153702071E-8</v>
      </c>
      <c r="DR9" s="63">
        <v>4.5170906200359343E-6</v>
      </c>
      <c r="DS9" s="63">
        <v>2.3263911530058138E-8</v>
      </c>
      <c r="DT9" s="63">
        <v>2.8410595394040642E-8</v>
      </c>
      <c r="DU9" s="63">
        <v>1.0024906806819236</v>
      </c>
      <c r="DV9" s="63">
        <v>0.88066812120584115</v>
      </c>
      <c r="DX9" s="12" t="s">
        <v>31</v>
      </c>
      <c r="DY9" s="62" t="s">
        <v>181</v>
      </c>
      <c r="DZ9" s="63">
        <v>7.5067316758692577E-5</v>
      </c>
      <c r="EA9" s="63">
        <v>1</v>
      </c>
      <c r="EB9" s="63">
        <v>3.354975637884244E-5</v>
      </c>
      <c r="EC9" s="63">
        <v>4.5473104304282069E-6</v>
      </c>
      <c r="ED9" s="63">
        <v>3.5809001416388076E-6</v>
      </c>
      <c r="EE9" s="63">
        <v>0</v>
      </c>
      <c r="EF9" s="63">
        <v>4.7215225507324312E-9</v>
      </c>
      <c r="EG9" s="63">
        <v>1.1041025466481673E-3</v>
      </c>
      <c r="EH9" s="63">
        <v>0</v>
      </c>
      <c r="EI9" s="63">
        <v>0</v>
      </c>
      <c r="EJ9" s="63">
        <v>0</v>
      </c>
      <c r="EK9" s="63">
        <v>3.2710077455341196E-5</v>
      </c>
      <c r="EL9" s="63">
        <v>1.5834809852022243E-5</v>
      </c>
      <c r="EM9" s="63">
        <v>2.7078444366531745E-7</v>
      </c>
      <c r="EN9" s="63">
        <v>1.2816768268936209E-8</v>
      </c>
      <c r="EO9" s="63">
        <v>0</v>
      </c>
      <c r="EP9" s="63">
        <v>1.6152081391807627E-8</v>
      </c>
      <c r="EQ9" s="63">
        <v>1.046489745172388E-8</v>
      </c>
      <c r="ER9" s="63">
        <v>0</v>
      </c>
      <c r="ES9" s="63">
        <v>6.0510170628609671E-8</v>
      </c>
      <c r="ET9" s="63">
        <v>0</v>
      </c>
      <c r="EU9" s="63">
        <v>0</v>
      </c>
      <c r="EV9" s="63">
        <v>0</v>
      </c>
      <c r="EW9" s="63">
        <v>0</v>
      </c>
      <c r="EX9" s="63">
        <v>2.6312803240184999E-6</v>
      </c>
      <c r="EY9" s="63">
        <v>4.1678247891639138E-6</v>
      </c>
      <c r="EZ9" s="63">
        <v>0</v>
      </c>
      <c r="FA9" s="63">
        <v>0</v>
      </c>
      <c r="FB9" s="63">
        <v>7.2502969586073221E-9</v>
      </c>
      <c r="FC9" s="63">
        <v>2.4621597770928838E-8</v>
      </c>
      <c r="FD9" s="63">
        <v>4.3199106015345118E-4</v>
      </c>
      <c r="FE9" s="63">
        <v>0</v>
      </c>
      <c r="FF9" s="63">
        <v>3.7864714361286316E-9</v>
      </c>
      <c r="FG9" s="63">
        <v>8.68903091076781E-10</v>
      </c>
      <c r="FH9" s="63">
        <v>1.8782850344284953E-7</v>
      </c>
      <c r="FI9" s="63">
        <v>0</v>
      </c>
      <c r="FJ9" s="63">
        <v>8.9131193219581164E-10</v>
      </c>
      <c r="FK9" s="63">
        <v>4.1295469014795109E-9</v>
      </c>
      <c r="FL9" s="63">
        <v>9.3860894965777326E-10</v>
      </c>
      <c r="FM9" s="63">
        <v>0</v>
      </c>
      <c r="FN9" s="63">
        <v>2.2000604302403411E-9</v>
      </c>
      <c r="FO9" s="63">
        <v>4.5843670118928309E-9</v>
      </c>
      <c r="FP9" s="63">
        <v>3.2408965923157783E-9</v>
      </c>
      <c r="FQ9" s="63">
        <v>2.5991120787554657E-9</v>
      </c>
      <c r="FR9" s="63">
        <v>3.4766510825897497E-9</v>
      </c>
      <c r="FS9" s="63">
        <v>1.0407845658668364E-8</v>
      </c>
      <c r="FT9" s="63">
        <v>0</v>
      </c>
      <c r="FU9" s="63">
        <v>6.7409991556815574E-9</v>
      </c>
      <c r="FV9" s="63">
        <v>4.5112583421902399E-9</v>
      </c>
      <c r="FW9" s="63">
        <v>0</v>
      </c>
      <c r="FX9" s="63">
        <v>3.4773973632382333E-9</v>
      </c>
      <c r="FY9" s="63">
        <v>4.106061418337017E-9</v>
      </c>
      <c r="FZ9" s="63">
        <v>7.9346903571146327E-9</v>
      </c>
      <c r="GA9" s="63">
        <v>3.6291553503746058E-9</v>
      </c>
      <c r="GB9" s="63">
        <v>3.1794454056541525E-9</v>
      </c>
      <c r="GC9" s="63">
        <v>4.3253021595834005E-9</v>
      </c>
      <c r="GD9" s="63">
        <v>3.6640002721476466E-9</v>
      </c>
      <c r="GE9" s="63">
        <v>9.2963136573116356E-9</v>
      </c>
      <c r="GF9" s="63">
        <v>3.0278109721552957E-9</v>
      </c>
      <c r="GG9" s="63">
        <v>2.6052503227917436E-6</v>
      </c>
      <c r="GH9" s="63">
        <v>1.541126581708084E-9</v>
      </c>
      <c r="GI9" s="63">
        <v>5.6229875258504482E-9</v>
      </c>
      <c r="GJ9" s="63">
        <v>5.3653780601080124E-9</v>
      </c>
      <c r="GK9" s="63">
        <v>8.4102084647253998E-9</v>
      </c>
      <c r="GL9" s="63">
        <v>5.827472422438011E-9</v>
      </c>
      <c r="GM9" s="63">
        <v>1.6415979149530558E-9</v>
      </c>
      <c r="GN9" s="63">
        <v>3.1777928806691627E-9</v>
      </c>
      <c r="GO9" s="63">
        <v>4.8261073897535781E-9</v>
      </c>
      <c r="GP9" s="63">
        <v>3.1983067007397953E-9</v>
      </c>
      <c r="GQ9" s="63">
        <v>3.6442562024867924E-9</v>
      </c>
      <c r="GR9" s="63">
        <v>2.3453571528334689E-9</v>
      </c>
      <c r="GS9" s="63">
        <v>4.2328998354445876E-9</v>
      </c>
      <c r="GT9" s="63">
        <v>2.3125226803056239E-9</v>
      </c>
      <c r="GU9" s="63">
        <v>1.0482085043958603E-9</v>
      </c>
      <c r="GV9" s="63">
        <v>1.486637819960035E-8</v>
      </c>
      <c r="GW9" s="63">
        <v>2.834413948367801E-9</v>
      </c>
      <c r="GX9" s="63">
        <v>1.8927915450819879E-9</v>
      </c>
      <c r="GY9" s="63">
        <v>1.8091651467627581E-9</v>
      </c>
      <c r="GZ9" s="63">
        <v>0</v>
      </c>
      <c r="HA9" s="63">
        <v>2.5190729310233259E-9</v>
      </c>
      <c r="HB9" s="63">
        <v>3.450807995052556E-9</v>
      </c>
      <c r="HC9" s="63">
        <v>3.1564772004759889E-9</v>
      </c>
      <c r="HD9" s="63">
        <v>1.4352661026855708E-9</v>
      </c>
      <c r="HE9" s="63">
        <v>1.2411859705275442E-8</v>
      </c>
      <c r="HF9" s="63">
        <v>9.2177297204627064E-9</v>
      </c>
      <c r="HG9" s="63">
        <v>1.4360563912477022E-8</v>
      </c>
      <c r="HH9" s="63">
        <v>1.6241837519545213E-8</v>
      </c>
      <c r="HI9" s="63">
        <v>2.2304679755191468E-8</v>
      </c>
      <c r="HJ9" s="63">
        <v>1.0017882966769522E-7</v>
      </c>
      <c r="HK9" s="63">
        <v>4.8488693060028144E-6</v>
      </c>
      <c r="HL9" s="63">
        <v>2.9639639383216672E-5</v>
      </c>
      <c r="HM9" s="63">
        <v>3.2284336734153214E-6</v>
      </c>
      <c r="HN9" s="63">
        <v>6.0685376974078049E-9</v>
      </c>
      <c r="HO9" s="63">
        <v>1.3460061566767601E-5</v>
      </c>
      <c r="HP9" s="63">
        <v>2.1548862734127896E-5</v>
      </c>
      <c r="HQ9" s="63">
        <v>4.918584793973502E-7</v>
      </c>
      <c r="HR9" s="63">
        <v>6.7537557373063671E-9</v>
      </c>
      <c r="HS9" s="63">
        <v>1.4907867237576583E-8</v>
      </c>
      <c r="HT9" s="63">
        <v>4.1346303395598995E-9</v>
      </c>
      <c r="HU9" s="63">
        <v>6.1018793924324301E-9</v>
      </c>
      <c r="HV9" s="63">
        <v>4.4107006862630869E-5</v>
      </c>
      <c r="HW9" s="63">
        <v>1.426038300237449E-4</v>
      </c>
      <c r="HX9" s="63">
        <v>1.7184133570812154E-8</v>
      </c>
      <c r="HY9" s="63">
        <v>9.6920574525500155E-8</v>
      </c>
      <c r="HZ9" s="63">
        <v>4.4897931563701796E-6</v>
      </c>
      <c r="IA9" s="63">
        <v>2.3257588349323432E-8</v>
      </c>
      <c r="IB9" s="63">
        <v>2.8389626040716442E-8</v>
      </c>
    </row>
    <row r="10" spans="2:236" x14ac:dyDescent="0.15">
      <c r="B10" s="12" t="s">
        <v>32</v>
      </c>
      <c r="C10" s="62" t="s">
        <v>137</v>
      </c>
      <c r="D10" s="63">
        <v>0.1389619864650683</v>
      </c>
      <c r="E10" s="63">
        <v>0.8610380135349317</v>
      </c>
      <c r="F10" s="63">
        <v>0.65832429501084599</v>
      </c>
      <c r="G10" s="63">
        <v>0.45325379609544464</v>
      </c>
      <c r="H10" s="63">
        <v>2.1085871030154515E-3</v>
      </c>
      <c r="I10" s="68">
        <v>3.3622559652928416E-2</v>
      </c>
      <c r="J10" s="63">
        <v>3.0368763557483729E-2</v>
      </c>
      <c r="L10" s="84"/>
      <c r="M10" s="85"/>
      <c r="N10" s="75"/>
      <c r="O10" s="67"/>
      <c r="P10" s="12" t="s">
        <v>32</v>
      </c>
      <c r="Q10" s="63" t="s">
        <v>137</v>
      </c>
      <c r="R10" s="68">
        <v>2.8744513379048705E-2</v>
      </c>
      <c r="S10" s="63">
        <v>2.5230007727788491E-2</v>
      </c>
      <c r="T10" s="63">
        <v>1.0000041309589587</v>
      </c>
      <c r="U10" s="63">
        <v>5.9161174662538785E-7</v>
      </c>
      <c r="V10" s="63">
        <v>4.8549491985179141E-7</v>
      </c>
      <c r="W10" s="63">
        <v>0</v>
      </c>
      <c r="X10" s="63">
        <v>2.7704012974261476E-8</v>
      </c>
      <c r="Y10" s="63">
        <v>1.4855351916825827E-4</v>
      </c>
      <c r="Z10" s="63">
        <v>0</v>
      </c>
      <c r="AA10" s="63">
        <v>0</v>
      </c>
      <c r="AB10" s="63">
        <v>0</v>
      </c>
      <c r="AC10" s="63">
        <v>1.9470489712714677E-5</v>
      </c>
      <c r="AD10" s="63">
        <v>2.8059685183714979E-6</v>
      </c>
      <c r="AE10" s="63">
        <v>1.1454819691664864E-7</v>
      </c>
      <c r="AF10" s="63">
        <v>3.9513584375027707E-8</v>
      </c>
      <c r="AG10" s="63">
        <v>0</v>
      </c>
      <c r="AH10" s="63">
        <v>2.3532010692156948E-8</v>
      </c>
      <c r="AI10" s="63">
        <v>1.7645097238249084E-8</v>
      </c>
      <c r="AJ10" s="63">
        <v>0</v>
      </c>
      <c r="AK10" s="63">
        <v>4.6006294129422455E-8</v>
      </c>
      <c r="AL10" s="63">
        <v>0</v>
      </c>
      <c r="AM10" s="63">
        <v>0</v>
      </c>
      <c r="AN10" s="63">
        <v>0</v>
      </c>
      <c r="AO10" s="63">
        <v>0</v>
      </c>
      <c r="AP10" s="63">
        <v>3.3848195634771753E-6</v>
      </c>
      <c r="AQ10" s="63">
        <v>9.8372576885214763E-7</v>
      </c>
      <c r="AR10" s="63">
        <v>0</v>
      </c>
      <c r="AS10" s="63">
        <v>0</v>
      </c>
      <c r="AT10" s="63">
        <v>2.3465397189503425E-8</v>
      </c>
      <c r="AU10" s="63">
        <v>5.9508113733546454E-6</v>
      </c>
      <c r="AV10" s="63">
        <v>1.2781160301451375E-5</v>
      </c>
      <c r="AW10" s="63">
        <v>0</v>
      </c>
      <c r="AX10" s="63">
        <v>3.4152103995221755E-8</v>
      </c>
      <c r="AY10" s="63">
        <v>1.5159329193109502E-8</v>
      </c>
      <c r="AZ10" s="63">
        <v>1.2526816684180778E-6</v>
      </c>
      <c r="BA10" s="63">
        <v>0</v>
      </c>
      <c r="BB10" s="63">
        <v>9.1726300723721543E-9</v>
      </c>
      <c r="BC10" s="63">
        <v>5.9960488478869639E-8</v>
      </c>
      <c r="BD10" s="63">
        <v>1.1762446728176288E-8</v>
      </c>
      <c r="BE10" s="63">
        <v>0</v>
      </c>
      <c r="BF10" s="63">
        <v>3.2004439533180219E-8</v>
      </c>
      <c r="BG10" s="63">
        <v>7.6334349094677011E-8</v>
      </c>
      <c r="BH10" s="63">
        <v>3.0148451535228785E-8</v>
      </c>
      <c r="BI10" s="63">
        <v>5.0727711973995702E-8</v>
      </c>
      <c r="BJ10" s="63">
        <v>4.8211273074853154E-8</v>
      </c>
      <c r="BK10" s="63">
        <v>4.9151584732369074E-8</v>
      </c>
      <c r="BL10" s="63">
        <v>0</v>
      </c>
      <c r="BM10" s="63">
        <v>1.4920816656636351E-7</v>
      </c>
      <c r="BN10" s="63">
        <v>1.083138621046058E-7</v>
      </c>
      <c r="BO10" s="63">
        <v>0</v>
      </c>
      <c r="BP10" s="63">
        <v>7.5334349116106737E-8</v>
      </c>
      <c r="BQ10" s="63">
        <v>6.6141948622967409E-8</v>
      </c>
      <c r="BR10" s="63">
        <v>2.5299974329233507E-7</v>
      </c>
      <c r="BS10" s="63">
        <v>4.0270160644501408E-8</v>
      </c>
      <c r="BT10" s="63">
        <v>2.538137274509463E-8</v>
      </c>
      <c r="BU10" s="63">
        <v>3.5361927990915485E-8</v>
      </c>
      <c r="BV10" s="63">
        <v>3.6427258739699674E-8</v>
      </c>
      <c r="BW10" s="63">
        <v>5.8379637169577562E-8</v>
      </c>
      <c r="BX10" s="63">
        <v>2.3341272969953334E-8</v>
      </c>
      <c r="BY10" s="63">
        <v>3.6107726764715557E-6</v>
      </c>
      <c r="BZ10" s="63">
        <v>1.9504431057426275E-8</v>
      </c>
      <c r="CA10" s="63">
        <v>5.5107512847669923E-7</v>
      </c>
      <c r="CB10" s="63">
        <v>2.993899433172919E-8</v>
      </c>
      <c r="CC10" s="63">
        <v>1.9639251834588953E-6</v>
      </c>
      <c r="CD10" s="63">
        <v>9.9190144770466412E-7</v>
      </c>
      <c r="CE10" s="63">
        <v>4.9649758311183567E-8</v>
      </c>
      <c r="CF10" s="63">
        <v>4.7942352156492308E-8</v>
      </c>
      <c r="CG10" s="63">
        <v>4.1504926835652732E-8</v>
      </c>
      <c r="CH10" s="63">
        <v>3.9472593086735126E-8</v>
      </c>
      <c r="CI10" s="63">
        <v>1.5886551001045946E-7</v>
      </c>
      <c r="CJ10" s="63">
        <v>4.6934215907758388E-8</v>
      </c>
      <c r="CK10" s="63">
        <v>1.957242363023823E-8</v>
      </c>
      <c r="CL10" s="63">
        <v>1.2582325084524542E-8</v>
      </c>
      <c r="CM10" s="63">
        <v>5.8750116289212311E-9</v>
      </c>
      <c r="CN10" s="63">
        <v>6.0003623956184302E-7</v>
      </c>
      <c r="CO10" s="63">
        <v>3.869939349260736E-8</v>
      </c>
      <c r="CP10" s="63">
        <v>4.627368930364423E-8</v>
      </c>
      <c r="CQ10" s="63">
        <v>1.6102444728959188E-8</v>
      </c>
      <c r="CR10" s="63">
        <v>0</v>
      </c>
      <c r="CS10" s="63">
        <v>6.3241854810625517E-8</v>
      </c>
      <c r="CT10" s="63">
        <v>4.6899417048897292E-8</v>
      </c>
      <c r="CU10" s="63">
        <v>4.075789819041259E-8</v>
      </c>
      <c r="CV10" s="63">
        <v>3.7580185113523537E-8</v>
      </c>
      <c r="CW10" s="63">
        <v>5.4801779645005365E-7</v>
      </c>
      <c r="CX10" s="63">
        <v>1.3115040230930306E-5</v>
      </c>
      <c r="CY10" s="63">
        <v>3.669073211850125E-7</v>
      </c>
      <c r="CZ10" s="63">
        <v>2.7687277252845115E-6</v>
      </c>
      <c r="DA10" s="63">
        <v>1.8472636193213353E-5</v>
      </c>
      <c r="DB10" s="63">
        <v>5.2200634151160171E-8</v>
      </c>
      <c r="DC10" s="63">
        <v>2.1299281565337244E-4</v>
      </c>
      <c r="DD10" s="63">
        <v>8.0230222008611978E-7</v>
      </c>
      <c r="DE10" s="63">
        <v>9.3975153337414476E-7</v>
      </c>
      <c r="DF10" s="63">
        <v>1.9875843349691664E-8</v>
      </c>
      <c r="DG10" s="63">
        <v>3.4949190612797286E-6</v>
      </c>
      <c r="DH10" s="63">
        <v>4.8768946556209315E-6</v>
      </c>
      <c r="DI10" s="63">
        <v>2.376233001032183E-6</v>
      </c>
      <c r="DJ10" s="63">
        <v>1.0868549868235189E-7</v>
      </c>
      <c r="DK10" s="63">
        <v>4.8128922982932732E-6</v>
      </c>
      <c r="DL10" s="63">
        <v>2.6829847389674689E-8</v>
      </c>
      <c r="DM10" s="63">
        <v>7.8001599159889831E-8</v>
      </c>
      <c r="DN10" s="63">
        <v>1.153410382206129E-5</v>
      </c>
      <c r="DO10" s="63">
        <v>2.4822137033210676E-5</v>
      </c>
      <c r="DP10" s="63">
        <v>2.5781016337532497E-7</v>
      </c>
      <c r="DQ10" s="63">
        <v>5.6297844615691632E-4</v>
      </c>
      <c r="DR10" s="63">
        <v>4.5772476213885881E-6</v>
      </c>
      <c r="DS10" s="63">
        <v>4.5925188433124557E-8</v>
      </c>
      <c r="DT10" s="63">
        <v>2.3298706249804471E-7</v>
      </c>
      <c r="DU10" s="63">
        <v>1.0550552732039009</v>
      </c>
      <c r="DV10" s="63">
        <v>0.92684507010953687</v>
      </c>
      <c r="DX10" s="12" t="s">
        <v>32</v>
      </c>
      <c r="DY10" s="62" t="s">
        <v>137</v>
      </c>
      <c r="DZ10" s="63">
        <v>2.8719022494759772E-2</v>
      </c>
      <c r="EA10" s="63">
        <v>2.521826050030062E-2</v>
      </c>
      <c r="EB10" s="63">
        <v>1</v>
      </c>
      <c r="EC10" s="63">
        <v>5.914529548841028E-7</v>
      </c>
      <c r="ED10" s="63">
        <v>4.8538010869702796E-7</v>
      </c>
      <c r="EE10" s="63">
        <v>0</v>
      </c>
      <c r="EF10" s="63">
        <v>2.7704012974261476E-8</v>
      </c>
      <c r="EG10" s="63">
        <v>1.4240277760804563E-4</v>
      </c>
      <c r="EH10" s="63">
        <v>0</v>
      </c>
      <c r="EI10" s="63">
        <v>0</v>
      </c>
      <c r="EJ10" s="63">
        <v>0</v>
      </c>
      <c r="EK10" s="63">
        <v>1.9446736434726328E-5</v>
      </c>
      <c r="EL10" s="63">
        <v>2.8059685183714979E-6</v>
      </c>
      <c r="EM10" s="63">
        <v>1.1425273271294163E-7</v>
      </c>
      <c r="EN10" s="63">
        <v>3.9471261278580829E-8</v>
      </c>
      <c r="EO10" s="63">
        <v>0</v>
      </c>
      <c r="EP10" s="63">
        <v>2.3530487458175198E-8</v>
      </c>
      <c r="EQ10" s="63">
        <v>1.7633871315742496E-8</v>
      </c>
      <c r="ER10" s="63">
        <v>0</v>
      </c>
      <c r="ES10" s="63">
        <v>4.5929635989874957E-8</v>
      </c>
      <c r="ET10" s="63">
        <v>0</v>
      </c>
      <c r="EU10" s="63">
        <v>0</v>
      </c>
      <c r="EV10" s="63">
        <v>0</v>
      </c>
      <c r="EW10" s="63">
        <v>0</v>
      </c>
      <c r="EX10" s="63">
        <v>3.3811630159442767E-6</v>
      </c>
      <c r="EY10" s="63">
        <v>9.7491755591927535E-7</v>
      </c>
      <c r="EZ10" s="63">
        <v>0</v>
      </c>
      <c r="FA10" s="63">
        <v>0</v>
      </c>
      <c r="FB10" s="63">
        <v>2.3287293282635184E-8</v>
      </c>
      <c r="FC10" s="63">
        <v>5.9362531690510152E-6</v>
      </c>
      <c r="FD10" s="63">
        <v>1.2781160301451375E-5</v>
      </c>
      <c r="FE10" s="63">
        <v>0</v>
      </c>
      <c r="FF10" s="63">
        <v>3.2645746681047899E-8</v>
      </c>
      <c r="FG10" s="63">
        <v>1.5159147957025718E-8</v>
      </c>
      <c r="FH10" s="63">
        <v>1.2517019902632867E-6</v>
      </c>
      <c r="FI10" s="63">
        <v>0</v>
      </c>
      <c r="FJ10" s="63">
        <v>8.6973750986909177E-9</v>
      </c>
      <c r="FK10" s="63">
        <v>5.9955170104439339E-8</v>
      </c>
      <c r="FL10" s="63">
        <v>1.1762398082957112E-8</v>
      </c>
      <c r="FM10" s="63">
        <v>0</v>
      </c>
      <c r="FN10" s="63">
        <v>3.1935944817666981E-8</v>
      </c>
      <c r="FO10" s="63">
        <v>7.6246118041352186E-8</v>
      </c>
      <c r="FP10" s="63">
        <v>2.9824367714744967E-8</v>
      </c>
      <c r="FQ10" s="63">
        <v>4.9944330329745909E-8</v>
      </c>
      <c r="FR10" s="63">
        <v>4.7619575822731584E-8</v>
      </c>
      <c r="FS10" s="63">
        <v>4.8791179841154252E-8</v>
      </c>
      <c r="FT10" s="63">
        <v>0</v>
      </c>
      <c r="FU10" s="63">
        <v>1.4920816656636351E-7</v>
      </c>
      <c r="FV10" s="63">
        <v>1.0804292780035834E-7</v>
      </c>
      <c r="FW10" s="63">
        <v>0</v>
      </c>
      <c r="FX10" s="63">
        <v>7.5325739579200483E-8</v>
      </c>
      <c r="FY10" s="63">
        <v>6.6024954458298177E-8</v>
      </c>
      <c r="FZ10" s="63">
        <v>2.5299927799139523E-7</v>
      </c>
      <c r="GA10" s="63">
        <v>4.0201031826909579E-8</v>
      </c>
      <c r="GB10" s="63">
        <v>2.538137274509463E-8</v>
      </c>
      <c r="GC10" s="63">
        <v>3.4184874354234483E-8</v>
      </c>
      <c r="GD10" s="63">
        <v>3.1843474916483648E-8</v>
      </c>
      <c r="GE10" s="63">
        <v>5.6308226012199104E-8</v>
      </c>
      <c r="GF10" s="63">
        <v>2.0978280449215216E-8</v>
      </c>
      <c r="GG10" s="63">
        <v>3.6055457120138306E-6</v>
      </c>
      <c r="GH10" s="63">
        <v>1.9501303630539265E-8</v>
      </c>
      <c r="GI10" s="63">
        <v>5.5107512847669923E-7</v>
      </c>
      <c r="GJ10" s="63">
        <v>2.9894717670498956E-8</v>
      </c>
      <c r="GK10" s="63">
        <v>1.9639251834588953E-6</v>
      </c>
      <c r="GL10" s="63">
        <v>9.9190144770466412E-7</v>
      </c>
      <c r="GM10" s="63">
        <v>4.6496666463250407E-8</v>
      </c>
      <c r="GN10" s="63">
        <v>4.7854777588039606E-8</v>
      </c>
      <c r="GO10" s="63">
        <v>3.8146357787190514E-8</v>
      </c>
      <c r="GP10" s="63">
        <v>3.9455538301689132E-8</v>
      </c>
      <c r="GQ10" s="63">
        <v>1.5761501874687939E-7</v>
      </c>
      <c r="GR10" s="63">
        <v>4.5620748946889702E-8</v>
      </c>
      <c r="GS10" s="63">
        <v>1.8989151060205779E-8</v>
      </c>
      <c r="GT10" s="63">
        <v>1.2582325084524542E-8</v>
      </c>
      <c r="GU10" s="63">
        <v>5.8750116289212311E-9</v>
      </c>
      <c r="GV10" s="63">
        <v>5.9981949671026387E-7</v>
      </c>
      <c r="GW10" s="63">
        <v>3.8632672525290335E-8</v>
      </c>
      <c r="GX10" s="63">
        <v>4.6100275767950365E-8</v>
      </c>
      <c r="GY10" s="63">
        <v>1.5505105242574843E-8</v>
      </c>
      <c r="GZ10" s="63">
        <v>0</v>
      </c>
      <c r="HA10" s="63">
        <v>6.3214436450890718E-8</v>
      </c>
      <c r="HB10" s="63">
        <v>4.6896195814235333E-8</v>
      </c>
      <c r="HC10" s="63">
        <v>4.0541871803550758E-8</v>
      </c>
      <c r="HD10" s="63">
        <v>3.717826853499932E-8</v>
      </c>
      <c r="HE10" s="63">
        <v>5.4215235348946543E-7</v>
      </c>
      <c r="HF10" s="63">
        <v>1.2571676587281325E-5</v>
      </c>
      <c r="HG10" s="63">
        <v>3.6565927412009373E-7</v>
      </c>
      <c r="HH10" s="63">
        <v>2.7687277252845115E-6</v>
      </c>
      <c r="HI10" s="63">
        <v>1.8345062095477165E-5</v>
      </c>
      <c r="HJ10" s="63">
        <v>5.2191013496879567E-8</v>
      </c>
      <c r="HK10" s="63">
        <v>2.1298901556137013E-4</v>
      </c>
      <c r="HL10" s="63">
        <v>8.0230222008611978E-7</v>
      </c>
      <c r="HM10" s="63">
        <v>9.3793759438090812E-7</v>
      </c>
      <c r="HN10" s="63">
        <v>1.9417471687311183E-8</v>
      </c>
      <c r="HO10" s="63">
        <v>3.4949190612797286E-6</v>
      </c>
      <c r="HP10" s="63">
        <v>4.8768946556209315E-6</v>
      </c>
      <c r="HQ10" s="63">
        <v>2.3758548506190277E-6</v>
      </c>
      <c r="HR10" s="63">
        <v>1.0851509160946897E-7</v>
      </c>
      <c r="HS10" s="63">
        <v>4.8118507340679793E-6</v>
      </c>
      <c r="HT10" s="63">
        <v>2.6715929425617568E-8</v>
      </c>
      <c r="HU10" s="63">
        <v>7.3789115429013367E-8</v>
      </c>
      <c r="HV10" s="63">
        <v>1.153410382206129E-5</v>
      </c>
      <c r="HW10" s="63">
        <v>2.4714667726528557E-5</v>
      </c>
      <c r="HX10" s="63">
        <v>2.5350516152934516E-7</v>
      </c>
      <c r="HY10" s="63">
        <v>5.579896633942466E-4</v>
      </c>
      <c r="HZ10" s="63">
        <v>4.549586619840423E-6</v>
      </c>
      <c r="IA10" s="63">
        <v>4.5912705869031118E-8</v>
      </c>
      <c r="IB10" s="63">
        <v>2.3281509890609147E-7</v>
      </c>
    </row>
    <row r="11" spans="2:236" x14ac:dyDescent="0.15">
      <c r="B11" s="12" t="s">
        <v>33</v>
      </c>
      <c r="C11" s="62" t="s">
        <v>138</v>
      </c>
      <c r="D11" s="63">
        <v>0.99808293285012728</v>
      </c>
      <c r="E11" s="63">
        <v>1.9170671498727199E-3</v>
      </c>
      <c r="F11" s="63">
        <v>0.66999999999999993</v>
      </c>
      <c r="G11" s="63">
        <v>0.38</v>
      </c>
      <c r="H11" s="63">
        <v>6.0016027729425546E-4</v>
      </c>
      <c r="I11" s="68">
        <v>1.5</v>
      </c>
      <c r="J11" s="63">
        <v>0.5</v>
      </c>
      <c r="L11" s="84"/>
      <c r="M11" s="85"/>
      <c r="N11" s="75"/>
      <c r="O11" s="67"/>
      <c r="P11" s="12" t="s">
        <v>33</v>
      </c>
      <c r="Q11" s="63" t="s">
        <v>138</v>
      </c>
      <c r="R11" s="68">
        <v>8.8797690088667723E-7</v>
      </c>
      <c r="S11" s="63">
        <v>1.2708746291459799E-8</v>
      </c>
      <c r="T11" s="63">
        <v>6.8085869770578362E-10</v>
      </c>
      <c r="U11" s="63">
        <v>1.0002684773826451</v>
      </c>
      <c r="V11" s="63">
        <v>2.4599366273747723E-8</v>
      </c>
      <c r="W11" s="63">
        <v>0</v>
      </c>
      <c r="X11" s="63">
        <v>4.1150669740797279E-9</v>
      </c>
      <c r="Y11" s="63">
        <v>1.1354774850944329E-6</v>
      </c>
      <c r="Z11" s="63">
        <v>0</v>
      </c>
      <c r="AA11" s="63">
        <v>0</v>
      </c>
      <c r="AB11" s="63">
        <v>0</v>
      </c>
      <c r="AC11" s="63">
        <v>3.2255593631295132E-9</v>
      </c>
      <c r="AD11" s="63">
        <v>4.4013203793859854E-9</v>
      </c>
      <c r="AE11" s="63">
        <v>1.7975320699684832E-4</v>
      </c>
      <c r="AF11" s="63">
        <v>2.1929577225876867E-7</v>
      </c>
      <c r="AG11" s="63">
        <v>0</v>
      </c>
      <c r="AH11" s="63">
        <v>6.6655663588692066E-9</v>
      </c>
      <c r="AI11" s="63">
        <v>3.428596497293901E-9</v>
      </c>
      <c r="AJ11" s="63">
        <v>0</v>
      </c>
      <c r="AK11" s="63">
        <v>5.4634633191459801E-7</v>
      </c>
      <c r="AL11" s="63">
        <v>0</v>
      </c>
      <c r="AM11" s="63">
        <v>0</v>
      </c>
      <c r="AN11" s="63">
        <v>0</v>
      </c>
      <c r="AO11" s="63">
        <v>0</v>
      </c>
      <c r="AP11" s="63">
        <v>4.3596226047776499E-9</v>
      </c>
      <c r="AQ11" s="63">
        <v>1.2675912650939162E-6</v>
      </c>
      <c r="AR11" s="63">
        <v>0</v>
      </c>
      <c r="AS11" s="63">
        <v>0</v>
      </c>
      <c r="AT11" s="63">
        <v>1.565639799322197E-9</v>
      </c>
      <c r="AU11" s="63">
        <v>2.0869674338799682E-9</v>
      </c>
      <c r="AV11" s="63">
        <v>1.0649082753617004E-5</v>
      </c>
      <c r="AW11" s="63">
        <v>0</v>
      </c>
      <c r="AX11" s="63">
        <v>1.7417608768973466E-9</v>
      </c>
      <c r="AY11" s="63">
        <v>5.3536939344619301E-8</v>
      </c>
      <c r="AZ11" s="63">
        <v>6.6238936662873057E-9</v>
      </c>
      <c r="BA11" s="63">
        <v>0</v>
      </c>
      <c r="BB11" s="63">
        <v>7.8849231173663218E-10</v>
      </c>
      <c r="BC11" s="63">
        <v>2.323091326523486E-9</v>
      </c>
      <c r="BD11" s="63">
        <v>5.5013171226871189E-10</v>
      </c>
      <c r="BE11" s="63">
        <v>0</v>
      </c>
      <c r="BF11" s="63">
        <v>4.0236945676448291E-9</v>
      </c>
      <c r="BG11" s="63">
        <v>4.184784911292008E-9</v>
      </c>
      <c r="BH11" s="63">
        <v>2.5243486774417163E-9</v>
      </c>
      <c r="BI11" s="63">
        <v>8.6345845797436889E-10</v>
      </c>
      <c r="BJ11" s="63">
        <v>1.0352209403970369E-9</v>
      </c>
      <c r="BK11" s="63">
        <v>6.1396480376099786E-9</v>
      </c>
      <c r="BL11" s="63">
        <v>0</v>
      </c>
      <c r="BM11" s="63">
        <v>2.0154706697550794E-9</v>
      </c>
      <c r="BN11" s="63">
        <v>1.386950891501512E-9</v>
      </c>
      <c r="BO11" s="63">
        <v>0</v>
      </c>
      <c r="BP11" s="63">
        <v>9.7002493312689033E-10</v>
      </c>
      <c r="BQ11" s="63">
        <v>2.386197286666511E-9</v>
      </c>
      <c r="BR11" s="63">
        <v>1.1318669527291697E-9</v>
      </c>
      <c r="BS11" s="63">
        <v>1.1072941733204951E-9</v>
      </c>
      <c r="BT11" s="63">
        <v>1.069614296880598E-9</v>
      </c>
      <c r="BU11" s="63">
        <v>2.5859466657501557E-9</v>
      </c>
      <c r="BV11" s="63">
        <v>1.8415965858100515E-9</v>
      </c>
      <c r="BW11" s="63">
        <v>1.4673051971272123E-8</v>
      </c>
      <c r="BX11" s="63">
        <v>5.7932425415659173E-9</v>
      </c>
      <c r="BY11" s="63">
        <v>6.3505419228787412E-7</v>
      </c>
      <c r="BZ11" s="63">
        <v>4.4346968015646555E-10</v>
      </c>
      <c r="CA11" s="63">
        <v>1.7473251464587693E-7</v>
      </c>
      <c r="CB11" s="63">
        <v>1.2082775612224897E-7</v>
      </c>
      <c r="CC11" s="63">
        <v>7.0015104175687963E-8</v>
      </c>
      <c r="CD11" s="63">
        <v>6.664159756293446E-8</v>
      </c>
      <c r="CE11" s="63">
        <v>6.8956024721395329E-9</v>
      </c>
      <c r="CF11" s="63">
        <v>2.9070385212866182E-9</v>
      </c>
      <c r="CG11" s="63">
        <v>3.8175194575658105E-9</v>
      </c>
      <c r="CH11" s="63">
        <v>1.2848393442296878E-9</v>
      </c>
      <c r="CI11" s="63">
        <v>2.3905788667022902E-9</v>
      </c>
      <c r="CJ11" s="63">
        <v>6.7541241388357475E-10</v>
      </c>
      <c r="CK11" s="63">
        <v>8.108932422301712E-10</v>
      </c>
      <c r="CL11" s="63">
        <v>1.2906739560636498E-9</v>
      </c>
      <c r="CM11" s="63">
        <v>1.0857417793304139E-9</v>
      </c>
      <c r="CN11" s="63">
        <v>3.1053733207391296E-9</v>
      </c>
      <c r="CO11" s="63">
        <v>8.922871108871455E-10</v>
      </c>
      <c r="CP11" s="63">
        <v>3.6570617816411609E-9</v>
      </c>
      <c r="CQ11" s="63">
        <v>1.2849437972265199E-9</v>
      </c>
      <c r="CR11" s="63">
        <v>0</v>
      </c>
      <c r="CS11" s="63">
        <v>1.3387473325875807E-9</v>
      </c>
      <c r="CT11" s="63">
        <v>2.9975661123506615E-9</v>
      </c>
      <c r="CU11" s="63">
        <v>4.0275753331579253E-8</v>
      </c>
      <c r="CV11" s="63">
        <v>4.1486203288554398E-10</v>
      </c>
      <c r="CW11" s="63">
        <v>1.1025501129775774E-9</v>
      </c>
      <c r="CX11" s="63">
        <v>2.8251181847505442E-9</v>
      </c>
      <c r="CY11" s="63">
        <v>1.0537958267242337E-9</v>
      </c>
      <c r="CZ11" s="63">
        <v>1.7762969571436412E-9</v>
      </c>
      <c r="DA11" s="63">
        <v>2.7109167926352642E-9</v>
      </c>
      <c r="DB11" s="63">
        <v>7.923997983222522E-9</v>
      </c>
      <c r="DC11" s="63">
        <v>1.3899795455269459E-7</v>
      </c>
      <c r="DD11" s="63">
        <v>2.482550848670529E-9</v>
      </c>
      <c r="DE11" s="63">
        <v>2.422628902810056E-8</v>
      </c>
      <c r="DF11" s="63">
        <v>2.4028788127814285E-9</v>
      </c>
      <c r="DG11" s="63">
        <v>3.0778300325525249E-7</v>
      </c>
      <c r="DH11" s="63">
        <v>4.6841776018805893E-7</v>
      </c>
      <c r="DI11" s="63">
        <v>2.4838888135835247E-9</v>
      </c>
      <c r="DJ11" s="63">
        <v>1.2015493317351647E-9</v>
      </c>
      <c r="DK11" s="63">
        <v>1.856066658440888E-9</v>
      </c>
      <c r="DL11" s="63">
        <v>9.8521239166233426E-10</v>
      </c>
      <c r="DM11" s="63">
        <v>1.3220604352327308E-9</v>
      </c>
      <c r="DN11" s="63">
        <v>2.0333899575185169E-6</v>
      </c>
      <c r="DO11" s="63">
        <v>3.6389922426041037E-6</v>
      </c>
      <c r="DP11" s="63">
        <v>4.3222164787332288E-9</v>
      </c>
      <c r="DQ11" s="63">
        <v>3.2233685470363994E-9</v>
      </c>
      <c r="DR11" s="63">
        <v>2.1560534753575566E-7</v>
      </c>
      <c r="DS11" s="63">
        <v>5.1188815031656405E-9</v>
      </c>
      <c r="DT11" s="63">
        <v>2.7019477287969694E-9</v>
      </c>
      <c r="DU11" s="63">
        <v>1.0004711392395653</v>
      </c>
      <c r="DV11" s="63">
        <v>0.87889399422190828</v>
      </c>
      <c r="DX11" s="12" t="s">
        <v>33</v>
      </c>
      <c r="DY11" s="62" t="s">
        <v>138</v>
      </c>
      <c r="DZ11" s="63">
        <v>8.8718943525338361E-7</v>
      </c>
      <c r="EA11" s="63">
        <v>1.2702829030736688E-8</v>
      </c>
      <c r="EB11" s="63">
        <v>6.8085588511806539E-10</v>
      </c>
      <c r="EC11" s="63">
        <v>1</v>
      </c>
      <c r="ED11" s="63">
        <v>2.4593548948925455E-8</v>
      </c>
      <c r="EE11" s="63">
        <v>0</v>
      </c>
      <c r="EF11" s="63">
        <v>4.1150669740797279E-9</v>
      </c>
      <c r="EG11" s="63">
        <v>1.088463933363318E-6</v>
      </c>
      <c r="EH11" s="63">
        <v>0</v>
      </c>
      <c r="EI11" s="63">
        <v>0</v>
      </c>
      <c r="EJ11" s="63">
        <v>0</v>
      </c>
      <c r="EK11" s="63">
        <v>3.2216242998953149E-9</v>
      </c>
      <c r="EL11" s="63">
        <v>4.4013203793859854E-9</v>
      </c>
      <c r="EM11" s="63">
        <v>1.7928955379584898E-4</v>
      </c>
      <c r="EN11" s="63">
        <v>2.190608840230771E-7</v>
      </c>
      <c r="EO11" s="63">
        <v>0</v>
      </c>
      <c r="EP11" s="63">
        <v>6.6651348947959375E-9</v>
      </c>
      <c r="EQ11" s="63">
        <v>3.4264152025089934E-9</v>
      </c>
      <c r="ER11" s="63">
        <v>0</v>
      </c>
      <c r="ES11" s="63">
        <v>5.4543598053451609E-7</v>
      </c>
      <c r="ET11" s="63">
        <v>0</v>
      </c>
      <c r="EU11" s="63">
        <v>0</v>
      </c>
      <c r="EV11" s="63">
        <v>0</v>
      </c>
      <c r="EW11" s="63">
        <v>0</v>
      </c>
      <c r="EX11" s="63">
        <v>4.3549129985546544E-9</v>
      </c>
      <c r="EY11" s="63">
        <v>1.2562413400148728E-6</v>
      </c>
      <c r="EZ11" s="63">
        <v>0</v>
      </c>
      <c r="FA11" s="63">
        <v>0</v>
      </c>
      <c r="FB11" s="63">
        <v>1.5537564903478906E-9</v>
      </c>
      <c r="FC11" s="63">
        <v>2.0818618278758041E-9</v>
      </c>
      <c r="FD11" s="63">
        <v>1.0649082753617004E-5</v>
      </c>
      <c r="FE11" s="63">
        <v>0</v>
      </c>
      <c r="FF11" s="63">
        <v>1.6649364962728536E-9</v>
      </c>
      <c r="FG11" s="63">
        <v>5.353629928824867E-8</v>
      </c>
      <c r="FH11" s="63">
        <v>6.6187133526544615E-9</v>
      </c>
      <c r="FI11" s="63">
        <v>0</v>
      </c>
      <c r="FJ11" s="63">
        <v>7.4763871904777543E-10</v>
      </c>
      <c r="FK11" s="63">
        <v>2.3228852730068506E-9</v>
      </c>
      <c r="FL11" s="63">
        <v>5.5012943712321392E-10</v>
      </c>
      <c r="FM11" s="63">
        <v>0</v>
      </c>
      <c r="FN11" s="63">
        <v>4.0150832056355906E-9</v>
      </c>
      <c r="FO11" s="63">
        <v>4.1799479278757583E-9</v>
      </c>
      <c r="FP11" s="63">
        <v>2.4972129367333543E-9</v>
      </c>
      <c r="FQ11" s="63">
        <v>8.5012417814530624E-10</v>
      </c>
      <c r="FR11" s="63">
        <v>1.0225156674037142E-9</v>
      </c>
      <c r="FS11" s="63">
        <v>6.0946289564320143E-9</v>
      </c>
      <c r="FT11" s="63">
        <v>0</v>
      </c>
      <c r="FU11" s="63">
        <v>2.0154706697550794E-9</v>
      </c>
      <c r="FV11" s="63">
        <v>1.383481598028702E-9</v>
      </c>
      <c r="FW11" s="63">
        <v>0</v>
      </c>
      <c r="FX11" s="63">
        <v>9.6991407446069444E-10</v>
      </c>
      <c r="FY11" s="63">
        <v>2.3819764984360205E-9</v>
      </c>
      <c r="FZ11" s="63">
        <v>1.1318648710718919E-9</v>
      </c>
      <c r="GA11" s="63">
        <v>1.1053933630008218E-9</v>
      </c>
      <c r="GB11" s="63">
        <v>1.069614296880598E-9</v>
      </c>
      <c r="GC11" s="63">
        <v>2.4998711008667508E-9</v>
      </c>
      <c r="GD11" s="63">
        <v>1.6098613158231785E-9</v>
      </c>
      <c r="GE11" s="63">
        <v>1.4152426543645694E-8</v>
      </c>
      <c r="GF11" s="63">
        <v>5.2067540148191467E-9</v>
      </c>
      <c r="GG11" s="63">
        <v>6.3413488609243069E-7</v>
      </c>
      <c r="GH11" s="63">
        <v>4.4339857226322776E-10</v>
      </c>
      <c r="GI11" s="63">
        <v>1.7473251464587693E-7</v>
      </c>
      <c r="GJ11" s="63">
        <v>1.2064906442787351E-7</v>
      </c>
      <c r="GK11" s="63">
        <v>7.0015104175687963E-8</v>
      </c>
      <c r="GL11" s="63">
        <v>6.664159756293446E-8</v>
      </c>
      <c r="GM11" s="63">
        <v>6.4576855782602448E-9</v>
      </c>
      <c r="GN11" s="63">
        <v>2.9017283386917788E-9</v>
      </c>
      <c r="GO11" s="63">
        <v>3.5086066689021471E-9</v>
      </c>
      <c r="GP11" s="63">
        <v>1.2842842081942537E-9</v>
      </c>
      <c r="GQ11" s="63">
        <v>2.371761705019345E-9</v>
      </c>
      <c r="GR11" s="63">
        <v>6.5651081142919142E-10</v>
      </c>
      <c r="GS11" s="63">
        <v>7.8672802925742398E-10</v>
      </c>
      <c r="GT11" s="63">
        <v>1.2906739560636498E-9</v>
      </c>
      <c r="GU11" s="63">
        <v>1.0857417793304139E-9</v>
      </c>
      <c r="GV11" s="63">
        <v>3.1042516093750856E-9</v>
      </c>
      <c r="GW11" s="63">
        <v>8.9074873382771498E-10</v>
      </c>
      <c r="GX11" s="63">
        <v>3.6433567146074123E-9</v>
      </c>
      <c r="GY11" s="63">
        <v>1.237277267032651E-9</v>
      </c>
      <c r="GZ11" s="63">
        <v>0</v>
      </c>
      <c r="HA11" s="63">
        <v>1.3381669217810223E-9</v>
      </c>
      <c r="HB11" s="63">
        <v>2.9973602278328956E-9</v>
      </c>
      <c r="HC11" s="63">
        <v>4.0062282425162248E-8</v>
      </c>
      <c r="HD11" s="63">
        <v>4.1042512209563527E-10</v>
      </c>
      <c r="HE11" s="63">
        <v>1.0907495020471449E-9</v>
      </c>
      <c r="HF11" s="63">
        <v>2.7080719169865484E-9</v>
      </c>
      <c r="HG11" s="63">
        <v>1.0502113062946081E-9</v>
      </c>
      <c r="HH11" s="63">
        <v>1.7762969571436412E-9</v>
      </c>
      <c r="HI11" s="63">
        <v>2.692194897165608E-9</v>
      </c>
      <c r="HJ11" s="63">
        <v>7.9225375786439873E-9</v>
      </c>
      <c r="HK11" s="63">
        <v>1.3899547463329536E-7</v>
      </c>
      <c r="HL11" s="63">
        <v>2.482550848670529E-9</v>
      </c>
      <c r="HM11" s="63">
        <v>2.4179526656591883E-8</v>
      </c>
      <c r="HN11" s="63">
        <v>2.3474642305402905E-9</v>
      </c>
      <c r="HO11" s="63">
        <v>3.0778300325525249E-7</v>
      </c>
      <c r="HP11" s="63">
        <v>4.6841776018805893E-7</v>
      </c>
      <c r="HQ11" s="63">
        <v>2.483493530974168E-9</v>
      </c>
      <c r="HR11" s="63">
        <v>1.1996654327143408E-9</v>
      </c>
      <c r="HS11" s="63">
        <v>1.8556649846631726E-9</v>
      </c>
      <c r="HT11" s="63">
        <v>9.8102923742399848E-10</v>
      </c>
      <c r="HU11" s="63">
        <v>1.250662436542505E-9</v>
      </c>
      <c r="HV11" s="63">
        <v>2.0333899575185169E-6</v>
      </c>
      <c r="HW11" s="63">
        <v>3.6232369523641442E-6</v>
      </c>
      <c r="HX11" s="63">
        <v>4.2500426370349005E-9</v>
      </c>
      <c r="HY11" s="63">
        <v>3.1948049571601636E-9</v>
      </c>
      <c r="HZ11" s="63">
        <v>2.143024117225147E-7</v>
      </c>
      <c r="IA11" s="63">
        <v>5.1174901802635462E-9</v>
      </c>
      <c r="IB11" s="63">
        <v>2.6999534694087779E-9</v>
      </c>
    </row>
    <row r="12" spans="2:236" x14ac:dyDescent="0.15">
      <c r="B12" s="12" t="s">
        <v>34</v>
      </c>
      <c r="C12" s="62" t="s">
        <v>139</v>
      </c>
      <c r="D12" s="69">
        <v>0.96231177579529414</v>
      </c>
      <c r="E12" s="69">
        <v>3.7688224204705856E-2</v>
      </c>
      <c r="F12" s="69">
        <v>0.64047863875627375</v>
      </c>
      <c r="G12" s="69">
        <v>0.14783449626637288</v>
      </c>
      <c r="H12" s="69">
        <v>1.1671512745544683E-3</v>
      </c>
      <c r="I12" s="71">
        <v>8.1405312767780638E-2</v>
      </c>
      <c r="J12" s="69">
        <v>3.109315705716734E-2</v>
      </c>
      <c r="M12" s="66" t="s">
        <v>319</v>
      </c>
      <c r="N12" s="66">
        <v>100</v>
      </c>
      <c r="O12" s="67"/>
      <c r="P12" s="12" t="s">
        <v>34</v>
      </c>
      <c r="Q12" s="63" t="s">
        <v>139</v>
      </c>
      <c r="R12" s="68">
        <v>9.9669560424982222E-9</v>
      </c>
      <c r="S12" s="63">
        <v>1.7003175937051751E-6</v>
      </c>
      <c r="T12" s="63">
        <v>3.5872482913403286E-8</v>
      </c>
      <c r="U12" s="63">
        <v>2.0998637918369482E-6</v>
      </c>
      <c r="V12" s="63">
        <v>1.0002365386481775</v>
      </c>
      <c r="W12" s="63">
        <v>0</v>
      </c>
      <c r="X12" s="63">
        <v>2.7938593835090093E-8</v>
      </c>
      <c r="Y12" s="63">
        <v>5.3141995143177938E-4</v>
      </c>
      <c r="Z12" s="63">
        <v>0</v>
      </c>
      <c r="AA12" s="63">
        <v>0</v>
      </c>
      <c r="AB12" s="63">
        <v>0</v>
      </c>
      <c r="AC12" s="63">
        <v>1.4571344786937408E-8</v>
      </c>
      <c r="AD12" s="63">
        <v>9.3173951398831422E-7</v>
      </c>
      <c r="AE12" s="63">
        <v>1.5896957784325709E-7</v>
      </c>
      <c r="AF12" s="63">
        <v>1.4691423405937261E-7</v>
      </c>
      <c r="AG12" s="63">
        <v>0</v>
      </c>
      <c r="AH12" s="63">
        <v>1.2449974758994097E-8</v>
      </c>
      <c r="AI12" s="63">
        <v>1.0402331501475319E-8</v>
      </c>
      <c r="AJ12" s="63">
        <v>0</v>
      </c>
      <c r="AK12" s="63">
        <v>3.3458140809814478E-8</v>
      </c>
      <c r="AL12" s="63">
        <v>0</v>
      </c>
      <c r="AM12" s="63">
        <v>0</v>
      </c>
      <c r="AN12" s="63">
        <v>0</v>
      </c>
      <c r="AO12" s="63">
        <v>0</v>
      </c>
      <c r="AP12" s="63">
        <v>6.4535732880897804E-6</v>
      </c>
      <c r="AQ12" s="63">
        <v>1.9477953388285702E-6</v>
      </c>
      <c r="AR12" s="63">
        <v>0</v>
      </c>
      <c r="AS12" s="63">
        <v>0</v>
      </c>
      <c r="AT12" s="63">
        <v>9.1027574235468171E-9</v>
      </c>
      <c r="AU12" s="63">
        <v>8.8845093103394009E-9</v>
      </c>
      <c r="AV12" s="63">
        <v>8.3697016594550649E-6</v>
      </c>
      <c r="AW12" s="63">
        <v>0</v>
      </c>
      <c r="AX12" s="63">
        <v>9.7295300188227852E-9</v>
      </c>
      <c r="AY12" s="63">
        <v>4.7759043056521015E-8</v>
      </c>
      <c r="AZ12" s="63">
        <v>1.4023645775720947E-7</v>
      </c>
      <c r="BA12" s="63">
        <v>0</v>
      </c>
      <c r="BB12" s="63">
        <v>2.3166504981362816E-8</v>
      </c>
      <c r="BC12" s="63">
        <v>5.6303278093711557E-8</v>
      </c>
      <c r="BD12" s="63">
        <v>7.629281612669418E-9</v>
      </c>
      <c r="BE12" s="63">
        <v>0</v>
      </c>
      <c r="BF12" s="63">
        <v>1.0531632620884886E-8</v>
      </c>
      <c r="BG12" s="63">
        <v>7.5607537940756679E-9</v>
      </c>
      <c r="BH12" s="63">
        <v>6.7578055133803694E-9</v>
      </c>
      <c r="BI12" s="63">
        <v>6.6615589658753218E-9</v>
      </c>
      <c r="BJ12" s="63">
        <v>1.7985563996305169E-8</v>
      </c>
      <c r="BK12" s="63">
        <v>3.9210301351764457E-8</v>
      </c>
      <c r="BL12" s="63">
        <v>0</v>
      </c>
      <c r="BM12" s="63">
        <v>3.9645988090433445E-8</v>
      </c>
      <c r="BN12" s="63">
        <v>2.1673260851920101E-8</v>
      </c>
      <c r="BO12" s="63">
        <v>0</v>
      </c>
      <c r="BP12" s="63">
        <v>5.0770186402731109E-8</v>
      </c>
      <c r="BQ12" s="63">
        <v>1.6942785275722915E-8</v>
      </c>
      <c r="BR12" s="63">
        <v>3.1018058654541341E-8</v>
      </c>
      <c r="BS12" s="63">
        <v>1.9295993632213944E-8</v>
      </c>
      <c r="BT12" s="63">
        <v>1.2652717138299849E-8</v>
      </c>
      <c r="BU12" s="63">
        <v>1.4792160119073396E-8</v>
      </c>
      <c r="BV12" s="63">
        <v>1.228948777497511E-8</v>
      </c>
      <c r="BW12" s="63">
        <v>1.7972976713349692E-8</v>
      </c>
      <c r="BX12" s="63">
        <v>1.1377161589213904E-8</v>
      </c>
      <c r="BY12" s="63">
        <v>3.2390398618112375E-4</v>
      </c>
      <c r="BZ12" s="63">
        <v>6.6773272877573945E-9</v>
      </c>
      <c r="CA12" s="63">
        <v>2.8790785086831773E-8</v>
      </c>
      <c r="CB12" s="63">
        <v>7.966729927114203E-8</v>
      </c>
      <c r="CC12" s="63">
        <v>6.5942500789069738E-8</v>
      </c>
      <c r="CD12" s="63">
        <v>5.8756195459063885E-8</v>
      </c>
      <c r="CE12" s="63">
        <v>4.3196554640788193E-9</v>
      </c>
      <c r="CF12" s="63">
        <v>5.7265420403161174E-9</v>
      </c>
      <c r="CG12" s="63">
        <v>2.2169683994306759E-8</v>
      </c>
      <c r="CH12" s="63">
        <v>2.4407666724638558E-8</v>
      </c>
      <c r="CI12" s="63">
        <v>1.9753375254351691E-8</v>
      </c>
      <c r="CJ12" s="63">
        <v>1.6003272244900146E-8</v>
      </c>
      <c r="CK12" s="63">
        <v>1.8568236715120778E-8</v>
      </c>
      <c r="CL12" s="63">
        <v>9.9179822403617842E-9</v>
      </c>
      <c r="CM12" s="63">
        <v>4.4163472113241418E-9</v>
      </c>
      <c r="CN12" s="63">
        <v>1.9520858533722892E-8</v>
      </c>
      <c r="CO12" s="63">
        <v>1.4417998413503588E-8</v>
      </c>
      <c r="CP12" s="63">
        <v>1.2541797925648365E-8</v>
      </c>
      <c r="CQ12" s="63">
        <v>8.3759423157250226E-9</v>
      </c>
      <c r="CR12" s="63">
        <v>0</v>
      </c>
      <c r="CS12" s="63">
        <v>1.6328332440841403E-8</v>
      </c>
      <c r="CT12" s="63">
        <v>1.2962589185038898E-8</v>
      </c>
      <c r="CU12" s="63">
        <v>1.4277139375788833E-8</v>
      </c>
      <c r="CV12" s="63">
        <v>1.1859668799509323E-8</v>
      </c>
      <c r="CW12" s="63">
        <v>3.6808437408549254E-8</v>
      </c>
      <c r="CX12" s="63">
        <v>9.1188389842759326E-8</v>
      </c>
      <c r="CY12" s="63">
        <v>1.2597256845175976E-7</v>
      </c>
      <c r="CZ12" s="63">
        <v>4.7841771102456644E-8</v>
      </c>
      <c r="DA12" s="63">
        <v>2.7334657102095215E-7</v>
      </c>
      <c r="DB12" s="63">
        <v>2.6554240749484695E-7</v>
      </c>
      <c r="DC12" s="63">
        <v>3.8309910867481498E-6</v>
      </c>
      <c r="DD12" s="63">
        <v>1.9688414277200072E-7</v>
      </c>
      <c r="DE12" s="63">
        <v>9.4663516241140203E-6</v>
      </c>
      <c r="DF12" s="63">
        <v>2.3046002113014548E-8</v>
      </c>
      <c r="DG12" s="63">
        <v>3.6982635558673343E-5</v>
      </c>
      <c r="DH12" s="63">
        <v>6.6707098013692902E-5</v>
      </c>
      <c r="DI12" s="63">
        <v>3.5137843330464164E-7</v>
      </c>
      <c r="DJ12" s="63">
        <v>1.159983182300651E-7</v>
      </c>
      <c r="DK12" s="63">
        <v>9.5511631546394008E-8</v>
      </c>
      <c r="DL12" s="63">
        <v>2.5446505892924475E-8</v>
      </c>
      <c r="DM12" s="63">
        <v>5.5856226190321567E-8</v>
      </c>
      <c r="DN12" s="63">
        <v>1.536767393999853E-4</v>
      </c>
      <c r="DO12" s="63">
        <v>2.6793961401572213E-4</v>
      </c>
      <c r="DP12" s="63">
        <v>9.6933546683297767E-8</v>
      </c>
      <c r="DQ12" s="63">
        <v>1.7808244115853145E-6</v>
      </c>
      <c r="DR12" s="63">
        <v>1.5377754153525678E-5</v>
      </c>
      <c r="DS12" s="63">
        <v>2.0080694088472988E-6</v>
      </c>
      <c r="DT12" s="63">
        <v>8.0999424618609614E-8</v>
      </c>
      <c r="DU12" s="69">
        <v>1.0016745843036139</v>
      </c>
      <c r="DV12" s="69">
        <v>0.87995119677147138</v>
      </c>
      <c r="DX12" s="12" t="s">
        <v>34</v>
      </c>
      <c r="DY12" s="62" t="s">
        <v>139</v>
      </c>
      <c r="DZ12" s="69">
        <v>9.9581172592548994E-9</v>
      </c>
      <c r="EA12" s="69">
        <v>1.6995259166755685E-6</v>
      </c>
      <c r="EB12" s="69">
        <v>3.5872334726260779E-8</v>
      </c>
      <c r="EC12" s="69">
        <v>2.0993001772199817E-6</v>
      </c>
      <c r="ED12" s="69">
        <v>1</v>
      </c>
      <c r="EE12" s="69">
        <v>0</v>
      </c>
      <c r="EF12" s="69">
        <v>2.7938593835090093E-8</v>
      </c>
      <c r="EG12" s="69">
        <v>5.0941692653207681E-4</v>
      </c>
      <c r="EH12" s="69">
        <v>0</v>
      </c>
      <c r="EI12" s="69">
        <v>0</v>
      </c>
      <c r="EJ12" s="69">
        <v>0</v>
      </c>
      <c r="EK12" s="69">
        <v>1.4553568284728417E-8</v>
      </c>
      <c r="EL12" s="69">
        <v>9.3173951398831422E-7</v>
      </c>
      <c r="EM12" s="69">
        <v>1.5855953367848272E-7</v>
      </c>
      <c r="EN12" s="69">
        <v>1.4675687386550865E-7</v>
      </c>
      <c r="EO12" s="69">
        <v>0</v>
      </c>
      <c r="EP12" s="69">
        <v>1.244916886846171E-8</v>
      </c>
      <c r="EQ12" s="69">
        <v>1.0395713472356711E-8</v>
      </c>
      <c r="ER12" s="69">
        <v>0</v>
      </c>
      <c r="ES12" s="69">
        <v>3.3402391072181116E-8</v>
      </c>
      <c r="ET12" s="69">
        <v>0</v>
      </c>
      <c r="EU12" s="69">
        <v>0</v>
      </c>
      <c r="EV12" s="69">
        <v>0</v>
      </c>
      <c r="EW12" s="69">
        <v>0</v>
      </c>
      <c r="EX12" s="69">
        <v>6.4466016321292769E-6</v>
      </c>
      <c r="EY12" s="69">
        <v>1.9303549132167888E-6</v>
      </c>
      <c r="EZ12" s="69">
        <v>0</v>
      </c>
      <c r="FA12" s="69">
        <v>0</v>
      </c>
      <c r="FB12" s="69">
        <v>9.033666896447929E-9</v>
      </c>
      <c r="FC12" s="69">
        <v>8.8627740386995412E-9</v>
      </c>
      <c r="FD12" s="69">
        <v>8.3697016594550649E-6</v>
      </c>
      <c r="FE12" s="69">
        <v>0</v>
      </c>
      <c r="FF12" s="69">
        <v>9.3003866574246596E-9</v>
      </c>
      <c r="FG12" s="69">
        <v>4.7758472077302968E-8</v>
      </c>
      <c r="FH12" s="69">
        <v>1.4012678376928922E-7</v>
      </c>
      <c r="FI12" s="69">
        <v>0</v>
      </c>
      <c r="FJ12" s="69">
        <v>2.1966195296099718E-8</v>
      </c>
      <c r="FK12" s="69">
        <v>5.6298284106468412E-8</v>
      </c>
      <c r="FL12" s="69">
        <v>7.6292500607240818E-9</v>
      </c>
      <c r="FM12" s="69">
        <v>0</v>
      </c>
      <c r="FN12" s="69">
        <v>1.0509093211016151E-8</v>
      </c>
      <c r="FO12" s="69">
        <v>7.5520146972065301E-9</v>
      </c>
      <c r="FP12" s="69">
        <v>6.6851618014370289E-9</v>
      </c>
      <c r="FQ12" s="69">
        <v>6.5586853527577126E-9</v>
      </c>
      <c r="FR12" s="69">
        <v>1.7764827058329116E-8</v>
      </c>
      <c r="FS12" s="69">
        <v>3.8922791102194075E-8</v>
      </c>
      <c r="FT12" s="69">
        <v>0</v>
      </c>
      <c r="FU12" s="69">
        <v>3.9645988090433445E-8</v>
      </c>
      <c r="FV12" s="69">
        <v>2.1619047755502046E-8</v>
      </c>
      <c r="FW12" s="69">
        <v>0</v>
      </c>
      <c r="FX12" s="69">
        <v>5.0764384165123687E-8</v>
      </c>
      <c r="FY12" s="69">
        <v>1.6912816291564276E-8</v>
      </c>
      <c r="FZ12" s="69">
        <v>3.1018001608112532E-8</v>
      </c>
      <c r="GA12" s="69">
        <v>1.9262869621713216E-8</v>
      </c>
      <c r="GB12" s="69">
        <v>1.2652717138299849E-8</v>
      </c>
      <c r="GC12" s="69">
        <v>1.4299789740767212E-8</v>
      </c>
      <c r="GD12" s="69">
        <v>1.074305367019991E-8</v>
      </c>
      <c r="GE12" s="69">
        <v>1.733526421117716E-8</v>
      </c>
      <c r="GF12" s="69">
        <v>1.0225375747149986E-8</v>
      </c>
      <c r="GG12" s="69">
        <v>3.2343510187984485E-4</v>
      </c>
      <c r="GH12" s="69">
        <v>6.6762566155172445E-9</v>
      </c>
      <c r="GI12" s="69">
        <v>2.8790785086831773E-8</v>
      </c>
      <c r="GJ12" s="69">
        <v>7.9549479614881317E-8</v>
      </c>
      <c r="GK12" s="69">
        <v>6.5942500789069738E-8</v>
      </c>
      <c r="GL12" s="69">
        <v>5.8756195459063885E-8</v>
      </c>
      <c r="GM12" s="69">
        <v>4.0453284402834407E-9</v>
      </c>
      <c r="GN12" s="69">
        <v>5.7160815721632416E-9</v>
      </c>
      <c r="GO12" s="69">
        <v>2.0375718309888128E-8</v>
      </c>
      <c r="GP12" s="69">
        <v>2.4397120989562369E-8</v>
      </c>
      <c r="GQ12" s="69">
        <v>1.9597888873574899E-8</v>
      </c>
      <c r="GR12" s="69">
        <v>1.5555416262800134E-8</v>
      </c>
      <c r="GS12" s="69">
        <v>1.8014889651190119E-8</v>
      </c>
      <c r="GT12" s="69">
        <v>9.9179822403617842E-9</v>
      </c>
      <c r="GU12" s="69">
        <v>4.4163472113241418E-9</v>
      </c>
      <c r="GV12" s="69">
        <v>1.9513807282040223E-8</v>
      </c>
      <c r="GW12" s="69">
        <v>1.4393140587214708E-8</v>
      </c>
      <c r="GX12" s="69">
        <v>1.2494796755977775E-8</v>
      </c>
      <c r="GY12" s="69">
        <v>8.0652266967568044E-9</v>
      </c>
      <c r="GZ12" s="69">
        <v>0</v>
      </c>
      <c r="HA12" s="69">
        <v>1.6321253330115241E-8</v>
      </c>
      <c r="HB12" s="69">
        <v>1.2961698863917251E-8</v>
      </c>
      <c r="HC12" s="69">
        <v>1.420146720006315E-8</v>
      </c>
      <c r="HD12" s="69">
        <v>1.1732830746638372E-8</v>
      </c>
      <c r="HE12" s="69">
        <v>3.6414476133045487E-8</v>
      </c>
      <c r="HF12" s="69">
        <v>8.7410402517444754E-8</v>
      </c>
      <c r="HG12" s="69">
        <v>1.2554406870471541E-7</v>
      </c>
      <c r="HH12" s="69">
        <v>4.7841771102456644E-8</v>
      </c>
      <c r="HI12" s="69">
        <v>2.7145880893856506E-7</v>
      </c>
      <c r="HJ12" s="69">
        <v>2.6549346763538181E-7</v>
      </c>
      <c r="HK12" s="69">
        <v>3.8309227364681411E-6</v>
      </c>
      <c r="HL12" s="69">
        <v>1.9688414277200072E-7</v>
      </c>
      <c r="HM12" s="69">
        <v>9.4480793641337511E-6</v>
      </c>
      <c r="HN12" s="69">
        <v>2.2514521052618163E-8</v>
      </c>
      <c r="HO12" s="69">
        <v>3.6982635558673343E-5</v>
      </c>
      <c r="HP12" s="69">
        <v>6.6707098013692902E-5</v>
      </c>
      <c r="HQ12" s="69">
        <v>3.5132251542972355E-7</v>
      </c>
      <c r="HR12" s="69">
        <v>1.1581644544934851E-7</v>
      </c>
      <c r="HS12" s="69">
        <v>9.5490961751112404E-8</v>
      </c>
      <c r="HT12" s="69">
        <v>2.5338461516018883E-8</v>
      </c>
      <c r="HU12" s="69">
        <v>5.2839705418579771E-8</v>
      </c>
      <c r="HV12" s="69">
        <v>1.536767393999853E-4</v>
      </c>
      <c r="HW12" s="69">
        <v>2.667795493318306E-4</v>
      </c>
      <c r="HX12" s="69">
        <v>9.5314917332361534E-8</v>
      </c>
      <c r="HY12" s="69">
        <v>1.7650437965573247E-6</v>
      </c>
      <c r="HZ12" s="69">
        <v>1.5284824053030279E-5</v>
      </c>
      <c r="IA12" s="69">
        <v>2.0075236113023086E-6</v>
      </c>
      <c r="IB12" s="69">
        <v>8.0939640389158342E-8</v>
      </c>
    </row>
    <row r="13" spans="2:236" x14ac:dyDescent="0.15">
      <c r="B13" s="15" t="s">
        <v>35</v>
      </c>
      <c r="C13" s="72" t="s">
        <v>182</v>
      </c>
      <c r="D13" s="63">
        <v>1.0000000000000002</v>
      </c>
      <c r="E13" s="63">
        <v>0</v>
      </c>
      <c r="F13" s="63">
        <v>0</v>
      </c>
      <c r="G13" s="63">
        <v>0</v>
      </c>
      <c r="H13" s="63">
        <v>2.314674112633802E-8</v>
      </c>
      <c r="I13" s="68">
        <v>0</v>
      </c>
      <c r="J13" s="63">
        <v>0</v>
      </c>
      <c r="M13" s="66" t="s">
        <v>320</v>
      </c>
      <c r="N13" s="66">
        <v>10</v>
      </c>
      <c r="O13" s="67"/>
      <c r="P13" s="15" t="s">
        <v>35</v>
      </c>
      <c r="Q13" s="73" t="s">
        <v>182</v>
      </c>
      <c r="R13" s="74">
        <v>-4.0972318509692931E-19</v>
      </c>
      <c r="S13" s="73">
        <v>-6.2492550533207429E-19</v>
      </c>
      <c r="T13" s="73">
        <v>-5.8551787645663062E-19</v>
      </c>
      <c r="U13" s="73">
        <v>-2.9631582033952961E-19</v>
      </c>
      <c r="V13" s="73">
        <v>-1.1443329125605811E-19</v>
      </c>
      <c r="W13" s="73">
        <v>1</v>
      </c>
      <c r="X13" s="73">
        <v>-1.1468613170606188E-18</v>
      </c>
      <c r="Y13" s="73">
        <v>-7.9198154756400821E-19</v>
      </c>
      <c r="Z13" s="73">
        <v>0</v>
      </c>
      <c r="AA13" s="73">
        <v>0</v>
      </c>
      <c r="AB13" s="73">
        <v>0</v>
      </c>
      <c r="AC13" s="73">
        <v>-1.9479998379388869E-18</v>
      </c>
      <c r="AD13" s="73">
        <v>-1.0577158168052562E-18</v>
      </c>
      <c r="AE13" s="73">
        <v>-1.14586167554364E-18</v>
      </c>
      <c r="AF13" s="73">
        <v>-7.0997576390170667E-19</v>
      </c>
      <c r="AG13" s="73">
        <v>0</v>
      </c>
      <c r="AH13" s="73">
        <v>-7.8936919329310313E-19</v>
      </c>
      <c r="AI13" s="73">
        <v>-1.249214048093176E-18</v>
      </c>
      <c r="AJ13" s="73">
        <v>0</v>
      </c>
      <c r="AK13" s="73">
        <v>-9.6185053959572597E-18</v>
      </c>
      <c r="AL13" s="73">
        <v>0</v>
      </c>
      <c r="AM13" s="73">
        <v>0</v>
      </c>
      <c r="AN13" s="73">
        <v>0</v>
      </c>
      <c r="AO13" s="73">
        <v>0</v>
      </c>
      <c r="AP13" s="73">
        <v>-5.992266730582256E-19</v>
      </c>
      <c r="AQ13" s="73">
        <v>-9.2044121497941973E-19</v>
      </c>
      <c r="AR13" s="73">
        <v>0</v>
      </c>
      <c r="AS13" s="73">
        <v>0</v>
      </c>
      <c r="AT13" s="73">
        <v>-1.6061964977164525E-18</v>
      </c>
      <c r="AU13" s="73">
        <v>-1.2912831825057796E-18</v>
      </c>
      <c r="AV13" s="73">
        <v>-5.4383468085322996E-19</v>
      </c>
      <c r="AW13" s="73">
        <v>0</v>
      </c>
      <c r="AX13" s="73">
        <v>-5.4863534359865482E-18</v>
      </c>
      <c r="AY13" s="73">
        <v>-5.1402585929278213E-18</v>
      </c>
      <c r="AZ13" s="73">
        <v>-3.3837189427927223E-18</v>
      </c>
      <c r="BA13" s="73">
        <v>0</v>
      </c>
      <c r="BB13" s="73">
        <v>-2.5407400673593632E-18</v>
      </c>
      <c r="BC13" s="73">
        <v>-6.6109331897040611E-18</v>
      </c>
      <c r="BD13" s="73">
        <v>-1.1086682611147488E-18</v>
      </c>
      <c r="BE13" s="73">
        <v>0</v>
      </c>
      <c r="BF13" s="73">
        <v>-1.9490760973973107E-18</v>
      </c>
      <c r="BG13" s="73">
        <v>-9.0560330191139224E-19</v>
      </c>
      <c r="BH13" s="73">
        <v>-1.4108055023134966E-18</v>
      </c>
      <c r="BI13" s="73">
        <v>-7.447708217120765E-19</v>
      </c>
      <c r="BJ13" s="73">
        <v>-6.155613700774079E-19</v>
      </c>
      <c r="BK13" s="73">
        <v>-4.8080885877703579E-19</v>
      </c>
      <c r="BL13" s="73">
        <v>0</v>
      </c>
      <c r="BM13" s="73">
        <v>-1.4028751228647017E-18</v>
      </c>
      <c r="BN13" s="73">
        <v>-6.123454164051019E-19</v>
      </c>
      <c r="BO13" s="73">
        <v>0</v>
      </c>
      <c r="BP13" s="73">
        <v>-3.0582841848085177E-19</v>
      </c>
      <c r="BQ13" s="73">
        <v>-7.6102826183332824E-19</v>
      </c>
      <c r="BR13" s="73">
        <v>-3.1719056788007092E-19</v>
      </c>
      <c r="BS13" s="73">
        <v>-3.6420440786101076E-19</v>
      </c>
      <c r="BT13" s="73">
        <v>-5.3158147922386587E-19</v>
      </c>
      <c r="BU13" s="73">
        <v>-5.6837701407965468E-19</v>
      </c>
      <c r="BV13" s="73">
        <v>-8.6204441192362866E-19</v>
      </c>
      <c r="BW13" s="73">
        <v>-9.7235579435922118E-19</v>
      </c>
      <c r="BX13" s="73">
        <v>-8.8776794067956547E-19</v>
      </c>
      <c r="BY13" s="73">
        <v>-5.0563286096074037E-19</v>
      </c>
      <c r="BZ13" s="73">
        <v>-1.5774453855823136E-18</v>
      </c>
      <c r="CA13" s="73">
        <v>-3.2966668699208119E-19</v>
      </c>
      <c r="CB13" s="73">
        <v>-2.687708924982637E-19</v>
      </c>
      <c r="CC13" s="73">
        <v>-2.8793279632296817E-19</v>
      </c>
      <c r="CD13" s="73">
        <v>-3.6044077156869159E-19</v>
      </c>
      <c r="CE13" s="73">
        <v>-7.4812683547627533E-17</v>
      </c>
      <c r="CF13" s="73">
        <v>-9.7019219273762906E-17</v>
      </c>
      <c r="CG13" s="73">
        <v>-2.3124053455306248E-18</v>
      </c>
      <c r="CH13" s="73">
        <v>-3.9569872391281735E-18</v>
      </c>
      <c r="CI13" s="73">
        <v>-1.3038332539969586E-18</v>
      </c>
      <c r="CJ13" s="73">
        <v>-2.9443455414135299E-19</v>
      </c>
      <c r="CK13" s="73">
        <v>-7.9305061260246903E-19</v>
      </c>
      <c r="CL13" s="73">
        <v>-3.4455645355520073E-19</v>
      </c>
      <c r="CM13" s="73">
        <v>-2.1231563793550503E-20</v>
      </c>
      <c r="CN13" s="73">
        <v>-2.8807849398806467E-18</v>
      </c>
      <c r="CO13" s="73">
        <v>-2.6332140328220236E-19</v>
      </c>
      <c r="CP13" s="73">
        <v>-2.6223058931741511E-19</v>
      </c>
      <c r="CQ13" s="73">
        <v>-8.6492910318728535E-20</v>
      </c>
      <c r="CR13" s="73">
        <v>0</v>
      </c>
      <c r="CS13" s="73">
        <v>-2.9060032333145481E-19</v>
      </c>
      <c r="CT13" s="73">
        <v>-2.5056067877493133E-18</v>
      </c>
      <c r="CU13" s="73">
        <v>-4.5152942953449814E-19</v>
      </c>
      <c r="CV13" s="73">
        <v>-3.4430547383646721E-19</v>
      </c>
      <c r="CW13" s="73">
        <v>-5.6263830222848653E-19</v>
      </c>
      <c r="CX13" s="73">
        <v>-4.4726789546186985E-19</v>
      </c>
      <c r="CY13" s="73">
        <v>-1.746426904232179E-19</v>
      </c>
      <c r="CZ13" s="73">
        <v>-3.5392746914030745E-19</v>
      </c>
      <c r="DA13" s="73">
        <v>-3.5926606043724226E-19</v>
      </c>
      <c r="DB13" s="73">
        <v>-4.4057705064386531E-19</v>
      </c>
      <c r="DC13" s="73">
        <v>-1.196059316587936E-18</v>
      </c>
      <c r="DD13" s="73">
        <v>-6.7392489113890555E-19</v>
      </c>
      <c r="DE13" s="73">
        <v>-4.9545040845336446E-19</v>
      </c>
      <c r="DF13" s="73">
        <v>-7.0258038840655605E-19</v>
      </c>
      <c r="DG13" s="73">
        <v>-1.4319425623846038E-18</v>
      </c>
      <c r="DH13" s="73">
        <v>-7.9759553099721901E-19</v>
      </c>
      <c r="DI13" s="73">
        <v>-3.4390568248841527E-19</v>
      </c>
      <c r="DJ13" s="73">
        <v>-2.3138695592875727E-19</v>
      </c>
      <c r="DK13" s="73">
        <v>-4.074519395620426E-19</v>
      </c>
      <c r="DL13" s="73">
        <v>-3.4012552168572557E-19</v>
      </c>
      <c r="DM13" s="73">
        <v>-2.6932026711280326E-19</v>
      </c>
      <c r="DN13" s="73">
        <v>-2.5870305842314797E-18</v>
      </c>
      <c r="DO13" s="73">
        <v>-1.50034366566036E-18</v>
      </c>
      <c r="DP13" s="73">
        <v>-1.7752758013169842E-18</v>
      </c>
      <c r="DQ13" s="73">
        <v>-1.8249639985433704E-18</v>
      </c>
      <c r="DR13" s="73">
        <v>-1.1112638761097237E-18</v>
      </c>
      <c r="DS13" s="73">
        <v>-1.5581601291183844E-19</v>
      </c>
      <c r="DT13" s="73">
        <v>-4.3129009287331586E-19</v>
      </c>
      <c r="DU13" s="63">
        <v>0.99999999999999978</v>
      </c>
      <c r="DV13" s="63">
        <v>0.87848010777195917</v>
      </c>
      <c r="DX13" s="15" t="s">
        <v>35</v>
      </c>
      <c r="DY13" s="72" t="s">
        <v>182</v>
      </c>
      <c r="DZ13" s="63">
        <v>-4.0935983901539809E-19</v>
      </c>
      <c r="EA13" s="63">
        <v>-6.2463453665091835E-19</v>
      </c>
      <c r="EB13" s="63">
        <v>-5.8551545771630516E-19</v>
      </c>
      <c r="EC13" s="63">
        <v>-2.9623628759639125E-19</v>
      </c>
      <c r="ED13" s="63">
        <v>-1.1440622976112733E-19</v>
      </c>
      <c r="EE13" s="63">
        <v>1</v>
      </c>
      <c r="EF13" s="63">
        <v>-1.1468613170606188E-18</v>
      </c>
      <c r="EG13" s="63">
        <v>-7.591901748197109E-19</v>
      </c>
      <c r="EH13" s="63">
        <v>0</v>
      </c>
      <c r="EI13" s="63">
        <v>0</v>
      </c>
      <c r="EJ13" s="63">
        <v>0</v>
      </c>
      <c r="EK13" s="63">
        <v>-1.9456233501178535E-18</v>
      </c>
      <c r="EL13" s="63">
        <v>-1.0577158168052562E-18</v>
      </c>
      <c r="EM13" s="63">
        <v>-1.1429060540966326E-18</v>
      </c>
      <c r="EN13" s="63">
        <v>-7.0921530713207106E-19</v>
      </c>
      <c r="EO13" s="63">
        <v>0</v>
      </c>
      <c r="EP13" s="63">
        <v>-7.8931809719276982E-19</v>
      </c>
      <c r="EQ13" s="63">
        <v>-1.2484192902117835E-18</v>
      </c>
      <c r="ER13" s="63">
        <v>0</v>
      </c>
      <c r="ES13" s="63">
        <v>-9.6024785295722507E-18</v>
      </c>
      <c r="ET13" s="63">
        <v>0</v>
      </c>
      <c r="EU13" s="63">
        <v>0</v>
      </c>
      <c r="EV13" s="63">
        <v>0</v>
      </c>
      <c r="EW13" s="63">
        <v>0</v>
      </c>
      <c r="EX13" s="63">
        <v>-5.9857934141412244E-19</v>
      </c>
      <c r="EY13" s="63">
        <v>-9.1219964759302239E-19</v>
      </c>
      <c r="EZ13" s="63">
        <v>0</v>
      </c>
      <c r="FA13" s="63">
        <v>0</v>
      </c>
      <c r="FB13" s="63">
        <v>-1.5940053607358541E-18</v>
      </c>
      <c r="FC13" s="63">
        <v>-1.2881241570880131E-18</v>
      </c>
      <c r="FD13" s="63">
        <v>-5.4383468085322996E-19</v>
      </c>
      <c r="FE13" s="63">
        <v>0</v>
      </c>
      <c r="FF13" s="63">
        <v>-5.2443651641190968E-18</v>
      </c>
      <c r="FG13" s="63">
        <v>-5.140197138999013E-18</v>
      </c>
      <c r="FH13" s="63">
        <v>-3.3810726555405163E-18</v>
      </c>
      <c r="FI13" s="63">
        <v>0</v>
      </c>
      <c r="FJ13" s="63">
        <v>-2.409098504981228E-18</v>
      </c>
      <c r="FK13" s="63">
        <v>-6.6103468132596967E-18</v>
      </c>
      <c r="FL13" s="63">
        <v>-1.1086636760643931E-18</v>
      </c>
      <c r="FM13" s="63">
        <v>0</v>
      </c>
      <c r="FN13" s="63">
        <v>-1.9449047569597919E-18</v>
      </c>
      <c r="FO13" s="63">
        <v>-9.0455656038323727E-19</v>
      </c>
      <c r="FP13" s="63">
        <v>-1.3956399062756676E-18</v>
      </c>
      <c r="FQ13" s="63">
        <v>-7.3326942004820562E-19</v>
      </c>
      <c r="FR13" s="63">
        <v>-6.0800658158174857E-19</v>
      </c>
      <c r="FS13" s="63">
        <v>-4.772833190536229E-19</v>
      </c>
      <c r="FT13" s="63">
        <v>0</v>
      </c>
      <c r="FU13" s="63">
        <v>-1.4028751228647017E-18</v>
      </c>
      <c r="FV13" s="63">
        <v>-6.1081370683322262E-19</v>
      </c>
      <c r="FW13" s="63">
        <v>0</v>
      </c>
      <c r="FX13" s="63">
        <v>-3.0579346707970755E-19</v>
      </c>
      <c r="FY13" s="63">
        <v>-7.5968212874174971E-19</v>
      </c>
      <c r="FZ13" s="63">
        <v>-3.1718998452347368E-19</v>
      </c>
      <c r="GA13" s="63">
        <v>-3.6357920498935046E-19</v>
      </c>
      <c r="GB13" s="63">
        <v>-5.3158147922386587E-19</v>
      </c>
      <c r="GC13" s="63">
        <v>-5.4945807301964747E-19</v>
      </c>
      <c r="GD13" s="63">
        <v>-7.5357000657500695E-19</v>
      </c>
      <c r="GE13" s="63">
        <v>-9.3785491804293449E-19</v>
      </c>
      <c r="GF13" s="63">
        <v>-7.9789327931566603E-19</v>
      </c>
      <c r="GG13" s="63">
        <v>-5.0490090544049351E-19</v>
      </c>
      <c r="GH13" s="63">
        <v>-1.5771924510005699E-18</v>
      </c>
      <c r="GI13" s="63">
        <v>-3.2966668699208119E-19</v>
      </c>
      <c r="GJ13" s="63">
        <v>-2.6837340828006198E-19</v>
      </c>
      <c r="GK13" s="63">
        <v>-2.8793279632296817E-19</v>
      </c>
      <c r="GL13" s="63">
        <v>-3.6044077156869159E-19</v>
      </c>
      <c r="GM13" s="63">
        <v>-7.0061577587804703E-17</v>
      </c>
      <c r="GN13" s="63">
        <v>-9.6841997759228454E-17</v>
      </c>
      <c r="GO13" s="63">
        <v>-2.1252860415561764E-18</v>
      </c>
      <c r="GP13" s="63">
        <v>-3.9552775575107336E-18</v>
      </c>
      <c r="GQ13" s="63">
        <v>-1.2935702831785536E-18</v>
      </c>
      <c r="GR13" s="63">
        <v>-2.8619472203756703E-19</v>
      </c>
      <c r="GS13" s="63">
        <v>-7.6941712307060458E-19</v>
      </c>
      <c r="GT13" s="63">
        <v>-3.4455645355520073E-19</v>
      </c>
      <c r="GU13" s="63">
        <v>-2.1231563793550503E-20</v>
      </c>
      <c r="GV13" s="63">
        <v>-2.8797443534935446E-18</v>
      </c>
      <c r="GW13" s="63">
        <v>-2.6286741532123802E-19</v>
      </c>
      <c r="GX13" s="63">
        <v>-2.6124786383464194E-19</v>
      </c>
      <c r="GY13" s="63">
        <v>-8.3284352146641827E-20</v>
      </c>
      <c r="GZ13" s="63">
        <v>0</v>
      </c>
      <c r="HA13" s="63">
        <v>-2.9047433423407608E-19</v>
      </c>
      <c r="HB13" s="63">
        <v>-2.5054346929144135E-18</v>
      </c>
      <c r="HC13" s="63">
        <v>-4.4913621802078309E-19</v>
      </c>
      <c r="HD13" s="63">
        <v>-3.4062315887198573E-19</v>
      </c>
      <c r="HE13" s="63">
        <v>-5.566163757681764E-19</v>
      </c>
      <c r="HF13" s="63">
        <v>-4.2873732986038458E-19</v>
      </c>
      <c r="HG13" s="63">
        <v>-1.7404863768944237E-19</v>
      </c>
      <c r="HH13" s="63">
        <v>-3.5392746914030745E-19</v>
      </c>
      <c r="HI13" s="63">
        <v>-3.5678492872284433E-19</v>
      </c>
      <c r="HJ13" s="63">
        <v>-4.4049585164011488E-19</v>
      </c>
      <c r="HK13" s="63">
        <v>-1.1960379772041202E-18</v>
      </c>
      <c r="HL13" s="63">
        <v>-6.7392489113890555E-19</v>
      </c>
      <c r="HM13" s="63">
        <v>-4.944940739509011E-19</v>
      </c>
      <c r="HN13" s="63">
        <v>-6.8637765753753688E-19</v>
      </c>
      <c r="HO13" s="63">
        <v>-1.4319425623846038E-18</v>
      </c>
      <c r="HP13" s="63">
        <v>-7.9759553099721901E-19</v>
      </c>
      <c r="HQ13" s="63">
        <v>-3.4385095381666341E-19</v>
      </c>
      <c r="HR13" s="63">
        <v>-2.310241662802656E-19</v>
      </c>
      <c r="HS13" s="63">
        <v>-4.0736376236266398E-19</v>
      </c>
      <c r="HT13" s="63">
        <v>-3.38681368597877E-19</v>
      </c>
      <c r="HU13" s="63">
        <v>-2.5477560064663963E-19</v>
      </c>
      <c r="HV13" s="63">
        <v>-2.5870305842314797E-18</v>
      </c>
      <c r="HW13" s="63">
        <v>-1.4938478150687007E-18</v>
      </c>
      <c r="HX13" s="63">
        <v>-1.7456316418248438E-18</v>
      </c>
      <c r="HY13" s="63">
        <v>-1.8087922445435942E-18</v>
      </c>
      <c r="HZ13" s="63">
        <v>-1.1045483399753326E-18</v>
      </c>
      <c r="IA13" s="63">
        <v>-1.5577366178744863E-19</v>
      </c>
      <c r="IB13" s="63">
        <v>-4.3097176535440068E-19</v>
      </c>
    </row>
    <row r="14" spans="2:236" x14ac:dyDescent="0.15">
      <c r="B14" s="12" t="s">
        <v>36</v>
      </c>
      <c r="C14" s="62" t="s">
        <v>634</v>
      </c>
      <c r="D14" s="63">
        <v>1</v>
      </c>
      <c r="E14" s="63">
        <v>0</v>
      </c>
      <c r="F14" s="63">
        <v>0.50059405940594059</v>
      </c>
      <c r="G14" s="63">
        <v>0.25148514851485149</v>
      </c>
      <c r="H14" s="63">
        <v>0</v>
      </c>
      <c r="I14" s="68">
        <v>5.9405940594059403E-2</v>
      </c>
      <c r="J14" s="63">
        <v>4.9504950495049507E-2</v>
      </c>
      <c r="L14" s="86" t="s">
        <v>630</v>
      </c>
      <c r="M14" s="76" t="s">
        <v>321</v>
      </c>
      <c r="N14" s="66">
        <v>1</v>
      </c>
      <c r="O14" s="75"/>
      <c r="P14" s="12" t="s">
        <v>36</v>
      </c>
      <c r="Q14" s="63" t="s">
        <v>634</v>
      </c>
      <c r="R14" s="68">
        <v>0</v>
      </c>
      <c r="S14" s="63">
        <v>0</v>
      </c>
      <c r="T14" s="63">
        <v>0</v>
      </c>
      <c r="U14" s="63">
        <v>0</v>
      </c>
      <c r="V14" s="63">
        <v>0</v>
      </c>
      <c r="W14" s="63">
        <v>0</v>
      </c>
      <c r="X14" s="63">
        <v>1</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63">
        <v>0</v>
      </c>
      <c r="AP14" s="63">
        <v>0</v>
      </c>
      <c r="AQ14" s="63">
        <v>0</v>
      </c>
      <c r="AR14" s="63">
        <v>0</v>
      </c>
      <c r="AS14" s="63">
        <v>0</v>
      </c>
      <c r="AT14" s="63">
        <v>0</v>
      </c>
      <c r="AU14" s="63">
        <v>0</v>
      </c>
      <c r="AV14" s="63">
        <v>0</v>
      </c>
      <c r="AW14" s="63">
        <v>0</v>
      </c>
      <c r="AX14" s="63">
        <v>0</v>
      </c>
      <c r="AY14" s="63">
        <v>0</v>
      </c>
      <c r="AZ14" s="63">
        <v>0</v>
      </c>
      <c r="BA14" s="63">
        <v>0</v>
      </c>
      <c r="BB14" s="63">
        <v>0</v>
      </c>
      <c r="BC14" s="63">
        <v>0</v>
      </c>
      <c r="BD14" s="63">
        <v>0</v>
      </c>
      <c r="BE14" s="63">
        <v>0</v>
      </c>
      <c r="BF14" s="63">
        <v>0</v>
      </c>
      <c r="BG14" s="63">
        <v>0</v>
      </c>
      <c r="BH14" s="63">
        <v>0</v>
      </c>
      <c r="BI14" s="63">
        <v>0</v>
      </c>
      <c r="BJ14" s="63">
        <v>0</v>
      </c>
      <c r="BK14" s="63">
        <v>0</v>
      </c>
      <c r="BL14" s="63">
        <v>0</v>
      </c>
      <c r="BM14" s="63">
        <v>0</v>
      </c>
      <c r="BN14" s="63">
        <v>0</v>
      </c>
      <c r="BO14" s="63">
        <v>0</v>
      </c>
      <c r="BP14" s="63">
        <v>0</v>
      </c>
      <c r="BQ14" s="63">
        <v>0</v>
      </c>
      <c r="BR14" s="63">
        <v>0</v>
      </c>
      <c r="BS14" s="63">
        <v>0</v>
      </c>
      <c r="BT14" s="63">
        <v>0</v>
      </c>
      <c r="BU14" s="63">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v>0</v>
      </c>
      <c r="DF14" s="63">
        <v>0</v>
      </c>
      <c r="DG14" s="63">
        <v>0</v>
      </c>
      <c r="DH14" s="63">
        <v>0</v>
      </c>
      <c r="DI14" s="63">
        <v>0</v>
      </c>
      <c r="DJ14" s="63">
        <v>0</v>
      </c>
      <c r="DK14" s="63">
        <v>0</v>
      </c>
      <c r="DL14" s="63">
        <v>0</v>
      </c>
      <c r="DM14" s="63">
        <v>0</v>
      </c>
      <c r="DN14" s="63">
        <v>0</v>
      </c>
      <c r="DO14" s="63">
        <v>0</v>
      </c>
      <c r="DP14" s="63">
        <v>0</v>
      </c>
      <c r="DQ14" s="63">
        <v>0</v>
      </c>
      <c r="DR14" s="63">
        <v>0</v>
      </c>
      <c r="DS14" s="63">
        <v>0</v>
      </c>
      <c r="DT14" s="63">
        <v>0</v>
      </c>
      <c r="DU14" s="63">
        <v>1</v>
      </c>
      <c r="DV14" s="63">
        <v>0.8784801077719594</v>
      </c>
      <c r="DX14" s="12" t="s">
        <v>36</v>
      </c>
      <c r="DY14" s="62" t="s">
        <v>634</v>
      </c>
      <c r="DZ14" s="63">
        <v>0</v>
      </c>
      <c r="EA14" s="63">
        <v>0</v>
      </c>
      <c r="EB14" s="63">
        <v>0</v>
      </c>
      <c r="EC14" s="63">
        <v>0</v>
      </c>
      <c r="ED14" s="63">
        <v>0</v>
      </c>
      <c r="EE14" s="63">
        <v>0</v>
      </c>
      <c r="EF14" s="63">
        <v>1</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c r="FQ14" s="63">
        <v>0</v>
      </c>
      <c r="FR14" s="63">
        <v>0</v>
      </c>
      <c r="FS14" s="63">
        <v>0</v>
      </c>
      <c r="FT14" s="63">
        <v>0</v>
      </c>
      <c r="FU14" s="63">
        <v>0</v>
      </c>
      <c r="FV14" s="63">
        <v>0</v>
      </c>
      <c r="FW14" s="63">
        <v>0</v>
      </c>
      <c r="FX14" s="63">
        <v>0</v>
      </c>
      <c r="FY14" s="63">
        <v>0</v>
      </c>
      <c r="FZ14" s="63">
        <v>0</v>
      </c>
      <c r="GA14" s="63">
        <v>0</v>
      </c>
      <c r="GB14" s="63">
        <v>0</v>
      </c>
      <c r="GC14" s="63">
        <v>0</v>
      </c>
      <c r="GD14" s="63">
        <v>0</v>
      </c>
      <c r="GE14" s="63">
        <v>0</v>
      </c>
      <c r="GF14" s="63">
        <v>0</v>
      </c>
      <c r="GG14" s="63">
        <v>0</v>
      </c>
      <c r="GH14" s="63">
        <v>0</v>
      </c>
      <c r="GI14" s="63">
        <v>0</v>
      </c>
      <c r="GJ14" s="63">
        <v>0</v>
      </c>
      <c r="GK14" s="63">
        <v>0</v>
      </c>
      <c r="GL14" s="63">
        <v>0</v>
      </c>
      <c r="GM14" s="63">
        <v>0</v>
      </c>
      <c r="GN14" s="63">
        <v>0</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v>0</v>
      </c>
      <c r="HW14" s="63">
        <v>0</v>
      </c>
      <c r="HX14" s="63">
        <v>0</v>
      </c>
      <c r="HY14" s="63">
        <v>0</v>
      </c>
      <c r="HZ14" s="63">
        <v>0</v>
      </c>
      <c r="IA14" s="63">
        <v>0</v>
      </c>
      <c r="IB14" s="63">
        <v>0</v>
      </c>
    </row>
    <row r="15" spans="2:236" x14ac:dyDescent="0.15">
      <c r="B15" s="12" t="s">
        <v>37</v>
      </c>
      <c r="C15" s="62" t="s">
        <v>140</v>
      </c>
      <c r="D15" s="63">
        <v>0.80261144452943856</v>
      </c>
      <c r="E15" s="63">
        <v>0.19738855547056144</v>
      </c>
      <c r="F15" s="63">
        <v>0.30689023286133338</v>
      </c>
      <c r="G15" s="63">
        <v>0.13333592872922173</v>
      </c>
      <c r="H15" s="63">
        <v>7.5246189895956814E-2</v>
      </c>
      <c r="I15" s="68">
        <v>4.2642958027016259E-2</v>
      </c>
      <c r="J15" s="63">
        <v>4.1085720493970232E-2</v>
      </c>
      <c r="L15" s="86" t="str">
        <f>VLOOKUP(入力表!H15,各種係数!M12:N18,1,FALSE)</f>
        <v>千円</v>
      </c>
      <c r="M15" s="76" t="s">
        <v>325</v>
      </c>
      <c r="N15" s="66">
        <v>0.1</v>
      </c>
      <c r="P15" s="12" t="s">
        <v>37</v>
      </c>
      <c r="Q15" s="63" t="s">
        <v>140</v>
      </c>
      <c r="R15" s="68">
        <v>1.0935865640549661E-5</v>
      </c>
      <c r="S15" s="63">
        <v>3.3239409129812059E-3</v>
      </c>
      <c r="T15" s="63">
        <v>7.0607182442121374E-6</v>
      </c>
      <c r="U15" s="63">
        <v>4.1195410643305704E-3</v>
      </c>
      <c r="V15" s="63">
        <v>3.237271667230535E-3</v>
      </c>
      <c r="W15" s="63">
        <v>0</v>
      </c>
      <c r="X15" s="63">
        <v>3.3759619258222795E-6</v>
      </c>
      <c r="Y15" s="63">
        <v>1.0431925673327958</v>
      </c>
      <c r="Z15" s="63">
        <v>0</v>
      </c>
      <c r="AA15" s="63">
        <v>0</v>
      </c>
      <c r="AB15" s="63">
        <v>0</v>
      </c>
      <c r="AC15" s="63">
        <v>4.8732946143570699E-6</v>
      </c>
      <c r="AD15" s="63">
        <v>1.3674820383403116E-3</v>
      </c>
      <c r="AE15" s="63">
        <v>2.4521590318081672E-4</v>
      </c>
      <c r="AF15" s="63">
        <v>8.5358435932199615E-6</v>
      </c>
      <c r="AG15" s="63">
        <v>0</v>
      </c>
      <c r="AH15" s="63">
        <v>1.3529402656322666E-5</v>
      </c>
      <c r="AI15" s="63">
        <v>8.9813611585193566E-6</v>
      </c>
      <c r="AJ15" s="63">
        <v>0</v>
      </c>
      <c r="AK15" s="63">
        <v>5.4278334464664926E-5</v>
      </c>
      <c r="AL15" s="63">
        <v>0</v>
      </c>
      <c r="AM15" s="63">
        <v>0</v>
      </c>
      <c r="AN15" s="63">
        <v>0</v>
      </c>
      <c r="AO15" s="63">
        <v>0</v>
      </c>
      <c r="AP15" s="63">
        <v>2.1025727356269244E-3</v>
      </c>
      <c r="AQ15" s="63">
        <v>3.8072140917553995E-3</v>
      </c>
      <c r="AR15" s="63">
        <v>0</v>
      </c>
      <c r="AS15" s="63">
        <v>0</v>
      </c>
      <c r="AT15" s="63">
        <v>6.0369167463925593E-6</v>
      </c>
      <c r="AU15" s="63">
        <v>4.6874244328014837E-6</v>
      </c>
      <c r="AV15" s="63">
        <v>1.6275539116129271E-2</v>
      </c>
      <c r="AW15" s="63">
        <v>0</v>
      </c>
      <c r="AX15" s="63">
        <v>2.8839056999722143E-6</v>
      </c>
      <c r="AY15" s="63">
        <v>3.8280603022191741E-7</v>
      </c>
      <c r="AZ15" s="63">
        <v>1.6566564032771322E-4</v>
      </c>
      <c r="BA15" s="63">
        <v>0</v>
      </c>
      <c r="BB15" s="63">
        <v>5.3871616543702973E-7</v>
      </c>
      <c r="BC15" s="63">
        <v>2.433914339840743E-6</v>
      </c>
      <c r="BD15" s="63">
        <v>4.987848534138747E-7</v>
      </c>
      <c r="BE15" s="63">
        <v>0</v>
      </c>
      <c r="BF15" s="63">
        <v>1.2602238578950471E-6</v>
      </c>
      <c r="BG15" s="63">
        <v>2.8676325948863854E-6</v>
      </c>
      <c r="BH15" s="63">
        <v>2.3489191315513999E-6</v>
      </c>
      <c r="BI15" s="63">
        <v>1.4862768578581086E-6</v>
      </c>
      <c r="BJ15" s="63">
        <v>1.9356210331081912E-6</v>
      </c>
      <c r="BK15" s="63">
        <v>8.475856957046553E-6</v>
      </c>
      <c r="BL15" s="63">
        <v>0</v>
      </c>
      <c r="BM15" s="63">
        <v>3.3851285033962511E-6</v>
      </c>
      <c r="BN15" s="63">
        <v>2.2366903864412993E-6</v>
      </c>
      <c r="BO15" s="63">
        <v>0</v>
      </c>
      <c r="BP15" s="63">
        <v>1.6663475389887895E-6</v>
      </c>
      <c r="BQ15" s="63">
        <v>2.4153168345263609E-6</v>
      </c>
      <c r="BR15" s="63">
        <v>3.344912244175345E-6</v>
      </c>
      <c r="BS15" s="63">
        <v>2.5094114497969309E-6</v>
      </c>
      <c r="BT15" s="63">
        <v>2.2326606810410644E-6</v>
      </c>
      <c r="BU15" s="63">
        <v>3.3720133924542277E-6</v>
      </c>
      <c r="BV15" s="63">
        <v>3.0146204225610243E-6</v>
      </c>
      <c r="BW15" s="63">
        <v>6.952458620905464E-6</v>
      </c>
      <c r="BX15" s="63">
        <v>2.380121046781621E-6</v>
      </c>
      <c r="BY15" s="63">
        <v>7.3303506774752758E-4</v>
      </c>
      <c r="BZ15" s="63">
        <v>8.7039263545635872E-7</v>
      </c>
      <c r="CA15" s="63">
        <v>2.7271194964620202E-6</v>
      </c>
      <c r="CB15" s="63">
        <v>3.329751163636402E-6</v>
      </c>
      <c r="CC15" s="63">
        <v>1.5649289231842909E-6</v>
      </c>
      <c r="CD15" s="63">
        <v>1.6533322895891233E-6</v>
      </c>
      <c r="CE15" s="63">
        <v>7.4233513155801115E-7</v>
      </c>
      <c r="CF15" s="63">
        <v>2.0780171421586336E-6</v>
      </c>
      <c r="CG15" s="63">
        <v>3.6107061234790512E-6</v>
      </c>
      <c r="CH15" s="63">
        <v>2.1529594517192978E-6</v>
      </c>
      <c r="CI15" s="63">
        <v>1.0437663448863172E-6</v>
      </c>
      <c r="CJ15" s="63">
        <v>1.262142808086557E-6</v>
      </c>
      <c r="CK15" s="63">
        <v>1.3607206550267944E-6</v>
      </c>
      <c r="CL15" s="63">
        <v>8.2661134278841616E-7</v>
      </c>
      <c r="CM15" s="63">
        <v>3.0949437357732054E-7</v>
      </c>
      <c r="CN15" s="63">
        <v>4.0879862187619826E-6</v>
      </c>
      <c r="CO15" s="63">
        <v>1.2487593385925039E-6</v>
      </c>
      <c r="CP15" s="63">
        <v>7.9214833325815457E-7</v>
      </c>
      <c r="CQ15" s="63">
        <v>7.281178836728685E-7</v>
      </c>
      <c r="CR15" s="63">
        <v>0</v>
      </c>
      <c r="CS15" s="63">
        <v>8.7786044843217525E-7</v>
      </c>
      <c r="CT15" s="63">
        <v>1.8555946216931333E-6</v>
      </c>
      <c r="CU15" s="63">
        <v>1.3699712354855546E-6</v>
      </c>
      <c r="CV15" s="63">
        <v>4.4930327888180583E-7</v>
      </c>
      <c r="CW15" s="63">
        <v>3.4324560234657224E-6</v>
      </c>
      <c r="CX15" s="63">
        <v>2.8097217110892977E-6</v>
      </c>
      <c r="CY15" s="63">
        <v>4.0201725473151468E-6</v>
      </c>
      <c r="CZ15" s="63">
        <v>4.4280652805797571E-6</v>
      </c>
      <c r="DA15" s="63">
        <v>6.9690849227766192E-6</v>
      </c>
      <c r="DB15" s="63">
        <v>5.0735377022760757E-5</v>
      </c>
      <c r="DC15" s="63">
        <v>1.2160124335798567E-3</v>
      </c>
      <c r="DD15" s="63">
        <v>6.5176436994980294E-6</v>
      </c>
      <c r="DE15" s="63">
        <v>7.8091372580635441E-4</v>
      </c>
      <c r="DF15" s="63">
        <v>4.2507502559326422E-6</v>
      </c>
      <c r="DG15" s="63">
        <v>2.8874564543965278E-3</v>
      </c>
      <c r="DH15" s="63">
        <v>4.5838582308242231E-3</v>
      </c>
      <c r="DI15" s="63">
        <v>4.3333830693602544E-4</v>
      </c>
      <c r="DJ15" s="63">
        <v>2.8351844113903652E-6</v>
      </c>
      <c r="DK15" s="63">
        <v>5.1999199802052293E-6</v>
      </c>
      <c r="DL15" s="63">
        <v>2.5251406155133585E-6</v>
      </c>
      <c r="DM15" s="63">
        <v>2.7558736845113394E-6</v>
      </c>
      <c r="DN15" s="63">
        <v>1.0345685814791727E-2</v>
      </c>
      <c r="DO15" s="63">
        <v>3.4901046205963265E-2</v>
      </c>
      <c r="DP15" s="63">
        <v>1.000453157981645E-5</v>
      </c>
      <c r="DQ15" s="63">
        <v>1.3590924362766288E-5</v>
      </c>
      <c r="DR15" s="63">
        <v>1.0786313644249837E-3</v>
      </c>
      <c r="DS15" s="63">
        <v>7.3901468431774479E-6</v>
      </c>
      <c r="DT15" s="63">
        <v>1.4617235166054252E-5</v>
      </c>
      <c r="DU15" s="63">
        <v>1.135154929816635</v>
      </c>
      <c r="DV15" s="63">
        <v>0.99721102508318848</v>
      </c>
      <c r="DX15" s="12" t="s">
        <v>37</v>
      </c>
      <c r="DY15" s="62" t="s">
        <v>140</v>
      </c>
      <c r="DZ15" s="63">
        <v>1.0926167619853797E-5</v>
      </c>
      <c r="EA15" s="63">
        <v>3.3223932681892454E-3</v>
      </c>
      <c r="EB15" s="63">
        <v>7.0606890767953408E-6</v>
      </c>
      <c r="EC15" s="63">
        <v>4.1184353575851726E-3</v>
      </c>
      <c r="ED15" s="63">
        <v>3.2365061084508239E-3</v>
      </c>
      <c r="EE15" s="63">
        <v>0</v>
      </c>
      <c r="EF15" s="63">
        <v>3.3759619258222795E-6</v>
      </c>
      <c r="EG15" s="63">
        <v>1</v>
      </c>
      <c r="EH15" s="63">
        <v>0</v>
      </c>
      <c r="EI15" s="63">
        <v>0</v>
      </c>
      <c r="EJ15" s="63">
        <v>0</v>
      </c>
      <c r="EK15" s="63">
        <v>4.8673493750024395E-6</v>
      </c>
      <c r="EL15" s="63">
        <v>1.3674820383403116E-3</v>
      </c>
      <c r="EM15" s="63">
        <v>2.4458339631017314E-4</v>
      </c>
      <c r="EN15" s="63">
        <v>8.5267008303609274E-6</v>
      </c>
      <c r="EO15" s="63">
        <v>0</v>
      </c>
      <c r="EP15" s="63">
        <v>1.3528526894104618E-5</v>
      </c>
      <c r="EQ15" s="63">
        <v>8.975647159723664E-6</v>
      </c>
      <c r="ER15" s="63">
        <v>0</v>
      </c>
      <c r="ES15" s="63">
        <v>5.4187893010587083E-5</v>
      </c>
      <c r="ET15" s="63">
        <v>0</v>
      </c>
      <c r="EU15" s="63">
        <v>0</v>
      </c>
      <c r="EV15" s="63">
        <v>0</v>
      </c>
      <c r="EW15" s="63">
        <v>0</v>
      </c>
      <c r="EX15" s="63">
        <v>2.1003013716723571E-3</v>
      </c>
      <c r="EY15" s="63">
        <v>3.7731245584087802E-3</v>
      </c>
      <c r="EZ15" s="63">
        <v>0</v>
      </c>
      <c r="FA15" s="63">
        <v>0</v>
      </c>
      <c r="FB15" s="63">
        <v>5.9910961515273774E-6</v>
      </c>
      <c r="FC15" s="63">
        <v>4.6759570078960154E-6</v>
      </c>
      <c r="FD15" s="63">
        <v>1.6275539116129271E-2</v>
      </c>
      <c r="FE15" s="63">
        <v>0</v>
      </c>
      <c r="FF15" s="63">
        <v>2.75670438771489E-6</v>
      </c>
      <c r="FG15" s="63">
        <v>3.8280145361665459E-7</v>
      </c>
      <c r="FH15" s="63">
        <v>1.6553607907291055E-4</v>
      </c>
      <c r="FI15" s="63">
        <v>0</v>
      </c>
      <c r="FJ15" s="63">
        <v>5.1080404699266068E-7</v>
      </c>
      <c r="FK15" s="63">
        <v>2.4336984565462778E-6</v>
      </c>
      <c r="FL15" s="63">
        <v>4.9878279062038655E-7</v>
      </c>
      <c r="FM15" s="63">
        <v>0</v>
      </c>
      <c r="FN15" s="63">
        <v>1.2575267734939899E-6</v>
      </c>
      <c r="FO15" s="63">
        <v>2.8643180419047175E-6</v>
      </c>
      <c r="FP15" s="63">
        <v>2.3236691884400204E-6</v>
      </c>
      <c r="FQ15" s="63">
        <v>1.4633244722012085E-6</v>
      </c>
      <c r="FR15" s="63">
        <v>1.9118651442176274E-6</v>
      </c>
      <c r="FS15" s="63">
        <v>8.4137075813714882E-6</v>
      </c>
      <c r="FT15" s="63">
        <v>0</v>
      </c>
      <c r="FU15" s="63">
        <v>3.3851285033962511E-6</v>
      </c>
      <c r="FV15" s="63">
        <v>2.2310955702110166E-6</v>
      </c>
      <c r="FW15" s="63">
        <v>0</v>
      </c>
      <c r="FX15" s="63">
        <v>1.666157101548181E-6</v>
      </c>
      <c r="FY15" s="63">
        <v>2.4110445386332095E-6</v>
      </c>
      <c r="FZ15" s="63">
        <v>3.3449060924267674E-6</v>
      </c>
      <c r="GA15" s="63">
        <v>2.5051037280595569E-6</v>
      </c>
      <c r="GB15" s="63">
        <v>2.2326606810410644E-6</v>
      </c>
      <c r="GC15" s="63">
        <v>3.2597728882728679E-6</v>
      </c>
      <c r="GD15" s="63">
        <v>2.6352789951751594E-6</v>
      </c>
      <c r="GE15" s="63">
        <v>6.7057732857992635E-6</v>
      </c>
      <c r="GF15" s="63">
        <v>2.1391655410884972E-6</v>
      </c>
      <c r="GG15" s="63">
        <v>7.319739241672768E-4</v>
      </c>
      <c r="GH15" s="63">
        <v>8.7025307284505425E-7</v>
      </c>
      <c r="GI15" s="63">
        <v>2.7271194964620202E-6</v>
      </c>
      <c r="GJ15" s="63">
        <v>3.3248268077071495E-6</v>
      </c>
      <c r="GK15" s="63">
        <v>1.5649289231842909E-6</v>
      </c>
      <c r="GL15" s="63">
        <v>1.6533322895891233E-6</v>
      </c>
      <c r="GM15" s="63">
        <v>6.951918839095584E-7</v>
      </c>
      <c r="GN15" s="63">
        <v>2.0742213030669714E-6</v>
      </c>
      <c r="GO15" s="63">
        <v>3.318528621819349E-6</v>
      </c>
      <c r="GP15" s="63">
        <v>2.1520292300695285E-6</v>
      </c>
      <c r="GQ15" s="63">
        <v>1.0355504602968094E-6</v>
      </c>
      <c r="GR15" s="63">
        <v>1.2268213939272616E-6</v>
      </c>
      <c r="GS15" s="63">
        <v>1.3201701821498665E-6</v>
      </c>
      <c r="GT15" s="63">
        <v>8.2661134278841616E-7</v>
      </c>
      <c r="GU15" s="63">
        <v>3.0949437357732054E-7</v>
      </c>
      <c r="GV15" s="63">
        <v>4.086509571633273E-6</v>
      </c>
      <c r="GW15" s="63">
        <v>1.2466063738171522E-6</v>
      </c>
      <c r="GX15" s="63">
        <v>7.8917970799115039E-7</v>
      </c>
      <c r="GY15" s="63">
        <v>7.0110747811139443E-7</v>
      </c>
      <c r="GZ15" s="63">
        <v>0</v>
      </c>
      <c r="HA15" s="63">
        <v>8.7747985406719125E-7</v>
      </c>
      <c r="HB15" s="63">
        <v>1.8554671722259532E-6</v>
      </c>
      <c r="HC15" s="63">
        <v>1.3627100677304373E-6</v>
      </c>
      <c r="HD15" s="63">
        <v>4.4449802217478378E-7</v>
      </c>
      <c r="HE15" s="63">
        <v>3.3957183935004504E-6</v>
      </c>
      <c r="HF15" s="63">
        <v>2.6933133280653111E-6</v>
      </c>
      <c r="HG15" s="63">
        <v>4.0064978009733757E-6</v>
      </c>
      <c r="HH15" s="63">
        <v>4.4280652805797571E-6</v>
      </c>
      <c r="HI15" s="63">
        <v>6.9209556405360722E-6</v>
      </c>
      <c r="HJ15" s="63">
        <v>5.0726026417541699E-5</v>
      </c>
      <c r="HK15" s="63">
        <v>1.2159907382043138E-3</v>
      </c>
      <c r="HL15" s="63">
        <v>6.5176436994980294E-6</v>
      </c>
      <c r="HM15" s="63">
        <v>7.79406380718544E-4</v>
      </c>
      <c r="HN15" s="63">
        <v>4.1527205307584229E-6</v>
      </c>
      <c r="HO15" s="63">
        <v>2.8874564543965278E-3</v>
      </c>
      <c r="HP15" s="63">
        <v>4.5838582308242231E-3</v>
      </c>
      <c r="HQ15" s="63">
        <v>4.332693460808683E-4</v>
      </c>
      <c r="HR15" s="63">
        <v>2.8307391497640613E-6</v>
      </c>
      <c r="HS15" s="63">
        <v>5.1987946588204785E-6</v>
      </c>
      <c r="HT15" s="63">
        <v>2.5144190160312855E-6</v>
      </c>
      <c r="HU15" s="63">
        <v>2.6070424658518606E-6</v>
      </c>
      <c r="HV15" s="63">
        <v>1.0345685814791727E-2</v>
      </c>
      <c r="HW15" s="63">
        <v>3.4749939504988357E-2</v>
      </c>
      <c r="HX15" s="63">
        <v>9.8374725067551149E-6</v>
      </c>
      <c r="HY15" s="63">
        <v>1.3470489611396041E-5</v>
      </c>
      <c r="HZ15" s="63">
        <v>1.0721130315076556E-3</v>
      </c>
      <c r="IA15" s="63">
        <v>7.3881381855153412E-6</v>
      </c>
      <c r="IB15" s="63">
        <v>1.4606446445699442E-5</v>
      </c>
    </row>
    <row r="16" spans="2:236" x14ac:dyDescent="0.15">
      <c r="B16" s="12" t="s">
        <v>38</v>
      </c>
      <c r="C16" s="62" t="s">
        <v>358</v>
      </c>
      <c r="D16" s="63">
        <v>0.99999999999999989</v>
      </c>
      <c r="E16" s="63">
        <v>0</v>
      </c>
      <c r="F16" s="63">
        <v>0</v>
      </c>
      <c r="G16" s="63">
        <v>0</v>
      </c>
      <c r="H16" s="63">
        <v>1.8002250603933199E-2</v>
      </c>
      <c r="I16" s="68">
        <v>0</v>
      </c>
      <c r="J16" s="63">
        <v>0</v>
      </c>
      <c r="L16" s="86">
        <f>VLOOKUP(入力表!H15,各種係数!M12:N18,2,FALSE)</f>
        <v>1E-3</v>
      </c>
      <c r="M16" s="76" t="s">
        <v>322</v>
      </c>
      <c r="N16" s="66">
        <v>0.01</v>
      </c>
      <c r="P16" s="12" t="s">
        <v>38</v>
      </c>
      <c r="Q16" s="63" t="s">
        <v>358</v>
      </c>
      <c r="R16" s="68">
        <v>1.9442235696077132E-21</v>
      </c>
      <c r="S16" s="63">
        <v>1.7049693368681857E-20</v>
      </c>
      <c r="T16" s="63">
        <v>8.5990759110914127E-21</v>
      </c>
      <c r="U16" s="63">
        <v>2.1935270157751284E-21</v>
      </c>
      <c r="V16" s="63">
        <v>2.1431068224193296E-18</v>
      </c>
      <c r="W16" s="63">
        <v>0</v>
      </c>
      <c r="X16" s="63">
        <v>2.1502215120806495E-21</v>
      </c>
      <c r="Y16" s="63">
        <v>2.3274191338093635E-19</v>
      </c>
      <c r="Z16" s="63">
        <v>1</v>
      </c>
      <c r="AA16" s="63">
        <v>0</v>
      </c>
      <c r="AB16" s="63">
        <v>0</v>
      </c>
      <c r="AC16" s="63">
        <v>8.1506294613071902E-22</v>
      </c>
      <c r="AD16" s="63">
        <v>1.5080275672358917E-21</v>
      </c>
      <c r="AE16" s="63">
        <v>1.803967117875002E-21</v>
      </c>
      <c r="AF16" s="63">
        <v>8.433707537277342E-22</v>
      </c>
      <c r="AG16" s="63">
        <v>0</v>
      </c>
      <c r="AH16" s="63">
        <v>1.0651189533395343E-21</v>
      </c>
      <c r="AI16" s="63">
        <v>8.9922769201860977E-22</v>
      </c>
      <c r="AJ16" s="63">
        <v>0</v>
      </c>
      <c r="AK16" s="63">
        <v>9.1165717272855949E-22</v>
      </c>
      <c r="AL16" s="63">
        <v>0</v>
      </c>
      <c r="AM16" s="63">
        <v>0</v>
      </c>
      <c r="AN16" s="63">
        <v>0</v>
      </c>
      <c r="AO16" s="63">
        <v>0</v>
      </c>
      <c r="AP16" s="63">
        <v>6.8841094298896129E-21</v>
      </c>
      <c r="AQ16" s="63">
        <v>1.7056462748388433E-21</v>
      </c>
      <c r="AR16" s="63">
        <v>0</v>
      </c>
      <c r="AS16" s="63">
        <v>0</v>
      </c>
      <c r="AT16" s="63">
        <v>6.9553657784193405E-22</v>
      </c>
      <c r="AU16" s="63">
        <v>1.4628831959928588E-21</v>
      </c>
      <c r="AV16" s="63">
        <v>5.0716537833438487E-21</v>
      </c>
      <c r="AW16" s="63">
        <v>0</v>
      </c>
      <c r="AX16" s="63">
        <v>2.6420230703495322E-21</v>
      </c>
      <c r="AY16" s="63">
        <v>3.9340631405546863E-22</v>
      </c>
      <c r="AZ16" s="63">
        <v>2.8700220575202591E-21</v>
      </c>
      <c r="BA16" s="63">
        <v>0</v>
      </c>
      <c r="BB16" s="63">
        <v>5.1520611626243174E-22</v>
      </c>
      <c r="BC16" s="63">
        <v>3.0636903012930497E-21</v>
      </c>
      <c r="BD16" s="63">
        <v>1.7491082046497664E-21</v>
      </c>
      <c r="BE16" s="63">
        <v>0</v>
      </c>
      <c r="BF16" s="63">
        <v>1.1043210168338983E-21</v>
      </c>
      <c r="BG16" s="63">
        <v>9.1687266381241643E-22</v>
      </c>
      <c r="BH16" s="63">
        <v>1.3134899056685254E-21</v>
      </c>
      <c r="BI16" s="63">
        <v>1.8361152578588848E-21</v>
      </c>
      <c r="BJ16" s="63">
        <v>1.5372179921366943E-21</v>
      </c>
      <c r="BK16" s="63">
        <v>8.4189900410886188E-22</v>
      </c>
      <c r="BL16" s="63">
        <v>0</v>
      </c>
      <c r="BM16" s="63">
        <v>5.1171071026406357E-22</v>
      </c>
      <c r="BN16" s="63">
        <v>7.6368473812719896E-22</v>
      </c>
      <c r="BO16" s="63">
        <v>0</v>
      </c>
      <c r="BP16" s="63">
        <v>4.289811216077698E-22</v>
      </c>
      <c r="BQ16" s="63">
        <v>1.5779502246526553E-21</v>
      </c>
      <c r="BR16" s="63">
        <v>6.0687339318438976E-22</v>
      </c>
      <c r="BS16" s="63">
        <v>5.9252387101457272E-22</v>
      </c>
      <c r="BT16" s="63">
        <v>3.2712823133943839E-22</v>
      </c>
      <c r="BU16" s="63">
        <v>4.2250444816632195E-22</v>
      </c>
      <c r="BV16" s="63">
        <v>5.1562362265635726E-22</v>
      </c>
      <c r="BW16" s="63">
        <v>3.933465777936783E-21</v>
      </c>
      <c r="BX16" s="63">
        <v>2.6196866724334807E-21</v>
      </c>
      <c r="BY16" s="63">
        <v>1.8460137852408943E-21</v>
      </c>
      <c r="BZ16" s="63">
        <v>9.4708023599608052E-22</v>
      </c>
      <c r="CA16" s="63">
        <v>3.9864508563024001E-21</v>
      </c>
      <c r="CB16" s="63">
        <v>4.5787182395789259E-21</v>
      </c>
      <c r="CC16" s="63">
        <v>1.6682386848841362E-21</v>
      </c>
      <c r="CD16" s="63">
        <v>2.3529121588848122E-21</v>
      </c>
      <c r="CE16" s="63">
        <v>8.6790157382488324E-22</v>
      </c>
      <c r="CF16" s="63">
        <v>6.503041916359179E-22</v>
      </c>
      <c r="CG16" s="63">
        <v>2.4701353319614605E-21</v>
      </c>
      <c r="CH16" s="63">
        <v>4.2912285722872949E-21</v>
      </c>
      <c r="CI16" s="63">
        <v>1.1607419647867766E-20</v>
      </c>
      <c r="CJ16" s="63">
        <v>1.2122189514352674E-21</v>
      </c>
      <c r="CK16" s="63">
        <v>2.345426719837342E-21</v>
      </c>
      <c r="CL16" s="63">
        <v>5.3035372384236428E-22</v>
      </c>
      <c r="CM16" s="63">
        <v>1.5631395692833783E-22</v>
      </c>
      <c r="CN16" s="63">
        <v>1.8662577447390451E-21</v>
      </c>
      <c r="CO16" s="63">
        <v>2.9132935405644102E-21</v>
      </c>
      <c r="CP16" s="63">
        <v>1.0583110445952046E-21</v>
      </c>
      <c r="CQ16" s="63">
        <v>3.389991564215336E-21</v>
      </c>
      <c r="CR16" s="63">
        <v>0</v>
      </c>
      <c r="CS16" s="63">
        <v>5.2169983315258937E-22</v>
      </c>
      <c r="CT16" s="63">
        <v>1.0162334752324211E-21</v>
      </c>
      <c r="CU16" s="63">
        <v>2.6006821348858849E-21</v>
      </c>
      <c r="CV16" s="63">
        <v>4.5726617080899797E-22</v>
      </c>
      <c r="CW16" s="63">
        <v>8.1437823834776881E-22</v>
      </c>
      <c r="CX16" s="63">
        <v>2.2277985853525249E-21</v>
      </c>
      <c r="CY16" s="63">
        <v>6.3272498914233247E-22</v>
      </c>
      <c r="CZ16" s="63">
        <v>1.0000364806758014E-21</v>
      </c>
      <c r="DA16" s="63">
        <v>1.2052361025692478E-21</v>
      </c>
      <c r="DB16" s="63">
        <v>2.5353241296313052E-21</v>
      </c>
      <c r="DC16" s="63">
        <v>2.4648294630926817E-20</v>
      </c>
      <c r="DD16" s="63">
        <v>2.3795482382177012E-21</v>
      </c>
      <c r="DE16" s="63">
        <v>5.8948244484578719E-20</v>
      </c>
      <c r="DF16" s="63">
        <v>3.2243785012587164E-21</v>
      </c>
      <c r="DG16" s="63">
        <v>1.841011000739115E-19</v>
      </c>
      <c r="DH16" s="63">
        <v>2.9835424174709801E-19</v>
      </c>
      <c r="DI16" s="63">
        <v>1.7550056434277501E-21</v>
      </c>
      <c r="DJ16" s="63">
        <v>1.6972046097921863E-21</v>
      </c>
      <c r="DK16" s="63">
        <v>9.9858858610543744E-22</v>
      </c>
      <c r="DL16" s="63">
        <v>1.050219010619895E-21</v>
      </c>
      <c r="DM16" s="63">
        <v>1.164629942494345E-21</v>
      </c>
      <c r="DN16" s="63">
        <v>2.696641110380202E-18</v>
      </c>
      <c r="DO16" s="63">
        <v>8.5662476927407878E-18</v>
      </c>
      <c r="DP16" s="63">
        <v>2.0762182322018608E-21</v>
      </c>
      <c r="DQ16" s="63">
        <v>9.5223610812281231E-22</v>
      </c>
      <c r="DR16" s="63">
        <v>1.4922026996618887E-19</v>
      </c>
      <c r="DS16" s="63">
        <v>1.4130156816259116E-21</v>
      </c>
      <c r="DT16" s="63">
        <v>3.3982405264148775E-19</v>
      </c>
      <c r="DU16" s="63">
        <v>1</v>
      </c>
      <c r="DV16" s="63">
        <v>0.8784801077719594</v>
      </c>
      <c r="DX16" s="12" t="s">
        <v>38</v>
      </c>
      <c r="DY16" s="62" t="s">
        <v>358</v>
      </c>
      <c r="DZ16" s="63">
        <v>1.9424994152485439E-21</v>
      </c>
      <c r="EA16" s="63">
        <v>1.704175493961908E-20</v>
      </c>
      <c r="EB16" s="63">
        <v>8.5990403888084818E-21</v>
      </c>
      <c r="EC16" s="63">
        <v>2.1929382614503917E-21</v>
      </c>
      <c r="ED16" s="63">
        <v>2.1426000147082654E-18</v>
      </c>
      <c r="EE16" s="63">
        <v>0</v>
      </c>
      <c r="EF16" s="63">
        <v>2.1502215120806495E-21</v>
      </c>
      <c r="EG16" s="63">
        <v>2.2310541760856681E-19</v>
      </c>
      <c r="EH16" s="63">
        <v>1</v>
      </c>
      <c r="EI16" s="63">
        <v>0</v>
      </c>
      <c r="EJ16" s="63">
        <v>0</v>
      </c>
      <c r="EK16" s="63">
        <v>8.1406859945412751E-22</v>
      </c>
      <c r="EL16" s="63">
        <v>1.5080275672358917E-21</v>
      </c>
      <c r="EM16" s="63">
        <v>1.7993139873819535E-21</v>
      </c>
      <c r="EN16" s="63">
        <v>8.4246741725965479E-22</v>
      </c>
      <c r="EO16" s="63">
        <v>0</v>
      </c>
      <c r="EP16" s="63">
        <v>1.0650500078760311E-21</v>
      </c>
      <c r="EQ16" s="63">
        <v>8.9865559767137669E-22</v>
      </c>
      <c r="ER16" s="63">
        <v>0</v>
      </c>
      <c r="ES16" s="63">
        <v>9.1013812095338497E-22</v>
      </c>
      <c r="ET16" s="63">
        <v>0</v>
      </c>
      <c r="EU16" s="63">
        <v>0</v>
      </c>
      <c r="EV16" s="63">
        <v>0</v>
      </c>
      <c r="EW16" s="63">
        <v>0</v>
      </c>
      <c r="EX16" s="63">
        <v>6.8766726750257261E-21</v>
      </c>
      <c r="EY16" s="63">
        <v>1.6903740353055928E-21</v>
      </c>
      <c r="EZ16" s="63">
        <v>0</v>
      </c>
      <c r="FA16" s="63">
        <v>0</v>
      </c>
      <c r="FB16" s="63">
        <v>6.9025740950384908E-22</v>
      </c>
      <c r="FC16" s="63">
        <v>1.4593043642834601E-21</v>
      </c>
      <c r="FD16" s="63">
        <v>5.0716537833438487E-21</v>
      </c>
      <c r="FE16" s="63">
        <v>0</v>
      </c>
      <c r="FF16" s="63">
        <v>2.5254905493430985E-21</v>
      </c>
      <c r="FG16" s="63">
        <v>3.9340161071940495E-22</v>
      </c>
      <c r="FH16" s="63">
        <v>2.8677775144855773E-21</v>
      </c>
      <c r="FI16" s="63">
        <v>0</v>
      </c>
      <c r="FJ16" s="63">
        <v>4.8851210731485494E-22</v>
      </c>
      <c r="FK16" s="63">
        <v>3.063418558140615E-21</v>
      </c>
      <c r="FL16" s="63">
        <v>1.7491009709717789E-21</v>
      </c>
      <c r="FM16" s="63">
        <v>0</v>
      </c>
      <c r="FN16" s="63">
        <v>1.1019575899160512E-21</v>
      </c>
      <c r="FO16" s="63">
        <v>9.1581289659290987E-22</v>
      </c>
      <c r="FP16" s="63">
        <v>1.2993704134518663E-21</v>
      </c>
      <c r="FQ16" s="63">
        <v>1.807760362008842E-21</v>
      </c>
      <c r="FR16" s="63">
        <v>1.5183517062278589E-21</v>
      </c>
      <c r="FS16" s="63">
        <v>8.3572576431116522E-22</v>
      </c>
      <c r="FT16" s="63">
        <v>0</v>
      </c>
      <c r="FU16" s="63">
        <v>5.1171071026406357E-22</v>
      </c>
      <c r="FV16" s="63">
        <v>7.6177447115703888E-22</v>
      </c>
      <c r="FW16" s="63">
        <v>0</v>
      </c>
      <c r="FX16" s="63">
        <v>4.2893209578034975E-22</v>
      </c>
      <c r="FY16" s="63">
        <v>1.5751590917594409E-21</v>
      </c>
      <c r="FZ16" s="63">
        <v>6.0687227706167543E-22</v>
      </c>
      <c r="GA16" s="63">
        <v>5.9150672894355483E-22</v>
      </c>
      <c r="GB16" s="63">
        <v>3.2712823133943839E-22</v>
      </c>
      <c r="GC16" s="63">
        <v>4.084410069038481E-22</v>
      </c>
      <c r="GD16" s="63">
        <v>4.5074069426228557E-22</v>
      </c>
      <c r="GE16" s="63">
        <v>3.7938995645340294E-21</v>
      </c>
      <c r="GF16" s="63">
        <v>2.3544783428960869E-21</v>
      </c>
      <c r="GG16" s="63">
        <v>1.8433414906080029E-21</v>
      </c>
      <c r="GH16" s="63">
        <v>9.4692837695515331E-22</v>
      </c>
      <c r="GI16" s="63">
        <v>3.9864508563024001E-21</v>
      </c>
      <c r="GJ16" s="63">
        <v>4.5719467911422738E-21</v>
      </c>
      <c r="GK16" s="63">
        <v>1.6682386848841362E-21</v>
      </c>
      <c r="GL16" s="63">
        <v>2.3529121588848122E-21</v>
      </c>
      <c r="GM16" s="63">
        <v>8.1278401695614852E-22</v>
      </c>
      <c r="GN16" s="63">
        <v>6.4911630438417014E-22</v>
      </c>
      <c r="GO16" s="63">
        <v>2.2702525540857423E-21</v>
      </c>
      <c r="GP16" s="63">
        <v>4.2893744761876858E-21</v>
      </c>
      <c r="GQ16" s="63">
        <v>1.1516053202996185E-20</v>
      </c>
      <c r="GR16" s="63">
        <v>1.1782946701565871E-21</v>
      </c>
      <c r="GS16" s="63">
        <v>2.2755312844765012E-21</v>
      </c>
      <c r="GT16" s="63">
        <v>5.3035372384236428E-22</v>
      </c>
      <c r="GU16" s="63">
        <v>1.5631395692833783E-22</v>
      </c>
      <c r="GV16" s="63">
        <v>1.8655836220799339E-21</v>
      </c>
      <c r="GW16" s="63">
        <v>2.9082707806304069E-21</v>
      </c>
      <c r="GX16" s="63">
        <v>1.0543449579730023E-21</v>
      </c>
      <c r="GY16" s="63">
        <v>3.2642357641551211E-21</v>
      </c>
      <c r="GZ16" s="63">
        <v>0</v>
      </c>
      <c r="HA16" s="63">
        <v>5.2147365139777219E-22</v>
      </c>
      <c r="HB16" s="63">
        <v>1.0161636763585535E-21</v>
      </c>
      <c r="HC16" s="63">
        <v>2.5868979117065927E-21</v>
      </c>
      <c r="HD16" s="63">
        <v>4.5237575171470007E-22</v>
      </c>
      <c r="HE16" s="63">
        <v>8.0566193545338184E-22</v>
      </c>
      <c r="HF16" s="63">
        <v>2.1354996114005919E-21</v>
      </c>
      <c r="HG16" s="63">
        <v>6.3057275472234482E-22</v>
      </c>
      <c r="HH16" s="63">
        <v>1.0000364806758014E-21</v>
      </c>
      <c r="HI16" s="63">
        <v>1.1969126068463772E-21</v>
      </c>
      <c r="HJ16" s="63">
        <v>2.534856865634668E-21</v>
      </c>
      <c r="HK16" s="63">
        <v>2.4647854870613729E-20</v>
      </c>
      <c r="HL16" s="63">
        <v>2.3795482382177012E-21</v>
      </c>
      <c r="HM16" s="63">
        <v>5.8834460664647613E-20</v>
      </c>
      <c r="HN16" s="63">
        <v>3.1500187013869403E-21</v>
      </c>
      <c r="HO16" s="63">
        <v>1.841011000739115E-19</v>
      </c>
      <c r="HP16" s="63">
        <v>2.9835424174709801E-19</v>
      </c>
      <c r="HQ16" s="63">
        <v>1.75472635427182E-21</v>
      </c>
      <c r="HR16" s="63">
        <v>1.6945435770588005E-21</v>
      </c>
      <c r="HS16" s="63">
        <v>9.9837248026250331E-22</v>
      </c>
      <c r="HT16" s="63">
        <v>1.0457598420765083E-21</v>
      </c>
      <c r="HU16" s="63">
        <v>1.1017339924357751E-21</v>
      </c>
      <c r="HV16" s="63">
        <v>2.696641110380202E-18</v>
      </c>
      <c r="HW16" s="63">
        <v>8.5291594799420896E-18</v>
      </c>
      <c r="HX16" s="63">
        <v>2.0415488335820955E-21</v>
      </c>
      <c r="HY16" s="63">
        <v>9.4379795367014502E-22</v>
      </c>
      <c r="HZ16" s="63">
        <v>1.4831850924446935E-19</v>
      </c>
      <c r="IA16" s="63">
        <v>1.4126316209521789E-21</v>
      </c>
      <c r="IB16" s="63">
        <v>3.3957323457417626E-19</v>
      </c>
    </row>
    <row r="17" spans="2:236" x14ac:dyDescent="0.15">
      <c r="B17" s="16" t="s">
        <v>39</v>
      </c>
      <c r="C17" s="70" t="s">
        <v>635</v>
      </c>
      <c r="D17" s="69">
        <v>1</v>
      </c>
      <c r="E17" s="63">
        <v>0</v>
      </c>
      <c r="F17" s="63">
        <v>0</v>
      </c>
      <c r="G17" s="63">
        <v>0</v>
      </c>
      <c r="H17" s="69">
        <v>6.2238114877553982E-4</v>
      </c>
      <c r="I17" s="68">
        <v>0</v>
      </c>
      <c r="J17" s="63">
        <v>0</v>
      </c>
      <c r="M17" s="66" t="s">
        <v>323</v>
      </c>
      <c r="N17" s="66">
        <v>1E-3</v>
      </c>
      <c r="P17" s="16" t="s">
        <v>39</v>
      </c>
      <c r="Q17" s="69" t="s">
        <v>635</v>
      </c>
      <c r="R17" s="71">
        <v>0</v>
      </c>
      <c r="S17" s="69">
        <v>0</v>
      </c>
      <c r="T17" s="69">
        <v>0</v>
      </c>
      <c r="U17" s="69">
        <v>0</v>
      </c>
      <c r="V17" s="69">
        <v>0</v>
      </c>
      <c r="W17" s="69">
        <v>0</v>
      </c>
      <c r="X17" s="69">
        <v>0</v>
      </c>
      <c r="Y17" s="69">
        <v>0</v>
      </c>
      <c r="Z17" s="69">
        <v>0</v>
      </c>
      <c r="AA17" s="69">
        <v>1</v>
      </c>
      <c r="AB17" s="69">
        <v>0</v>
      </c>
      <c r="AC17" s="69">
        <v>0</v>
      </c>
      <c r="AD17" s="69">
        <v>0</v>
      </c>
      <c r="AE17" s="69">
        <v>0</v>
      </c>
      <c r="AF17" s="69">
        <v>0</v>
      </c>
      <c r="AG17" s="69">
        <v>0</v>
      </c>
      <c r="AH17" s="69">
        <v>0</v>
      </c>
      <c r="AI17" s="69">
        <v>0</v>
      </c>
      <c r="AJ17" s="69">
        <v>0</v>
      </c>
      <c r="AK17" s="69">
        <v>0</v>
      </c>
      <c r="AL17" s="69">
        <v>0</v>
      </c>
      <c r="AM17" s="69">
        <v>0</v>
      </c>
      <c r="AN17" s="69">
        <v>0</v>
      </c>
      <c r="AO17" s="69">
        <v>0</v>
      </c>
      <c r="AP17" s="69">
        <v>0</v>
      </c>
      <c r="AQ17" s="69">
        <v>0</v>
      </c>
      <c r="AR17" s="69">
        <v>0</v>
      </c>
      <c r="AS17" s="69">
        <v>0</v>
      </c>
      <c r="AT17" s="69">
        <v>0</v>
      </c>
      <c r="AU17" s="69">
        <v>0</v>
      </c>
      <c r="AV17" s="69">
        <v>0</v>
      </c>
      <c r="AW17" s="69">
        <v>0</v>
      </c>
      <c r="AX17" s="69">
        <v>0</v>
      </c>
      <c r="AY17" s="69">
        <v>0</v>
      </c>
      <c r="AZ17" s="69">
        <v>0</v>
      </c>
      <c r="BA17" s="69">
        <v>0</v>
      </c>
      <c r="BB17" s="69">
        <v>0</v>
      </c>
      <c r="BC17" s="69">
        <v>0</v>
      </c>
      <c r="BD17" s="69">
        <v>0</v>
      </c>
      <c r="BE17" s="69">
        <v>0</v>
      </c>
      <c r="BF17" s="69">
        <v>0</v>
      </c>
      <c r="BG17" s="69">
        <v>0</v>
      </c>
      <c r="BH17" s="69">
        <v>0</v>
      </c>
      <c r="BI17" s="69">
        <v>0</v>
      </c>
      <c r="BJ17" s="69">
        <v>0</v>
      </c>
      <c r="BK17" s="69">
        <v>0</v>
      </c>
      <c r="BL17" s="69">
        <v>0</v>
      </c>
      <c r="BM17" s="69">
        <v>0</v>
      </c>
      <c r="BN17" s="69">
        <v>0</v>
      </c>
      <c r="BO17" s="69">
        <v>0</v>
      </c>
      <c r="BP17" s="69">
        <v>0</v>
      </c>
      <c r="BQ17" s="69">
        <v>0</v>
      </c>
      <c r="BR17" s="69">
        <v>0</v>
      </c>
      <c r="BS17" s="69">
        <v>0</v>
      </c>
      <c r="BT17" s="69">
        <v>0</v>
      </c>
      <c r="BU17" s="69">
        <v>0</v>
      </c>
      <c r="BV17" s="69">
        <v>0</v>
      </c>
      <c r="BW17" s="69">
        <v>0</v>
      </c>
      <c r="BX17" s="69">
        <v>0</v>
      </c>
      <c r="BY17" s="69">
        <v>0</v>
      </c>
      <c r="BZ17" s="69">
        <v>0</v>
      </c>
      <c r="CA17" s="69">
        <v>0</v>
      </c>
      <c r="CB17" s="69">
        <v>0</v>
      </c>
      <c r="CC17" s="69">
        <v>0</v>
      </c>
      <c r="CD17" s="69">
        <v>0</v>
      </c>
      <c r="CE17" s="69">
        <v>0</v>
      </c>
      <c r="CF17" s="69">
        <v>0</v>
      </c>
      <c r="CG17" s="69">
        <v>0</v>
      </c>
      <c r="CH17" s="69">
        <v>0</v>
      </c>
      <c r="CI17" s="69">
        <v>0</v>
      </c>
      <c r="CJ17" s="69">
        <v>0</v>
      </c>
      <c r="CK17" s="69">
        <v>0</v>
      </c>
      <c r="CL17" s="69">
        <v>0</v>
      </c>
      <c r="CM17" s="69">
        <v>0</v>
      </c>
      <c r="CN17" s="69">
        <v>0</v>
      </c>
      <c r="CO17" s="69">
        <v>0</v>
      </c>
      <c r="CP17" s="69">
        <v>0</v>
      </c>
      <c r="CQ17" s="69">
        <v>0</v>
      </c>
      <c r="CR17" s="69">
        <v>0</v>
      </c>
      <c r="CS17" s="69">
        <v>0</v>
      </c>
      <c r="CT17" s="69">
        <v>0</v>
      </c>
      <c r="CU17" s="69">
        <v>0</v>
      </c>
      <c r="CV17" s="69">
        <v>0</v>
      </c>
      <c r="CW17" s="69">
        <v>0</v>
      </c>
      <c r="CX17" s="69">
        <v>0</v>
      </c>
      <c r="CY17" s="69">
        <v>0</v>
      </c>
      <c r="CZ17" s="69">
        <v>0</v>
      </c>
      <c r="DA17" s="69">
        <v>0</v>
      </c>
      <c r="DB17" s="69">
        <v>0</v>
      </c>
      <c r="DC17" s="69">
        <v>0</v>
      </c>
      <c r="DD17" s="69">
        <v>0</v>
      </c>
      <c r="DE17" s="69">
        <v>0</v>
      </c>
      <c r="DF17" s="69">
        <v>0</v>
      </c>
      <c r="DG17" s="69">
        <v>0</v>
      </c>
      <c r="DH17" s="69">
        <v>0</v>
      </c>
      <c r="DI17" s="69">
        <v>0</v>
      </c>
      <c r="DJ17" s="69">
        <v>0</v>
      </c>
      <c r="DK17" s="69">
        <v>0</v>
      </c>
      <c r="DL17" s="69">
        <v>0</v>
      </c>
      <c r="DM17" s="69">
        <v>0</v>
      </c>
      <c r="DN17" s="69">
        <v>0</v>
      </c>
      <c r="DO17" s="69">
        <v>0</v>
      </c>
      <c r="DP17" s="69">
        <v>0</v>
      </c>
      <c r="DQ17" s="69">
        <v>0</v>
      </c>
      <c r="DR17" s="69">
        <v>0</v>
      </c>
      <c r="DS17" s="69">
        <v>0</v>
      </c>
      <c r="DT17" s="69">
        <v>0</v>
      </c>
      <c r="DU17" s="69">
        <v>1</v>
      </c>
      <c r="DV17" s="69">
        <v>0.8784801077719594</v>
      </c>
      <c r="DX17" s="16" t="s">
        <v>39</v>
      </c>
      <c r="DY17" s="70" t="s">
        <v>635</v>
      </c>
      <c r="DZ17" s="69">
        <v>0</v>
      </c>
      <c r="EA17" s="69">
        <v>0</v>
      </c>
      <c r="EB17" s="69">
        <v>0</v>
      </c>
      <c r="EC17" s="69">
        <v>0</v>
      </c>
      <c r="ED17" s="69">
        <v>0</v>
      </c>
      <c r="EE17" s="69">
        <v>0</v>
      </c>
      <c r="EF17" s="69">
        <v>0</v>
      </c>
      <c r="EG17" s="69">
        <v>0</v>
      </c>
      <c r="EH17" s="69">
        <v>0</v>
      </c>
      <c r="EI17" s="69">
        <v>1</v>
      </c>
      <c r="EJ17" s="69">
        <v>0</v>
      </c>
      <c r="EK17" s="69">
        <v>0</v>
      </c>
      <c r="EL17" s="69">
        <v>0</v>
      </c>
      <c r="EM17" s="69">
        <v>0</v>
      </c>
      <c r="EN17" s="69">
        <v>0</v>
      </c>
      <c r="EO17" s="69">
        <v>0</v>
      </c>
      <c r="EP17" s="69">
        <v>0</v>
      </c>
      <c r="EQ17" s="69">
        <v>0</v>
      </c>
      <c r="ER17" s="69">
        <v>0</v>
      </c>
      <c r="ES17" s="69">
        <v>0</v>
      </c>
      <c r="ET17" s="69">
        <v>0</v>
      </c>
      <c r="EU17" s="69">
        <v>0</v>
      </c>
      <c r="EV17" s="69">
        <v>0</v>
      </c>
      <c r="EW17" s="69">
        <v>0</v>
      </c>
      <c r="EX17" s="69">
        <v>0</v>
      </c>
      <c r="EY17" s="69">
        <v>0</v>
      </c>
      <c r="EZ17" s="69">
        <v>0</v>
      </c>
      <c r="FA17" s="69">
        <v>0</v>
      </c>
      <c r="FB17" s="69">
        <v>0</v>
      </c>
      <c r="FC17" s="69">
        <v>0</v>
      </c>
      <c r="FD17" s="69">
        <v>0</v>
      </c>
      <c r="FE17" s="69">
        <v>0</v>
      </c>
      <c r="FF17" s="69">
        <v>0</v>
      </c>
      <c r="FG17" s="69">
        <v>0</v>
      </c>
      <c r="FH17" s="69">
        <v>0</v>
      </c>
      <c r="FI17" s="69">
        <v>0</v>
      </c>
      <c r="FJ17" s="69">
        <v>0</v>
      </c>
      <c r="FK17" s="69">
        <v>0</v>
      </c>
      <c r="FL17" s="69">
        <v>0</v>
      </c>
      <c r="FM17" s="69">
        <v>0</v>
      </c>
      <c r="FN17" s="69">
        <v>0</v>
      </c>
      <c r="FO17" s="69">
        <v>0</v>
      </c>
      <c r="FP17" s="69">
        <v>0</v>
      </c>
      <c r="FQ17" s="69">
        <v>0</v>
      </c>
      <c r="FR17" s="69">
        <v>0</v>
      </c>
      <c r="FS17" s="69">
        <v>0</v>
      </c>
      <c r="FT17" s="69">
        <v>0</v>
      </c>
      <c r="FU17" s="69">
        <v>0</v>
      </c>
      <c r="FV17" s="69">
        <v>0</v>
      </c>
      <c r="FW17" s="69">
        <v>0</v>
      </c>
      <c r="FX17" s="69">
        <v>0</v>
      </c>
      <c r="FY17" s="69">
        <v>0</v>
      </c>
      <c r="FZ17" s="69">
        <v>0</v>
      </c>
      <c r="GA17" s="69">
        <v>0</v>
      </c>
      <c r="GB17" s="69">
        <v>0</v>
      </c>
      <c r="GC17" s="69">
        <v>0</v>
      </c>
      <c r="GD17" s="69">
        <v>0</v>
      </c>
      <c r="GE17" s="69">
        <v>0</v>
      </c>
      <c r="GF17" s="69">
        <v>0</v>
      </c>
      <c r="GG17" s="69">
        <v>0</v>
      </c>
      <c r="GH17" s="69">
        <v>0</v>
      </c>
      <c r="GI17" s="69">
        <v>0</v>
      </c>
      <c r="GJ17" s="69">
        <v>0</v>
      </c>
      <c r="GK17" s="69">
        <v>0</v>
      </c>
      <c r="GL17" s="69">
        <v>0</v>
      </c>
      <c r="GM17" s="69">
        <v>0</v>
      </c>
      <c r="GN17" s="69">
        <v>0</v>
      </c>
      <c r="GO17" s="69">
        <v>0</v>
      </c>
      <c r="GP17" s="69">
        <v>0</v>
      </c>
      <c r="GQ17" s="69">
        <v>0</v>
      </c>
      <c r="GR17" s="69">
        <v>0</v>
      </c>
      <c r="GS17" s="69">
        <v>0</v>
      </c>
      <c r="GT17" s="69">
        <v>0</v>
      </c>
      <c r="GU17" s="69">
        <v>0</v>
      </c>
      <c r="GV17" s="69">
        <v>0</v>
      </c>
      <c r="GW17" s="69">
        <v>0</v>
      </c>
      <c r="GX17" s="69">
        <v>0</v>
      </c>
      <c r="GY17" s="69">
        <v>0</v>
      </c>
      <c r="GZ17" s="69">
        <v>0</v>
      </c>
      <c r="HA17" s="69">
        <v>0</v>
      </c>
      <c r="HB17" s="69">
        <v>0</v>
      </c>
      <c r="HC17" s="69">
        <v>0</v>
      </c>
      <c r="HD17" s="69">
        <v>0</v>
      </c>
      <c r="HE17" s="69">
        <v>0</v>
      </c>
      <c r="HF17" s="69">
        <v>0</v>
      </c>
      <c r="HG17" s="69">
        <v>0</v>
      </c>
      <c r="HH17" s="69">
        <v>0</v>
      </c>
      <c r="HI17" s="69">
        <v>0</v>
      </c>
      <c r="HJ17" s="69">
        <v>0</v>
      </c>
      <c r="HK17" s="69">
        <v>0</v>
      </c>
      <c r="HL17" s="69">
        <v>0</v>
      </c>
      <c r="HM17" s="69">
        <v>0</v>
      </c>
      <c r="HN17" s="69">
        <v>0</v>
      </c>
      <c r="HO17" s="69">
        <v>0</v>
      </c>
      <c r="HP17" s="69">
        <v>0</v>
      </c>
      <c r="HQ17" s="69">
        <v>0</v>
      </c>
      <c r="HR17" s="69">
        <v>0</v>
      </c>
      <c r="HS17" s="69">
        <v>0</v>
      </c>
      <c r="HT17" s="69">
        <v>0</v>
      </c>
      <c r="HU17" s="69">
        <v>0</v>
      </c>
      <c r="HV17" s="69">
        <v>0</v>
      </c>
      <c r="HW17" s="69">
        <v>0</v>
      </c>
      <c r="HX17" s="69">
        <v>0</v>
      </c>
      <c r="HY17" s="69">
        <v>0</v>
      </c>
      <c r="HZ17" s="69">
        <v>0</v>
      </c>
      <c r="IA17" s="69">
        <v>0</v>
      </c>
      <c r="IB17" s="69">
        <v>0</v>
      </c>
    </row>
    <row r="18" spans="2:236" x14ac:dyDescent="0.15">
      <c r="B18" s="12" t="s">
        <v>40</v>
      </c>
      <c r="C18" s="62" t="s">
        <v>183</v>
      </c>
      <c r="D18" s="63">
        <v>1</v>
      </c>
      <c r="E18" s="73">
        <v>0</v>
      </c>
      <c r="F18" s="73">
        <v>0</v>
      </c>
      <c r="G18" s="73">
        <v>0</v>
      </c>
      <c r="H18" s="63">
        <v>1.2268744960086456E-2</v>
      </c>
      <c r="I18" s="74">
        <v>0</v>
      </c>
      <c r="J18" s="73">
        <v>0</v>
      </c>
      <c r="M18" s="66" t="s">
        <v>324</v>
      </c>
      <c r="N18" s="66">
        <v>9.9999999999999995E-7</v>
      </c>
      <c r="O18" s="4"/>
      <c r="P18" s="12" t="s">
        <v>40</v>
      </c>
      <c r="Q18" s="63" t="s">
        <v>183</v>
      </c>
      <c r="R18" s="74">
        <v>0</v>
      </c>
      <c r="S18" s="73">
        <v>0</v>
      </c>
      <c r="T18" s="73">
        <v>0</v>
      </c>
      <c r="U18" s="73">
        <v>0</v>
      </c>
      <c r="V18" s="73">
        <v>0</v>
      </c>
      <c r="W18" s="73">
        <v>0</v>
      </c>
      <c r="X18" s="73">
        <v>0</v>
      </c>
      <c r="Y18" s="73">
        <v>0</v>
      </c>
      <c r="Z18" s="73">
        <v>0</v>
      </c>
      <c r="AA18" s="73">
        <v>0</v>
      </c>
      <c r="AB18" s="73">
        <v>1</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63">
        <v>1</v>
      </c>
      <c r="DV18" s="63">
        <v>0.8784801077719594</v>
      </c>
      <c r="DX18" s="12" t="s">
        <v>40</v>
      </c>
      <c r="DY18" s="62" t="s">
        <v>183</v>
      </c>
      <c r="DZ18" s="63">
        <v>0</v>
      </c>
      <c r="EA18" s="63">
        <v>0</v>
      </c>
      <c r="EB18" s="63">
        <v>0</v>
      </c>
      <c r="EC18" s="63">
        <v>0</v>
      </c>
      <c r="ED18" s="63">
        <v>0</v>
      </c>
      <c r="EE18" s="63">
        <v>0</v>
      </c>
      <c r="EF18" s="63">
        <v>0</v>
      </c>
      <c r="EG18" s="63">
        <v>0</v>
      </c>
      <c r="EH18" s="63">
        <v>0</v>
      </c>
      <c r="EI18" s="63">
        <v>0</v>
      </c>
      <c r="EJ18" s="63">
        <v>1</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c r="FQ18" s="63">
        <v>0</v>
      </c>
      <c r="FR18" s="63">
        <v>0</v>
      </c>
      <c r="FS18" s="63">
        <v>0</v>
      </c>
      <c r="FT18" s="63">
        <v>0</v>
      </c>
      <c r="FU18" s="63">
        <v>0</v>
      </c>
      <c r="FV18" s="63">
        <v>0</v>
      </c>
      <c r="FW18" s="63">
        <v>0</v>
      </c>
      <c r="FX18" s="63">
        <v>0</v>
      </c>
      <c r="FY18" s="63">
        <v>0</v>
      </c>
      <c r="FZ18" s="63">
        <v>0</v>
      </c>
      <c r="GA18" s="63">
        <v>0</v>
      </c>
      <c r="GB18" s="63">
        <v>0</v>
      </c>
      <c r="GC18" s="63">
        <v>0</v>
      </c>
      <c r="GD18" s="63">
        <v>0</v>
      </c>
      <c r="GE18" s="63">
        <v>0</v>
      </c>
      <c r="GF18" s="63">
        <v>0</v>
      </c>
      <c r="GG18" s="63">
        <v>0</v>
      </c>
      <c r="GH18" s="63">
        <v>0</v>
      </c>
      <c r="GI18" s="63">
        <v>0</v>
      </c>
      <c r="GJ18" s="63">
        <v>0</v>
      </c>
      <c r="GK18" s="63">
        <v>0</v>
      </c>
      <c r="GL18" s="63">
        <v>0</v>
      </c>
      <c r="GM18" s="63">
        <v>0</v>
      </c>
      <c r="GN18" s="63">
        <v>0</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v>0</v>
      </c>
      <c r="HW18" s="63">
        <v>0</v>
      </c>
      <c r="HX18" s="63">
        <v>0</v>
      </c>
      <c r="HY18" s="63">
        <v>0</v>
      </c>
      <c r="HZ18" s="63">
        <v>0</v>
      </c>
      <c r="IA18" s="63">
        <v>0</v>
      </c>
      <c r="IB18" s="63">
        <v>0</v>
      </c>
    </row>
    <row r="19" spans="2:236" x14ac:dyDescent="0.15">
      <c r="B19" s="12" t="s">
        <v>41</v>
      </c>
      <c r="C19" s="62" t="s">
        <v>141</v>
      </c>
      <c r="D19" s="63">
        <v>0.99331675975849953</v>
      </c>
      <c r="E19" s="63">
        <v>6.6832402415004655E-3</v>
      </c>
      <c r="F19" s="63">
        <v>0.40312500000000001</v>
      </c>
      <c r="G19" s="63">
        <v>0.30249999999999999</v>
      </c>
      <c r="H19" s="63">
        <v>2.7189319464052954E-4</v>
      </c>
      <c r="I19" s="68">
        <v>0.27083333333333331</v>
      </c>
      <c r="J19" s="63">
        <v>0.125</v>
      </c>
      <c r="O19" s="4"/>
      <c r="P19" s="12" t="s">
        <v>41</v>
      </c>
      <c r="Q19" s="63" t="s">
        <v>141</v>
      </c>
      <c r="R19" s="68">
        <v>5.4160713339203773E-7</v>
      </c>
      <c r="S19" s="63">
        <v>2.7653764207461856E-7</v>
      </c>
      <c r="T19" s="63">
        <v>6.8501989225824399E-7</v>
      </c>
      <c r="U19" s="63">
        <v>9.1383684557314127E-8</v>
      </c>
      <c r="V19" s="63">
        <v>1.2612729249137714E-4</v>
      </c>
      <c r="W19" s="63">
        <v>0</v>
      </c>
      <c r="X19" s="63">
        <v>5.4016789508975578E-7</v>
      </c>
      <c r="Y19" s="63">
        <v>3.285267683024164E-7</v>
      </c>
      <c r="Z19" s="63">
        <v>0</v>
      </c>
      <c r="AA19" s="63">
        <v>0</v>
      </c>
      <c r="AB19" s="63">
        <v>0</v>
      </c>
      <c r="AC19" s="63">
        <v>1.0012214531763763</v>
      </c>
      <c r="AD19" s="63">
        <v>1.5031012243550169E-3</v>
      </c>
      <c r="AE19" s="63">
        <v>2.4472891940478432E-6</v>
      </c>
      <c r="AF19" s="63">
        <v>5.8497304691700356E-5</v>
      </c>
      <c r="AG19" s="63">
        <v>0</v>
      </c>
      <c r="AH19" s="63">
        <v>2.4790545715506842E-5</v>
      </c>
      <c r="AI19" s="63">
        <v>3.4222814135771293E-6</v>
      </c>
      <c r="AJ19" s="63">
        <v>0</v>
      </c>
      <c r="AK19" s="63">
        <v>2.9999701360765959E-7</v>
      </c>
      <c r="AL19" s="63">
        <v>0</v>
      </c>
      <c r="AM19" s="63">
        <v>0</v>
      </c>
      <c r="AN19" s="63">
        <v>0</v>
      </c>
      <c r="AO19" s="63">
        <v>0</v>
      </c>
      <c r="AP19" s="63">
        <v>2.1354356225057955E-7</v>
      </c>
      <c r="AQ19" s="63">
        <v>5.7442812801801462E-7</v>
      </c>
      <c r="AR19" s="63">
        <v>0</v>
      </c>
      <c r="AS19" s="63">
        <v>0</v>
      </c>
      <c r="AT19" s="63">
        <v>4.7653511053425174E-6</v>
      </c>
      <c r="AU19" s="63">
        <v>1.097325542110365E-4</v>
      </c>
      <c r="AV19" s="63">
        <v>2.0576104324860044E-4</v>
      </c>
      <c r="AW19" s="63">
        <v>0</v>
      </c>
      <c r="AX19" s="63">
        <v>3.7298643877359244E-7</v>
      </c>
      <c r="AY19" s="63">
        <v>2.2918510354587666E-7</v>
      </c>
      <c r="AZ19" s="63">
        <v>2.9156526148812344E-5</v>
      </c>
      <c r="BA19" s="63">
        <v>0</v>
      </c>
      <c r="BB19" s="63">
        <v>1.2297220591133064E-7</v>
      </c>
      <c r="BC19" s="63">
        <v>5.5090603020154381E-7</v>
      </c>
      <c r="BD19" s="63">
        <v>2.4177721294180146E-7</v>
      </c>
      <c r="BE19" s="63">
        <v>0</v>
      </c>
      <c r="BF19" s="63">
        <v>1.031716351030721E-5</v>
      </c>
      <c r="BG19" s="63">
        <v>1.3823467198585776E-6</v>
      </c>
      <c r="BH19" s="63">
        <v>1.9822989120435895E-6</v>
      </c>
      <c r="BI19" s="63">
        <v>4.3249570119342761E-7</v>
      </c>
      <c r="BJ19" s="63">
        <v>7.5855984685270711E-6</v>
      </c>
      <c r="BK19" s="63">
        <v>9.2342818867698197E-7</v>
      </c>
      <c r="BL19" s="63">
        <v>0</v>
      </c>
      <c r="BM19" s="63">
        <v>5.4761983604298059E-6</v>
      </c>
      <c r="BN19" s="63">
        <v>3.3718019395424431E-7</v>
      </c>
      <c r="BO19" s="63">
        <v>0</v>
      </c>
      <c r="BP19" s="63">
        <v>1.8857138308943116E-7</v>
      </c>
      <c r="BQ19" s="63">
        <v>2.7614457413872696E-6</v>
      </c>
      <c r="BR19" s="63">
        <v>3.3760212298282983E-7</v>
      </c>
      <c r="BS19" s="63">
        <v>2.6884381475995784E-7</v>
      </c>
      <c r="BT19" s="63">
        <v>6.1484669970621215E-6</v>
      </c>
      <c r="BU19" s="63">
        <v>1.4733969016912175E-6</v>
      </c>
      <c r="BV19" s="63">
        <v>5.0518279909052687E-6</v>
      </c>
      <c r="BW19" s="63">
        <v>1.9378616781548381E-5</v>
      </c>
      <c r="BX19" s="63">
        <v>4.6109934598486394E-6</v>
      </c>
      <c r="BY19" s="63">
        <v>1.7786209293739172E-5</v>
      </c>
      <c r="BZ19" s="63">
        <v>5.663739238584095E-7</v>
      </c>
      <c r="CA19" s="63">
        <v>3.2404614545492567E-6</v>
      </c>
      <c r="CB19" s="63">
        <v>1.895962225820799E-5</v>
      </c>
      <c r="CC19" s="63">
        <v>1.1769816400018984E-6</v>
      </c>
      <c r="CD19" s="63">
        <v>5.5468770595649685E-7</v>
      </c>
      <c r="CE19" s="63">
        <v>3.081243479955403E-7</v>
      </c>
      <c r="CF19" s="63">
        <v>4.9089333291863295E-7</v>
      </c>
      <c r="CG19" s="63">
        <v>1.6977468678138413E-6</v>
      </c>
      <c r="CH19" s="63">
        <v>9.6159701516310118E-7</v>
      </c>
      <c r="CI19" s="63">
        <v>2.458733019665542E-6</v>
      </c>
      <c r="CJ19" s="63">
        <v>6.1263160905264486E-7</v>
      </c>
      <c r="CK19" s="63">
        <v>3.3813554644586832E-7</v>
      </c>
      <c r="CL19" s="63">
        <v>3.1358342804494397E-7</v>
      </c>
      <c r="CM19" s="63">
        <v>1.9030540811119288E-7</v>
      </c>
      <c r="CN19" s="63">
        <v>3.8838388446556093E-6</v>
      </c>
      <c r="CO19" s="63">
        <v>9.151885242706387E-7</v>
      </c>
      <c r="CP19" s="63">
        <v>1.1300540768162029E-6</v>
      </c>
      <c r="CQ19" s="63">
        <v>1.1898435423819363E-5</v>
      </c>
      <c r="CR19" s="63">
        <v>0</v>
      </c>
      <c r="CS19" s="63">
        <v>4.8035140079522407E-6</v>
      </c>
      <c r="CT19" s="63">
        <v>2.5995521969673606E-6</v>
      </c>
      <c r="CU19" s="63">
        <v>7.9746337566488229E-6</v>
      </c>
      <c r="CV19" s="63">
        <v>7.0776948284784691E-7</v>
      </c>
      <c r="CW19" s="63">
        <v>5.2358854363336497E-7</v>
      </c>
      <c r="CX19" s="63">
        <v>1.1519174598308369E-6</v>
      </c>
      <c r="CY19" s="63">
        <v>2.9723677154565575E-6</v>
      </c>
      <c r="CZ19" s="63">
        <v>6.8936612494414078E-7</v>
      </c>
      <c r="DA19" s="63">
        <v>1.5108569578011371E-6</v>
      </c>
      <c r="DB19" s="63">
        <v>8.2313684067500333E-7</v>
      </c>
      <c r="DC19" s="63">
        <v>4.2394425918184851E-7</v>
      </c>
      <c r="DD19" s="63">
        <v>9.4786450853284975E-7</v>
      </c>
      <c r="DE19" s="63">
        <v>7.7784614018317889E-7</v>
      </c>
      <c r="DF19" s="63">
        <v>1.6189814116274032E-5</v>
      </c>
      <c r="DG19" s="63">
        <v>1.4753618805888883E-6</v>
      </c>
      <c r="DH19" s="63">
        <v>1.2896096906969189E-6</v>
      </c>
      <c r="DI19" s="63">
        <v>1.6077363423435129E-6</v>
      </c>
      <c r="DJ19" s="63">
        <v>1.3536320875409911E-6</v>
      </c>
      <c r="DK19" s="63">
        <v>5.5525346922634868E-7</v>
      </c>
      <c r="DL19" s="63">
        <v>7.941470396950312E-7</v>
      </c>
      <c r="DM19" s="63">
        <v>2.1172207373310967E-6</v>
      </c>
      <c r="DN19" s="63">
        <v>4.8246344987861617E-6</v>
      </c>
      <c r="DO19" s="63">
        <v>3.9830441780060246E-7</v>
      </c>
      <c r="DP19" s="63">
        <v>1.8778604616880475E-6</v>
      </c>
      <c r="DQ19" s="63">
        <v>1.5108775654425219E-5</v>
      </c>
      <c r="DR19" s="63">
        <v>3.5093163777048276E-6</v>
      </c>
      <c r="DS19" s="63">
        <v>1.1222415645955183E-4</v>
      </c>
      <c r="DT19" s="63">
        <v>1.367693796103878E-6</v>
      </c>
      <c r="DU19" s="63">
        <v>1.0036210635816554</v>
      </c>
      <c r="DV19" s="63">
        <v>0.88166114009742114</v>
      </c>
      <c r="DX19" s="12" t="s">
        <v>41</v>
      </c>
      <c r="DY19" s="62" t="s">
        <v>141</v>
      </c>
      <c r="DZ19" s="63">
        <v>5.4112683147892823E-7</v>
      </c>
      <c r="EA19" s="63">
        <v>2.7640888465902599E-7</v>
      </c>
      <c r="EB19" s="63">
        <v>6.8501706248087285E-7</v>
      </c>
      <c r="EC19" s="63">
        <v>9.1359156690045318E-8</v>
      </c>
      <c r="ED19" s="63">
        <v>1.2609746556733323E-4</v>
      </c>
      <c r="EE19" s="63">
        <v>0</v>
      </c>
      <c r="EF19" s="63">
        <v>5.4016789508975578E-7</v>
      </c>
      <c r="EG19" s="63">
        <v>3.1492437598782365E-7</v>
      </c>
      <c r="EH19" s="63">
        <v>0</v>
      </c>
      <c r="EI19" s="63">
        <v>0</v>
      </c>
      <c r="EJ19" s="63">
        <v>0</v>
      </c>
      <c r="EK19" s="63">
        <v>1</v>
      </c>
      <c r="EL19" s="63">
        <v>1.5031012243550169E-3</v>
      </c>
      <c r="EM19" s="63">
        <v>2.4409766865407517E-6</v>
      </c>
      <c r="EN19" s="63">
        <v>5.8434648086193465E-5</v>
      </c>
      <c r="EO19" s="63">
        <v>0</v>
      </c>
      <c r="EP19" s="63">
        <v>2.478894101618242E-5</v>
      </c>
      <c r="EQ19" s="63">
        <v>3.4201041364884389E-6</v>
      </c>
      <c r="ER19" s="63">
        <v>0</v>
      </c>
      <c r="ES19" s="63">
        <v>2.9949714259287463E-7</v>
      </c>
      <c r="ET19" s="63">
        <v>0</v>
      </c>
      <c r="EU19" s="63">
        <v>0</v>
      </c>
      <c r="EV19" s="63">
        <v>0</v>
      </c>
      <c r="EW19" s="63">
        <v>0</v>
      </c>
      <c r="EX19" s="63">
        <v>2.1331287574836861E-7</v>
      </c>
      <c r="EY19" s="63">
        <v>5.6928473803432252E-7</v>
      </c>
      <c r="EZ19" s="63">
        <v>0</v>
      </c>
      <c r="FA19" s="63">
        <v>0</v>
      </c>
      <c r="FB19" s="63">
        <v>4.7291817772631255E-6</v>
      </c>
      <c r="FC19" s="63">
        <v>1.0946410192062843E-4</v>
      </c>
      <c r="FD19" s="63">
        <v>2.0576104324860044E-4</v>
      </c>
      <c r="FE19" s="63">
        <v>0</v>
      </c>
      <c r="FF19" s="63">
        <v>3.5653501164591476E-7</v>
      </c>
      <c r="FG19" s="63">
        <v>2.2918236354266814E-7</v>
      </c>
      <c r="FH19" s="63">
        <v>2.9133723857968849E-5</v>
      </c>
      <c r="FI19" s="63">
        <v>0</v>
      </c>
      <c r="FJ19" s="63">
        <v>1.1660073425894785E-7</v>
      </c>
      <c r="FK19" s="63">
        <v>5.508571659474516E-7</v>
      </c>
      <c r="FL19" s="63">
        <v>2.4177621303882324E-7</v>
      </c>
      <c r="FM19" s="63">
        <v>0</v>
      </c>
      <c r="FN19" s="63">
        <v>1.0295083099281439E-5</v>
      </c>
      <c r="FO19" s="63">
        <v>1.3807489344762464E-6</v>
      </c>
      <c r="FP19" s="63">
        <v>1.9609899899583106E-6</v>
      </c>
      <c r="FQ19" s="63">
        <v>4.2581672474549404E-7</v>
      </c>
      <c r="FR19" s="63">
        <v>7.4925003716866003E-6</v>
      </c>
      <c r="FS19" s="63">
        <v>9.1665713464694469E-7</v>
      </c>
      <c r="FT19" s="63">
        <v>0</v>
      </c>
      <c r="FU19" s="63">
        <v>5.4761983604298059E-6</v>
      </c>
      <c r="FV19" s="63">
        <v>3.3633677761325192E-7</v>
      </c>
      <c r="FW19" s="63">
        <v>0</v>
      </c>
      <c r="FX19" s="63">
        <v>1.8854983233202472E-7</v>
      </c>
      <c r="FY19" s="63">
        <v>2.7565612007210333E-6</v>
      </c>
      <c r="FZ19" s="63">
        <v>3.3760150208660647E-7</v>
      </c>
      <c r="GA19" s="63">
        <v>2.6838231039211346E-7</v>
      </c>
      <c r="GB19" s="63">
        <v>6.1484669970621215E-6</v>
      </c>
      <c r="GC19" s="63">
        <v>1.424353558187557E-6</v>
      </c>
      <c r="GD19" s="63">
        <v>4.4161368018467635E-6</v>
      </c>
      <c r="GE19" s="63">
        <v>1.8691029722737764E-5</v>
      </c>
      <c r="GF19" s="63">
        <v>4.144191881681907E-6</v>
      </c>
      <c r="GG19" s="63">
        <v>1.7760461928245399E-5</v>
      </c>
      <c r="GH19" s="63">
        <v>5.6628310895422889E-7</v>
      </c>
      <c r="GI19" s="63">
        <v>3.2404614545492567E-6</v>
      </c>
      <c r="GJ19" s="63">
        <v>1.8931582947251904E-5</v>
      </c>
      <c r="GK19" s="63">
        <v>1.1769816400018984E-6</v>
      </c>
      <c r="GL19" s="63">
        <v>5.5468770595649685E-7</v>
      </c>
      <c r="GM19" s="63">
        <v>2.8855639030830985E-7</v>
      </c>
      <c r="GN19" s="63">
        <v>4.8999663574269272E-7</v>
      </c>
      <c r="GO19" s="63">
        <v>1.5603655852268008E-6</v>
      </c>
      <c r="GP19" s="63">
        <v>9.6118154130866141E-7</v>
      </c>
      <c r="GQ19" s="63">
        <v>2.4393793905463886E-6</v>
      </c>
      <c r="GR19" s="63">
        <v>5.9548694471531099E-7</v>
      </c>
      <c r="GS19" s="63">
        <v>3.2805885932112679E-7</v>
      </c>
      <c r="GT19" s="63">
        <v>3.1358342804494397E-7</v>
      </c>
      <c r="GU19" s="63">
        <v>1.9030540811119288E-7</v>
      </c>
      <c r="GV19" s="63">
        <v>3.882435938879653E-6</v>
      </c>
      <c r="GW19" s="63">
        <v>9.1361066327319339E-7</v>
      </c>
      <c r="GX19" s="63">
        <v>1.1258191287077854E-6</v>
      </c>
      <c r="GY19" s="63">
        <v>1.1457048701214481E-5</v>
      </c>
      <c r="GZ19" s="63">
        <v>0</v>
      </c>
      <c r="HA19" s="63">
        <v>4.8014314555752503E-6</v>
      </c>
      <c r="HB19" s="63">
        <v>2.5993736495957865E-6</v>
      </c>
      <c r="HC19" s="63">
        <v>7.9323663338060901E-6</v>
      </c>
      <c r="HD19" s="63">
        <v>7.0019995417014767E-7</v>
      </c>
      <c r="HE19" s="63">
        <v>5.1798456734392183E-7</v>
      </c>
      <c r="HF19" s="63">
        <v>1.1041928583705666E-6</v>
      </c>
      <c r="HG19" s="63">
        <v>2.9622571109825075E-6</v>
      </c>
      <c r="HH19" s="63">
        <v>6.8936612494414078E-7</v>
      </c>
      <c r="HI19" s="63">
        <v>1.5004228101687199E-6</v>
      </c>
      <c r="HJ19" s="63">
        <v>8.2298513533466533E-7</v>
      </c>
      <c r="HK19" s="63">
        <v>4.239366954187995E-7</v>
      </c>
      <c r="HL19" s="63">
        <v>9.4786450853284975E-7</v>
      </c>
      <c r="HM19" s="63">
        <v>7.763447162489706E-7</v>
      </c>
      <c r="HN19" s="63">
        <v>1.5816448725958523E-5</v>
      </c>
      <c r="HO19" s="63">
        <v>1.4753618805888883E-6</v>
      </c>
      <c r="HP19" s="63">
        <v>1.2896096906969189E-6</v>
      </c>
      <c r="HQ19" s="63">
        <v>1.6074804894192257E-6</v>
      </c>
      <c r="HR19" s="63">
        <v>1.3515097392553893E-6</v>
      </c>
      <c r="HS19" s="63">
        <v>5.551333061074438E-7</v>
      </c>
      <c r="HT19" s="63">
        <v>7.9077513777512454E-7</v>
      </c>
      <c r="HU19" s="63">
        <v>2.002880031413009E-6</v>
      </c>
      <c r="HV19" s="63">
        <v>4.8246344987861617E-6</v>
      </c>
      <c r="HW19" s="63">
        <v>3.9657992890699168E-7</v>
      </c>
      <c r="HX19" s="63">
        <v>1.846503308625426E-6</v>
      </c>
      <c r="HY19" s="63">
        <v>1.4974890600628983E-5</v>
      </c>
      <c r="HZ19" s="63">
        <v>3.488109046621602E-6</v>
      </c>
      <c r="IA19" s="63">
        <v>1.1219365369465021E-4</v>
      </c>
      <c r="IB19" s="63">
        <v>1.3666843257266456E-6</v>
      </c>
    </row>
    <row r="20" spans="2:236" x14ac:dyDescent="0.15">
      <c r="B20" s="12" t="s">
        <v>42</v>
      </c>
      <c r="C20" s="62" t="s">
        <v>636</v>
      </c>
      <c r="D20" s="63">
        <v>1</v>
      </c>
      <c r="E20" s="63">
        <v>0</v>
      </c>
      <c r="F20" s="63">
        <v>0.42302990897269183</v>
      </c>
      <c r="G20" s="63">
        <v>0.22756827048114434</v>
      </c>
      <c r="H20" s="63">
        <v>1.806476995171544E-2</v>
      </c>
      <c r="I20" s="68">
        <v>0.17165149544863459</v>
      </c>
      <c r="J20" s="63">
        <v>0.10533159947984395</v>
      </c>
      <c r="O20" s="4"/>
      <c r="P20" s="12" t="s">
        <v>42</v>
      </c>
      <c r="Q20" s="63" t="s">
        <v>636</v>
      </c>
      <c r="R20" s="68">
        <v>0</v>
      </c>
      <c r="S20" s="63">
        <v>0</v>
      </c>
      <c r="T20" s="63">
        <v>0</v>
      </c>
      <c r="U20" s="63">
        <v>0</v>
      </c>
      <c r="V20" s="63">
        <v>0</v>
      </c>
      <c r="W20" s="63">
        <v>0</v>
      </c>
      <c r="X20" s="63">
        <v>0</v>
      </c>
      <c r="Y20" s="63">
        <v>0</v>
      </c>
      <c r="Z20" s="63">
        <v>0</v>
      </c>
      <c r="AA20" s="63">
        <v>0</v>
      </c>
      <c r="AB20" s="63">
        <v>0</v>
      </c>
      <c r="AC20" s="63">
        <v>0</v>
      </c>
      <c r="AD20" s="63">
        <v>1</v>
      </c>
      <c r="AE20" s="63">
        <v>0</v>
      </c>
      <c r="AF20" s="63">
        <v>0</v>
      </c>
      <c r="AG20" s="63">
        <v>0</v>
      </c>
      <c r="AH20" s="63">
        <v>0</v>
      </c>
      <c r="AI20" s="63">
        <v>0</v>
      </c>
      <c r="AJ20" s="63">
        <v>0</v>
      </c>
      <c r="AK20" s="63">
        <v>0</v>
      </c>
      <c r="AL20" s="63">
        <v>0</v>
      </c>
      <c r="AM20" s="63">
        <v>0</v>
      </c>
      <c r="AN20" s="63">
        <v>0</v>
      </c>
      <c r="AO20" s="63">
        <v>0</v>
      </c>
      <c r="AP20" s="63">
        <v>0</v>
      </c>
      <c r="AQ20" s="63">
        <v>0</v>
      </c>
      <c r="AR20" s="63">
        <v>0</v>
      </c>
      <c r="AS20" s="63">
        <v>0</v>
      </c>
      <c r="AT20" s="63">
        <v>0</v>
      </c>
      <c r="AU20" s="63">
        <v>0</v>
      </c>
      <c r="AV20" s="63">
        <v>0</v>
      </c>
      <c r="AW20" s="63">
        <v>0</v>
      </c>
      <c r="AX20" s="63">
        <v>0</v>
      </c>
      <c r="AY20" s="63">
        <v>0</v>
      </c>
      <c r="AZ20" s="63">
        <v>0</v>
      </c>
      <c r="BA20" s="63">
        <v>0</v>
      </c>
      <c r="BB20" s="63">
        <v>0</v>
      </c>
      <c r="BC20" s="63">
        <v>0</v>
      </c>
      <c r="BD20" s="63">
        <v>0</v>
      </c>
      <c r="BE20" s="63">
        <v>0</v>
      </c>
      <c r="BF20" s="63">
        <v>0</v>
      </c>
      <c r="BG20" s="63">
        <v>0</v>
      </c>
      <c r="BH20" s="63">
        <v>0</v>
      </c>
      <c r="BI20" s="63">
        <v>0</v>
      </c>
      <c r="BJ20" s="63">
        <v>0</v>
      </c>
      <c r="BK20" s="63">
        <v>0</v>
      </c>
      <c r="BL20" s="63">
        <v>0</v>
      </c>
      <c r="BM20" s="63">
        <v>0</v>
      </c>
      <c r="BN20" s="63">
        <v>0</v>
      </c>
      <c r="BO20" s="63">
        <v>0</v>
      </c>
      <c r="BP20" s="63">
        <v>0</v>
      </c>
      <c r="BQ20" s="63">
        <v>0</v>
      </c>
      <c r="BR20" s="63">
        <v>0</v>
      </c>
      <c r="BS20" s="63">
        <v>0</v>
      </c>
      <c r="BT20" s="63">
        <v>0</v>
      </c>
      <c r="BU20" s="63">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v>0</v>
      </c>
      <c r="DF20" s="63">
        <v>0</v>
      </c>
      <c r="DG20" s="63">
        <v>0</v>
      </c>
      <c r="DH20" s="63">
        <v>0</v>
      </c>
      <c r="DI20" s="63">
        <v>0</v>
      </c>
      <c r="DJ20" s="63">
        <v>0</v>
      </c>
      <c r="DK20" s="63">
        <v>0</v>
      </c>
      <c r="DL20" s="63">
        <v>0</v>
      </c>
      <c r="DM20" s="63">
        <v>0</v>
      </c>
      <c r="DN20" s="63">
        <v>0</v>
      </c>
      <c r="DO20" s="63">
        <v>0</v>
      </c>
      <c r="DP20" s="63">
        <v>0</v>
      </c>
      <c r="DQ20" s="63">
        <v>0</v>
      </c>
      <c r="DR20" s="63">
        <v>0</v>
      </c>
      <c r="DS20" s="63">
        <v>0</v>
      </c>
      <c r="DT20" s="63">
        <v>0</v>
      </c>
      <c r="DU20" s="63">
        <v>1</v>
      </c>
      <c r="DV20" s="63">
        <v>0.8784801077719594</v>
      </c>
      <c r="DX20" s="12" t="s">
        <v>42</v>
      </c>
      <c r="DY20" s="62" t="s">
        <v>636</v>
      </c>
      <c r="DZ20" s="63">
        <v>0</v>
      </c>
      <c r="EA20" s="63">
        <v>0</v>
      </c>
      <c r="EB20" s="63">
        <v>0</v>
      </c>
      <c r="EC20" s="63">
        <v>0</v>
      </c>
      <c r="ED20" s="63">
        <v>0</v>
      </c>
      <c r="EE20" s="63">
        <v>0</v>
      </c>
      <c r="EF20" s="63">
        <v>0</v>
      </c>
      <c r="EG20" s="63">
        <v>0</v>
      </c>
      <c r="EH20" s="63">
        <v>0</v>
      </c>
      <c r="EI20" s="63">
        <v>0</v>
      </c>
      <c r="EJ20" s="63">
        <v>0</v>
      </c>
      <c r="EK20" s="63">
        <v>0</v>
      </c>
      <c r="EL20" s="63">
        <v>1</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c r="FQ20" s="63">
        <v>0</v>
      </c>
      <c r="FR20" s="63">
        <v>0</v>
      </c>
      <c r="FS20" s="63">
        <v>0</v>
      </c>
      <c r="FT20" s="63">
        <v>0</v>
      </c>
      <c r="FU20" s="63">
        <v>0</v>
      </c>
      <c r="FV20" s="63">
        <v>0</v>
      </c>
      <c r="FW20" s="63">
        <v>0</v>
      </c>
      <c r="FX20" s="63">
        <v>0</v>
      </c>
      <c r="FY20" s="63">
        <v>0</v>
      </c>
      <c r="FZ20" s="63">
        <v>0</v>
      </c>
      <c r="GA20" s="63">
        <v>0</v>
      </c>
      <c r="GB20" s="63">
        <v>0</v>
      </c>
      <c r="GC20" s="63">
        <v>0</v>
      </c>
      <c r="GD20" s="63">
        <v>0</v>
      </c>
      <c r="GE20" s="63">
        <v>0</v>
      </c>
      <c r="GF20" s="63">
        <v>0</v>
      </c>
      <c r="GG20" s="63">
        <v>0</v>
      </c>
      <c r="GH20" s="63">
        <v>0</v>
      </c>
      <c r="GI20" s="63">
        <v>0</v>
      </c>
      <c r="GJ20" s="63">
        <v>0</v>
      </c>
      <c r="GK20" s="63">
        <v>0</v>
      </c>
      <c r="GL20" s="63">
        <v>0</v>
      </c>
      <c r="GM20" s="63">
        <v>0</v>
      </c>
      <c r="GN20" s="63">
        <v>0</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v>0</v>
      </c>
      <c r="HW20" s="63">
        <v>0</v>
      </c>
      <c r="HX20" s="63">
        <v>0</v>
      </c>
      <c r="HY20" s="63">
        <v>0</v>
      </c>
      <c r="HZ20" s="63">
        <v>0</v>
      </c>
      <c r="IA20" s="63">
        <v>0</v>
      </c>
      <c r="IB20" s="63">
        <v>0</v>
      </c>
    </row>
    <row r="21" spans="2:236" x14ac:dyDescent="0.15">
      <c r="B21" s="12" t="s">
        <v>43</v>
      </c>
      <c r="C21" s="62" t="s">
        <v>637</v>
      </c>
      <c r="D21" s="63">
        <v>0.98746704317649203</v>
      </c>
      <c r="E21" s="63">
        <v>1.2532956823507968E-2</v>
      </c>
      <c r="F21" s="63">
        <v>0.43227642276422762</v>
      </c>
      <c r="G21" s="63">
        <v>0.22130081300813007</v>
      </c>
      <c r="H21" s="63">
        <v>1.6043006274664881E-4</v>
      </c>
      <c r="I21" s="68">
        <v>8.1300813008130079E-2</v>
      </c>
      <c r="J21" s="63">
        <v>5.6910569105691054E-2</v>
      </c>
      <c r="O21" s="4"/>
      <c r="P21" s="12" t="s">
        <v>43</v>
      </c>
      <c r="Q21" s="63" t="s">
        <v>637</v>
      </c>
      <c r="R21" s="68">
        <v>3.1000959662065E-6</v>
      </c>
      <c r="S21" s="63">
        <v>3.9246712627073356E-5</v>
      </c>
      <c r="T21" s="63">
        <v>1.0433154874447617E-6</v>
      </c>
      <c r="U21" s="63">
        <v>6.3550977681992832E-5</v>
      </c>
      <c r="V21" s="63">
        <v>2.156030452023952E-5</v>
      </c>
      <c r="W21" s="63">
        <v>0</v>
      </c>
      <c r="X21" s="63">
        <v>1.5138821399973912E-5</v>
      </c>
      <c r="Y21" s="63">
        <v>4.8680012563706931E-6</v>
      </c>
      <c r="Z21" s="63">
        <v>0</v>
      </c>
      <c r="AA21" s="63">
        <v>0</v>
      </c>
      <c r="AB21" s="63">
        <v>0</v>
      </c>
      <c r="AC21" s="63">
        <v>4.4572410510840386E-6</v>
      </c>
      <c r="AD21" s="63">
        <v>5.8078546684262882E-6</v>
      </c>
      <c r="AE21" s="63">
        <v>1.0025860580897383</v>
      </c>
      <c r="AF21" s="63">
        <v>1.0527232787918698E-3</v>
      </c>
      <c r="AG21" s="63">
        <v>0</v>
      </c>
      <c r="AH21" s="63">
        <v>2.6200777041999375E-5</v>
      </c>
      <c r="AI21" s="63">
        <v>2.0948901319527744E-6</v>
      </c>
      <c r="AJ21" s="63">
        <v>0</v>
      </c>
      <c r="AK21" s="63">
        <v>5.2714737085582093E-6</v>
      </c>
      <c r="AL21" s="63">
        <v>0</v>
      </c>
      <c r="AM21" s="63">
        <v>0</v>
      </c>
      <c r="AN21" s="63">
        <v>0</v>
      </c>
      <c r="AO21" s="63">
        <v>0</v>
      </c>
      <c r="AP21" s="63">
        <v>1.0958683774978022E-6</v>
      </c>
      <c r="AQ21" s="63">
        <v>4.7505768064700802E-6</v>
      </c>
      <c r="AR21" s="63">
        <v>0</v>
      </c>
      <c r="AS21" s="63">
        <v>0</v>
      </c>
      <c r="AT21" s="63">
        <v>3.8939460296860104E-6</v>
      </c>
      <c r="AU21" s="63">
        <v>2.1398487534222328E-6</v>
      </c>
      <c r="AV21" s="63">
        <v>1.1341235936057194E-5</v>
      </c>
      <c r="AW21" s="63">
        <v>0</v>
      </c>
      <c r="AX21" s="63">
        <v>3.467146314290982E-6</v>
      </c>
      <c r="AY21" s="63">
        <v>2.956255119618317E-4</v>
      </c>
      <c r="AZ21" s="63">
        <v>2.2710671064420535E-5</v>
      </c>
      <c r="BA21" s="63">
        <v>0</v>
      </c>
      <c r="BB21" s="63">
        <v>2.1589029018609366E-6</v>
      </c>
      <c r="BC21" s="63">
        <v>6.3277436041841947E-6</v>
      </c>
      <c r="BD21" s="63">
        <v>1.5502969546251073E-6</v>
      </c>
      <c r="BE21" s="63">
        <v>0</v>
      </c>
      <c r="BF21" s="63">
        <v>1.9264902469135071E-5</v>
      </c>
      <c r="BG21" s="63">
        <v>1.6826010384040231E-5</v>
      </c>
      <c r="BH21" s="63">
        <v>8.9470751102837772E-6</v>
      </c>
      <c r="BI21" s="63">
        <v>2.5322219209629172E-6</v>
      </c>
      <c r="BJ21" s="63">
        <v>2.6849829450580662E-6</v>
      </c>
      <c r="BK21" s="63">
        <v>1.8498478571931546E-5</v>
      </c>
      <c r="BL21" s="63">
        <v>0</v>
      </c>
      <c r="BM21" s="63">
        <v>4.2614325333068078E-6</v>
      </c>
      <c r="BN21" s="63">
        <v>3.8287870903084005E-6</v>
      </c>
      <c r="BO21" s="63">
        <v>0</v>
      </c>
      <c r="BP21" s="63">
        <v>2.3934277824772069E-6</v>
      </c>
      <c r="BQ21" s="63">
        <v>8.6728956588055069E-6</v>
      </c>
      <c r="BR21" s="63">
        <v>1.0559799104148855E-6</v>
      </c>
      <c r="BS21" s="63">
        <v>1.5867569423306375E-6</v>
      </c>
      <c r="BT21" s="63">
        <v>1.8376079277121458E-6</v>
      </c>
      <c r="BU21" s="63">
        <v>8.0068854551532255E-6</v>
      </c>
      <c r="BV21" s="63">
        <v>4.5617667304713293E-6</v>
      </c>
      <c r="BW21" s="63">
        <v>3.9724448673315028E-5</v>
      </c>
      <c r="BX21" s="63">
        <v>2.6985251022958499E-5</v>
      </c>
      <c r="BY21" s="63">
        <v>3.6777888040067649E-4</v>
      </c>
      <c r="BZ21" s="63">
        <v>1.5647637008558536E-6</v>
      </c>
      <c r="CA21" s="63">
        <v>8.4891640541227701E-4</v>
      </c>
      <c r="CB21" s="63">
        <v>1.9676007352291153E-4</v>
      </c>
      <c r="CC21" s="63">
        <v>2.4428726351287138E-5</v>
      </c>
      <c r="CD21" s="63">
        <v>6.5720454331309947E-5</v>
      </c>
      <c r="CE21" s="63">
        <v>3.2696315789677299E-5</v>
      </c>
      <c r="CF21" s="63">
        <v>4.766557033388759E-6</v>
      </c>
      <c r="CG21" s="63">
        <v>6.81917719891077E-6</v>
      </c>
      <c r="CH21" s="63">
        <v>3.1378860231213382E-6</v>
      </c>
      <c r="CI21" s="63">
        <v>1.0769754140748962E-5</v>
      </c>
      <c r="CJ21" s="63">
        <v>2.0424977194621939E-6</v>
      </c>
      <c r="CK21" s="63">
        <v>1.404897832693489E-6</v>
      </c>
      <c r="CL21" s="63">
        <v>2.2082364502866764E-6</v>
      </c>
      <c r="CM21" s="63">
        <v>1.7755689007836618E-6</v>
      </c>
      <c r="CN21" s="63">
        <v>8.5398972802499235E-6</v>
      </c>
      <c r="CO21" s="63">
        <v>3.5665707283087825E-6</v>
      </c>
      <c r="CP21" s="63">
        <v>1.4600286506019493E-5</v>
      </c>
      <c r="CQ21" s="63">
        <v>5.9241342739863875E-6</v>
      </c>
      <c r="CR21" s="63">
        <v>0</v>
      </c>
      <c r="CS21" s="63">
        <v>4.9193546794694183E-6</v>
      </c>
      <c r="CT21" s="63">
        <v>1.0818575240969815E-5</v>
      </c>
      <c r="CU21" s="63">
        <v>2.1887646298829097E-4</v>
      </c>
      <c r="CV21" s="63">
        <v>1.1865725494468148E-6</v>
      </c>
      <c r="CW21" s="63">
        <v>1.9289677860539432E-6</v>
      </c>
      <c r="CX21" s="63">
        <v>5.4685505883343268E-6</v>
      </c>
      <c r="CY21" s="63">
        <v>1.2455002624995198E-6</v>
      </c>
      <c r="CZ21" s="63">
        <v>2.8738550094992792E-6</v>
      </c>
      <c r="DA21" s="63">
        <v>4.5957539229616903E-6</v>
      </c>
      <c r="DB21" s="63">
        <v>1.7817062354478171E-6</v>
      </c>
      <c r="DC21" s="63">
        <v>2.3897349626954142E-6</v>
      </c>
      <c r="DD21" s="63">
        <v>3.2834864163014038E-6</v>
      </c>
      <c r="DE21" s="63">
        <v>1.2225025805489303E-6</v>
      </c>
      <c r="DF21" s="63">
        <v>6.8545277398232526E-6</v>
      </c>
      <c r="DG21" s="63">
        <v>2.9999536694940299E-6</v>
      </c>
      <c r="DH21" s="63">
        <v>1.7472177796123231E-6</v>
      </c>
      <c r="DI21" s="63">
        <v>4.7303092307769326E-6</v>
      </c>
      <c r="DJ21" s="63">
        <v>2.0458934254266136E-6</v>
      </c>
      <c r="DK21" s="63">
        <v>2.0433232700047264E-6</v>
      </c>
      <c r="DL21" s="63">
        <v>1.4366238096078675E-6</v>
      </c>
      <c r="DM21" s="63">
        <v>3.2148385286778323E-6</v>
      </c>
      <c r="DN21" s="63">
        <v>1.1738435111946321E-5</v>
      </c>
      <c r="DO21" s="63">
        <v>1.3419699531145755E-5</v>
      </c>
      <c r="DP21" s="63">
        <v>6.1698673099117436E-6</v>
      </c>
      <c r="DQ21" s="63">
        <v>1.0541882771987109E-5</v>
      </c>
      <c r="DR21" s="63">
        <v>1.0669503317373298E-5</v>
      </c>
      <c r="DS21" s="63">
        <v>3.6270344766343852E-6</v>
      </c>
      <c r="DT21" s="63">
        <v>3.1618192723869543E-6</v>
      </c>
      <c r="DU21" s="63">
        <v>1.0063062655299684</v>
      </c>
      <c r="DV21" s="63">
        <v>0.88402003659436457</v>
      </c>
      <c r="DX21" s="12" t="s">
        <v>43</v>
      </c>
      <c r="DY21" s="62" t="s">
        <v>637</v>
      </c>
      <c r="DZ21" s="63">
        <v>3.0973467741601058E-6</v>
      </c>
      <c r="EA21" s="63">
        <v>3.9228439146289853E-5</v>
      </c>
      <c r="EB21" s="63">
        <v>1.043311177569106E-6</v>
      </c>
      <c r="EC21" s="63">
        <v>6.353392026137187E-5</v>
      </c>
      <c r="ED21" s="63">
        <v>2.1555205880979246E-5</v>
      </c>
      <c r="EE21" s="63">
        <v>0</v>
      </c>
      <c r="EF21" s="63">
        <v>1.5138821399973912E-5</v>
      </c>
      <c r="EG21" s="63">
        <v>4.6664454951179878E-6</v>
      </c>
      <c r="EH21" s="63">
        <v>0</v>
      </c>
      <c r="EI21" s="63">
        <v>0</v>
      </c>
      <c r="EJ21" s="63">
        <v>0</v>
      </c>
      <c r="EK21" s="63">
        <v>4.451803381702855E-6</v>
      </c>
      <c r="EL21" s="63">
        <v>5.8078546684262882E-6</v>
      </c>
      <c r="EM21" s="63">
        <v>1</v>
      </c>
      <c r="EN21" s="63">
        <v>1.0515957043243827E-3</v>
      </c>
      <c r="EO21" s="63">
        <v>0</v>
      </c>
      <c r="EP21" s="63">
        <v>2.6199081057985906E-5</v>
      </c>
      <c r="EQ21" s="63">
        <v>2.09355734959609E-6</v>
      </c>
      <c r="ER21" s="63">
        <v>0</v>
      </c>
      <c r="ES21" s="63">
        <v>5.2626900980801555E-6</v>
      </c>
      <c r="ET21" s="63">
        <v>0</v>
      </c>
      <c r="EU21" s="63">
        <v>0</v>
      </c>
      <c r="EV21" s="63">
        <v>0</v>
      </c>
      <c r="EW21" s="63">
        <v>0</v>
      </c>
      <c r="EX21" s="63">
        <v>1.0946845345374984E-6</v>
      </c>
      <c r="EY21" s="63">
        <v>4.7080404682035949E-6</v>
      </c>
      <c r="EZ21" s="63">
        <v>0</v>
      </c>
      <c r="FA21" s="63">
        <v>0</v>
      </c>
      <c r="FB21" s="63">
        <v>3.8643907234015988E-6</v>
      </c>
      <c r="FC21" s="63">
        <v>2.1346137773195323E-6</v>
      </c>
      <c r="FD21" s="63">
        <v>1.1341235936057194E-5</v>
      </c>
      <c r="FE21" s="63">
        <v>0</v>
      </c>
      <c r="FF21" s="63">
        <v>3.3142198295691661E-6</v>
      </c>
      <c r="FG21" s="63">
        <v>2.9562197763591453E-4</v>
      </c>
      <c r="FH21" s="63">
        <v>2.2692909849513834E-5</v>
      </c>
      <c r="FI21" s="63">
        <v>0</v>
      </c>
      <c r="FJ21" s="63">
        <v>2.0470451976137486E-6</v>
      </c>
      <c r="FK21" s="63">
        <v>6.3271823460850737E-6</v>
      </c>
      <c r="FL21" s="63">
        <v>1.5502905431584383E-6</v>
      </c>
      <c r="FM21" s="63">
        <v>0</v>
      </c>
      <c r="FN21" s="63">
        <v>1.9223672438762389E-5</v>
      </c>
      <c r="FO21" s="63">
        <v>1.6806562040836348E-5</v>
      </c>
      <c r="FP21" s="63">
        <v>8.8508976240036534E-6</v>
      </c>
      <c r="FQ21" s="63">
        <v>2.493117137899447E-6</v>
      </c>
      <c r="FR21" s="63">
        <v>2.6520301327953091E-6</v>
      </c>
      <c r="FS21" s="63">
        <v>1.8362838140526165E-5</v>
      </c>
      <c r="FT21" s="63">
        <v>0</v>
      </c>
      <c r="FU21" s="63">
        <v>4.2614325333068078E-6</v>
      </c>
      <c r="FV21" s="63">
        <v>3.8192098326401018E-6</v>
      </c>
      <c r="FW21" s="63">
        <v>0</v>
      </c>
      <c r="FX21" s="63">
        <v>2.3931542511456498E-6</v>
      </c>
      <c r="FY21" s="63">
        <v>8.6575547412185548E-6</v>
      </c>
      <c r="FZ21" s="63">
        <v>1.0559779683242004E-6</v>
      </c>
      <c r="GA21" s="63">
        <v>1.5840330736031876E-6</v>
      </c>
      <c r="GB21" s="63">
        <v>1.8376079277121458E-6</v>
      </c>
      <c r="GC21" s="63">
        <v>7.7403690580298137E-6</v>
      </c>
      <c r="GD21" s="63">
        <v>3.9877418582228188E-6</v>
      </c>
      <c r="GE21" s="63">
        <v>3.8314956079800026E-5</v>
      </c>
      <c r="GF21" s="63">
        <v>2.42533543342228E-5</v>
      </c>
      <c r="GG21" s="63">
        <v>3.6724648268184946E-4</v>
      </c>
      <c r="GH21" s="63">
        <v>1.564512799711623E-6</v>
      </c>
      <c r="GI21" s="63">
        <v>8.4891640541227701E-4</v>
      </c>
      <c r="GJ21" s="63">
        <v>1.9646908582230673E-4</v>
      </c>
      <c r="GK21" s="63">
        <v>2.4428726351287138E-5</v>
      </c>
      <c r="GL21" s="63">
        <v>6.5720454331309947E-5</v>
      </c>
      <c r="GM21" s="63">
        <v>3.0619880973464758E-5</v>
      </c>
      <c r="GN21" s="63">
        <v>4.757850135282432E-6</v>
      </c>
      <c r="GO21" s="63">
        <v>6.2673709623420648E-6</v>
      </c>
      <c r="GP21" s="63">
        <v>3.1365302476974745E-6</v>
      </c>
      <c r="GQ21" s="63">
        <v>1.0684981281850733E-5</v>
      </c>
      <c r="GR21" s="63">
        <v>1.9853378581483127E-6</v>
      </c>
      <c r="GS21" s="63">
        <v>1.3630308475418818E-6</v>
      </c>
      <c r="GT21" s="63">
        <v>2.2082364502866764E-6</v>
      </c>
      <c r="GU21" s="63">
        <v>1.7755689007836618E-6</v>
      </c>
      <c r="GV21" s="63">
        <v>8.5368125304187033E-6</v>
      </c>
      <c r="GW21" s="63">
        <v>3.5604216642661433E-6</v>
      </c>
      <c r="GX21" s="63">
        <v>1.4545571022053254E-5</v>
      </c>
      <c r="GY21" s="63">
        <v>5.7043714128768087E-6</v>
      </c>
      <c r="GZ21" s="63">
        <v>0</v>
      </c>
      <c r="HA21" s="63">
        <v>4.9172219046374871E-6</v>
      </c>
      <c r="HB21" s="63">
        <v>1.081783217907796E-5</v>
      </c>
      <c r="HC21" s="63">
        <v>2.1771636657587145E-4</v>
      </c>
      <c r="HD21" s="63">
        <v>1.1738822665808903E-6</v>
      </c>
      <c r="HE21" s="63">
        <v>1.908322013972812E-6</v>
      </c>
      <c r="HF21" s="63">
        <v>5.2419853989917593E-6</v>
      </c>
      <c r="HG21" s="63">
        <v>1.241263653260032E-6</v>
      </c>
      <c r="HH21" s="63">
        <v>2.8738550094992792E-6</v>
      </c>
      <c r="HI21" s="63">
        <v>4.564015130836569E-6</v>
      </c>
      <c r="HJ21" s="63">
        <v>1.7813778643465925E-6</v>
      </c>
      <c r="HK21" s="63">
        <v>2.3896923264558232E-6</v>
      </c>
      <c r="HL21" s="63">
        <v>3.2834864163014038E-6</v>
      </c>
      <c r="HM21" s="63">
        <v>1.2201428662825135E-6</v>
      </c>
      <c r="HN21" s="63">
        <v>6.696450358166657E-6</v>
      </c>
      <c r="HO21" s="63">
        <v>2.9999536694940299E-6</v>
      </c>
      <c r="HP21" s="63">
        <v>1.7472177796123231E-6</v>
      </c>
      <c r="HQ21" s="63">
        <v>4.7295564559483725E-6</v>
      </c>
      <c r="HR21" s="63">
        <v>2.0426856864523803E-6</v>
      </c>
      <c r="HS21" s="63">
        <v>2.0428810717823599E-6</v>
      </c>
      <c r="HT21" s="63">
        <v>1.4305239888698079E-6</v>
      </c>
      <c r="HU21" s="63">
        <v>3.0412208702540547E-6</v>
      </c>
      <c r="HV21" s="63">
        <v>1.1738435111946321E-5</v>
      </c>
      <c r="HW21" s="63">
        <v>1.3361597934068718E-5</v>
      </c>
      <c r="HX21" s="63">
        <v>6.0668407658419817E-6</v>
      </c>
      <c r="HY21" s="63">
        <v>1.0448466827881294E-5</v>
      </c>
      <c r="HZ21" s="63">
        <v>1.0605025890720448E-5</v>
      </c>
      <c r="IA21" s="63">
        <v>3.6260486409335772E-6</v>
      </c>
      <c r="IB21" s="63">
        <v>3.1594855900212597E-6</v>
      </c>
    </row>
    <row r="22" spans="2:236" x14ac:dyDescent="0.15">
      <c r="B22" s="12" t="s">
        <v>44</v>
      </c>
      <c r="C22" s="62" t="s">
        <v>142</v>
      </c>
      <c r="D22" s="69">
        <v>0.9446465297602602</v>
      </c>
      <c r="E22" s="69">
        <v>5.5353470239739799E-2</v>
      </c>
      <c r="F22" s="69">
        <v>0.39869103594721672</v>
      </c>
      <c r="G22" s="69">
        <v>0.16308433186713178</v>
      </c>
      <c r="H22" s="69">
        <v>5.5945673302358991E-4</v>
      </c>
      <c r="I22" s="71">
        <v>6.5448202639162747E-2</v>
      </c>
      <c r="J22" s="69">
        <v>4.1104201425754591E-2</v>
      </c>
      <c r="O22" s="4"/>
      <c r="P22" s="12" t="s">
        <v>44</v>
      </c>
      <c r="Q22" s="63" t="s">
        <v>142</v>
      </c>
      <c r="R22" s="71">
        <v>1.0366252453942891E-5</v>
      </c>
      <c r="S22" s="69">
        <v>7.3920136963981218E-6</v>
      </c>
      <c r="T22" s="69">
        <v>1.3856408974638378E-5</v>
      </c>
      <c r="U22" s="69">
        <v>3.8424556353565824E-6</v>
      </c>
      <c r="V22" s="69">
        <v>3.6760726992315286E-5</v>
      </c>
      <c r="W22" s="69">
        <v>0</v>
      </c>
      <c r="X22" s="69">
        <v>6.6608089232342865E-5</v>
      </c>
      <c r="Y22" s="69">
        <v>3.0050213348753979E-5</v>
      </c>
      <c r="Z22" s="69">
        <v>0</v>
      </c>
      <c r="AA22" s="69">
        <v>0</v>
      </c>
      <c r="AB22" s="69">
        <v>0</v>
      </c>
      <c r="AC22" s="69">
        <v>5.6920257820722708E-5</v>
      </c>
      <c r="AD22" s="69">
        <v>4.6271269244774436E-5</v>
      </c>
      <c r="AE22" s="69">
        <v>2.1675071901242137E-5</v>
      </c>
      <c r="AF22" s="69">
        <v>1.0010722509257601</v>
      </c>
      <c r="AG22" s="69">
        <v>0</v>
      </c>
      <c r="AH22" s="69">
        <v>6.0745124139083597E-5</v>
      </c>
      <c r="AI22" s="69">
        <v>3.2688884249021968E-5</v>
      </c>
      <c r="AJ22" s="69">
        <v>0</v>
      </c>
      <c r="AK22" s="69">
        <v>6.7946765095706628E-5</v>
      </c>
      <c r="AL22" s="69">
        <v>0</v>
      </c>
      <c r="AM22" s="69">
        <v>0</v>
      </c>
      <c r="AN22" s="69">
        <v>0</v>
      </c>
      <c r="AO22" s="69">
        <v>0</v>
      </c>
      <c r="AP22" s="69">
        <v>9.836681273381761E-5</v>
      </c>
      <c r="AQ22" s="69">
        <v>4.1956305551575215E-5</v>
      </c>
      <c r="AR22" s="69">
        <v>0</v>
      </c>
      <c r="AS22" s="69">
        <v>0</v>
      </c>
      <c r="AT22" s="69">
        <v>5.8429874709913367E-5</v>
      </c>
      <c r="AU22" s="69">
        <v>8.5621678205373628E-5</v>
      </c>
      <c r="AV22" s="69">
        <v>1.4593307031032943E-5</v>
      </c>
      <c r="AW22" s="69">
        <v>0</v>
      </c>
      <c r="AX22" s="69">
        <v>4.5571933755672292E-5</v>
      </c>
      <c r="AY22" s="69">
        <v>1.9677245700813832E-4</v>
      </c>
      <c r="AZ22" s="69">
        <v>7.5933226492622285E-5</v>
      </c>
      <c r="BA22" s="69">
        <v>0</v>
      </c>
      <c r="BB22" s="69">
        <v>1.6863627720781205E-5</v>
      </c>
      <c r="BC22" s="69">
        <v>7.5307525563614698E-5</v>
      </c>
      <c r="BD22" s="69">
        <v>1.0645800203436132E-5</v>
      </c>
      <c r="BE22" s="69">
        <v>0</v>
      </c>
      <c r="BF22" s="69">
        <v>1.638686965880892E-5</v>
      </c>
      <c r="BG22" s="69">
        <v>3.0653368271383603E-5</v>
      </c>
      <c r="BH22" s="69">
        <v>2.4546783035571264E-5</v>
      </c>
      <c r="BI22" s="69">
        <v>2.2255660519957278E-5</v>
      </c>
      <c r="BJ22" s="69">
        <v>2.8019906706871142E-5</v>
      </c>
      <c r="BK22" s="69">
        <v>2.910106863106303E-5</v>
      </c>
      <c r="BL22" s="69">
        <v>0</v>
      </c>
      <c r="BM22" s="69">
        <v>8.9223748410470461E-5</v>
      </c>
      <c r="BN22" s="69">
        <v>4.9684281823249728E-5</v>
      </c>
      <c r="BO22" s="69">
        <v>0</v>
      </c>
      <c r="BP22" s="69">
        <v>5.4186645768413453E-5</v>
      </c>
      <c r="BQ22" s="69">
        <v>4.2055801100126336E-5</v>
      </c>
      <c r="BR22" s="69">
        <v>9.749739325652384E-5</v>
      </c>
      <c r="BS22" s="69">
        <v>1.4194096355943001E-4</v>
      </c>
      <c r="BT22" s="69">
        <v>2.1644306968528655E-5</v>
      </c>
      <c r="BU22" s="69">
        <v>2.8128272443962517E-5</v>
      </c>
      <c r="BV22" s="69">
        <v>2.3638925508937517E-5</v>
      </c>
      <c r="BW22" s="69">
        <v>2.9848451333245837E-4</v>
      </c>
      <c r="BX22" s="69">
        <v>6.5571799535538605E-5</v>
      </c>
      <c r="BY22" s="69">
        <v>2.1849946372451984E-4</v>
      </c>
      <c r="BZ22" s="69">
        <v>1.8636157197048411E-5</v>
      </c>
      <c r="CA22" s="69">
        <v>6.3225034918076807E-4</v>
      </c>
      <c r="CB22" s="69">
        <v>1.3658077530118297E-3</v>
      </c>
      <c r="CC22" s="69">
        <v>1.6796680488880607E-5</v>
      </c>
      <c r="CD22" s="69">
        <v>1.7616376161652867E-5</v>
      </c>
      <c r="CE22" s="69">
        <v>5.7021072056822452E-5</v>
      </c>
      <c r="CF22" s="69">
        <v>5.5147306769224897E-5</v>
      </c>
      <c r="CG22" s="69">
        <v>2.161096123310511E-4</v>
      </c>
      <c r="CH22" s="69">
        <v>1.8935631551958581E-4</v>
      </c>
      <c r="CI22" s="69">
        <v>7.9920525198822672E-5</v>
      </c>
      <c r="CJ22" s="69">
        <v>1.5239233985213214E-4</v>
      </c>
      <c r="CK22" s="69">
        <v>4.8445786040866295E-5</v>
      </c>
      <c r="CL22" s="69">
        <v>8.6073657949914902E-5</v>
      </c>
      <c r="CM22" s="69">
        <v>2.6944294197162615E-5</v>
      </c>
      <c r="CN22" s="69">
        <v>5.00522787192517E-5</v>
      </c>
      <c r="CO22" s="69">
        <v>3.0559523635884487E-5</v>
      </c>
      <c r="CP22" s="69">
        <v>3.5423451219668179E-5</v>
      </c>
      <c r="CQ22" s="69">
        <v>4.0293697302435677E-5</v>
      </c>
      <c r="CR22" s="69">
        <v>0</v>
      </c>
      <c r="CS22" s="69">
        <v>3.5547165147856033E-5</v>
      </c>
      <c r="CT22" s="69">
        <v>1.5557341689252486E-4</v>
      </c>
      <c r="CU22" s="69">
        <v>1.1842687806974404E-4</v>
      </c>
      <c r="CV22" s="69">
        <v>2.3551280652013106E-5</v>
      </c>
      <c r="CW22" s="69">
        <v>1.6988919300642955E-4</v>
      </c>
      <c r="CX22" s="69">
        <v>8.3109136073785195E-5</v>
      </c>
      <c r="CY22" s="69">
        <v>2.2183624267737187E-4</v>
      </c>
      <c r="CZ22" s="69">
        <v>2.006739140064128E-4</v>
      </c>
      <c r="DA22" s="69">
        <v>1.5071237905786724E-4</v>
      </c>
      <c r="DB22" s="69">
        <v>4.5145544960221381E-5</v>
      </c>
      <c r="DC22" s="69">
        <v>1.333124968683619E-4</v>
      </c>
      <c r="DD22" s="69">
        <v>2.4839369457372207E-4</v>
      </c>
      <c r="DE22" s="69">
        <v>1.0433343056036581E-4</v>
      </c>
      <c r="DF22" s="69">
        <v>5.4712059951827019E-5</v>
      </c>
      <c r="DG22" s="69">
        <v>5.6551109941036675E-4</v>
      </c>
      <c r="DH22" s="69">
        <v>2.1129524246153773E-4</v>
      </c>
      <c r="DI22" s="69">
        <v>1.0505098694049851E-3</v>
      </c>
      <c r="DJ22" s="69">
        <v>9.5391572256210146E-5</v>
      </c>
      <c r="DK22" s="69">
        <v>6.1859513327635978E-5</v>
      </c>
      <c r="DL22" s="69">
        <v>2.1103295580308643E-5</v>
      </c>
      <c r="DM22" s="69">
        <v>1.2496349540843638E-4</v>
      </c>
      <c r="DN22" s="69">
        <v>1.9088338415477218E-4</v>
      </c>
      <c r="DO22" s="69">
        <v>1.5912170634384222E-4</v>
      </c>
      <c r="DP22" s="69">
        <v>6.8048565987327572E-5</v>
      </c>
      <c r="DQ22" s="69">
        <v>2.8760663818895029E-4</v>
      </c>
      <c r="DR22" s="69">
        <v>2.1925435062707119E-4</v>
      </c>
      <c r="DS22" s="69">
        <v>1.0870357360776554E-5</v>
      </c>
      <c r="DT22" s="69">
        <v>3.9222662944554259E-5</v>
      </c>
      <c r="DU22" s="69">
        <v>1.0114986625425637</v>
      </c>
      <c r="DV22" s="69">
        <v>0.88858145408158407</v>
      </c>
      <c r="DX22" s="12" t="s">
        <v>44</v>
      </c>
      <c r="DY22" s="62" t="s">
        <v>142</v>
      </c>
      <c r="DZ22" s="69">
        <v>1.0357059571171534E-5</v>
      </c>
      <c r="EA22" s="69">
        <v>7.3885719350074025E-6</v>
      </c>
      <c r="EB22" s="69">
        <v>1.3856351734618046E-5</v>
      </c>
      <c r="EC22" s="69">
        <v>3.8414242998149384E-6</v>
      </c>
      <c r="ED22" s="69">
        <v>3.675203371594234E-5</v>
      </c>
      <c r="EE22" s="69">
        <v>0</v>
      </c>
      <c r="EF22" s="69">
        <v>6.6608089232342865E-5</v>
      </c>
      <c r="EG22" s="69">
        <v>2.8806007912408238E-5</v>
      </c>
      <c r="EH22" s="69">
        <v>0</v>
      </c>
      <c r="EI22" s="69">
        <v>0</v>
      </c>
      <c r="EJ22" s="69">
        <v>0</v>
      </c>
      <c r="EK22" s="69">
        <v>5.6850817209462616E-5</v>
      </c>
      <c r="EL22" s="69">
        <v>4.6271269244774436E-5</v>
      </c>
      <c r="EM22" s="69">
        <v>2.1619163488609045E-5</v>
      </c>
      <c r="EN22" s="69">
        <v>1</v>
      </c>
      <c r="EO22" s="69">
        <v>0</v>
      </c>
      <c r="EP22" s="69">
        <v>6.0741192089310001E-5</v>
      </c>
      <c r="EQ22" s="69">
        <v>3.2668087374034453E-5</v>
      </c>
      <c r="ER22" s="69">
        <v>0</v>
      </c>
      <c r="ES22" s="69">
        <v>6.7833548573944299E-5</v>
      </c>
      <c r="ET22" s="69">
        <v>0</v>
      </c>
      <c r="EU22" s="69">
        <v>0</v>
      </c>
      <c r="EV22" s="69">
        <v>0</v>
      </c>
      <c r="EW22" s="69">
        <v>0</v>
      </c>
      <c r="EX22" s="69">
        <v>9.826054918869338E-5</v>
      </c>
      <c r="EY22" s="69">
        <v>4.1580631674894979E-5</v>
      </c>
      <c r="EZ22" s="69">
        <v>0</v>
      </c>
      <c r="FA22" s="69">
        <v>0</v>
      </c>
      <c r="FB22" s="69">
        <v>5.7986388120719283E-5</v>
      </c>
      <c r="FC22" s="69">
        <v>8.5412211326669517E-5</v>
      </c>
      <c r="FD22" s="69">
        <v>1.4593307031032943E-5</v>
      </c>
      <c r="FE22" s="69">
        <v>0</v>
      </c>
      <c r="FF22" s="69">
        <v>4.3561878511535415E-5</v>
      </c>
      <c r="FG22" s="69">
        <v>1.967701045115964E-4</v>
      </c>
      <c r="FH22" s="69">
        <v>7.5873841794104607E-5</v>
      </c>
      <c r="FI22" s="69">
        <v>0</v>
      </c>
      <c r="FJ22" s="69">
        <v>1.5989884542938494E-5</v>
      </c>
      <c r="FK22" s="69">
        <v>7.5300845937939056E-5</v>
      </c>
      <c r="FL22" s="69">
        <v>1.0645756176262522E-5</v>
      </c>
      <c r="FM22" s="69">
        <v>0</v>
      </c>
      <c r="FN22" s="69">
        <v>1.635179908760679E-5</v>
      </c>
      <c r="FO22" s="69">
        <v>3.0617937577304011E-5</v>
      </c>
      <c r="FP22" s="69">
        <v>2.428291491559636E-5</v>
      </c>
      <c r="FQ22" s="69">
        <v>2.191196916756735E-5</v>
      </c>
      <c r="FR22" s="69">
        <v>2.7676018218852639E-5</v>
      </c>
      <c r="FS22" s="69">
        <v>2.8887684514735519E-5</v>
      </c>
      <c r="FT22" s="69">
        <v>0</v>
      </c>
      <c r="FU22" s="69">
        <v>8.9223748410470461E-5</v>
      </c>
      <c r="FV22" s="69">
        <v>4.9560002473716273E-5</v>
      </c>
      <c r="FW22" s="69">
        <v>0</v>
      </c>
      <c r="FX22" s="69">
        <v>5.4180453082977881E-5</v>
      </c>
      <c r="FY22" s="69">
        <v>4.19814113456416E-5</v>
      </c>
      <c r="FZ22" s="69">
        <v>9.7497213945556467E-5</v>
      </c>
      <c r="GA22" s="69">
        <v>1.4169730396578376E-4</v>
      </c>
      <c r="GB22" s="69">
        <v>2.1644306968528655E-5</v>
      </c>
      <c r="GC22" s="69">
        <v>2.7191997550177716E-5</v>
      </c>
      <c r="GD22" s="69">
        <v>2.0664347456815612E-5</v>
      </c>
      <c r="GE22" s="69">
        <v>2.8789376318055901E-4</v>
      </c>
      <c r="GF22" s="69">
        <v>5.8933529546010835E-5</v>
      </c>
      <c r="GG22" s="69">
        <v>2.1818316329985944E-4</v>
      </c>
      <c r="GH22" s="69">
        <v>1.8633168993038922E-5</v>
      </c>
      <c r="GI22" s="69">
        <v>6.3225034918076807E-4</v>
      </c>
      <c r="GJ22" s="69">
        <v>1.3637878652856196E-3</v>
      </c>
      <c r="GK22" s="69">
        <v>1.6796680488880607E-5</v>
      </c>
      <c r="GL22" s="69">
        <v>1.7616376161652867E-5</v>
      </c>
      <c r="GM22" s="69">
        <v>5.3399852466267506E-5</v>
      </c>
      <c r="GN22" s="69">
        <v>5.5046571169605605E-5</v>
      </c>
      <c r="GO22" s="69">
        <v>1.9862207264873178E-4</v>
      </c>
      <c r="GP22" s="69">
        <v>1.892745009995417E-4</v>
      </c>
      <c r="GQ22" s="69">
        <v>7.9291440141057278E-5</v>
      </c>
      <c r="GR22" s="69">
        <v>1.4812759824275626E-4</v>
      </c>
      <c r="GS22" s="69">
        <v>4.7002066107907012E-5</v>
      </c>
      <c r="GT22" s="69">
        <v>8.6073657949914902E-5</v>
      </c>
      <c r="GU22" s="69">
        <v>2.6944294197162615E-5</v>
      </c>
      <c r="GV22" s="69">
        <v>5.0034199021889473E-5</v>
      </c>
      <c r="GW22" s="69">
        <v>3.0506836479996033E-5</v>
      </c>
      <c r="GX22" s="69">
        <v>3.5290699627674455E-5</v>
      </c>
      <c r="GY22" s="69">
        <v>3.8798954308045723E-5</v>
      </c>
      <c r="GZ22" s="69">
        <v>0</v>
      </c>
      <c r="HA22" s="69">
        <v>3.5531753756705431E-5</v>
      </c>
      <c r="HB22" s="69">
        <v>1.5556273150420862E-4</v>
      </c>
      <c r="HC22" s="69">
        <v>1.1779918793574318E-4</v>
      </c>
      <c r="HD22" s="69">
        <v>2.3299401899661925E-5</v>
      </c>
      <c r="HE22" s="69">
        <v>1.6807086634321798E-4</v>
      </c>
      <c r="HF22" s="69">
        <v>7.9665876868901495E-5</v>
      </c>
      <c r="HG22" s="69">
        <v>2.21081659556294E-4</v>
      </c>
      <c r="HH22" s="69">
        <v>2.006739140064128E-4</v>
      </c>
      <c r="HI22" s="69">
        <v>1.4967154246178649E-4</v>
      </c>
      <c r="HJ22" s="69">
        <v>4.5137224569340417E-5</v>
      </c>
      <c r="HK22" s="69">
        <v>1.3331011838554029E-4</v>
      </c>
      <c r="HL22" s="69">
        <v>2.4839369457372207E-4</v>
      </c>
      <c r="HM22" s="69">
        <v>1.0413204277724394E-4</v>
      </c>
      <c r="HN22" s="69">
        <v>5.3450304290386438E-5</v>
      </c>
      <c r="HO22" s="69">
        <v>5.6551109941036675E-4</v>
      </c>
      <c r="HP22" s="69">
        <v>2.1129524246153773E-4</v>
      </c>
      <c r="HQ22" s="69">
        <v>1.0503426927261971E-3</v>
      </c>
      <c r="HR22" s="69">
        <v>9.5242008617979167E-5</v>
      </c>
      <c r="HS22" s="69">
        <v>6.1846126230630092E-5</v>
      </c>
      <c r="HT22" s="69">
        <v>2.101369222056946E-5</v>
      </c>
      <c r="HU22" s="69">
        <v>1.1821483003450667E-4</v>
      </c>
      <c r="HV22" s="69">
        <v>1.9088338415477218E-4</v>
      </c>
      <c r="HW22" s="69">
        <v>1.5843277696455594E-4</v>
      </c>
      <c r="HX22" s="69">
        <v>6.6912267874187471E-5</v>
      </c>
      <c r="HY22" s="69">
        <v>2.8505803788494061E-4</v>
      </c>
      <c r="HZ22" s="69">
        <v>2.1792936333475216E-4</v>
      </c>
      <c r="IA22" s="69">
        <v>1.0867402774478621E-5</v>
      </c>
      <c r="IB22" s="69">
        <v>3.91937133971691E-5</v>
      </c>
    </row>
    <row r="23" spans="2:236" x14ac:dyDescent="0.15">
      <c r="B23" s="15" t="s">
        <v>45</v>
      </c>
      <c r="C23" s="72" t="s">
        <v>143</v>
      </c>
      <c r="D23" s="63">
        <v>0.99999999999999978</v>
      </c>
      <c r="E23" s="73">
        <v>0</v>
      </c>
      <c r="F23" s="73">
        <v>0</v>
      </c>
      <c r="G23" s="73">
        <v>0</v>
      </c>
      <c r="H23" s="63">
        <v>0</v>
      </c>
      <c r="I23" s="74">
        <v>0</v>
      </c>
      <c r="J23" s="73">
        <v>0</v>
      </c>
      <c r="O23" s="4"/>
      <c r="P23" s="15" t="s">
        <v>45</v>
      </c>
      <c r="Q23" s="73" t="s">
        <v>143</v>
      </c>
      <c r="R23" s="74">
        <v>7.9938157360740407E-20</v>
      </c>
      <c r="S23" s="73">
        <v>4.5639095274296324E-20</v>
      </c>
      <c r="T23" s="73">
        <v>1.1338644427747334E-19</v>
      </c>
      <c r="U23" s="73">
        <v>1.5060080210933553E-20</v>
      </c>
      <c r="V23" s="73">
        <v>5.8038519915953402E-20</v>
      </c>
      <c r="W23" s="73">
        <v>0</v>
      </c>
      <c r="X23" s="73">
        <v>1.0080037327920384E-19</v>
      </c>
      <c r="Y23" s="73">
        <v>9.0894391970800017E-20</v>
      </c>
      <c r="Z23" s="73">
        <v>0</v>
      </c>
      <c r="AA23" s="73">
        <v>0</v>
      </c>
      <c r="AB23" s="73">
        <v>0</v>
      </c>
      <c r="AC23" s="73">
        <v>2.2278485185406713E-19</v>
      </c>
      <c r="AD23" s="73">
        <v>9.7371140798662849E-19</v>
      </c>
      <c r="AE23" s="73">
        <v>2.3224649028064068E-18</v>
      </c>
      <c r="AF23" s="73">
        <v>2.8608464905270881E-18</v>
      </c>
      <c r="AG23" s="73">
        <v>1</v>
      </c>
      <c r="AH23" s="73">
        <v>6.6845836200492854E-17</v>
      </c>
      <c r="AI23" s="73">
        <v>2.9271521914097188E-17</v>
      </c>
      <c r="AJ23" s="73">
        <v>0</v>
      </c>
      <c r="AK23" s="73">
        <v>2.19616229417721E-19</v>
      </c>
      <c r="AL23" s="73">
        <v>0</v>
      </c>
      <c r="AM23" s="73">
        <v>0</v>
      </c>
      <c r="AN23" s="73">
        <v>0</v>
      </c>
      <c r="AO23" s="73">
        <v>0</v>
      </c>
      <c r="AP23" s="73">
        <v>4.8541781022968894E-19</v>
      </c>
      <c r="AQ23" s="73">
        <v>1.0916280898035626E-18</v>
      </c>
      <c r="AR23" s="73">
        <v>0</v>
      </c>
      <c r="AS23" s="73">
        <v>0</v>
      </c>
      <c r="AT23" s="73">
        <v>8.4990684270183447E-19</v>
      </c>
      <c r="AU23" s="73">
        <v>1.0195905770671099E-18</v>
      </c>
      <c r="AV23" s="73">
        <v>2.3662828965746721E-19</v>
      </c>
      <c r="AW23" s="73">
        <v>0</v>
      </c>
      <c r="AX23" s="73">
        <v>4.5702652824987513E-20</v>
      </c>
      <c r="AY23" s="73">
        <v>3.7401791590226009E-18</v>
      </c>
      <c r="AZ23" s="73">
        <v>1.9477240893641512E-18</v>
      </c>
      <c r="BA23" s="73">
        <v>0</v>
      </c>
      <c r="BB23" s="73">
        <v>2.7007433101075453E-20</v>
      </c>
      <c r="BC23" s="73">
        <v>2.3634374807212212E-20</v>
      </c>
      <c r="BD23" s="73">
        <v>8.0758494677263164E-20</v>
      </c>
      <c r="BE23" s="73">
        <v>0</v>
      </c>
      <c r="BF23" s="73">
        <v>4.9064780209979464E-19</v>
      </c>
      <c r="BG23" s="73">
        <v>6.6095860230243512E-20</v>
      </c>
      <c r="BH23" s="73">
        <v>1.0814286234711509E-19</v>
      </c>
      <c r="BI23" s="73">
        <v>1.2150301412802642E-19</v>
      </c>
      <c r="BJ23" s="73">
        <v>7.3549098847019466E-20</v>
      </c>
      <c r="BK23" s="73">
        <v>1.0105268154865716E-19</v>
      </c>
      <c r="BL23" s="73">
        <v>0</v>
      </c>
      <c r="BM23" s="73">
        <v>1.9207062849873421E-18</v>
      </c>
      <c r="BN23" s="73">
        <v>1.2860968524452938E-18</v>
      </c>
      <c r="BO23" s="73">
        <v>0</v>
      </c>
      <c r="BP23" s="73">
        <v>7.2859088406246287E-20</v>
      </c>
      <c r="BQ23" s="73">
        <v>5.600452280257945E-19</v>
      </c>
      <c r="BR23" s="73">
        <v>4.018355355111015E-19</v>
      </c>
      <c r="BS23" s="73">
        <v>4.2495151370542683E-19</v>
      </c>
      <c r="BT23" s="73">
        <v>3.6237574892399711E-20</v>
      </c>
      <c r="BU23" s="73">
        <v>3.6737393592240143E-20</v>
      </c>
      <c r="BV23" s="73">
        <v>1.3267529117605673E-19</v>
      </c>
      <c r="BW23" s="73">
        <v>3.5168349110608899E-20</v>
      </c>
      <c r="BX23" s="73">
        <v>5.4876823375694231E-20</v>
      </c>
      <c r="BY23" s="73">
        <v>2.5623293159881464E-18</v>
      </c>
      <c r="BZ23" s="73">
        <v>7.0543089765696746E-20</v>
      </c>
      <c r="CA23" s="73">
        <v>9.8389570913598877E-19</v>
      </c>
      <c r="CB23" s="73">
        <v>6.2992177529329553E-19</v>
      </c>
      <c r="CC23" s="73">
        <v>1.0054205537771424E-19</v>
      </c>
      <c r="CD23" s="73">
        <v>3.5704320670196923E-20</v>
      </c>
      <c r="CE23" s="73">
        <v>2.2090787123290895E-20</v>
      </c>
      <c r="CF23" s="73">
        <v>2.9178416041111074E-20</v>
      </c>
      <c r="CG23" s="73">
        <v>7.8141957182469821E-20</v>
      </c>
      <c r="CH23" s="73">
        <v>1.5916558748956115E-19</v>
      </c>
      <c r="CI23" s="73">
        <v>-3.6220536577625997E-20</v>
      </c>
      <c r="CJ23" s="73">
        <v>2.3265756401012334E-19</v>
      </c>
      <c r="CK23" s="73">
        <v>6.3755272941612893E-20</v>
      </c>
      <c r="CL23" s="73">
        <v>3.9232305378056511E-20</v>
      </c>
      <c r="CM23" s="73">
        <v>3.4238783961676307E-20</v>
      </c>
      <c r="CN23" s="73">
        <v>1.3978672023778625E-19</v>
      </c>
      <c r="CO23" s="73">
        <v>1.5106653693592707E-19</v>
      </c>
      <c r="CP23" s="73">
        <v>2.4859763791527029E-19</v>
      </c>
      <c r="CQ23" s="73">
        <v>1.1701657848369841E-19</v>
      </c>
      <c r="CR23" s="73">
        <v>0</v>
      </c>
      <c r="CS23" s="73">
        <v>5.4785926520186276E-19</v>
      </c>
      <c r="CT23" s="73">
        <v>1.006926390922612E-18</v>
      </c>
      <c r="CU23" s="73">
        <v>3.7414971659856872E-18</v>
      </c>
      <c r="CV23" s="73">
        <v>1.1457347934340043E-19</v>
      </c>
      <c r="CW23" s="73">
        <v>1.324751976772177E-19</v>
      </c>
      <c r="CX23" s="73">
        <v>2.4681380370827502E-19</v>
      </c>
      <c r="CY23" s="73">
        <v>1.414186231789212E-18</v>
      </c>
      <c r="CZ23" s="73">
        <v>1.9482545918880412E-19</v>
      </c>
      <c r="DA23" s="73">
        <v>1.0204958437654654E-17</v>
      </c>
      <c r="DB23" s="73">
        <v>9.6200930138480337E-20</v>
      </c>
      <c r="DC23" s="73">
        <v>4.8192665255194358E-19</v>
      </c>
      <c r="DD23" s="73">
        <v>1.1643594705343142E-18</v>
      </c>
      <c r="DE23" s="73">
        <v>5.1503702884163422E-20</v>
      </c>
      <c r="DF23" s="73">
        <v>6.7958962260080319E-19</v>
      </c>
      <c r="DG23" s="73">
        <v>4.9540418824170601E-19</v>
      </c>
      <c r="DH23" s="73">
        <v>3.6053801750575517E-19</v>
      </c>
      <c r="DI23" s="73">
        <v>7.1127623578558137E-19</v>
      </c>
      <c r="DJ23" s="73">
        <v>6.1991605136091439E-20</v>
      </c>
      <c r="DK23" s="73">
        <v>2.7521747705396481E-19</v>
      </c>
      <c r="DL23" s="73">
        <v>1.0246260718817222E-19</v>
      </c>
      <c r="DM23" s="73">
        <v>3.1750760667333202E-19</v>
      </c>
      <c r="DN23" s="73">
        <v>4.1758265380084933E-19</v>
      </c>
      <c r="DO23" s="73">
        <v>4.3910814244820567E-20</v>
      </c>
      <c r="DP23" s="73">
        <v>2.4962053219043496E-19</v>
      </c>
      <c r="DQ23" s="73">
        <v>2.5488265576915921E-19</v>
      </c>
      <c r="DR23" s="73">
        <v>1.1302950411658668E-19</v>
      </c>
      <c r="DS23" s="73">
        <v>2.7294766108974467E-17</v>
      </c>
      <c r="DT23" s="73">
        <v>1.8969984282720679E-19</v>
      </c>
      <c r="DU23" s="63">
        <v>1</v>
      </c>
      <c r="DV23" s="63">
        <v>0.8784801077719594</v>
      </c>
      <c r="DX23" s="15" t="s">
        <v>45</v>
      </c>
      <c r="DY23" s="72" t="s">
        <v>143</v>
      </c>
      <c r="DZ23" s="63">
        <v>7.9867267508034176E-20</v>
      </c>
      <c r="EA23" s="63">
        <v>4.5617845465722648E-20</v>
      </c>
      <c r="EB23" s="63">
        <v>1.1338597588466046E-19</v>
      </c>
      <c r="EC23" s="63">
        <v>1.5056038005256897E-20</v>
      </c>
      <c r="ED23" s="63">
        <v>5.8024794809428402E-20</v>
      </c>
      <c r="EE23" s="63">
        <v>0</v>
      </c>
      <c r="EF23" s="63">
        <v>1.0080037327920384E-19</v>
      </c>
      <c r="EG23" s="63">
        <v>8.7130981198606638E-20</v>
      </c>
      <c r="EH23" s="63">
        <v>0</v>
      </c>
      <c r="EI23" s="63">
        <v>0</v>
      </c>
      <c r="EJ23" s="63">
        <v>0</v>
      </c>
      <c r="EK23" s="63">
        <v>2.2251306256700946E-19</v>
      </c>
      <c r="EL23" s="63">
        <v>9.7371140798662849E-19</v>
      </c>
      <c r="EM23" s="63">
        <v>2.3164743655337469E-18</v>
      </c>
      <c r="EN23" s="63">
        <v>2.8577822308844016E-18</v>
      </c>
      <c r="EO23" s="63">
        <v>1</v>
      </c>
      <c r="EP23" s="63">
        <v>6.6841509249831001E-17</v>
      </c>
      <c r="EQ23" s="63">
        <v>2.9252899186649403E-17</v>
      </c>
      <c r="ER23" s="63">
        <v>0</v>
      </c>
      <c r="ES23" s="63">
        <v>2.1925029315008252E-19</v>
      </c>
      <c r="ET23" s="63">
        <v>0</v>
      </c>
      <c r="EU23" s="63">
        <v>0</v>
      </c>
      <c r="EV23" s="63">
        <v>0</v>
      </c>
      <c r="EW23" s="63">
        <v>0</v>
      </c>
      <c r="EX23" s="63">
        <v>4.8489342384420109E-19</v>
      </c>
      <c r="EY23" s="63">
        <v>1.0818537269039163E-18</v>
      </c>
      <c r="EZ23" s="63">
        <v>0</v>
      </c>
      <c r="FA23" s="63">
        <v>0</v>
      </c>
      <c r="FB23" s="63">
        <v>8.4345599390789376E-19</v>
      </c>
      <c r="FC23" s="63">
        <v>1.0170962268019574E-18</v>
      </c>
      <c r="FD23" s="63">
        <v>2.3662828965746721E-19</v>
      </c>
      <c r="FE23" s="63">
        <v>0</v>
      </c>
      <c r="FF23" s="63">
        <v>4.3686831914811659E-20</v>
      </c>
      <c r="FG23" s="63">
        <v>3.7401344436255807E-18</v>
      </c>
      <c r="FH23" s="63">
        <v>1.9462008430438628E-18</v>
      </c>
      <c r="FI23" s="63">
        <v>0</v>
      </c>
      <c r="FJ23" s="63">
        <v>2.5608116132400407E-20</v>
      </c>
      <c r="FK23" s="63">
        <v>2.363227848582058E-20</v>
      </c>
      <c r="FL23" s="63">
        <v>8.0758160689380827E-20</v>
      </c>
      <c r="FM23" s="63">
        <v>0</v>
      </c>
      <c r="FN23" s="63">
        <v>4.8959773585547939E-19</v>
      </c>
      <c r="FO23" s="63">
        <v>6.6019463333725904E-20</v>
      </c>
      <c r="FP23" s="63">
        <v>1.0698036974126583E-19</v>
      </c>
      <c r="FQ23" s="63">
        <v>1.1962665843830575E-19</v>
      </c>
      <c r="FR23" s="63">
        <v>7.2646430302751166E-20</v>
      </c>
      <c r="FS23" s="63">
        <v>1.0031171091874123E-19</v>
      </c>
      <c r="FT23" s="63">
        <v>0</v>
      </c>
      <c r="FU23" s="63">
        <v>1.9207062849873421E-18</v>
      </c>
      <c r="FV23" s="63">
        <v>1.2828798334124428E-18</v>
      </c>
      <c r="FW23" s="63">
        <v>0</v>
      </c>
      <c r="FX23" s="63">
        <v>7.2850761752894265E-20</v>
      </c>
      <c r="FY23" s="63">
        <v>5.59054600670629E-19</v>
      </c>
      <c r="FZ23" s="63">
        <v>4.0183479648089579E-19</v>
      </c>
      <c r="GA23" s="63">
        <v>4.2422203075313261E-19</v>
      </c>
      <c r="GB23" s="63">
        <v>3.6237574892399711E-20</v>
      </c>
      <c r="GC23" s="63">
        <v>3.5514556343630946E-20</v>
      </c>
      <c r="GD23" s="63">
        <v>1.1598024261972666E-19</v>
      </c>
      <c r="GE23" s="63">
        <v>3.3920514861096666E-20</v>
      </c>
      <c r="GF23" s="63">
        <v>4.9321277053710945E-20</v>
      </c>
      <c r="GG23" s="63">
        <v>2.5586200810227525E-18</v>
      </c>
      <c r="GH23" s="63">
        <v>7.0531778574153831E-20</v>
      </c>
      <c r="GI23" s="63">
        <v>9.8389570913598877E-19</v>
      </c>
      <c r="GJ23" s="63">
        <v>6.2899018645176088E-19</v>
      </c>
      <c r="GK23" s="63">
        <v>1.0054205537771424E-19</v>
      </c>
      <c r="GL23" s="63">
        <v>3.5704320670196923E-20</v>
      </c>
      <c r="GM23" s="63">
        <v>2.068787433655965E-20</v>
      </c>
      <c r="GN23" s="63">
        <v>2.9125116879138527E-20</v>
      </c>
      <c r="GO23" s="63">
        <v>7.1818728139842938E-20</v>
      </c>
      <c r="GP23" s="63">
        <v>1.5909681737163683E-19</v>
      </c>
      <c r="GQ23" s="63">
        <v>-3.5935430864312127E-20</v>
      </c>
      <c r="GR23" s="63">
        <v>2.2614657799250089E-19</v>
      </c>
      <c r="GS23" s="63">
        <v>6.1855319077732505E-20</v>
      </c>
      <c r="GT23" s="63">
        <v>3.9232305378056511E-20</v>
      </c>
      <c r="GU23" s="63">
        <v>3.4238783961676307E-20</v>
      </c>
      <c r="GV23" s="63">
        <v>1.3973622700027886E-19</v>
      </c>
      <c r="GW23" s="63">
        <v>1.5080608568426797E-19</v>
      </c>
      <c r="GX23" s="63">
        <v>2.4766600276785111E-19</v>
      </c>
      <c r="GY23" s="63">
        <v>1.1267570825768872E-19</v>
      </c>
      <c r="GZ23" s="63">
        <v>0</v>
      </c>
      <c r="HA23" s="63">
        <v>5.4762174208584527E-19</v>
      </c>
      <c r="HB23" s="63">
        <v>1.006857231295551E-18</v>
      </c>
      <c r="HC23" s="63">
        <v>3.7216663564958154E-18</v>
      </c>
      <c r="HD23" s="63">
        <v>1.1334812665638708E-19</v>
      </c>
      <c r="HE23" s="63">
        <v>1.3105731358531086E-19</v>
      </c>
      <c r="HF23" s="63">
        <v>2.3658816617118916E-19</v>
      </c>
      <c r="HG23" s="63">
        <v>1.40937583179465E-18</v>
      </c>
      <c r="HH23" s="63">
        <v>1.9482545918880412E-19</v>
      </c>
      <c r="HI23" s="63">
        <v>1.0134481849933114E-17</v>
      </c>
      <c r="HJ23" s="63">
        <v>9.618320016440273E-20</v>
      </c>
      <c r="HK23" s="63">
        <v>4.8191805430128219E-19</v>
      </c>
      <c r="HL23" s="63">
        <v>1.1643594705343142E-18</v>
      </c>
      <c r="HM23" s="63">
        <v>5.1404288760706535E-20</v>
      </c>
      <c r="HN23" s="63">
        <v>6.6391709894646037E-19</v>
      </c>
      <c r="HO23" s="63">
        <v>4.9540418824170601E-19</v>
      </c>
      <c r="HP23" s="63">
        <v>3.6053801750575517E-19</v>
      </c>
      <c r="HQ23" s="63">
        <v>7.1116304427518951E-19</v>
      </c>
      <c r="HR23" s="63">
        <v>6.1894409023430356E-20</v>
      </c>
      <c r="HS23" s="63">
        <v>2.7515791688504589E-19</v>
      </c>
      <c r="HT23" s="63">
        <v>1.0202755694605444E-19</v>
      </c>
      <c r="HU23" s="63">
        <v>3.003605783822928E-19</v>
      </c>
      <c r="HV23" s="63">
        <v>4.1758265380084933E-19</v>
      </c>
      <c r="HW23" s="63">
        <v>4.3720699076395526E-20</v>
      </c>
      <c r="HX23" s="63">
        <v>2.454522835930752E-19</v>
      </c>
      <c r="HY23" s="63">
        <v>2.5262403608614166E-19</v>
      </c>
      <c r="HZ23" s="63">
        <v>1.12346449681483E-19</v>
      </c>
      <c r="IA23" s="63">
        <v>2.7287347333374518E-17</v>
      </c>
      <c r="IB23" s="63">
        <v>1.8955982875940503E-19</v>
      </c>
    </row>
    <row r="24" spans="2:236" x14ac:dyDescent="0.15">
      <c r="B24" s="12" t="s">
        <v>46</v>
      </c>
      <c r="C24" s="62" t="s">
        <v>144</v>
      </c>
      <c r="D24" s="63">
        <v>0.98996737286038994</v>
      </c>
      <c r="E24" s="63">
        <v>1.0032627139610062E-2</v>
      </c>
      <c r="F24" s="63">
        <v>0.43405511811023623</v>
      </c>
      <c r="G24" s="63">
        <v>0.22779527559055118</v>
      </c>
      <c r="H24" s="63">
        <v>9.3588061059066195E-4</v>
      </c>
      <c r="I24" s="68">
        <v>3.937007874015748E-2</v>
      </c>
      <c r="J24" s="63">
        <v>3.5433070866141732E-2</v>
      </c>
      <c r="O24" s="4"/>
      <c r="P24" s="12" t="s">
        <v>46</v>
      </c>
      <c r="Q24" s="63" t="s">
        <v>144</v>
      </c>
      <c r="R24" s="68">
        <v>5.2757139641853635E-4</v>
      </c>
      <c r="S24" s="63">
        <v>1.2632647663720213E-4</v>
      </c>
      <c r="T24" s="63">
        <v>4.7254026272250107E-5</v>
      </c>
      <c r="U24" s="63">
        <v>5.2477906495923151E-5</v>
      </c>
      <c r="V24" s="63">
        <v>7.3005684593705448E-6</v>
      </c>
      <c r="W24" s="63">
        <v>0</v>
      </c>
      <c r="X24" s="63">
        <v>8.4922432587429163E-6</v>
      </c>
      <c r="Y24" s="63">
        <v>1.4475800110395797E-4</v>
      </c>
      <c r="Z24" s="63">
        <v>0</v>
      </c>
      <c r="AA24" s="63">
        <v>0</v>
      </c>
      <c r="AB24" s="63">
        <v>0</v>
      </c>
      <c r="AC24" s="63">
        <v>2.7025984186944743E-5</v>
      </c>
      <c r="AD24" s="63">
        <v>5.1735941034884922E-5</v>
      </c>
      <c r="AE24" s="63">
        <v>1.9504953007278315E-5</v>
      </c>
      <c r="AF24" s="63">
        <v>1.132290018516839E-4</v>
      </c>
      <c r="AG24" s="63">
        <v>0</v>
      </c>
      <c r="AH24" s="63">
        <v>1.0000647344847597</v>
      </c>
      <c r="AI24" s="63">
        <v>1.7366645480848709E-5</v>
      </c>
      <c r="AJ24" s="63">
        <v>0</v>
      </c>
      <c r="AK24" s="63">
        <v>1.1235904417939503E-5</v>
      </c>
      <c r="AL24" s="63">
        <v>0</v>
      </c>
      <c r="AM24" s="63">
        <v>0</v>
      </c>
      <c r="AN24" s="63">
        <v>0</v>
      </c>
      <c r="AO24" s="63">
        <v>0</v>
      </c>
      <c r="AP24" s="63">
        <v>2.1393705368157376E-4</v>
      </c>
      <c r="AQ24" s="63">
        <v>2.3531248367677425E-4</v>
      </c>
      <c r="AR24" s="63">
        <v>0</v>
      </c>
      <c r="AS24" s="63">
        <v>0</v>
      </c>
      <c r="AT24" s="63">
        <v>2.5196047150849137E-5</v>
      </c>
      <c r="AU24" s="63">
        <v>1.7803011867842086E-5</v>
      </c>
      <c r="AV24" s="63">
        <v>7.9512091099547658E-5</v>
      </c>
      <c r="AW24" s="63">
        <v>0</v>
      </c>
      <c r="AX24" s="63">
        <v>2.3410890217105731E-5</v>
      </c>
      <c r="AY24" s="63">
        <v>2.3713409506041181E-4</v>
      </c>
      <c r="AZ24" s="63">
        <v>4.8935639365369477E-5</v>
      </c>
      <c r="BA24" s="63">
        <v>0</v>
      </c>
      <c r="BB24" s="63">
        <v>1.3903551096765417E-6</v>
      </c>
      <c r="BC24" s="63">
        <v>3.2422671397062101E-6</v>
      </c>
      <c r="BD24" s="63">
        <v>8.3434691485481245E-6</v>
      </c>
      <c r="BE24" s="63">
        <v>0</v>
      </c>
      <c r="BF24" s="63">
        <v>8.1916742293135456E-6</v>
      </c>
      <c r="BG24" s="63">
        <v>5.0972260334337918E-6</v>
      </c>
      <c r="BH24" s="63">
        <v>4.1552457537791147E-5</v>
      </c>
      <c r="BI24" s="63">
        <v>8.9132002817544608E-6</v>
      </c>
      <c r="BJ24" s="63">
        <v>7.4953882915240977E-6</v>
      </c>
      <c r="BK24" s="63">
        <v>1.9267963580506276E-5</v>
      </c>
      <c r="BL24" s="63">
        <v>0</v>
      </c>
      <c r="BM24" s="63">
        <v>9.0223138458884325E-5</v>
      </c>
      <c r="BN24" s="63">
        <v>2.5822034608393822E-5</v>
      </c>
      <c r="BO24" s="63">
        <v>0</v>
      </c>
      <c r="BP24" s="63">
        <v>1.2521602242396526E-5</v>
      </c>
      <c r="BQ24" s="63">
        <v>6.4202848144991826E-5</v>
      </c>
      <c r="BR24" s="63">
        <v>2.1557702330226027E-5</v>
      </c>
      <c r="BS24" s="63">
        <v>1.3676327251932881E-5</v>
      </c>
      <c r="BT24" s="63">
        <v>3.4786451382182136E-6</v>
      </c>
      <c r="BU24" s="63">
        <v>3.4884786547868064E-6</v>
      </c>
      <c r="BV24" s="63">
        <v>7.7131669615818286E-6</v>
      </c>
      <c r="BW24" s="63">
        <v>5.9301591511101797E-6</v>
      </c>
      <c r="BX24" s="63">
        <v>8.466375892392738E-6</v>
      </c>
      <c r="BY24" s="63">
        <v>9.4170222507982323E-5</v>
      </c>
      <c r="BZ24" s="63">
        <v>1.4816361249719544E-5</v>
      </c>
      <c r="CA24" s="63">
        <v>5.7545817907345243E-6</v>
      </c>
      <c r="CB24" s="63">
        <v>2.7284363935545384E-5</v>
      </c>
      <c r="CC24" s="63">
        <v>1.1553132749366268E-5</v>
      </c>
      <c r="CD24" s="63">
        <v>4.7021501485708719E-6</v>
      </c>
      <c r="CE24" s="63">
        <v>1.9345350828865185E-6</v>
      </c>
      <c r="CF24" s="63">
        <v>2.4257377224412069E-6</v>
      </c>
      <c r="CG24" s="63">
        <v>6.3408900077415617E-6</v>
      </c>
      <c r="CH24" s="63">
        <v>1.8353950585685679E-5</v>
      </c>
      <c r="CI24" s="63">
        <v>7.435077416262057E-5</v>
      </c>
      <c r="CJ24" s="63">
        <v>2.6242220070639802E-5</v>
      </c>
      <c r="CK24" s="63">
        <v>6.5139159208912614E-6</v>
      </c>
      <c r="CL24" s="63">
        <v>3.5828574868363326E-6</v>
      </c>
      <c r="CM24" s="63">
        <v>1.5185379118233966E-6</v>
      </c>
      <c r="CN24" s="63">
        <v>1.1970079156576498E-5</v>
      </c>
      <c r="CO24" s="63">
        <v>1.1536373962524165E-5</v>
      </c>
      <c r="CP24" s="63">
        <v>1.5843843271673871E-5</v>
      </c>
      <c r="CQ24" s="63">
        <v>1.0397761373793668E-5</v>
      </c>
      <c r="CR24" s="63">
        <v>0</v>
      </c>
      <c r="CS24" s="63">
        <v>2.2766568859098195E-5</v>
      </c>
      <c r="CT24" s="63">
        <v>2.4995019461220986E-5</v>
      </c>
      <c r="CU24" s="63">
        <v>1.3930505365809443E-4</v>
      </c>
      <c r="CV24" s="63">
        <v>1.5380575509134691E-5</v>
      </c>
      <c r="CW24" s="63">
        <v>1.1584977615201604E-5</v>
      </c>
      <c r="CX24" s="63">
        <v>1.3713088921553262E-5</v>
      </c>
      <c r="CY24" s="63">
        <v>1.4519346731649193E-5</v>
      </c>
      <c r="CZ24" s="63">
        <v>1.3324190148792682E-5</v>
      </c>
      <c r="DA24" s="63">
        <v>1.5038203445615048E-5</v>
      </c>
      <c r="DB24" s="63">
        <v>7.7543665341643064E-6</v>
      </c>
      <c r="DC24" s="63">
        <v>1.2794774041124189E-5</v>
      </c>
      <c r="DD24" s="63">
        <v>3.7044171542306266E-5</v>
      </c>
      <c r="DE24" s="63">
        <v>1.7001580214963269E-5</v>
      </c>
      <c r="DF24" s="63">
        <v>3.7928571020519545E-5</v>
      </c>
      <c r="DG24" s="63">
        <v>8.9646872268172299E-5</v>
      </c>
      <c r="DH24" s="63">
        <v>5.9756612855274228E-5</v>
      </c>
      <c r="DI24" s="63">
        <v>4.166663218669859E-5</v>
      </c>
      <c r="DJ24" s="63">
        <v>5.3471976563421066E-6</v>
      </c>
      <c r="DK24" s="63">
        <v>1.370751253324729E-5</v>
      </c>
      <c r="DL24" s="63">
        <v>6.7211930134042415E-6</v>
      </c>
      <c r="DM24" s="63">
        <v>1.1505379868333641E-5</v>
      </c>
      <c r="DN24" s="63">
        <v>2.2810224953461336E-5</v>
      </c>
      <c r="DO24" s="63">
        <v>4.2659488332310474E-5</v>
      </c>
      <c r="DP24" s="63">
        <v>1.9402017253091017E-5</v>
      </c>
      <c r="DQ24" s="63">
        <v>1.4874605211430044E-5</v>
      </c>
      <c r="DR24" s="63">
        <v>2.6433132230704308E-5</v>
      </c>
      <c r="DS24" s="63">
        <v>3.1196028628736163E-3</v>
      </c>
      <c r="DT24" s="63">
        <v>9.0835527437800809E-6</v>
      </c>
      <c r="DU24" s="63">
        <v>1.0066764893864732</v>
      </c>
      <c r="DV24" s="63">
        <v>0.88434527088772674</v>
      </c>
      <c r="DX24" s="12" t="s">
        <v>46</v>
      </c>
      <c r="DY24" s="62" t="s">
        <v>144</v>
      </c>
      <c r="DZ24" s="63">
        <v>5.2710354151896239E-4</v>
      </c>
      <c r="EA24" s="63">
        <v>1.2626765834928048E-4</v>
      </c>
      <c r="EB24" s="63">
        <v>4.7253831068613324E-5</v>
      </c>
      <c r="EC24" s="63">
        <v>5.2463821146538165E-5</v>
      </c>
      <c r="ED24" s="63">
        <v>7.2988420011503311E-6</v>
      </c>
      <c r="EE24" s="63">
        <v>0</v>
      </c>
      <c r="EF24" s="63">
        <v>8.4922432587429163E-6</v>
      </c>
      <c r="EG24" s="63">
        <v>1.387644099823976E-4</v>
      </c>
      <c r="EH24" s="63">
        <v>0</v>
      </c>
      <c r="EI24" s="63">
        <v>0</v>
      </c>
      <c r="EJ24" s="63">
        <v>0</v>
      </c>
      <c r="EK24" s="63">
        <v>2.6993013484883665E-5</v>
      </c>
      <c r="EL24" s="63">
        <v>5.1735941034884922E-5</v>
      </c>
      <c r="EM24" s="63">
        <v>1.9454642172505144E-5</v>
      </c>
      <c r="EN24" s="63">
        <v>1.1310772199206729E-4</v>
      </c>
      <c r="EO24" s="63">
        <v>0</v>
      </c>
      <c r="EP24" s="63">
        <v>1</v>
      </c>
      <c r="EQ24" s="63">
        <v>1.7355596711111992E-5</v>
      </c>
      <c r="ER24" s="63">
        <v>0</v>
      </c>
      <c r="ES24" s="63">
        <v>1.1217182555092004E-5</v>
      </c>
      <c r="ET24" s="63">
        <v>0</v>
      </c>
      <c r="EU24" s="63">
        <v>0</v>
      </c>
      <c r="EV24" s="63">
        <v>0</v>
      </c>
      <c r="EW24" s="63">
        <v>0</v>
      </c>
      <c r="EX24" s="63">
        <v>2.1370594209906113E-4</v>
      </c>
      <c r="EY24" s="63">
        <v>2.3320551186855723E-4</v>
      </c>
      <c r="EZ24" s="63">
        <v>0</v>
      </c>
      <c r="FA24" s="63">
        <v>0</v>
      </c>
      <c r="FB24" s="63">
        <v>2.5004807497031985E-5</v>
      </c>
      <c r="FC24" s="63">
        <v>1.775945816268643E-5</v>
      </c>
      <c r="FD24" s="63">
        <v>7.9512091099547658E-5</v>
      </c>
      <c r="FE24" s="63">
        <v>0</v>
      </c>
      <c r="FF24" s="63">
        <v>2.2378298909852966E-5</v>
      </c>
      <c r="FG24" s="63">
        <v>2.3713126002370454E-4</v>
      </c>
      <c r="FH24" s="63">
        <v>4.8897368527625418E-5</v>
      </c>
      <c r="FI24" s="63">
        <v>0</v>
      </c>
      <c r="FJ24" s="63">
        <v>1.3183176268778907E-6</v>
      </c>
      <c r="FK24" s="63">
        <v>3.2419795571482709E-6</v>
      </c>
      <c r="FL24" s="63">
        <v>8.3434346429818261E-6</v>
      </c>
      <c r="FM24" s="63">
        <v>0</v>
      </c>
      <c r="FN24" s="63">
        <v>8.1741427116835537E-6</v>
      </c>
      <c r="FO24" s="63">
        <v>5.0913344049952389E-6</v>
      </c>
      <c r="FP24" s="63">
        <v>4.1105785204600064E-5</v>
      </c>
      <c r="FQ24" s="63">
        <v>8.7755548563935087E-6</v>
      </c>
      <c r="FR24" s="63">
        <v>7.4033973447429748E-6</v>
      </c>
      <c r="FS24" s="63">
        <v>1.9126680886245751E-5</v>
      </c>
      <c r="FT24" s="63">
        <v>0</v>
      </c>
      <c r="FU24" s="63">
        <v>9.0223138458884325E-5</v>
      </c>
      <c r="FV24" s="63">
        <v>2.5757443845540935E-5</v>
      </c>
      <c r="FW24" s="63">
        <v>0</v>
      </c>
      <c r="FX24" s="63">
        <v>1.2520171219259056E-5</v>
      </c>
      <c r="FY24" s="63">
        <v>6.408928392826568E-5</v>
      </c>
      <c r="FZ24" s="63">
        <v>2.1557662682679256E-5</v>
      </c>
      <c r="GA24" s="63">
        <v>1.3652850108638839E-5</v>
      </c>
      <c r="GB24" s="63">
        <v>3.4786451382182136E-6</v>
      </c>
      <c r="GC24" s="63">
        <v>3.37236149940558E-6</v>
      </c>
      <c r="GD24" s="63">
        <v>6.7425891259861055E-6</v>
      </c>
      <c r="GE24" s="63">
        <v>5.7197467808695356E-6</v>
      </c>
      <c r="GF24" s="63">
        <v>7.6092682728882329E-6</v>
      </c>
      <c r="GG24" s="63">
        <v>9.4033901434868874E-5</v>
      </c>
      <c r="GH24" s="63">
        <v>1.4813985528715245E-5</v>
      </c>
      <c r="GI24" s="63">
        <v>5.7545817907345243E-6</v>
      </c>
      <c r="GJ24" s="63">
        <v>2.7244013196790735E-5</v>
      </c>
      <c r="GK24" s="63">
        <v>1.1553132749366268E-5</v>
      </c>
      <c r="GL24" s="63">
        <v>4.7021501485708719E-6</v>
      </c>
      <c r="GM24" s="63">
        <v>1.8116791615916064E-6</v>
      </c>
      <c r="GN24" s="63">
        <v>2.4213067146857092E-6</v>
      </c>
      <c r="GO24" s="63">
        <v>5.8277866596973329E-6</v>
      </c>
      <c r="GP24" s="63">
        <v>1.8346020458539082E-5</v>
      </c>
      <c r="GQ24" s="63">
        <v>7.3765530748083011E-5</v>
      </c>
      <c r="GR24" s="63">
        <v>2.5507824313174239E-5</v>
      </c>
      <c r="GS24" s="63">
        <v>6.3197964519930047E-6</v>
      </c>
      <c r="GT24" s="63">
        <v>3.5828574868363326E-6</v>
      </c>
      <c r="GU24" s="63">
        <v>1.5185379118233966E-6</v>
      </c>
      <c r="GV24" s="63">
        <v>1.1965755369246722E-5</v>
      </c>
      <c r="GW24" s="63">
        <v>1.1516484296029584E-5</v>
      </c>
      <c r="GX24" s="63">
        <v>1.5784467481196233E-5</v>
      </c>
      <c r="GY24" s="63">
        <v>1.0012043953668088E-5</v>
      </c>
      <c r="GZ24" s="63">
        <v>0</v>
      </c>
      <c r="HA24" s="63">
        <v>2.2756698465878787E-5</v>
      </c>
      <c r="HB24" s="63">
        <v>2.4993302705915034E-5</v>
      </c>
      <c r="HC24" s="63">
        <v>1.3856670431356346E-4</v>
      </c>
      <c r="HD24" s="63">
        <v>1.5216081687039592E-5</v>
      </c>
      <c r="HE24" s="63">
        <v>1.1460983420411162E-5</v>
      </c>
      <c r="HF24" s="63">
        <v>1.3144947777424336E-5</v>
      </c>
      <c r="HG24" s="63">
        <v>1.4469958706317761E-5</v>
      </c>
      <c r="HH24" s="63">
        <v>1.3324190148792682E-5</v>
      </c>
      <c r="HI24" s="63">
        <v>1.4934347925694592E-5</v>
      </c>
      <c r="HJ24" s="63">
        <v>7.7529373929133726E-6</v>
      </c>
      <c r="HK24" s="63">
        <v>1.2794545764323603E-5</v>
      </c>
      <c r="HL24" s="63">
        <v>3.7044171542306266E-5</v>
      </c>
      <c r="HM24" s="63">
        <v>1.6968763211528509E-5</v>
      </c>
      <c r="HN24" s="63">
        <v>3.7053871927529289E-5</v>
      </c>
      <c r="HO24" s="63">
        <v>8.9646872268172299E-5</v>
      </c>
      <c r="HP24" s="63">
        <v>5.9756612855274228E-5</v>
      </c>
      <c r="HQ24" s="63">
        <v>4.1660001416833289E-5</v>
      </c>
      <c r="HR24" s="63">
        <v>5.3388138304242915E-6</v>
      </c>
      <c r="HS24" s="63">
        <v>1.3704546072793259E-5</v>
      </c>
      <c r="HT24" s="63">
        <v>6.692655220661648E-6</v>
      </c>
      <c r="HU24" s="63">
        <v>1.0884030741714307E-5</v>
      </c>
      <c r="HV24" s="63">
        <v>2.2810224953461336E-5</v>
      </c>
      <c r="HW24" s="63">
        <v>4.2474790873411045E-5</v>
      </c>
      <c r="HX24" s="63">
        <v>1.9078035766105609E-5</v>
      </c>
      <c r="HY24" s="63">
        <v>1.474279523791E-5</v>
      </c>
      <c r="HZ24" s="63">
        <v>2.6273392803861904E-5</v>
      </c>
      <c r="IA24" s="63">
        <v>3.118754948166884E-3</v>
      </c>
      <c r="IB24" s="63">
        <v>9.0768483356435551E-6</v>
      </c>
    </row>
    <row r="25" spans="2:236" x14ac:dyDescent="0.15">
      <c r="B25" s="12" t="s">
        <v>47</v>
      </c>
      <c r="C25" s="62" t="s">
        <v>376</v>
      </c>
      <c r="D25" s="63">
        <v>0.98730468116120762</v>
      </c>
      <c r="E25" s="63">
        <v>1.269531883879238E-2</v>
      </c>
      <c r="F25" s="63">
        <v>0.53613390928725702</v>
      </c>
      <c r="G25" s="63">
        <v>0.26344852411807057</v>
      </c>
      <c r="H25" s="63">
        <v>1.6304564449392501E-4</v>
      </c>
      <c r="I25" s="68">
        <v>6.1915046796256298E-2</v>
      </c>
      <c r="J25" s="63">
        <v>5.3275737940964719E-2</v>
      </c>
      <c r="P25" s="12" t="s">
        <v>47</v>
      </c>
      <c r="Q25" s="63" t="s">
        <v>376</v>
      </c>
      <c r="R25" s="68">
        <v>7.3012197606420825E-6</v>
      </c>
      <c r="S25" s="63">
        <v>4.6834656559273407E-6</v>
      </c>
      <c r="T25" s="63">
        <v>8.1924962890582101E-6</v>
      </c>
      <c r="U25" s="63">
        <v>3.9947409694049401E-6</v>
      </c>
      <c r="V25" s="63">
        <v>1.1102946252215592E-5</v>
      </c>
      <c r="W25" s="63">
        <v>0</v>
      </c>
      <c r="X25" s="63">
        <v>1.9140388499394306E-5</v>
      </c>
      <c r="Y25" s="63">
        <v>1.3054197025891918E-4</v>
      </c>
      <c r="Z25" s="63">
        <v>0</v>
      </c>
      <c r="AA25" s="63">
        <v>0</v>
      </c>
      <c r="AB25" s="63">
        <v>0</v>
      </c>
      <c r="AC25" s="63">
        <v>8.7907790083696526E-6</v>
      </c>
      <c r="AD25" s="63">
        <v>4.4679269468056827E-5</v>
      </c>
      <c r="AE25" s="63">
        <v>1.9286073392035499E-5</v>
      </c>
      <c r="AF25" s="63">
        <v>4.1538411387980628E-5</v>
      </c>
      <c r="AG25" s="63">
        <v>0</v>
      </c>
      <c r="AH25" s="63">
        <v>1.5885518185885562E-4</v>
      </c>
      <c r="AI25" s="63">
        <v>1.0006366113433394</v>
      </c>
      <c r="AJ25" s="63">
        <v>0</v>
      </c>
      <c r="AK25" s="63">
        <v>1.1386902279584812E-5</v>
      </c>
      <c r="AL25" s="63">
        <v>0</v>
      </c>
      <c r="AM25" s="63">
        <v>0</v>
      </c>
      <c r="AN25" s="63">
        <v>0</v>
      </c>
      <c r="AO25" s="63">
        <v>0</v>
      </c>
      <c r="AP25" s="63">
        <v>3.5667462954919825E-5</v>
      </c>
      <c r="AQ25" s="63">
        <v>1.0181218059503458E-4</v>
      </c>
      <c r="AR25" s="63">
        <v>0</v>
      </c>
      <c r="AS25" s="63">
        <v>0</v>
      </c>
      <c r="AT25" s="63">
        <v>9.1180462142619228E-6</v>
      </c>
      <c r="AU25" s="63">
        <v>1.9360377661198895E-5</v>
      </c>
      <c r="AV25" s="63">
        <v>2.0178041355125791E-5</v>
      </c>
      <c r="AW25" s="63">
        <v>0</v>
      </c>
      <c r="AX25" s="63">
        <v>7.7292162975022463E-6</v>
      </c>
      <c r="AY25" s="63">
        <v>4.9410779743647521E-5</v>
      </c>
      <c r="AZ25" s="63">
        <v>1.2674921533928692E-5</v>
      </c>
      <c r="BA25" s="63">
        <v>0</v>
      </c>
      <c r="BB25" s="63">
        <v>3.2672917692240937E-6</v>
      </c>
      <c r="BC25" s="63">
        <v>2.8978863779407192E-5</v>
      </c>
      <c r="BD25" s="63">
        <v>5.8179883734426926E-6</v>
      </c>
      <c r="BE25" s="63">
        <v>0</v>
      </c>
      <c r="BF25" s="63">
        <v>1.1607504458033625E-5</v>
      </c>
      <c r="BG25" s="63">
        <v>1.0538536260462246E-5</v>
      </c>
      <c r="BH25" s="63">
        <v>7.1445872149330895E-5</v>
      </c>
      <c r="BI25" s="63">
        <v>1.88488732265163E-5</v>
      </c>
      <c r="BJ25" s="63">
        <v>2.010127260430065E-5</v>
      </c>
      <c r="BK25" s="63">
        <v>5.5545412076905257E-5</v>
      </c>
      <c r="BL25" s="63">
        <v>0</v>
      </c>
      <c r="BM25" s="63">
        <v>8.3279981850624513E-5</v>
      </c>
      <c r="BN25" s="63">
        <v>1.6244638132079566E-5</v>
      </c>
      <c r="BO25" s="63">
        <v>0</v>
      </c>
      <c r="BP25" s="63">
        <v>2.8003100063167665E-5</v>
      </c>
      <c r="BQ25" s="63">
        <v>1.2102700079638175E-5</v>
      </c>
      <c r="BR25" s="63">
        <v>6.1835733267415788E-5</v>
      </c>
      <c r="BS25" s="63">
        <v>5.5151908420466076E-5</v>
      </c>
      <c r="BT25" s="63">
        <v>2.0772253237098253E-5</v>
      </c>
      <c r="BU25" s="63">
        <v>1.5028432084922238E-5</v>
      </c>
      <c r="BV25" s="63">
        <v>9.7154713848976643E-6</v>
      </c>
      <c r="BW25" s="63">
        <v>1.9690874618539274E-5</v>
      </c>
      <c r="BX25" s="63">
        <v>4.4822098835452753E-5</v>
      </c>
      <c r="BY25" s="63">
        <v>1.0912777583166723E-4</v>
      </c>
      <c r="BZ25" s="63">
        <v>4.041554791536519E-5</v>
      </c>
      <c r="CA25" s="63">
        <v>1.4687975789489846E-5</v>
      </c>
      <c r="CB25" s="63">
        <v>1.9072237531888642E-5</v>
      </c>
      <c r="CC25" s="63">
        <v>1.3349372785615128E-5</v>
      </c>
      <c r="CD25" s="63">
        <v>1.0624541060558451E-5</v>
      </c>
      <c r="CE25" s="63">
        <v>2.1164318946643818E-5</v>
      </c>
      <c r="CF25" s="63">
        <v>5.0876445124086867E-5</v>
      </c>
      <c r="CG25" s="63">
        <v>5.203613192295358E-5</v>
      </c>
      <c r="CH25" s="63">
        <v>5.5129957501219222E-5</v>
      </c>
      <c r="CI25" s="63">
        <v>8.5375053389884705E-5</v>
      </c>
      <c r="CJ25" s="63">
        <v>2.1006665835441554E-4</v>
      </c>
      <c r="CK25" s="63">
        <v>1.9543185407266968E-5</v>
      </c>
      <c r="CL25" s="63">
        <v>1.1786247422494573E-5</v>
      </c>
      <c r="CM25" s="63">
        <v>9.9904547043249679E-6</v>
      </c>
      <c r="CN25" s="63">
        <v>3.136227222942899E-5</v>
      </c>
      <c r="CO25" s="63">
        <v>2.1485732095500252E-5</v>
      </c>
      <c r="CP25" s="63">
        <v>1.7393046800905929E-5</v>
      </c>
      <c r="CQ25" s="63">
        <v>1.2460050384860446E-5</v>
      </c>
      <c r="CR25" s="63">
        <v>0</v>
      </c>
      <c r="CS25" s="63">
        <v>3.0430148579790928E-5</v>
      </c>
      <c r="CT25" s="63">
        <v>2.1224714970909732E-5</v>
      </c>
      <c r="CU25" s="63">
        <v>6.1942527599116696E-5</v>
      </c>
      <c r="CV25" s="63">
        <v>9.4118164553155603E-5</v>
      </c>
      <c r="CW25" s="63">
        <v>9.940590665477704E-5</v>
      </c>
      <c r="CX25" s="63">
        <v>4.7232941659796137E-5</v>
      </c>
      <c r="CY25" s="63">
        <v>9.6631017769875215E-5</v>
      </c>
      <c r="CZ25" s="63">
        <v>1.2266009820585168E-4</v>
      </c>
      <c r="DA25" s="63">
        <v>6.7399852310876798E-4</v>
      </c>
      <c r="DB25" s="63">
        <v>6.9885544190754605E-5</v>
      </c>
      <c r="DC25" s="63">
        <v>7.0002966568513174E-5</v>
      </c>
      <c r="DD25" s="63">
        <v>2.8058503366337468E-4</v>
      </c>
      <c r="DE25" s="63">
        <v>3.4944333933431935E-5</v>
      </c>
      <c r="DF25" s="63">
        <v>8.3945263113529387E-5</v>
      </c>
      <c r="DG25" s="63">
        <v>1.406633943260417E-4</v>
      </c>
      <c r="DH25" s="63">
        <v>2.7980106906848527E-5</v>
      </c>
      <c r="DI25" s="63">
        <v>7.5493737114682336E-4</v>
      </c>
      <c r="DJ25" s="63">
        <v>2.3955335207175046E-5</v>
      </c>
      <c r="DK25" s="63">
        <v>5.7208250463999474E-4</v>
      </c>
      <c r="DL25" s="63">
        <v>2.129571619795139E-5</v>
      </c>
      <c r="DM25" s="63">
        <v>3.1080840310782289E-5</v>
      </c>
      <c r="DN25" s="63">
        <v>1.929873865792226E-5</v>
      </c>
      <c r="DO25" s="63">
        <v>1.9874064276460903E-5</v>
      </c>
      <c r="DP25" s="63">
        <v>3.288445699669076E-5</v>
      </c>
      <c r="DQ25" s="63">
        <v>8.8748571702506487E-5</v>
      </c>
      <c r="DR25" s="63">
        <v>5.1098834372386989E-5</v>
      </c>
      <c r="DS25" s="63">
        <v>1.0889885403586559E-5</v>
      </c>
      <c r="DT25" s="63">
        <v>2.4253135715058691E-5</v>
      </c>
      <c r="DU25" s="63">
        <v>1.0063668521670786</v>
      </c>
      <c r="DV25" s="63">
        <v>0.8840732607498627</v>
      </c>
      <c r="DX25" s="12" t="s">
        <v>47</v>
      </c>
      <c r="DY25" s="62" t="s">
        <v>376</v>
      </c>
      <c r="DZ25" s="63">
        <v>7.2947449755019636E-6</v>
      </c>
      <c r="EA25" s="63">
        <v>4.6812850090926109E-6</v>
      </c>
      <c r="EB25" s="63">
        <v>8.1924624463320745E-6</v>
      </c>
      <c r="EC25" s="63">
        <v>3.9936687596691927E-6</v>
      </c>
      <c r="ED25" s="63">
        <v>1.1100320597387149E-5</v>
      </c>
      <c r="EE25" s="63">
        <v>0</v>
      </c>
      <c r="EF25" s="63">
        <v>1.9140388499394306E-5</v>
      </c>
      <c r="EG25" s="63">
        <v>1.2513698270750248E-4</v>
      </c>
      <c r="EH25" s="63">
        <v>0</v>
      </c>
      <c r="EI25" s="63">
        <v>0</v>
      </c>
      <c r="EJ25" s="63">
        <v>0</v>
      </c>
      <c r="EK25" s="63">
        <v>8.7800545828107213E-6</v>
      </c>
      <c r="EL25" s="63">
        <v>4.4679269468056827E-5</v>
      </c>
      <c r="EM25" s="63">
        <v>1.923632713263729E-5</v>
      </c>
      <c r="EN25" s="63">
        <v>4.1493919494389351E-5</v>
      </c>
      <c r="EO25" s="63">
        <v>0</v>
      </c>
      <c r="EP25" s="63">
        <v>1.5884489911615463E-4</v>
      </c>
      <c r="EQ25" s="63">
        <v>1</v>
      </c>
      <c r="ER25" s="63">
        <v>0</v>
      </c>
      <c r="ES25" s="63">
        <v>1.1367928816051614E-5</v>
      </c>
      <c r="ET25" s="63">
        <v>0</v>
      </c>
      <c r="EU25" s="63">
        <v>0</v>
      </c>
      <c r="EV25" s="63">
        <v>0</v>
      </c>
      <c r="EW25" s="63">
        <v>0</v>
      </c>
      <c r="EX25" s="63">
        <v>3.5628932164363126E-5</v>
      </c>
      <c r="EY25" s="63">
        <v>1.0090056132649847E-4</v>
      </c>
      <c r="EZ25" s="63">
        <v>0</v>
      </c>
      <c r="FA25" s="63">
        <v>0</v>
      </c>
      <c r="FB25" s="63">
        <v>9.0488396442366922E-6</v>
      </c>
      <c r="FC25" s="63">
        <v>1.9313013979894997E-5</v>
      </c>
      <c r="FD25" s="63">
        <v>2.0178041355125791E-5</v>
      </c>
      <c r="FE25" s="63">
        <v>0</v>
      </c>
      <c r="FF25" s="63">
        <v>7.3883013862510019E-6</v>
      </c>
      <c r="FG25" s="63">
        <v>4.9410189017230588E-5</v>
      </c>
      <c r="FH25" s="63">
        <v>1.2665008924800979E-5</v>
      </c>
      <c r="FI25" s="63">
        <v>0</v>
      </c>
      <c r="FJ25" s="63">
        <v>3.0980058990276575E-6</v>
      </c>
      <c r="FK25" s="63">
        <v>2.8976293412619771E-5</v>
      </c>
      <c r="FL25" s="63">
        <v>5.8179643123501221E-6</v>
      </c>
      <c r="FM25" s="63">
        <v>0</v>
      </c>
      <c r="FN25" s="63">
        <v>1.1582662507127177E-5</v>
      </c>
      <c r="FO25" s="63">
        <v>1.0526355293888349E-5</v>
      </c>
      <c r="FP25" s="63">
        <v>7.0677857540789641E-5</v>
      </c>
      <c r="FQ25" s="63">
        <v>1.8557792459695719E-5</v>
      </c>
      <c r="FR25" s="63">
        <v>1.9854569561515515E-5</v>
      </c>
      <c r="FS25" s="63">
        <v>5.5138124330110063E-5</v>
      </c>
      <c r="FT25" s="63">
        <v>0</v>
      </c>
      <c r="FU25" s="63">
        <v>8.3279981850624513E-5</v>
      </c>
      <c r="FV25" s="63">
        <v>1.6204004092774272E-5</v>
      </c>
      <c r="FW25" s="63">
        <v>0</v>
      </c>
      <c r="FX25" s="63">
        <v>2.7999899747158933E-5</v>
      </c>
      <c r="FY25" s="63">
        <v>1.2081292405453508E-5</v>
      </c>
      <c r="FZ25" s="63">
        <v>6.1835619543091681E-5</v>
      </c>
      <c r="GA25" s="63">
        <v>5.5057233202984414E-5</v>
      </c>
      <c r="GB25" s="63">
        <v>2.0772253237098253E-5</v>
      </c>
      <c r="GC25" s="63">
        <v>1.4528197181335657E-5</v>
      </c>
      <c r="GD25" s="63">
        <v>8.492935786288981E-6</v>
      </c>
      <c r="GE25" s="63">
        <v>1.8992208108075969E-5</v>
      </c>
      <c r="GF25" s="63">
        <v>4.0284459245345544E-5</v>
      </c>
      <c r="GG25" s="63">
        <v>1.0896980216322235E-4</v>
      </c>
      <c r="GH25" s="63">
        <v>4.0409067507357816E-5</v>
      </c>
      <c r="GI25" s="63">
        <v>1.4687975789489846E-5</v>
      </c>
      <c r="GJ25" s="63">
        <v>1.9044031674646236E-5</v>
      </c>
      <c r="GK25" s="63">
        <v>1.3349372785615128E-5</v>
      </c>
      <c r="GL25" s="63">
        <v>1.0624541060558451E-5</v>
      </c>
      <c r="GM25" s="63">
        <v>1.9820243087916258E-5</v>
      </c>
      <c r="GN25" s="63">
        <v>5.0783510953656391E-5</v>
      </c>
      <c r="GO25" s="63">
        <v>4.7825380202557727E-5</v>
      </c>
      <c r="GP25" s="63">
        <v>5.5106137693569089E-5</v>
      </c>
      <c r="GQ25" s="63">
        <v>8.4703033652027798E-5</v>
      </c>
      <c r="GR25" s="63">
        <v>2.0418788505455085E-4</v>
      </c>
      <c r="GS25" s="63">
        <v>1.8960784157709582E-5</v>
      </c>
      <c r="GT25" s="63">
        <v>1.1786247422494573E-5</v>
      </c>
      <c r="GU25" s="63">
        <v>9.9904547043249679E-6</v>
      </c>
      <c r="GV25" s="63">
        <v>3.1350943666474243E-5</v>
      </c>
      <c r="GW25" s="63">
        <v>2.1448688909559883E-5</v>
      </c>
      <c r="GX25" s="63">
        <v>1.7327865273614208E-5</v>
      </c>
      <c r="GY25" s="63">
        <v>1.1997829882166835E-5</v>
      </c>
      <c r="GZ25" s="63">
        <v>0</v>
      </c>
      <c r="HA25" s="63">
        <v>3.0416955659326432E-5</v>
      </c>
      <c r="HB25" s="63">
        <v>2.1223257174803585E-5</v>
      </c>
      <c r="HC25" s="63">
        <v>6.1614217724848591E-5</v>
      </c>
      <c r="HD25" s="63">
        <v>9.3111579552046311E-5</v>
      </c>
      <c r="HE25" s="63">
        <v>9.8341963696708723E-5</v>
      </c>
      <c r="HF25" s="63">
        <v>4.5276053779269522E-5</v>
      </c>
      <c r="HG25" s="63">
        <v>9.6302324252072675E-5</v>
      </c>
      <c r="HH25" s="63">
        <v>1.2266009820585168E-4</v>
      </c>
      <c r="HI25" s="63">
        <v>6.693438137017416E-4</v>
      </c>
      <c r="HJ25" s="63">
        <v>6.9872664181329358E-5</v>
      </c>
      <c r="HK25" s="63">
        <v>7.0001717616934324E-5</v>
      </c>
      <c r="HL25" s="63">
        <v>2.8058503366337468E-4</v>
      </c>
      <c r="HM25" s="63">
        <v>3.4876883242836152E-5</v>
      </c>
      <c r="HN25" s="63">
        <v>8.20093387290724E-5</v>
      </c>
      <c r="HO25" s="63">
        <v>1.406633943260417E-4</v>
      </c>
      <c r="HP25" s="63">
        <v>2.7980106906848527E-5</v>
      </c>
      <c r="HQ25" s="63">
        <v>7.5481723146410642E-4</v>
      </c>
      <c r="HR25" s="63">
        <v>2.3917775839991069E-5</v>
      </c>
      <c r="HS25" s="63">
        <v>5.7195869952784615E-4</v>
      </c>
      <c r="HT25" s="63">
        <v>2.1205295831514922E-5</v>
      </c>
      <c r="HU25" s="63">
        <v>2.9402316593816427E-5</v>
      </c>
      <c r="HV25" s="63">
        <v>1.929873865792226E-5</v>
      </c>
      <c r="HW25" s="63">
        <v>1.9788018022430097E-5</v>
      </c>
      <c r="HX25" s="63">
        <v>3.2335341142523675E-5</v>
      </c>
      <c r="HY25" s="63">
        <v>8.7962134232753665E-5</v>
      </c>
      <c r="HZ25" s="63">
        <v>5.0790036366773471E-5</v>
      </c>
      <c r="IA25" s="63">
        <v>1.0886925509524971E-5</v>
      </c>
      <c r="IB25" s="63">
        <v>2.4235234908511863E-5</v>
      </c>
    </row>
    <row r="26" spans="2:236" x14ac:dyDescent="0.15">
      <c r="B26" s="12" t="s">
        <v>48</v>
      </c>
      <c r="C26" s="62" t="s">
        <v>145</v>
      </c>
      <c r="D26" s="63">
        <v>1</v>
      </c>
      <c r="E26" s="63">
        <v>0</v>
      </c>
      <c r="F26" s="63">
        <v>0</v>
      </c>
      <c r="G26" s="63">
        <v>0</v>
      </c>
      <c r="H26" s="63">
        <v>1.6966561245605769E-5</v>
      </c>
      <c r="I26" s="68">
        <v>0</v>
      </c>
      <c r="J26" s="63">
        <v>0</v>
      </c>
      <c r="P26" s="12" t="s">
        <v>48</v>
      </c>
      <c r="Q26" s="63" t="s">
        <v>145</v>
      </c>
      <c r="R26" s="68">
        <v>0</v>
      </c>
      <c r="S26" s="63">
        <v>0</v>
      </c>
      <c r="T26" s="63">
        <v>0</v>
      </c>
      <c r="U26" s="63">
        <v>0</v>
      </c>
      <c r="V26" s="63">
        <v>0</v>
      </c>
      <c r="W26" s="63">
        <v>0</v>
      </c>
      <c r="X26" s="63">
        <v>0</v>
      </c>
      <c r="Y26" s="63">
        <v>0</v>
      </c>
      <c r="Z26" s="63">
        <v>0</v>
      </c>
      <c r="AA26" s="63">
        <v>0</v>
      </c>
      <c r="AB26" s="63">
        <v>0</v>
      </c>
      <c r="AC26" s="63">
        <v>0</v>
      </c>
      <c r="AD26" s="63">
        <v>0</v>
      </c>
      <c r="AE26" s="63">
        <v>0</v>
      </c>
      <c r="AF26" s="63">
        <v>0</v>
      </c>
      <c r="AG26" s="63">
        <v>0</v>
      </c>
      <c r="AH26" s="63">
        <v>0</v>
      </c>
      <c r="AI26" s="63">
        <v>0</v>
      </c>
      <c r="AJ26" s="63">
        <v>1</v>
      </c>
      <c r="AK26" s="63">
        <v>0</v>
      </c>
      <c r="AL26" s="63">
        <v>0</v>
      </c>
      <c r="AM26" s="63">
        <v>0</v>
      </c>
      <c r="AN26" s="63">
        <v>0</v>
      </c>
      <c r="AO26" s="63">
        <v>0</v>
      </c>
      <c r="AP26" s="63">
        <v>0</v>
      </c>
      <c r="AQ26" s="63">
        <v>0</v>
      </c>
      <c r="AR26" s="63">
        <v>0</v>
      </c>
      <c r="AS26" s="63">
        <v>0</v>
      </c>
      <c r="AT26" s="63">
        <v>0</v>
      </c>
      <c r="AU26" s="63">
        <v>0</v>
      </c>
      <c r="AV26" s="63">
        <v>0</v>
      </c>
      <c r="AW26" s="63">
        <v>0</v>
      </c>
      <c r="AX26" s="63">
        <v>0</v>
      </c>
      <c r="AY26" s="63">
        <v>0</v>
      </c>
      <c r="AZ26" s="63">
        <v>0</v>
      </c>
      <c r="BA26" s="63">
        <v>0</v>
      </c>
      <c r="BB26" s="63">
        <v>0</v>
      </c>
      <c r="BC26" s="63">
        <v>0</v>
      </c>
      <c r="BD26" s="63">
        <v>0</v>
      </c>
      <c r="BE26" s="63">
        <v>0</v>
      </c>
      <c r="BF26" s="63">
        <v>0</v>
      </c>
      <c r="BG26" s="63">
        <v>0</v>
      </c>
      <c r="BH26" s="63">
        <v>0</v>
      </c>
      <c r="BI26" s="63">
        <v>0</v>
      </c>
      <c r="BJ26" s="63">
        <v>0</v>
      </c>
      <c r="BK26" s="63">
        <v>0</v>
      </c>
      <c r="BL26" s="63">
        <v>0</v>
      </c>
      <c r="BM26" s="63">
        <v>0</v>
      </c>
      <c r="BN26" s="63">
        <v>0</v>
      </c>
      <c r="BO26" s="63">
        <v>0</v>
      </c>
      <c r="BP26" s="63">
        <v>0</v>
      </c>
      <c r="BQ26" s="63">
        <v>0</v>
      </c>
      <c r="BR26" s="63">
        <v>0</v>
      </c>
      <c r="BS26" s="63">
        <v>0</v>
      </c>
      <c r="BT26" s="63">
        <v>0</v>
      </c>
      <c r="BU26" s="63">
        <v>0</v>
      </c>
      <c r="BV26" s="63">
        <v>0</v>
      </c>
      <c r="BW26" s="63">
        <v>0</v>
      </c>
      <c r="BX26" s="63">
        <v>0</v>
      </c>
      <c r="BY26" s="63">
        <v>0</v>
      </c>
      <c r="BZ26" s="63">
        <v>0</v>
      </c>
      <c r="CA26" s="63">
        <v>0</v>
      </c>
      <c r="CB26" s="63">
        <v>0</v>
      </c>
      <c r="CC26" s="63">
        <v>0</v>
      </c>
      <c r="CD26" s="63">
        <v>0</v>
      </c>
      <c r="CE26" s="63">
        <v>0</v>
      </c>
      <c r="CF26" s="63">
        <v>0</v>
      </c>
      <c r="CG26" s="63">
        <v>0</v>
      </c>
      <c r="CH26" s="63">
        <v>0</v>
      </c>
      <c r="CI26" s="63">
        <v>0</v>
      </c>
      <c r="CJ26" s="63">
        <v>0</v>
      </c>
      <c r="CK26" s="63">
        <v>0</v>
      </c>
      <c r="CL26" s="63">
        <v>0</v>
      </c>
      <c r="CM26" s="63">
        <v>0</v>
      </c>
      <c r="CN26" s="63">
        <v>0</v>
      </c>
      <c r="CO26" s="63">
        <v>0</v>
      </c>
      <c r="CP26" s="63">
        <v>0</v>
      </c>
      <c r="CQ26" s="63">
        <v>0</v>
      </c>
      <c r="CR26" s="63">
        <v>0</v>
      </c>
      <c r="CS26" s="63">
        <v>0</v>
      </c>
      <c r="CT26" s="63">
        <v>0</v>
      </c>
      <c r="CU26" s="63">
        <v>0</v>
      </c>
      <c r="CV26" s="63">
        <v>0</v>
      </c>
      <c r="CW26" s="63">
        <v>0</v>
      </c>
      <c r="CX26" s="63">
        <v>0</v>
      </c>
      <c r="CY26" s="63">
        <v>0</v>
      </c>
      <c r="CZ26" s="63">
        <v>0</v>
      </c>
      <c r="DA26" s="63">
        <v>0</v>
      </c>
      <c r="DB26" s="63">
        <v>0</v>
      </c>
      <c r="DC26" s="63">
        <v>0</v>
      </c>
      <c r="DD26" s="63">
        <v>0</v>
      </c>
      <c r="DE26" s="63">
        <v>0</v>
      </c>
      <c r="DF26" s="63">
        <v>0</v>
      </c>
      <c r="DG26" s="63">
        <v>0</v>
      </c>
      <c r="DH26" s="63">
        <v>0</v>
      </c>
      <c r="DI26" s="63">
        <v>0</v>
      </c>
      <c r="DJ26" s="63">
        <v>0</v>
      </c>
      <c r="DK26" s="63">
        <v>0</v>
      </c>
      <c r="DL26" s="63">
        <v>0</v>
      </c>
      <c r="DM26" s="63">
        <v>0</v>
      </c>
      <c r="DN26" s="63">
        <v>0</v>
      </c>
      <c r="DO26" s="63">
        <v>0</v>
      </c>
      <c r="DP26" s="63">
        <v>0</v>
      </c>
      <c r="DQ26" s="63">
        <v>0</v>
      </c>
      <c r="DR26" s="63">
        <v>0</v>
      </c>
      <c r="DS26" s="63">
        <v>0</v>
      </c>
      <c r="DT26" s="63">
        <v>0</v>
      </c>
      <c r="DU26" s="63">
        <v>1</v>
      </c>
      <c r="DV26" s="63">
        <v>0.8784801077719594</v>
      </c>
      <c r="DX26" s="12" t="s">
        <v>48</v>
      </c>
      <c r="DY26" s="62" t="s">
        <v>145</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1</v>
      </c>
      <c r="ES26" s="63">
        <v>0</v>
      </c>
      <c r="ET26" s="63">
        <v>0</v>
      </c>
      <c r="EU26" s="63">
        <v>0</v>
      </c>
      <c r="EV26" s="63">
        <v>0</v>
      </c>
      <c r="EW26" s="63">
        <v>0</v>
      </c>
      <c r="EX26" s="63">
        <v>0</v>
      </c>
      <c r="EY26" s="63">
        <v>0</v>
      </c>
      <c r="EZ26" s="63">
        <v>0</v>
      </c>
      <c r="FA26" s="63">
        <v>0</v>
      </c>
      <c r="FB26" s="63">
        <v>0</v>
      </c>
      <c r="FC26" s="63">
        <v>0</v>
      </c>
      <c r="FD26" s="63">
        <v>0</v>
      </c>
      <c r="FE26" s="63">
        <v>0</v>
      </c>
      <c r="FF26" s="63">
        <v>0</v>
      </c>
      <c r="FG26" s="63">
        <v>0</v>
      </c>
      <c r="FH26" s="63">
        <v>0</v>
      </c>
      <c r="FI26" s="63">
        <v>0</v>
      </c>
      <c r="FJ26" s="63">
        <v>0</v>
      </c>
      <c r="FK26" s="63">
        <v>0</v>
      </c>
      <c r="FL26" s="63">
        <v>0</v>
      </c>
      <c r="FM26" s="63">
        <v>0</v>
      </c>
      <c r="FN26" s="63">
        <v>0</v>
      </c>
      <c r="FO26" s="63">
        <v>0</v>
      </c>
      <c r="FP26" s="63">
        <v>0</v>
      </c>
      <c r="FQ26" s="63">
        <v>0</v>
      </c>
      <c r="FR26" s="63">
        <v>0</v>
      </c>
      <c r="FS26" s="63">
        <v>0</v>
      </c>
      <c r="FT26" s="63">
        <v>0</v>
      </c>
      <c r="FU26" s="63">
        <v>0</v>
      </c>
      <c r="FV26" s="63">
        <v>0</v>
      </c>
      <c r="FW26" s="63">
        <v>0</v>
      </c>
      <c r="FX26" s="63">
        <v>0</v>
      </c>
      <c r="FY26" s="63">
        <v>0</v>
      </c>
      <c r="FZ26" s="63">
        <v>0</v>
      </c>
      <c r="GA26" s="63">
        <v>0</v>
      </c>
      <c r="GB26" s="63">
        <v>0</v>
      </c>
      <c r="GC26" s="63">
        <v>0</v>
      </c>
      <c r="GD26" s="63">
        <v>0</v>
      </c>
      <c r="GE26" s="63">
        <v>0</v>
      </c>
      <c r="GF26" s="63">
        <v>0</v>
      </c>
      <c r="GG26" s="63">
        <v>0</v>
      </c>
      <c r="GH26" s="63">
        <v>0</v>
      </c>
      <c r="GI26" s="63">
        <v>0</v>
      </c>
      <c r="GJ26" s="63">
        <v>0</v>
      </c>
      <c r="GK26" s="63">
        <v>0</v>
      </c>
      <c r="GL26" s="63">
        <v>0</v>
      </c>
      <c r="GM26" s="63">
        <v>0</v>
      </c>
      <c r="GN26" s="63">
        <v>0</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v>0</v>
      </c>
      <c r="HW26" s="63">
        <v>0</v>
      </c>
      <c r="HX26" s="63">
        <v>0</v>
      </c>
      <c r="HY26" s="63">
        <v>0</v>
      </c>
      <c r="HZ26" s="63">
        <v>0</v>
      </c>
      <c r="IA26" s="63">
        <v>0</v>
      </c>
      <c r="IB26" s="63">
        <v>0</v>
      </c>
    </row>
    <row r="27" spans="2:236" x14ac:dyDescent="0.15">
      <c r="B27" s="16" t="s">
        <v>49</v>
      </c>
      <c r="C27" s="70" t="s">
        <v>378</v>
      </c>
      <c r="D27" s="69">
        <v>0.9900083867138848</v>
      </c>
      <c r="E27" s="69">
        <v>9.9916132861151974E-3</v>
      </c>
      <c r="F27" s="69">
        <v>0.37636792452830187</v>
      </c>
      <c r="G27" s="69">
        <v>9.2452830188679253E-2</v>
      </c>
      <c r="H27" s="69">
        <v>3.505573943583893E-5</v>
      </c>
      <c r="I27" s="71">
        <v>1.8867924528301886E-2</v>
      </c>
      <c r="J27" s="69">
        <v>1.8867924528301886E-2</v>
      </c>
      <c r="P27" s="16" t="s">
        <v>49</v>
      </c>
      <c r="Q27" s="69" t="s">
        <v>378</v>
      </c>
      <c r="R27" s="71">
        <v>6.7885205145095132E-6</v>
      </c>
      <c r="S27" s="69">
        <v>7.1133820613622188E-6</v>
      </c>
      <c r="T27" s="69">
        <v>3.724321449885397E-5</v>
      </c>
      <c r="U27" s="69">
        <v>3.5356481296690186E-7</v>
      </c>
      <c r="V27" s="69">
        <v>3.8284358410425553E-6</v>
      </c>
      <c r="W27" s="69">
        <v>0</v>
      </c>
      <c r="X27" s="69">
        <v>2.0220643114904311E-6</v>
      </c>
      <c r="Y27" s="69">
        <v>4.2178745269680897E-5</v>
      </c>
      <c r="Z27" s="69">
        <v>0</v>
      </c>
      <c r="AA27" s="69">
        <v>0</v>
      </c>
      <c r="AB27" s="69">
        <v>0</v>
      </c>
      <c r="AC27" s="69">
        <v>9.684735641020921E-5</v>
      </c>
      <c r="AD27" s="69">
        <v>4.7852677922571539E-6</v>
      </c>
      <c r="AE27" s="69">
        <v>4.5440679150843264E-6</v>
      </c>
      <c r="AF27" s="69">
        <v>7.3871075417497327E-6</v>
      </c>
      <c r="AG27" s="69">
        <v>0</v>
      </c>
      <c r="AH27" s="69">
        <v>9.8844279790217888E-6</v>
      </c>
      <c r="AI27" s="69">
        <v>1.2727247203890348E-6</v>
      </c>
      <c r="AJ27" s="69">
        <v>0</v>
      </c>
      <c r="AK27" s="69">
        <v>1.0016690343368799</v>
      </c>
      <c r="AL27" s="69">
        <v>0</v>
      </c>
      <c r="AM27" s="69">
        <v>0</v>
      </c>
      <c r="AN27" s="69">
        <v>0</v>
      </c>
      <c r="AO27" s="69">
        <v>0</v>
      </c>
      <c r="AP27" s="69">
        <v>2.7560290913882884E-4</v>
      </c>
      <c r="AQ27" s="69">
        <v>4.303544189500007E-4</v>
      </c>
      <c r="AR27" s="69">
        <v>0</v>
      </c>
      <c r="AS27" s="69">
        <v>0</v>
      </c>
      <c r="AT27" s="69">
        <v>4.0359386330242798E-5</v>
      </c>
      <c r="AU27" s="69">
        <v>1.5248587330239836E-4</v>
      </c>
      <c r="AV27" s="69">
        <v>1.6550620600887733E-5</v>
      </c>
      <c r="AW27" s="69">
        <v>0</v>
      </c>
      <c r="AX27" s="69">
        <v>1.0975804148657303E-5</v>
      </c>
      <c r="AY27" s="69">
        <v>1.670141352944319E-4</v>
      </c>
      <c r="AZ27" s="69">
        <v>3.0763773878622795E-5</v>
      </c>
      <c r="BA27" s="69">
        <v>0</v>
      </c>
      <c r="BB27" s="69">
        <v>2.184201205869727E-5</v>
      </c>
      <c r="BC27" s="69">
        <v>1.5952816045034564E-5</v>
      </c>
      <c r="BD27" s="69">
        <v>5.3889653283858938E-6</v>
      </c>
      <c r="BE27" s="69">
        <v>0</v>
      </c>
      <c r="BF27" s="69">
        <v>5.5582586562501442E-5</v>
      </c>
      <c r="BG27" s="69">
        <v>4.9545106509754068E-5</v>
      </c>
      <c r="BH27" s="69">
        <v>8.9733263388279499E-6</v>
      </c>
      <c r="BI27" s="69">
        <v>9.0199454860712557E-6</v>
      </c>
      <c r="BJ27" s="69">
        <v>7.9173137372270351E-6</v>
      </c>
      <c r="BK27" s="69">
        <v>4.9556024064970204E-6</v>
      </c>
      <c r="BL27" s="69">
        <v>0</v>
      </c>
      <c r="BM27" s="69">
        <v>3.8487390632276423E-5</v>
      </c>
      <c r="BN27" s="69">
        <v>9.5958457591935726E-6</v>
      </c>
      <c r="BO27" s="69">
        <v>0</v>
      </c>
      <c r="BP27" s="69">
        <v>1.1073436642045897E-5</v>
      </c>
      <c r="BQ27" s="69">
        <v>9.854225778030301E-5</v>
      </c>
      <c r="BR27" s="69">
        <v>3.2901469551102334E-5</v>
      </c>
      <c r="BS27" s="69">
        <v>1.5840658394305889E-5</v>
      </c>
      <c r="BT27" s="69">
        <v>2.2939031970917534E-6</v>
      </c>
      <c r="BU27" s="69">
        <v>1.5727010485993715E-6</v>
      </c>
      <c r="BV27" s="69">
        <v>2.5892538860219091E-6</v>
      </c>
      <c r="BW27" s="69">
        <v>2.6512418721334687E-5</v>
      </c>
      <c r="BX27" s="69">
        <v>1.4279306629708615E-5</v>
      </c>
      <c r="BY27" s="69">
        <v>3.4018041473710329E-5</v>
      </c>
      <c r="BZ27" s="69">
        <v>6.0109584186409518E-6</v>
      </c>
      <c r="CA27" s="69">
        <v>2.6448144039927069E-6</v>
      </c>
      <c r="CB27" s="69">
        <v>4.5499722760511407E-6</v>
      </c>
      <c r="CC27" s="69">
        <v>7.3048786180375476E-6</v>
      </c>
      <c r="CD27" s="69">
        <v>1.2813888717637946E-5</v>
      </c>
      <c r="CE27" s="69">
        <v>5.6579403790223029E-7</v>
      </c>
      <c r="CF27" s="69">
        <v>5.8958445751472221E-7</v>
      </c>
      <c r="CG27" s="69">
        <v>8.2543199837556536E-5</v>
      </c>
      <c r="CH27" s="69">
        <v>7.6452322527036185E-5</v>
      </c>
      <c r="CI27" s="69">
        <v>4.3644016697585472E-7</v>
      </c>
      <c r="CJ27" s="69">
        <v>3.1953344321685012E-7</v>
      </c>
      <c r="CK27" s="69">
        <v>2.736906619953044E-7</v>
      </c>
      <c r="CL27" s="69">
        <v>1.183907170358945E-7</v>
      </c>
      <c r="CM27" s="69">
        <v>5.8830985209076852E-8</v>
      </c>
      <c r="CN27" s="69">
        <v>2.1238526484880361E-6</v>
      </c>
      <c r="CO27" s="69">
        <v>8.7428249809461302E-7</v>
      </c>
      <c r="CP27" s="69">
        <v>1.7608381483442391E-6</v>
      </c>
      <c r="CQ27" s="69">
        <v>4.0847241074476146E-7</v>
      </c>
      <c r="CR27" s="69">
        <v>0</v>
      </c>
      <c r="CS27" s="69">
        <v>4.4236095173067837E-7</v>
      </c>
      <c r="CT27" s="69">
        <v>8.1255787965297127E-6</v>
      </c>
      <c r="CU27" s="69">
        <v>7.1957667313094494E-6</v>
      </c>
      <c r="CV27" s="69">
        <v>1.853560089732698E-7</v>
      </c>
      <c r="CW27" s="69">
        <v>7.6426830587367398E-7</v>
      </c>
      <c r="CX27" s="69">
        <v>7.9925006868548285E-7</v>
      </c>
      <c r="CY27" s="69">
        <v>1.8727461236192001E-7</v>
      </c>
      <c r="CZ27" s="69">
        <v>4.5372955349186996E-7</v>
      </c>
      <c r="DA27" s="69">
        <v>1.9650118233246021E-6</v>
      </c>
      <c r="DB27" s="69">
        <v>1.8058125416953196E-6</v>
      </c>
      <c r="DC27" s="69">
        <v>1.2431690436926185E-6</v>
      </c>
      <c r="DD27" s="69">
        <v>5.6692851917800795E-5</v>
      </c>
      <c r="DE27" s="69">
        <v>6.2524990939788853E-6</v>
      </c>
      <c r="DF27" s="69">
        <v>1.1699109032427577E-4</v>
      </c>
      <c r="DG27" s="69">
        <v>5.3653587223343149E-6</v>
      </c>
      <c r="DH27" s="69">
        <v>4.2989556370447248E-6</v>
      </c>
      <c r="DI27" s="69">
        <v>5.2965291209372235E-7</v>
      </c>
      <c r="DJ27" s="69">
        <v>5.4194096452966728E-7</v>
      </c>
      <c r="DK27" s="69">
        <v>3.2185094793493096E-6</v>
      </c>
      <c r="DL27" s="69">
        <v>4.6784028327499012E-6</v>
      </c>
      <c r="DM27" s="69">
        <v>2.6290308524888472E-7</v>
      </c>
      <c r="DN27" s="69">
        <v>4.3003789101137043E-6</v>
      </c>
      <c r="DO27" s="69">
        <v>5.9833912141061094E-6</v>
      </c>
      <c r="DP27" s="69">
        <v>2.3327915690535914E-5</v>
      </c>
      <c r="DQ27" s="69">
        <v>8.3589721943530286E-6</v>
      </c>
      <c r="DR27" s="69">
        <v>1.7356140613789967E-6</v>
      </c>
      <c r="DS27" s="69">
        <v>7.4537839502781378E-7</v>
      </c>
      <c r="DT27" s="69">
        <v>1.1440251286502713E-5</v>
      </c>
      <c r="DU27" s="69">
        <v>1.0039620158865148</v>
      </c>
      <c r="DV27" s="69">
        <v>0.8819606599149391</v>
      </c>
      <c r="DX27" s="16" t="s">
        <v>49</v>
      </c>
      <c r="DY27" s="70" t="s">
        <v>378</v>
      </c>
      <c r="DZ27" s="69">
        <v>6.782500395516838E-6</v>
      </c>
      <c r="EA27" s="69">
        <v>7.110070032361493E-6</v>
      </c>
      <c r="EB27" s="69">
        <v>3.7243060649298933E-5</v>
      </c>
      <c r="EC27" s="69">
        <v>3.534699142894696E-7</v>
      </c>
      <c r="ED27" s="69">
        <v>3.8275304821564474E-6</v>
      </c>
      <c r="EE27" s="69">
        <v>0</v>
      </c>
      <c r="EF27" s="69">
        <v>2.0220643114904311E-6</v>
      </c>
      <c r="EG27" s="69">
        <v>4.0432367513432618E-5</v>
      </c>
      <c r="EH27" s="69">
        <v>0</v>
      </c>
      <c r="EI27" s="69">
        <v>0</v>
      </c>
      <c r="EJ27" s="69">
        <v>0</v>
      </c>
      <c r="EK27" s="69">
        <v>9.6729206214030716E-5</v>
      </c>
      <c r="EL27" s="69">
        <v>4.7852677922571539E-6</v>
      </c>
      <c r="EM27" s="69">
        <v>4.5323470024531311E-6</v>
      </c>
      <c r="EN27" s="69">
        <v>7.3791951928728098E-6</v>
      </c>
      <c r="EO27" s="69">
        <v>0</v>
      </c>
      <c r="EP27" s="69">
        <v>9.8837881570879646E-6</v>
      </c>
      <c r="EQ27" s="69">
        <v>1.2719150048691715E-6</v>
      </c>
      <c r="ER27" s="69">
        <v>0</v>
      </c>
      <c r="ES27" s="69">
        <v>1</v>
      </c>
      <c r="ET27" s="69">
        <v>0</v>
      </c>
      <c r="EU27" s="69">
        <v>0</v>
      </c>
      <c r="EV27" s="69">
        <v>0</v>
      </c>
      <c r="EW27" s="69">
        <v>0</v>
      </c>
      <c r="EX27" s="69">
        <v>2.7530518126336244E-4</v>
      </c>
      <c r="EY27" s="69">
        <v>4.2650105505658833E-4</v>
      </c>
      <c r="EZ27" s="69">
        <v>0</v>
      </c>
      <c r="FA27" s="69">
        <v>0</v>
      </c>
      <c r="FB27" s="69">
        <v>4.00530559354845E-5</v>
      </c>
      <c r="FC27" s="69">
        <v>1.5211282829094097E-4</v>
      </c>
      <c r="FD27" s="69">
        <v>1.6550620600887733E-5</v>
      </c>
      <c r="FE27" s="69">
        <v>0</v>
      </c>
      <c r="FF27" s="69">
        <v>1.049169099239077E-5</v>
      </c>
      <c r="FG27" s="69">
        <v>1.6701213857099964E-4</v>
      </c>
      <c r="FH27" s="69">
        <v>3.0739714616012305E-5</v>
      </c>
      <c r="FI27" s="69">
        <v>0</v>
      </c>
      <c r="FJ27" s="69">
        <v>2.0710327385468439E-5</v>
      </c>
      <c r="FK27" s="69">
        <v>1.5951401062416883E-5</v>
      </c>
      <c r="FL27" s="69">
        <v>5.388943041577241E-6</v>
      </c>
      <c r="FM27" s="69">
        <v>0</v>
      </c>
      <c r="FN27" s="69">
        <v>5.5463630770441983E-5</v>
      </c>
      <c r="FO27" s="69">
        <v>4.9487839801040479E-5</v>
      </c>
      <c r="FP27" s="69">
        <v>8.8768666623189495E-6</v>
      </c>
      <c r="FQ27" s="69">
        <v>8.8806516080121729E-6</v>
      </c>
      <c r="FR27" s="69">
        <v>7.8201444968456781E-6</v>
      </c>
      <c r="FS27" s="69">
        <v>4.919265361497507E-6</v>
      </c>
      <c r="FT27" s="69">
        <v>0</v>
      </c>
      <c r="FU27" s="69">
        <v>3.8487390632276423E-5</v>
      </c>
      <c r="FV27" s="69">
        <v>9.5718428869488162E-6</v>
      </c>
      <c r="FW27" s="69">
        <v>0</v>
      </c>
      <c r="FX27" s="69">
        <v>1.1072171121568619E-5</v>
      </c>
      <c r="FY27" s="69">
        <v>9.836795282900282E-5</v>
      </c>
      <c r="FZ27" s="69">
        <v>3.2901409040824712E-5</v>
      </c>
      <c r="GA27" s="69">
        <v>1.5813465903212016E-5</v>
      </c>
      <c r="GB27" s="69">
        <v>2.2939031970917534E-6</v>
      </c>
      <c r="GC27" s="69">
        <v>1.5203522770860796E-6</v>
      </c>
      <c r="GD27" s="69">
        <v>2.2634379864024386E-6</v>
      </c>
      <c r="GE27" s="69">
        <v>2.5571711950771188E-5</v>
      </c>
      <c r="GF27" s="69">
        <v>1.2833717316273876E-5</v>
      </c>
      <c r="GG27" s="69">
        <v>3.3968796863307921E-5</v>
      </c>
      <c r="GH27" s="69">
        <v>6.009994594937517E-6</v>
      </c>
      <c r="GI27" s="69">
        <v>2.6448144039927069E-6</v>
      </c>
      <c r="GJ27" s="69">
        <v>4.5432433399071449E-6</v>
      </c>
      <c r="GK27" s="69">
        <v>7.3048786180375476E-6</v>
      </c>
      <c r="GL27" s="69">
        <v>1.2813888717637946E-5</v>
      </c>
      <c r="GM27" s="69">
        <v>5.2986233089698464E-7</v>
      </c>
      <c r="GN27" s="69">
        <v>5.8850748481499456E-7</v>
      </c>
      <c r="GO27" s="69">
        <v>7.5863823260573606E-5</v>
      </c>
      <c r="GP27" s="69">
        <v>7.6419290039808903E-5</v>
      </c>
      <c r="GQ27" s="69">
        <v>4.3300477929577993E-7</v>
      </c>
      <c r="GR27" s="69">
        <v>3.1059121178844424E-7</v>
      </c>
      <c r="GS27" s="69">
        <v>2.6553447966286931E-7</v>
      </c>
      <c r="GT27" s="69">
        <v>1.183907170358945E-7</v>
      </c>
      <c r="GU27" s="69">
        <v>5.8830985209076852E-8</v>
      </c>
      <c r="GV27" s="69">
        <v>2.1230854783589396E-6</v>
      </c>
      <c r="GW27" s="69">
        <v>8.7277516248243199E-7</v>
      </c>
      <c r="GX27" s="69">
        <v>1.7542392976002383E-6</v>
      </c>
      <c r="GY27" s="69">
        <v>3.9331963710426953E-7</v>
      </c>
      <c r="GZ27" s="69">
        <v>0</v>
      </c>
      <c r="HA27" s="69">
        <v>4.4216916716421527E-7</v>
      </c>
      <c r="HB27" s="69">
        <v>8.1250207001243667E-6</v>
      </c>
      <c r="HC27" s="69">
        <v>7.1576274857476899E-6</v>
      </c>
      <c r="HD27" s="69">
        <v>1.8337364372652085E-7</v>
      </c>
      <c r="HE27" s="69">
        <v>7.560883303624298E-7</v>
      </c>
      <c r="HF27" s="69">
        <v>7.6613667964048134E-7</v>
      </c>
      <c r="HG27" s="69">
        <v>1.8663759173900841E-7</v>
      </c>
      <c r="HH27" s="69">
        <v>4.5372955349186996E-7</v>
      </c>
      <c r="HI27" s="69">
        <v>1.9514412312456178E-6</v>
      </c>
      <c r="HJ27" s="69">
        <v>1.8054797277661072E-6</v>
      </c>
      <c r="HK27" s="69">
        <v>1.2431468638048791E-6</v>
      </c>
      <c r="HL27" s="69">
        <v>5.6692851917800795E-5</v>
      </c>
      <c r="HM27" s="69">
        <v>6.2404303167447341E-6</v>
      </c>
      <c r="HN27" s="69">
        <v>1.1429307144718116E-4</v>
      </c>
      <c r="HO27" s="69">
        <v>5.3653587223343149E-6</v>
      </c>
      <c r="HP27" s="69">
        <v>4.2989556370447248E-6</v>
      </c>
      <c r="HQ27" s="69">
        <v>5.2956862386632632E-7</v>
      </c>
      <c r="HR27" s="69">
        <v>5.4109125988129686E-7</v>
      </c>
      <c r="HS27" s="69">
        <v>3.2178129575647586E-6</v>
      </c>
      <c r="HT27" s="69">
        <v>4.6585386077319444E-6</v>
      </c>
      <c r="HU27" s="69">
        <v>2.4870497929546675E-7</v>
      </c>
      <c r="HV27" s="69">
        <v>4.3003789101137043E-6</v>
      </c>
      <c r="HW27" s="69">
        <v>5.9574856724306475E-6</v>
      </c>
      <c r="HX27" s="69">
        <v>2.293837821538054E-5</v>
      </c>
      <c r="HY27" s="69">
        <v>8.2848999155979721E-6</v>
      </c>
      <c r="HZ27" s="69">
        <v>1.725125482387883E-6</v>
      </c>
      <c r="IA27" s="69">
        <v>7.4517579959146952E-7</v>
      </c>
      <c r="IB27" s="69">
        <v>1.1431807441239454E-5</v>
      </c>
    </row>
    <row r="28" spans="2:236" x14ac:dyDescent="0.15">
      <c r="B28" s="12" t="s">
        <v>50</v>
      </c>
      <c r="C28" s="62" t="s">
        <v>638</v>
      </c>
      <c r="D28" s="63">
        <v>1.0000000000000002</v>
      </c>
      <c r="E28" s="73">
        <v>0</v>
      </c>
      <c r="F28" s="73">
        <v>0</v>
      </c>
      <c r="G28" s="73">
        <v>0</v>
      </c>
      <c r="H28" s="63">
        <v>0</v>
      </c>
      <c r="I28" s="74">
        <v>0</v>
      </c>
      <c r="J28" s="73">
        <v>0</v>
      </c>
      <c r="P28" s="12" t="s">
        <v>50</v>
      </c>
      <c r="Q28" s="63" t="s">
        <v>638</v>
      </c>
      <c r="R28" s="74">
        <v>-7.9942044113697982E-21</v>
      </c>
      <c r="S28" s="73">
        <v>-5.5351683788170486E-22</v>
      </c>
      <c r="T28" s="73">
        <v>-5.5616554378253443E-22</v>
      </c>
      <c r="U28" s="73">
        <v>-3.4666578720816683E-23</v>
      </c>
      <c r="V28" s="73">
        <v>-6.490359114086666E-22</v>
      </c>
      <c r="W28" s="73">
        <v>0</v>
      </c>
      <c r="X28" s="73">
        <v>-1.8783920188581608E-21</v>
      </c>
      <c r="Y28" s="73">
        <v>-6.9466349615080761E-22</v>
      </c>
      <c r="Z28" s="73">
        <v>0</v>
      </c>
      <c r="AA28" s="73">
        <v>0</v>
      </c>
      <c r="AB28" s="73">
        <v>0</v>
      </c>
      <c r="AC28" s="73">
        <v>-3.6047192139512437E-21</v>
      </c>
      <c r="AD28" s="73">
        <v>-2.8941647862542766E-21</v>
      </c>
      <c r="AE28" s="73">
        <v>-6.9449553541917196E-21</v>
      </c>
      <c r="AF28" s="73">
        <v>-5.7293902636069937E-21</v>
      </c>
      <c r="AG28" s="73">
        <v>0</v>
      </c>
      <c r="AH28" s="73">
        <v>-3.8972396400401466E-21</v>
      </c>
      <c r="AI28" s="73">
        <v>-9.8612303074899771E-21</v>
      </c>
      <c r="AJ28" s="73">
        <v>0</v>
      </c>
      <c r="AK28" s="73">
        <v>-2.9710964237472656E-21</v>
      </c>
      <c r="AL28" s="73">
        <v>1</v>
      </c>
      <c r="AM28" s="73">
        <v>0</v>
      </c>
      <c r="AN28" s="73">
        <v>0</v>
      </c>
      <c r="AO28" s="73">
        <v>0</v>
      </c>
      <c r="AP28" s="73">
        <v>-9.3244156818924631E-20</v>
      </c>
      <c r="AQ28" s="73">
        <v>-2.9311334777814213E-18</v>
      </c>
      <c r="AR28" s="73">
        <v>0</v>
      </c>
      <c r="AS28" s="73">
        <v>0</v>
      </c>
      <c r="AT28" s="73">
        <v>-5.275989535192893E-21</v>
      </c>
      <c r="AU28" s="73">
        <v>-1.0926616210470998E-19</v>
      </c>
      <c r="AV28" s="73">
        <v>-5.9924947693280617E-22</v>
      </c>
      <c r="AW28" s="73">
        <v>0</v>
      </c>
      <c r="AX28" s="73">
        <v>-1.578955684681859E-21</v>
      </c>
      <c r="AY28" s="73">
        <v>-3.0855634707178976E-22</v>
      </c>
      <c r="AZ28" s="73">
        <v>-6.4906490078950161E-20</v>
      </c>
      <c r="BA28" s="73">
        <v>0</v>
      </c>
      <c r="BB28" s="73">
        <v>-2.5999930592969106E-22</v>
      </c>
      <c r="BC28" s="73">
        <v>-1.4639536974663893E-21</v>
      </c>
      <c r="BD28" s="73">
        <v>-1.0031699352552793E-22</v>
      </c>
      <c r="BE28" s="73">
        <v>0</v>
      </c>
      <c r="BF28" s="73">
        <v>-7.7523573801033305E-22</v>
      </c>
      <c r="BG28" s="73">
        <v>-1.6761935067574014E-21</v>
      </c>
      <c r="BH28" s="73">
        <v>-1.5241822015814333E-21</v>
      </c>
      <c r="BI28" s="73">
        <v>-3.7102571798669184E-21</v>
      </c>
      <c r="BJ28" s="73">
        <v>-1.4393633256799185E-21</v>
      </c>
      <c r="BK28" s="73">
        <v>-6.0516963022804199E-21</v>
      </c>
      <c r="BL28" s="73">
        <v>0</v>
      </c>
      <c r="BM28" s="73">
        <v>-3.140133483586313E-20</v>
      </c>
      <c r="BN28" s="73">
        <v>-1.0348833236080806E-21</v>
      </c>
      <c r="BO28" s="73">
        <v>0</v>
      </c>
      <c r="BP28" s="73">
        <v>-7.1058728751943032E-22</v>
      </c>
      <c r="BQ28" s="73">
        <v>-1.3436715935741119E-21</v>
      </c>
      <c r="BR28" s="73">
        <v>-1.2947417050095694E-21</v>
      </c>
      <c r="BS28" s="73">
        <v>-1.5173291315956769E-21</v>
      </c>
      <c r="BT28" s="73">
        <v>-1.6323182840541366E-21</v>
      </c>
      <c r="BU28" s="73">
        <v>-2.5520883410391419E-21</v>
      </c>
      <c r="BV28" s="73">
        <v>-2.2388965351050552E-21</v>
      </c>
      <c r="BW28" s="73">
        <v>-7.6073169376633165E-21</v>
      </c>
      <c r="BX28" s="73">
        <v>-1.5376921916262774E-21</v>
      </c>
      <c r="BY28" s="73">
        <v>-8.5415400024558298E-20</v>
      </c>
      <c r="BZ28" s="73">
        <v>-1.6241884795985462E-22</v>
      </c>
      <c r="CA28" s="73">
        <v>-1.4334263876282847E-21</v>
      </c>
      <c r="CB28" s="73">
        <v>-1.7112508717325221E-21</v>
      </c>
      <c r="CC28" s="73">
        <v>-6.0909446563312749E-22</v>
      </c>
      <c r="CD28" s="73">
        <v>-6.2000973063137197E-22</v>
      </c>
      <c r="CE28" s="73">
        <v>-1.1919965037515504E-22</v>
      </c>
      <c r="CF28" s="73">
        <v>-5.6538648571256669E-20</v>
      </c>
      <c r="CG28" s="73">
        <v>-4.2533997707357516E-22</v>
      </c>
      <c r="CH28" s="73">
        <v>-7.8083744469165459E-22</v>
      </c>
      <c r="CI28" s="73">
        <v>-1.279588818896888E-22</v>
      </c>
      <c r="CJ28" s="73">
        <v>-8.004875055238728E-23</v>
      </c>
      <c r="CK28" s="73">
        <v>-8.1660355949391821E-23</v>
      </c>
      <c r="CL28" s="73">
        <v>-5.1355494425721049E-23</v>
      </c>
      <c r="CM28" s="73">
        <v>-2.8895446400471437E-23</v>
      </c>
      <c r="CN28" s="73">
        <v>-1.326064796659171E-22</v>
      </c>
      <c r="CO28" s="73">
        <v>-1.4917173053939567E-22</v>
      </c>
      <c r="CP28" s="73">
        <v>-2.8272990212673363E-22</v>
      </c>
      <c r="CQ28" s="73">
        <v>-8.4813379354644398E-23</v>
      </c>
      <c r="CR28" s="73">
        <v>0</v>
      </c>
      <c r="CS28" s="73">
        <v>-8.2300328642653807E-23</v>
      </c>
      <c r="CT28" s="73">
        <v>-2.8857148729085344E-22</v>
      </c>
      <c r="CU28" s="73">
        <v>-1.9367666305720463E-22</v>
      </c>
      <c r="CV28" s="73">
        <v>-4.6813906588898123E-23</v>
      </c>
      <c r="CW28" s="73">
        <v>-9.3078351877355883E-23</v>
      </c>
      <c r="CX28" s="73">
        <v>-2.7491948145947638E-22</v>
      </c>
      <c r="CY28" s="73">
        <v>-3.0275807425322104E-22</v>
      </c>
      <c r="CZ28" s="73">
        <v>-1.5665557937975507E-22</v>
      </c>
      <c r="DA28" s="73">
        <v>-2.7869110618445091E-21</v>
      </c>
      <c r="DB28" s="73">
        <v>-1.5055369330013703E-22</v>
      </c>
      <c r="DC28" s="73">
        <v>-1.2869055652648814E-22</v>
      </c>
      <c r="DD28" s="73">
        <v>-3.0804325247524348E-19</v>
      </c>
      <c r="DE28" s="73">
        <v>-1.5832131085013091E-20</v>
      </c>
      <c r="DF28" s="73">
        <v>-1.4616087496631848E-20</v>
      </c>
      <c r="DG28" s="73">
        <v>-1.1510415964358836E-21</v>
      </c>
      <c r="DH28" s="73">
        <v>-8.5392922384141736E-22</v>
      </c>
      <c r="DI28" s="73">
        <v>-7.6352618753003406E-22</v>
      </c>
      <c r="DJ28" s="73">
        <v>-8.0831235057569013E-22</v>
      </c>
      <c r="DK28" s="73">
        <v>-1.2255054128580386E-21</v>
      </c>
      <c r="DL28" s="73">
        <v>-1.4906928298446304E-21</v>
      </c>
      <c r="DM28" s="73">
        <v>-9.3529680540679155E-22</v>
      </c>
      <c r="DN28" s="73">
        <v>-1.0380378612932156E-21</v>
      </c>
      <c r="DO28" s="73">
        <v>-7.8002778001208462E-22</v>
      </c>
      <c r="DP28" s="73">
        <v>-5.870057165626641E-21</v>
      </c>
      <c r="DQ28" s="73">
        <v>-7.4889023421952965E-22</v>
      </c>
      <c r="DR28" s="73">
        <v>-1.5192797002793924E-21</v>
      </c>
      <c r="DS28" s="73">
        <v>-2.6597523061713165E-21</v>
      </c>
      <c r="DT28" s="73">
        <v>-3.6697368449028685E-22</v>
      </c>
      <c r="DU28" s="63">
        <v>1</v>
      </c>
      <c r="DV28" s="63">
        <v>0.8784801077719594</v>
      </c>
      <c r="DX28" s="12" t="s">
        <v>50</v>
      </c>
      <c r="DY28" s="62" t="s">
        <v>638</v>
      </c>
      <c r="DZ28" s="63">
        <v>-7.9871150814185437E-21</v>
      </c>
      <c r="EA28" s="63">
        <v>-5.5325911746072371E-22</v>
      </c>
      <c r="EB28" s="63">
        <v>-5.5616324629498965E-22</v>
      </c>
      <c r="EC28" s="63">
        <v>-3.465727402659641E-23</v>
      </c>
      <c r="ED28" s="63">
        <v>-6.4888242563688031E-22</v>
      </c>
      <c r="EE28" s="63">
        <v>0</v>
      </c>
      <c r="EF28" s="63">
        <v>-1.8783920188581608E-21</v>
      </c>
      <c r="EG28" s="63">
        <v>-6.6590150074295764E-22</v>
      </c>
      <c r="EH28" s="63">
        <v>0</v>
      </c>
      <c r="EI28" s="63">
        <v>0</v>
      </c>
      <c r="EJ28" s="63">
        <v>0</v>
      </c>
      <c r="EK28" s="63">
        <v>-3.6003215897095166E-21</v>
      </c>
      <c r="EL28" s="63">
        <v>-2.8941647862542766E-21</v>
      </c>
      <c r="EM28" s="63">
        <v>-6.9270416221667608E-21</v>
      </c>
      <c r="EN28" s="63">
        <v>-5.7232534997435338E-21</v>
      </c>
      <c r="EO28" s="63">
        <v>0</v>
      </c>
      <c r="EP28" s="63">
        <v>-3.8969873705705978E-21</v>
      </c>
      <c r="EQ28" s="63">
        <v>-9.8549565303746241E-21</v>
      </c>
      <c r="ER28" s="63">
        <v>0</v>
      </c>
      <c r="ES28" s="63">
        <v>-2.9661458245179523E-21</v>
      </c>
      <c r="ET28" s="63">
        <v>1</v>
      </c>
      <c r="EU28" s="63">
        <v>0</v>
      </c>
      <c r="EV28" s="63">
        <v>0</v>
      </c>
      <c r="EW28" s="63">
        <v>0</v>
      </c>
      <c r="EX28" s="63">
        <v>-9.3143427168442703E-20</v>
      </c>
      <c r="EY28" s="63">
        <v>-2.9048883100482479E-18</v>
      </c>
      <c r="EZ28" s="63">
        <v>0</v>
      </c>
      <c r="FA28" s="63">
        <v>0</v>
      </c>
      <c r="FB28" s="63">
        <v>-5.235944427870604E-21</v>
      </c>
      <c r="FC28" s="63">
        <v>-1.0899885080687309E-19</v>
      </c>
      <c r="FD28" s="63">
        <v>-5.9924947693280617E-22</v>
      </c>
      <c r="FE28" s="63">
        <v>0</v>
      </c>
      <c r="FF28" s="63">
        <v>-1.5093122025494059E-21</v>
      </c>
      <c r="FG28" s="63">
        <v>-3.0855265815236215E-22</v>
      </c>
      <c r="FH28" s="63">
        <v>-6.4855729002103875E-20</v>
      </c>
      <c r="FI28" s="63">
        <v>0</v>
      </c>
      <c r="FJ28" s="63">
        <v>-2.4652814636893059E-22</v>
      </c>
      <c r="FK28" s="63">
        <v>-1.4638238477251801E-21</v>
      </c>
      <c r="FL28" s="63">
        <v>-1.0031657865077868E-22</v>
      </c>
      <c r="FM28" s="63">
        <v>0</v>
      </c>
      <c r="FN28" s="63">
        <v>-7.7357660721144302E-22</v>
      </c>
      <c r="FO28" s="63">
        <v>-1.6742560785821245E-21</v>
      </c>
      <c r="FP28" s="63">
        <v>-1.5077978512799014E-21</v>
      </c>
      <c r="FQ28" s="63">
        <v>-3.6529601471987841E-21</v>
      </c>
      <c r="FR28" s="63">
        <v>-1.4216980106966972E-21</v>
      </c>
      <c r="FS28" s="63">
        <v>-6.0073221288053548E-21</v>
      </c>
      <c r="FT28" s="63">
        <v>0</v>
      </c>
      <c r="FU28" s="63">
        <v>-3.140133483586313E-20</v>
      </c>
      <c r="FV28" s="63">
        <v>-1.0322946854798578E-21</v>
      </c>
      <c r="FW28" s="63">
        <v>0</v>
      </c>
      <c r="FX28" s="63">
        <v>-7.1050607851518721E-22</v>
      </c>
      <c r="FY28" s="63">
        <v>-1.3412948608204991E-21</v>
      </c>
      <c r="FZ28" s="63">
        <v>-1.2947393238034688E-21</v>
      </c>
      <c r="GA28" s="63">
        <v>-1.5147244444753347E-21</v>
      </c>
      <c r="GB28" s="63">
        <v>-1.6323182840541366E-21</v>
      </c>
      <c r="GC28" s="63">
        <v>-2.4671397810023974E-21</v>
      </c>
      <c r="GD28" s="63">
        <v>-1.9571674653223646E-21</v>
      </c>
      <c r="GE28" s="63">
        <v>-7.337396089463842E-21</v>
      </c>
      <c r="GF28" s="63">
        <v>-1.3820213697011969E-21</v>
      </c>
      <c r="GG28" s="63">
        <v>-8.5291752456551592E-20</v>
      </c>
      <c r="GH28" s="63">
        <v>-1.62392805002202E-22</v>
      </c>
      <c r="GI28" s="63">
        <v>-1.4334263876282847E-21</v>
      </c>
      <c r="GJ28" s="63">
        <v>-1.7087201095336282E-21</v>
      </c>
      <c r="GK28" s="63">
        <v>-6.0909446563312749E-22</v>
      </c>
      <c r="GL28" s="63">
        <v>-6.2000973063137197E-22</v>
      </c>
      <c r="GM28" s="63">
        <v>-1.1162967503874491E-22</v>
      </c>
      <c r="GN28" s="63">
        <v>-5.6435371457664809E-20</v>
      </c>
      <c r="GO28" s="63">
        <v>-3.9092156482749383E-22</v>
      </c>
      <c r="GP28" s="63">
        <v>-7.805000709917353E-22</v>
      </c>
      <c r="GQ28" s="63">
        <v>-1.2695166853110647E-22</v>
      </c>
      <c r="GR28" s="63">
        <v>-7.7808564217624208E-23</v>
      </c>
      <c r="GS28" s="63">
        <v>-7.9226817488126318E-23</v>
      </c>
      <c r="GT28" s="63">
        <v>-5.1355494425721049E-23</v>
      </c>
      <c r="GU28" s="63">
        <v>-2.8895446400471437E-23</v>
      </c>
      <c r="GV28" s="63">
        <v>-1.3255858004811792E-22</v>
      </c>
      <c r="GW28" s="63">
        <v>-1.489145460912765E-22</v>
      </c>
      <c r="GX28" s="63">
        <v>-2.8167035419113565E-22</v>
      </c>
      <c r="GY28" s="63">
        <v>-8.1667125396628267E-23</v>
      </c>
      <c r="GZ28" s="63">
        <v>0</v>
      </c>
      <c r="HA28" s="63">
        <v>-8.2264647525713566E-23</v>
      </c>
      <c r="HB28" s="63">
        <v>-2.8855166707696153E-22</v>
      </c>
      <c r="HC28" s="63">
        <v>-1.9265013147443656E-22</v>
      </c>
      <c r="HD28" s="63">
        <v>-4.6313236219480716E-23</v>
      </c>
      <c r="HE28" s="63">
        <v>-9.2082132836042412E-23</v>
      </c>
      <c r="HF28" s="63">
        <v>-2.6352940956296701E-22</v>
      </c>
      <c r="HG28" s="63">
        <v>-3.0172823291690803E-22</v>
      </c>
      <c r="HH28" s="63">
        <v>-1.5665557937975507E-22</v>
      </c>
      <c r="HI28" s="63">
        <v>-2.7676643414269629E-21</v>
      </c>
      <c r="HJ28" s="63">
        <v>-1.5052594603121085E-22</v>
      </c>
      <c r="HK28" s="63">
        <v>-1.2868826050559594E-22</v>
      </c>
      <c r="HL28" s="63">
        <v>-3.0804325247524348E-19</v>
      </c>
      <c r="HM28" s="63">
        <v>-1.5801571390347814E-20</v>
      </c>
      <c r="HN28" s="63">
        <v>-1.4279014990803628E-20</v>
      </c>
      <c r="HO28" s="63">
        <v>-1.1510415964358836E-21</v>
      </c>
      <c r="HP28" s="63">
        <v>-8.5392922384141736E-22</v>
      </c>
      <c r="HQ28" s="63">
        <v>-7.634046810350296E-22</v>
      </c>
      <c r="HR28" s="63">
        <v>-8.0704500448714439E-22</v>
      </c>
      <c r="HS28" s="63">
        <v>-1.2252401996521688E-21</v>
      </c>
      <c r="HT28" s="63">
        <v>-1.4843634352064856E-21</v>
      </c>
      <c r="HU28" s="63">
        <v>-8.8478601308007692E-22</v>
      </c>
      <c r="HV28" s="63">
        <v>-1.0380378612932156E-21</v>
      </c>
      <c r="HW28" s="63">
        <v>-7.766505911504434E-22</v>
      </c>
      <c r="HX28" s="63">
        <v>-5.7720369533775209E-21</v>
      </c>
      <c r="HY28" s="63">
        <v>-7.4225401090208365E-22</v>
      </c>
      <c r="HZ28" s="63">
        <v>-1.5100984626410462E-21</v>
      </c>
      <c r="IA28" s="63">
        <v>-2.6590293798259449E-21</v>
      </c>
      <c r="IB28" s="63">
        <v>-3.667028277643354E-22</v>
      </c>
    </row>
    <row r="29" spans="2:236" x14ac:dyDescent="0.15">
      <c r="B29" s="12" t="s">
        <v>51</v>
      </c>
      <c r="C29" s="62" t="s">
        <v>639</v>
      </c>
      <c r="D29" s="63">
        <v>0.99999999999999967</v>
      </c>
      <c r="E29" s="63">
        <v>0</v>
      </c>
      <c r="F29" s="63">
        <v>0</v>
      </c>
      <c r="G29" s="63">
        <v>0</v>
      </c>
      <c r="H29" s="63">
        <v>6.0181526928478859E-7</v>
      </c>
      <c r="I29" s="68">
        <v>0</v>
      </c>
      <c r="J29" s="63">
        <v>0</v>
      </c>
      <c r="P29" s="12" t="s">
        <v>51</v>
      </c>
      <c r="Q29" s="63" t="s">
        <v>639</v>
      </c>
      <c r="R29" s="68">
        <v>1.4593817021395071E-19</v>
      </c>
      <c r="S29" s="63">
        <v>3.3497953178461924E-20</v>
      </c>
      <c r="T29" s="63">
        <v>3.9270341488798744E-19</v>
      </c>
      <c r="U29" s="63">
        <v>1.4519836001964315E-20</v>
      </c>
      <c r="V29" s="63">
        <v>2.5697963591194828E-20</v>
      </c>
      <c r="W29" s="63">
        <v>0</v>
      </c>
      <c r="X29" s="63">
        <v>1.1511364975252883E-19</v>
      </c>
      <c r="Y29" s="63">
        <v>1.1476315457752514E-18</v>
      </c>
      <c r="Z29" s="63">
        <v>0</v>
      </c>
      <c r="AA29" s="63">
        <v>0</v>
      </c>
      <c r="AB29" s="63">
        <v>0</v>
      </c>
      <c r="AC29" s="63">
        <v>4.50497969382928E-18</v>
      </c>
      <c r="AD29" s="63">
        <v>1.4896674994881804E-19</v>
      </c>
      <c r="AE29" s="63">
        <v>9.0185522398995738E-19</v>
      </c>
      <c r="AF29" s="63">
        <v>4.3361960647022221E-19</v>
      </c>
      <c r="AG29" s="63">
        <v>0</v>
      </c>
      <c r="AH29" s="63">
        <v>9.6313826651381689E-19</v>
      </c>
      <c r="AI29" s="63">
        <v>3.0064892385198205E-19</v>
      </c>
      <c r="AJ29" s="63">
        <v>0</v>
      </c>
      <c r="AK29" s="63">
        <v>2.5077083551934353E-18</v>
      </c>
      <c r="AL29" s="63">
        <v>0</v>
      </c>
      <c r="AM29" s="63">
        <v>1</v>
      </c>
      <c r="AN29" s="63">
        <v>0</v>
      </c>
      <c r="AO29" s="63">
        <v>0</v>
      </c>
      <c r="AP29" s="63">
        <v>2.2586509734884274E-17</v>
      </c>
      <c r="AQ29" s="63">
        <v>4.516227941485862E-17</v>
      </c>
      <c r="AR29" s="63">
        <v>0</v>
      </c>
      <c r="AS29" s="63">
        <v>0</v>
      </c>
      <c r="AT29" s="63">
        <v>1.2458362347368282E-17</v>
      </c>
      <c r="AU29" s="63">
        <v>3.0972116157244757E-17</v>
      </c>
      <c r="AV29" s="63">
        <v>1.2351034068577054E-18</v>
      </c>
      <c r="AW29" s="63">
        <v>0</v>
      </c>
      <c r="AX29" s="63">
        <v>7.3685096263732464E-20</v>
      </c>
      <c r="AY29" s="63">
        <v>7.8956943329749478E-21</v>
      </c>
      <c r="AZ29" s="63">
        <v>8.6834818404477678E-18</v>
      </c>
      <c r="BA29" s="63">
        <v>0</v>
      </c>
      <c r="BB29" s="63">
        <v>5.9237426246149649E-21</v>
      </c>
      <c r="BC29" s="63">
        <v>3.8466879686953599E-20</v>
      </c>
      <c r="BD29" s="63">
        <v>3.2431300158953433E-21</v>
      </c>
      <c r="BE29" s="63">
        <v>0</v>
      </c>
      <c r="BF29" s="63">
        <v>9.0057728624629678E-19</v>
      </c>
      <c r="BG29" s="63">
        <v>6.8444329739547057E-20</v>
      </c>
      <c r="BH29" s="63">
        <v>1.1168258642227979E-19</v>
      </c>
      <c r="BI29" s="63">
        <v>1.2018789120246061E-19</v>
      </c>
      <c r="BJ29" s="63">
        <v>4.4691805781971431E-20</v>
      </c>
      <c r="BK29" s="63">
        <v>3.0401764466269832E-19</v>
      </c>
      <c r="BL29" s="63">
        <v>0</v>
      </c>
      <c r="BM29" s="63">
        <v>2.6501529194707698E-18</v>
      </c>
      <c r="BN29" s="63">
        <v>4.8941969856243152E-19</v>
      </c>
      <c r="BO29" s="63">
        <v>0</v>
      </c>
      <c r="BP29" s="63">
        <v>3.4853012378264837E-19</v>
      </c>
      <c r="BQ29" s="63">
        <v>5.7458811404843542E-19</v>
      </c>
      <c r="BR29" s="63">
        <v>1.5778394278258992E-19</v>
      </c>
      <c r="BS29" s="63">
        <v>4.9294071217510321E-20</v>
      </c>
      <c r="BT29" s="63">
        <v>8.8908957522117608E-20</v>
      </c>
      <c r="BU29" s="63">
        <v>1.2356987550963685E-19</v>
      </c>
      <c r="BV29" s="63">
        <v>1.7678036116505739E-19</v>
      </c>
      <c r="BW29" s="63">
        <v>1.2174323748586732E-19</v>
      </c>
      <c r="BX29" s="63">
        <v>4.7016148107754272E-20</v>
      </c>
      <c r="BY29" s="63">
        <v>4.6709078470451071E-19</v>
      </c>
      <c r="BZ29" s="63">
        <v>1.270073209205182E-20</v>
      </c>
      <c r="CA29" s="63">
        <v>5.225327764040618E-20</v>
      </c>
      <c r="CB29" s="63">
        <v>1.1383178657864146E-19</v>
      </c>
      <c r="CC29" s="63">
        <v>2.1411674431375948E-20</v>
      </c>
      <c r="CD29" s="63">
        <v>2.5167326445647235E-20</v>
      </c>
      <c r="CE29" s="63">
        <v>5.6548864601808871E-21</v>
      </c>
      <c r="CF29" s="63">
        <v>1.3066565451232015E-20</v>
      </c>
      <c r="CG29" s="63">
        <v>5.4885800750643817E-20</v>
      </c>
      <c r="CH29" s="63">
        <v>3.853326629782013E-20</v>
      </c>
      <c r="CI29" s="63">
        <v>7.1501901932866545E-21</v>
      </c>
      <c r="CJ29" s="63">
        <v>3.9025594017346461E-21</v>
      </c>
      <c r="CK29" s="63">
        <v>2.8994184120947896E-21</v>
      </c>
      <c r="CL29" s="63">
        <v>2.6794905079973232E-21</v>
      </c>
      <c r="CM29" s="63">
        <v>1.507843384861412E-21</v>
      </c>
      <c r="CN29" s="63">
        <v>1.3851460249163059E-20</v>
      </c>
      <c r="CO29" s="63">
        <v>1.4488949971768617E-20</v>
      </c>
      <c r="CP29" s="63">
        <v>5.5031761135020604E-20</v>
      </c>
      <c r="CQ29" s="63">
        <v>1.0706741373457005E-20</v>
      </c>
      <c r="CR29" s="63">
        <v>0</v>
      </c>
      <c r="CS29" s="63">
        <v>1.2235568339020693E-20</v>
      </c>
      <c r="CT29" s="63">
        <v>1.5287517415242481E-20</v>
      </c>
      <c r="CU29" s="63">
        <v>3.9976569181851163E-19</v>
      </c>
      <c r="CV29" s="63">
        <v>3.6435836178611927E-21</v>
      </c>
      <c r="CW29" s="63">
        <v>3.8084911121706279E-21</v>
      </c>
      <c r="CX29" s="63">
        <v>8.8810205495840223E-21</v>
      </c>
      <c r="CY29" s="63">
        <v>1.0839143550340002E-20</v>
      </c>
      <c r="CZ29" s="63">
        <v>5.769901647521647E-21</v>
      </c>
      <c r="DA29" s="63">
        <v>7.8813442399294323E-20</v>
      </c>
      <c r="DB29" s="63">
        <v>7.007593843509035E-21</v>
      </c>
      <c r="DC29" s="63">
        <v>1.6710804604049942E-19</v>
      </c>
      <c r="DD29" s="63">
        <v>1.6719115005908307E-18</v>
      </c>
      <c r="DE29" s="63">
        <v>2.7209141063730413E-19</v>
      </c>
      <c r="DF29" s="63">
        <v>3.2470352429606743E-19</v>
      </c>
      <c r="DG29" s="63">
        <v>3.9014857153505603E-20</v>
      </c>
      <c r="DH29" s="63">
        <v>4.5792736512983167E-20</v>
      </c>
      <c r="DI29" s="63">
        <v>2.2767817949627754E-20</v>
      </c>
      <c r="DJ29" s="63">
        <v>2.6084234282249051E-20</v>
      </c>
      <c r="DK29" s="63">
        <v>2.3546468400191309E-20</v>
      </c>
      <c r="DL29" s="63">
        <v>2.0045477168784361E-19</v>
      </c>
      <c r="DM29" s="63">
        <v>1.5967084887568193E-20</v>
      </c>
      <c r="DN29" s="63">
        <v>4.3397546588346804E-20</v>
      </c>
      <c r="DO29" s="63">
        <v>5.0631288990429499E-20</v>
      </c>
      <c r="DP29" s="63">
        <v>3.336641082559262E-19</v>
      </c>
      <c r="DQ29" s="63">
        <v>2.0006495703557462E-20</v>
      </c>
      <c r="DR29" s="63">
        <v>5.4764614839675856E-20</v>
      </c>
      <c r="DS29" s="63">
        <v>6.75394002193314E-20</v>
      </c>
      <c r="DT29" s="63">
        <v>1.0710160980785776E-19</v>
      </c>
      <c r="DU29" s="63">
        <v>1</v>
      </c>
      <c r="DV29" s="63">
        <v>0.8784801077719594</v>
      </c>
      <c r="DX29" s="12" t="s">
        <v>51</v>
      </c>
      <c r="DY29" s="62" t="s">
        <v>639</v>
      </c>
      <c r="DZ29" s="63">
        <v>1.4580875097622675E-19</v>
      </c>
      <c r="EA29" s="63">
        <v>3.348235635104074E-20</v>
      </c>
      <c r="EB29" s="63">
        <v>3.9270179265299901E-19</v>
      </c>
      <c r="EC29" s="63">
        <v>1.4515938800708465E-20</v>
      </c>
      <c r="ED29" s="63">
        <v>2.569188646710077E-20</v>
      </c>
      <c r="EE29" s="63">
        <v>0</v>
      </c>
      <c r="EF29" s="63">
        <v>1.1511364975252883E-19</v>
      </c>
      <c r="EG29" s="63">
        <v>1.1001147647260201E-18</v>
      </c>
      <c r="EH29" s="63">
        <v>0</v>
      </c>
      <c r="EI29" s="63">
        <v>0</v>
      </c>
      <c r="EJ29" s="63">
        <v>0</v>
      </c>
      <c r="EK29" s="63">
        <v>4.4994837850679546E-18</v>
      </c>
      <c r="EL29" s="63">
        <v>1.4896674994881804E-19</v>
      </c>
      <c r="EM29" s="63">
        <v>8.9952898976901102E-19</v>
      </c>
      <c r="EN29" s="63">
        <v>4.3315515545378909E-19</v>
      </c>
      <c r="EO29" s="63">
        <v>0</v>
      </c>
      <c r="EP29" s="63">
        <v>9.6307592229020284E-19</v>
      </c>
      <c r="EQ29" s="63">
        <v>3.0045764910436915E-19</v>
      </c>
      <c r="ER29" s="63">
        <v>0</v>
      </c>
      <c r="ES29" s="63">
        <v>2.5035298778638756E-18</v>
      </c>
      <c r="ET29" s="63">
        <v>0</v>
      </c>
      <c r="EU29" s="63">
        <v>1</v>
      </c>
      <c r="EV29" s="63">
        <v>0</v>
      </c>
      <c r="EW29" s="63">
        <v>0</v>
      </c>
      <c r="EX29" s="63">
        <v>2.2562110015815338E-17</v>
      </c>
      <c r="EY29" s="63">
        <v>4.4757899468520405E-17</v>
      </c>
      <c r="EZ29" s="63">
        <v>0</v>
      </c>
      <c r="FA29" s="63">
        <v>0</v>
      </c>
      <c r="FB29" s="63">
        <v>1.2363802558359511E-17</v>
      </c>
      <c r="FC29" s="63">
        <v>3.0896345246953115E-17</v>
      </c>
      <c r="FD29" s="63">
        <v>1.2351034068577054E-18</v>
      </c>
      <c r="FE29" s="63">
        <v>0</v>
      </c>
      <c r="FF29" s="63">
        <v>7.043504514776E-20</v>
      </c>
      <c r="FG29" s="63">
        <v>7.8955999366661521E-21</v>
      </c>
      <c r="FH29" s="63">
        <v>8.6766907955390054E-18</v>
      </c>
      <c r="FI29" s="63">
        <v>0</v>
      </c>
      <c r="FJ29" s="63">
        <v>5.6168199510804223E-21</v>
      </c>
      <c r="FK29" s="63">
        <v>3.8463467752285772E-20</v>
      </c>
      <c r="FL29" s="63">
        <v>3.2431166034842964E-21</v>
      </c>
      <c r="FM29" s="63">
        <v>0</v>
      </c>
      <c r="FN29" s="63">
        <v>8.9864990411060357E-19</v>
      </c>
      <c r="FO29" s="63">
        <v>6.8365218364672531E-20</v>
      </c>
      <c r="FP29" s="63">
        <v>1.1048204319547582E-19</v>
      </c>
      <c r="FQ29" s="63">
        <v>1.1833184478985355E-19</v>
      </c>
      <c r="FR29" s="63">
        <v>4.4143302973665863E-20</v>
      </c>
      <c r="FS29" s="63">
        <v>3.0178842974015508E-19</v>
      </c>
      <c r="FT29" s="63">
        <v>0</v>
      </c>
      <c r="FU29" s="63">
        <v>2.6501529194707698E-18</v>
      </c>
      <c r="FV29" s="63">
        <v>4.8819547312222929E-19</v>
      </c>
      <c r="FW29" s="63">
        <v>0</v>
      </c>
      <c r="FX29" s="63">
        <v>3.4849029224499181E-19</v>
      </c>
      <c r="FY29" s="63">
        <v>5.7357176273385349E-19</v>
      </c>
      <c r="FZ29" s="63">
        <v>1.5778365259645805E-19</v>
      </c>
      <c r="GA29" s="63">
        <v>4.9209451717537725E-20</v>
      </c>
      <c r="GB29" s="63">
        <v>8.8908957522117608E-20</v>
      </c>
      <c r="GC29" s="63">
        <v>1.1945674085843222E-19</v>
      </c>
      <c r="GD29" s="63">
        <v>1.5453539989687502E-19</v>
      </c>
      <c r="GE29" s="63">
        <v>1.1742357548229776E-19</v>
      </c>
      <c r="GF29" s="63">
        <v>4.2256390296963326E-20</v>
      </c>
      <c r="GG29" s="63">
        <v>4.6641462279986064E-19</v>
      </c>
      <c r="GH29" s="63">
        <v>1.2698695600399617E-20</v>
      </c>
      <c r="GI29" s="63">
        <v>5.225327764040618E-20</v>
      </c>
      <c r="GJ29" s="63">
        <v>1.1366344119617037E-19</v>
      </c>
      <c r="GK29" s="63">
        <v>2.1411674431375948E-20</v>
      </c>
      <c r="GL29" s="63">
        <v>2.5167326445647235E-20</v>
      </c>
      <c r="GM29" s="63">
        <v>5.295763334407933E-21</v>
      </c>
      <c r="GN29" s="63">
        <v>1.3042697226602246E-20</v>
      </c>
      <c r="GO29" s="63">
        <v>5.0444454489967346E-20</v>
      </c>
      <c r="GP29" s="63">
        <v>3.8516617364409921E-20</v>
      </c>
      <c r="GQ29" s="63">
        <v>7.093908308256656E-21</v>
      </c>
      <c r="GR29" s="63">
        <v>3.7933452018622111E-21</v>
      </c>
      <c r="GS29" s="63">
        <v>2.8130136182495754E-21</v>
      </c>
      <c r="GT29" s="63">
        <v>2.6794905079973232E-21</v>
      </c>
      <c r="GU29" s="63">
        <v>1.507843384861412E-21</v>
      </c>
      <c r="GV29" s="63">
        <v>1.3846456876374889E-20</v>
      </c>
      <c r="GW29" s="63">
        <v>1.4463969819102683E-20</v>
      </c>
      <c r="GX29" s="63">
        <v>5.4825526179098627E-20</v>
      </c>
      <c r="GY29" s="63">
        <v>1.0309561969924023E-20</v>
      </c>
      <c r="GZ29" s="63">
        <v>0</v>
      </c>
      <c r="HA29" s="63">
        <v>1.2230263636695255E-20</v>
      </c>
      <c r="HB29" s="63">
        <v>1.5286467408993107E-20</v>
      </c>
      <c r="HC29" s="63">
        <v>3.976468402135683E-19</v>
      </c>
      <c r="HD29" s="63">
        <v>3.6046158305330064E-21</v>
      </c>
      <c r="HE29" s="63">
        <v>3.7677287728286424E-21</v>
      </c>
      <c r="HF29" s="63">
        <v>8.5130747712887513E-21</v>
      </c>
      <c r="HG29" s="63">
        <v>1.0802273854607182E-20</v>
      </c>
      <c r="HH29" s="63">
        <v>5.769901647521647E-21</v>
      </c>
      <c r="HI29" s="63">
        <v>7.8269147925110554E-20</v>
      </c>
      <c r="HJ29" s="63">
        <v>7.0063023335723531E-21</v>
      </c>
      <c r="HK29" s="63">
        <v>1.6710506459745247E-19</v>
      </c>
      <c r="HL29" s="63">
        <v>1.6719115005908307E-18</v>
      </c>
      <c r="HM29" s="63">
        <v>2.7156621094147852E-19</v>
      </c>
      <c r="HN29" s="63">
        <v>3.172152939053455E-19</v>
      </c>
      <c r="HO29" s="63">
        <v>3.9014857153505603E-20</v>
      </c>
      <c r="HP29" s="63">
        <v>4.5792736512983167E-20</v>
      </c>
      <c r="HQ29" s="63">
        <v>2.2764194710761636E-20</v>
      </c>
      <c r="HR29" s="63">
        <v>2.6043337032235767E-20</v>
      </c>
      <c r="HS29" s="63">
        <v>2.3541372678617331E-20</v>
      </c>
      <c r="HT29" s="63">
        <v>1.996036524420069E-19</v>
      </c>
      <c r="HU29" s="63">
        <v>1.5104780959920112E-20</v>
      </c>
      <c r="HV29" s="63">
        <v>4.3397546588346804E-20</v>
      </c>
      <c r="HW29" s="63">
        <v>5.0412077021816833E-20</v>
      </c>
      <c r="HX29" s="63">
        <v>3.2809247142372037E-19</v>
      </c>
      <c r="HY29" s="63">
        <v>1.9829209944948662E-20</v>
      </c>
      <c r="HZ29" s="63">
        <v>5.4433663966756867E-20</v>
      </c>
      <c r="IA29" s="63">
        <v>6.7521042866409528E-20</v>
      </c>
      <c r="IB29" s="63">
        <v>1.0702256002144875E-19</v>
      </c>
    </row>
    <row r="30" spans="2:236" x14ac:dyDescent="0.15">
      <c r="B30" s="12" t="s">
        <v>52</v>
      </c>
      <c r="C30" s="62" t="s">
        <v>146</v>
      </c>
      <c r="D30" s="63">
        <v>0.99999999999999967</v>
      </c>
      <c r="E30" s="63">
        <v>0</v>
      </c>
      <c r="F30" s="63">
        <v>0</v>
      </c>
      <c r="G30" s="63">
        <v>0</v>
      </c>
      <c r="H30" s="63">
        <v>0</v>
      </c>
      <c r="I30" s="68">
        <v>0</v>
      </c>
      <c r="J30" s="63">
        <v>0</v>
      </c>
      <c r="P30" s="12" t="s">
        <v>52</v>
      </c>
      <c r="Q30" s="63" t="s">
        <v>146</v>
      </c>
      <c r="R30" s="68">
        <v>3.3549784942026733E-20</v>
      </c>
      <c r="S30" s="63">
        <v>7.2381970080776852E-21</v>
      </c>
      <c r="T30" s="63">
        <v>3.520327928249916E-21</v>
      </c>
      <c r="U30" s="63">
        <v>2.6763696032797268E-20</v>
      </c>
      <c r="V30" s="63">
        <v>3.6926016525180308E-20</v>
      </c>
      <c r="W30" s="63">
        <v>0</v>
      </c>
      <c r="X30" s="63">
        <v>9.7381281593642817E-21</v>
      </c>
      <c r="Y30" s="63">
        <v>4.60779732103617E-20</v>
      </c>
      <c r="Z30" s="63">
        <v>0</v>
      </c>
      <c r="AA30" s="63">
        <v>0</v>
      </c>
      <c r="AB30" s="63">
        <v>0</v>
      </c>
      <c r="AC30" s="63">
        <v>1.1276634720092376E-18</v>
      </c>
      <c r="AD30" s="63">
        <v>4.2893549427429575E-20</v>
      </c>
      <c r="AE30" s="63">
        <v>1.1442208919164652E-18</v>
      </c>
      <c r="AF30" s="63">
        <v>3.6272762239763935E-19</v>
      </c>
      <c r="AG30" s="63">
        <v>0</v>
      </c>
      <c r="AH30" s="63">
        <v>1.2392368232959039E-18</v>
      </c>
      <c r="AI30" s="63">
        <v>2.6299795207917982E-19</v>
      </c>
      <c r="AJ30" s="63">
        <v>0</v>
      </c>
      <c r="AK30" s="63">
        <v>1.6588683438855781E-20</v>
      </c>
      <c r="AL30" s="63">
        <v>0</v>
      </c>
      <c r="AM30" s="63">
        <v>0</v>
      </c>
      <c r="AN30" s="63">
        <v>1</v>
      </c>
      <c r="AO30" s="63">
        <v>0</v>
      </c>
      <c r="AP30" s="63">
        <v>6.4004132386210175E-20</v>
      </c>
      <c r="AQ30" s="63">
        <v>4.6459342541459978E-18</v>
      </c>
      <c r="AR30" s="63">
        <v>0</v>
      </c>
      <c r="AS30" s="63">
        <v>0</v>
      </c>
      <c r="AT30" s="63">
        <v>5.1743512442673878E-17</v>
      </c>
      <c r="AU30" s="63">
        <v>4.0928167477129369E-19</v>
      </c>
      <c r="AV30" s="63">
        <v>3.3814534498312803E-18</v>
      </c>
      <c r="AW30" s="63">
        <v>0</v>
      </c>
      <c r="AX30" s="63">
        <v>8.9648229739866532E-21</v>
      </c>
      <c r="AY30" s="63">
        <v>8.2230977498094012E-21</v>
      </c>
      <c r="AZ30" s="63">
        <v>1.6481632488863603E-18</v>
      </c>
      <c r="BA30" s="63">
        <v>0</v>
      </c>
      <c r="BB30" s="63">
        <v>4.4300493343846824E-21</v>
      </c>
      <c r="BC30" s="63">
        <v>8.8456897614267082E-21</v>
      </c>
      <c r="BD30" s="63">
        <v>3.4809664114031184E-21</v>
      </c>
      <c r="BE30" s="63">
        <v>0</v>
      </c>
      <c r="BF30" s="63">
        <v>3.0019980515393071E-18</v>
      </c>
      <c r="BG30" s="63">
        <v>2.6765705061441308E-20</v>
      </c>
      <c r="BH30" s="63">
        <v>7.6260235020934637E-20</v>
      </c>
      <c r="BI30" s="63">
        <v>1.5536623439197464E-20</v>
      </c>
      <c r="BJ30" s="63">
        <v>5.1660121812581576E-20</v>
      </c>
      <c r="BK30" s="63">
        <v>3.1590646432140393E-19</v>
      </c>
      <c r="BL30" s="63">
        <v>0</v>
      </c>
      <c r="BM30" s="63">
        <v>2.8990449652413276E-18</v>
      </c>
      <c r="BN30" s="63">
        <v>1.1471486249769171E-18</v>
      </c>
      <c r="BO30" s="63">
        <v>0</v>
      </c>
      <c r="BP30" s="63">
        <v>1.7992102500593046E-20</v>
      </c>
      <c r="BQ30" s="63">
        <v>1.4162407626161856E-18</v>
      </c>
      <c r="BR30" s="63">
        <v>3.9732002177965698E-19</v>
      </c>
      <c r="BS30" s="63">
        <v>4.282943578499048E-19</v>
      </c>
      <c r="BT30" s="63">
        <v>2.5677516613702792E-19</v>
      </c>
      <c r="BU30" s="63">
        <v>2.1365600617895685E-19</v>
      </c>
      <c r="BV30" s="63">
        <v>1.1370908564972628E-18</v>
      </c>
      <c r="BW30" s="63">
        <v>1.2612362948500601E-19</v>
      </c>
      <c r="BX30" s="63">
        <v>5.9662771743104998E-20</v>
      </c>
      <c r="BY30" s="63">
        <v>2.9582814754774823E-18</v>
      </c>
      <c r="BZ30" s="63">
        <v>6.190388861474291E-21</v>
      </c>
      <c r="CA30" s="63">
        <v>2.9767187673965923E-20</v>
      </c>
      <c r="CB30" s="63">
        <v>4.0641388157479817E-20</v>
      </c>
      <c r="CC30" s="63">
        <v>1.8763053868908138E-20</v>
      </c>
      <c r="CD30" s="63">
        <v>2.7685889524347625E-20</v>
      </c>
      <c r="CE30" s="63">
        <v>2.8624793805205242E-21</v>
      </c>
      <c r="CF30" s="63">
        <v>2.9470857980056526E-21</v>
      </c>
      <c r="CG30" s="63">
        <v>6.8157802165603076E-20</v>
      </c>
      <c r="CH30" s="63">
        <v>1.3161155940756896E-20</v>
      </c>
      <c r="CI30" s="63">
        <v>1.33661159727993E-20</v>
      </c>
      <c r="CJ30" s="63">
        <v>7.5727017903602837E-21</v>
      </c>
      <c r="CK30" s="63">
        <v>5.2245329808520871E-21</v>
      </c>
      <c r="CL30" s="63">
        <v>3.643042722436134E-21</v>
      </c>
      <c r="CM30" s="63">
        <v>1.4116896041839944E-21</v>
      </c>
      <c r="CN30" s="63">
        <v>5.4628710666988734E-21</v>
      </c>
      <c r="CO30" s="63">
        <v>6.7905282343743495E-21</v>
      </c>
      <c r="CP30" s="63">
        <v>1.0543829065162395E-20</v>
      </c>
      <c r="CQ30" s="63">
        <v>6.3520798738544404E-21</v>
      </c>
      <c r="CR30" s="63">
        <v>0</v>
      </c>
      <c r="CS30" s="63">
        <v>5.2533201253783574E-21</v>
      </c>
      <c r="CT30" s="63">
        <v>9.4269102547538555E-21</v>
      </c>
      <c r="CU30" s="63">
        <v>1.9067488067852743E-20</v>
      </c>
      <c r="CV30" s="63">
        <v>1.3103566902032544E-21</v>
      </c>
      <c r="CW30" s="63">
        <v>2.5310776654011489E-21</v>
      </c>
      <c r="CX30" s="63">
        <v>6.635920294169795E-21</v>
      </c>
      <c r="CY30" s="63">
        <v>1.7591913261313296E-20</v>
      </c>
      <c r="CZ30" s="63">
        <v>3.4025425569050991E-21</v>
      </c>
      <c r="DA30" s="63">
        <v>1.7855364787313208E-20</v>
      </c>
      <c r="DB30" s="63">
        <v>2.7394426280843333E-21</v>
      </c>
      <c r="DC30" s="63">
        <v>6.0655406436342095E-21</v>
      </c>
      <c r="DD30" s="63">
        <v>2.5222502863063953E-20</v>
      </c>
      <c r="DE30" s="63">
        <v>5.4263955466280109E-20</v>
      </c>
      <c r="DF30" s="63">
        <v>7.4696460984377647E-20</v>
      </c>
      <c r="DG30" s="63">
        <v>9.9499207673723072E-21</v>
      </c>
      <c r="DH30" s="63">
        <v>9.631671202896778E-21</v>
      </c>
      <c r="DI30" s="63">
        <v>1.1003007230631546E-20</v>
      </c>
      <c r="DJ30" s="63">
        <v>9.313677516795146E-21</v>
      </c>
      <c r="DK30" s="63">
        <v>1.2163173899045794E-20</v>
      </c>
      <c r="DL30" s="63">
        <v>6.3698684106622262E-20</v>
      </c>
      <c r="DM30" s="63">
        <v>6.182563170035264E-21</v>
      </c>
      <c r="DN30" s="63">
        <v>8.4129427180164105E-21</v>
      </c>
      <c r="DO30" s="63">
        <v>7.1429438567754135E-21</v>
      </c>
      <c r="DP30" s="63">
        <v>1.9449854529732059E-20</v>
      </c>
      <c r="DQ30" s="63">
        <v>1.2381019154017024E-20</v>
      </c>
      <c r="DR30" s="63">
        <v>8.3153023776301756E-21</v>
      </c>
      <c r="DS30" s="63">
        <v>8.6528284235587777E-20</v>
      </c>
      <c r="DT30" s="63">
        <v>5.1625855691321736E-19</v>
      </c>
      <c r="DU30" s="63">
        <v>1</v>
      </c>
      <c r="DV30" s="63">
        <v>0.8784801077719594</v>
      </c>
      <c r="DX30" s="12" t="s">
        <v>52</v>
      </c>
      <c r="DY30" s="62" t="s">
        <v>146</v>
      </c>
      <c r="DZ30" s="63">
        <v>3.3520032701152162E-20</v>
      </c>
      <c r="EA30" s="63">
        <v>7.2348268645655101E-21</v>
      </c>
      <c r="EB30" s="63">
        <v>3.5203133859797966E-21</v>
      </c>
      <c r="EC30" s="63">
        <v>2.6756512514348704E-20</v>
      </c>
      <c r="ED30" s="63">
        <v>3.691728416069055E-20</v>
      </c>
      <c r="EE30" s="63">
        <v>0</v>
      </c>
      <c r="EF30" s="63">
        <v>9.7381281593642817E-21</v>
      </c>
      <c r="EG30" s="63">
        <v>4.4170150989641842E-20</v>
      </c>
      <c r="EH30" s="63">
        <v>0</v>
      </c>
      <c r="EI30" s="63">
        <v>0</v>
      </c>
      <c r="EJ30" s="63">
        <v>0</v>
      </c>
      <c r="EK30" s="63">
        <v>1.1262877642420903E-18</v>
      </c>
      <c r="EL30" s="63">
        <v>4.2893549427429575E-20</v>
      </c>
      <c r="EM30" s="63">
        <v>1.1412695026864713E-18</v>
      </c>
      <c r="EN30" s="63">
        <v>3.6233910395798132E-19</v>
      </c>
      <c r="EO30" s="63">
        <v>0</v>
      </c>
      <c r="EP30" s="63">
        <v>1.2391566071314047E-18</v>
      </c>
      <c r="EQ30" s="63">
        <v>2.6283063111803303E-19</v>
      </c>
      <c r="ER30" s="63">
        <v>0</v>
      </c>
      <c r="ES30" s="63">
        <v>1.6561042490284968E-20</v>
      </c>
      <c r="ET30" s="63">
        <v>0</v>
      </c>
      <c r="EU30" s="63">
        <v>0</v>
      </c>
      <c r="EV30" s="63">
        <v>1</v>
      </c>
      <c r="EW30" s="63">
        <v>0</v>
      </c>
      <c r="EX30" s="63">
        <v>6.3934990103148066E-20</v>
      </c>
      <c r="EY30" s="63">
        <v>4.6043348781020083E-18</v>
      </c>
      <c r="EZ30" s="63">
        <v>0</v>
      </c>
      <c r="FA30" s="63">
        <v>0</v>
      </c>
      <c r="FB30" s="63">
        <v>5.1350775782531259E-17</v>
      </c>
      <c r="FC30" s="63">
        <v>4.0828039849731669E-19</v>
      </c>
      <c r="FD30" s="63">
        <v>3.3814534498312803E-18</v>
      </c>
      <c r="FE30" s="63">
        <v>0</v>
      </c>
      <c r="FF30" s="63">
        <v>8.5694087805001256E-21</v>
      </c>
      <c r="FG30" s="63">
        <v>8.2229994392566214E-21</v>
      </c>
      <c r="FH30" s="63">
        <v>1.6468742785348563E-18</v>
      </c>
      <c r="FI30" s="63">
        <v>0</v>
      </c>
      <c r="FJ30" s="63">
        <v>4.2005183314762555E-21</v>
      </c>
      <c r="FK30" s="63">
        <v>8.8449051665803514E-21</v>
      </c>
      <c r="FL30" s="63">
        <v>3.4809520153868867E-21</v>
      </c>
      <c r="FM30" s="63">
        <v>0</v>
      </c>
      <c r="FN30" s="63">
        <v>2.9955732865532398E-18</v>
      </c>
      <c r="FO30" s="63">
        <v>2.673476792267533E-20</v>
      </c>
      <c r="FP30" s="63">
        <v>7.5440467933139139E-20</v>
      </c>
      <c r="FQ30" s="63">
        <v>1.5296693327188321E-20</v>
      </c>
      <c r="FR30" s="63">
        <v>5.1026096818607416E-20</v>
      </c>
      <c r="FS30" s="63">
        <v>3.1359007441194825E-19</v>
      </c>
      <c r="FT30" s="63">
        <v>0</v>
      </c>
      <c r="FU30" s="63">
        <v>2.8990449652413276E-18</v>
      </c>
      <c r="FV30" s="63">
        <v>1.1442791684868845E-18</v>
      </c>
      <c r="FW30" s="63">
        <v>0</v>
      </c>
      <c r="FX30" s="63">
        <v>1.7990046284905017E-20</v>
      </c>
      <c r="FY30" s="63">
        <v>1.413735667008294E-18</v>
      </c>
      <c r="FZ30" s="63">
        <v>3.9731929105409518E-19</v>
      </c>
      <c r="GA30" s="63">
        <v>4.2755913648337522E-19</v>
      </c>
      <c r="GB30" s="63">
        <v>2.5677516613702792E-19</v>
      </c>
      <c r="GC30" s="63">
        <v>2.0654427349469012E-19</v>
      </c>
      <c r="GD30" s="63">
        <v>9.9400628593476251E-19</v>
      </c>
      <c r="GE30" s="63">
        <v>1.216485435476708E-19</v>
      </c>
      <c r="GF30" s="63">
        <v>5.3622711992424465E-20</v>
      </c>
      <c r="GG30" s="63">
        <v>2.9539990590769631E-18</v>
      </c>
      <c r="GH30" s="63">
        <v>6.1893962670987137E-21</v>
      </c>
      <c r="GI30" s="63">
        <v>2.9767187673965923E-20</v>
      </c>
      <c r="GJ30" s="63">
        <v>4.0581283768019143E-20</v>
      </c>
      <c r="GK30" s="63">
        <v>1.8763053868908138E-20</v>
      </c>
      <c r="GL30" s="63">
        <v>2.7685889524347625E-20</v>
      </c>
      <c r="GM30" s="63">
        <v>2.6806927876628709E-21</v>
      </c>
      <c r="GN30" s="63">
        <v>2.9417024624923891E-21</v>
      </c>
      <c r="GO30" s="63">
        <v>6.2642488630151432E-20</v>
      </c>
      <c r="GP30" s="63">
        <v>1.3155469446205267E-20</v>
      </c>
      <c r="GQ30" s="63">
        <v>1.3260906155697506E-20</v>
      </c>
      <c r="GR30" s="63">
        <v>7.3607776447498059E-21</v>
      </c>
      <c r="GS30" s="63">
        <v>5.0688380686362617E-21</v>
      </c>
      <c r="GT30" s="63">
        <v>3.643042722436134E-21</v>
      </c>
      <c r="GU30" s="63">
        <v>1.4116896041839944E-21</v>
      </c>
      <c r="GV30" s="63">
        <v>5.4608977887954088E-21</v>
      </c>
      <c r="GW30" s="63">
        <v>6.7788207999289602E-21</v>
      </c>
      <c r="GX30" s="63">
        <v>1.0504315408363961E-20</v>
      </c>
      <c r="GY30" s="63">
        <v>6.1164418578147601E-21</v>
      </c>
      <c r="GZ30" s="63">
        <v>0</v>
      </c>
      <c r="HA30" s="63">
        <v>5.251042560600554E-21</v>
      </c>
      <c r="HB30" s="63">
        <v>9.4262627778345556E-21</v>
      </c>
      <c r="HC30" s="63">
        <v>1.8966425924398099E-20</v>
      </c>
      <c r="HD30" s="63">
        <v>1.2963425474846414E-21</v>
      </c>
      <c r="HE30" s="63">
        <v>2.5039875019586512E-21</v>
      </c>
      <c r="HF30" s="63">
        <v>6.3609903079467528E-21</v>
      </c>
      <c r="HG30" s="63">
        <v>1.7532073802015571E-20</v>
      </c>
      <c r="HH30" s="63">
        <v>3.4025425569050991E-21</v>
      </c>
      <c r="HI30" s="63">
        <v>1.7732053635149183E-20</v>
      </c>
      <c r="HJ30" s="63">
        <v>2.7389377447457509E-21</v>
      </c>
      <c r="HK30" s="63">
        <v>6.0654324258409528E-21</v>
      </c>
      <c r="HL30" s="63">
        <v>2.5222502863063953E-20</v>
      </c>
      <c r="HM30" s="63">
        <v>5.4159213413458844E-20</v>
      </c>
      <c r="HN30" s="63">
        <v>7.2973830130785257E-20</v>
      </c>
      <c r="HO30" s="63">
        <v>9.9499207673723072E-21</v>
      </c>
      <c r="HP30" s="63">
        <v>9.631671202896778E-21</v>
      </c>
      <c r="HQ30" s="63">
        <v>1.1001256227372015E-20</v>
      </c>
      <c r="HR30" s="63">
        <v>9.2990746806978367E-21</v>
      </c>
      <c r="HS30" s="63">
        <v>1.2160541650905988E-20</v>
      </c>
      <c r="HT30" s="63">
        <v>6.3428223216511624E-20</v>
      </c>
      <c r="HU30" s="63">
        <v>5.8486732620155074E-21</v>
      </c>
      <c r="HV30" s="63">
        <v>8.4129427180164105E-21</v>
      </c>
      <c r="HW30" s="63">
        <v>7.11201794483923E-21</v>
      </c>
      <c r="HX30" s="63">
        <v>1.9125074239621321E-20</v>
      </c>
      <c r="HY30" s="63">
        <v>1.227130586861244E-20</v>
      </c>
      <c r="HZ30" s="63">
        <v>8.2650517442874875E-21</v>
      </c>
      <c r="IA30" s="63">
        <v>8.650476566352054E-20</v>
      </c>
      <c r="IB30" s="63">
        <v>5.1587751568770232E-19</v>
      </c>
    </row>
    <row r="31" spans="2:236" x14ac:dyDescent="0.15">
      <c r="B31" s="12" t="s">
        <v>53</v>
      </c>
      <c r="C31" s="62" t="s">
        <v>147</v>
      </c>
      <c r="D31" s="63">
        <v>1</v>
      </c>
      <c r="E31" s="63">
        <v>0</v>
      </c>
      <c r="F31" s="63">
        <v>0</v>
      </c>
      <c r="G31" s="63">
        <v>0</v>
      </c>
      <c r="H31" s="63">
        <v>0</v>
      </c>
      <c r="I31" s="68">
        <v>0</v>
      </c>
      <c r="J31" s="63">
        <v>0</v>
      </c>
      <c r="P31" s="12" t="s">
        <v>53</v>
      </c>
      <c r="Q31" s="63" t="s">
        <v>147</v>
      </c>
      <c r="R31" s="68">
        <v>0</v>
      </c>
      <c r="S31" s="63">
        <v>0</v>
      </c>
      <c r="T31" s="63">
        <v>0</v>
      </c>
      <c r="U31" s="63">
        <v>0</v>
      </c>
      <c r="V31" s="63">
        <v>0</v>
      </c>
      <c r="W31" s="63">
        <v>0</v>
      </c>
      <c r="X31" s="63">
        <v>0</v>
      </c>
      <c r="Y31" s="63">
        <v>0</v>
      </c>
      <c r="Z31" s="63">
        <v>0</v>
      </c>
      <c r="AA31" s="63">
        <v>0</v>
      </c>
      <c r="AB31" s="63">
        <v>0</v>
      </c>
      <c r="AC31" s="63">
        <v>0</v>
      </c>
      <c r="AD31" s="63">
        <v>0</v>
      </c>
      <c r="AE31" s="63">
        <v>0</v>
      </c>
      <c r="AF31" s="63">
        <v>0</v>
      </c>
      <c r="AG31" s="63">
        <v>0</v>
      </c>
      <c r="AH31" s="63">
        <v>0</v>
      </c>
      <c r="AI31" s="63">
        <v>0</v>
      </c>
      <c r="AJ31" s="63">
        <v>0</v>
      </c>
      <c r="AK31" s="63">
        <v>0</v>
      </c>
      <c r="AL31" s="63">
        <v>0</v>
      </c>
      <c r="AM31" s="63">
        <v>0</v>
      </c>
      <c r="AN31" s="63">
        <v>0</v>
      </c>
      <c r="AO31" s="63">
        <v>1</v>
      </c>
      <c r="AP31" s="63">
        <v>0</v>
      </c>
      <c r="AQ31" s="63">
        <v>0</v>
      </c>
      <c r="AR31" s="63">
        <v>0</v>
      </c>
      <c r="AS31" s="63">
        <v>0</v>
      </c>
      <c r="AT31" s="63">
        <v>0</v>
      </c>
      <c r="AU31" s="63">
        <v>0</v>
      </c>
      <c r="AV31" s="63">
        <v>0</v>
      </c>
      <c r="AW31" s="63">
        <v>0</v>
      </c>
      <c r="AX31" s="63">
        <v>0</v>
      </c>
      <c r="AY31" s="63">
        <v>0</v>
      </c>
      <c r="AZ31" s="63">
        <v>0</v>
      </c>
      <c r="BA31" s="63">
        <v>0</v>
      </c>
      <c r="BB31" s="63">
        <v>0</v>
      </c>
      <c r="BC31" s="63">
        <v>0</v>
      </c>
      <c r="BD31" s="63">
        <v>0</v>
      </c>
      <c r="BE31" s="63">
        <v>0</v>
      </c>
      <c r="BF31" s="63">
        <v>0</v>
      </c>
      <c r="BG31" s="63">
        <v>0</v>
      </c>
      <c r="BH31" s="63">
        <v>0</v>
      </c>
      <c r="BI31" s="63">
        <v>0</v>
      </c>
      <c r="BJ31" s="63">
        <v>0</v>
      </c>
      <c r="BK31" s="63">
        <v>0</v>
      </c>
      <c r="BL31" s="63">
        <v>0</v>
      </c>
      <c r="BM31" s="63">
        <v>0</v>
      </c>
      <c r="BN31" s="63">
        <v>0</v>
      </c>
      <c r="BO31" s="63">
        <v>0</v>
      </c>
      <c r="BP31" s="63">
        <v>0</v>
      </c>
      <c r="BQ31" s="63">
        <v>0</v>
      </c>
      <c r="BR31" s="63">
        <v>0</v>
      </c>
      <c r="BS31" s="63">
        <v>0</v>
      </c>
      <c r="BT31" s="63">
        <v>0</v>
      </c>
      <c r="BU31" s="63">
        <v>0</v>
      </c>
      <c r="BV31" s="63">
        <v>0</v>
      </c>
      <c r="BW31" s="63">
        <v>0</v>
      </c>
      <c r="BX31" s="63">
        <v>0</v>
      </c>
      <c r="BY31" s="63">
        <v>0</v>
      </c>
      <c r="BZ31" s="63">
        <v>0</v>
      </c>
      <c r="CA31" s="63">
        <v>0</v>
      </c>
      <c r="CB31" s="63">
        <v>0</v>
      </c>
      <c r="CC31" s="63">
        <v>0</v>
      </c>
      <c r="CD31" s="63">
        <v>0</v>
      </c>
      <c r="CE31" s="63">
        <v>0</v>
      </c>
      <c r="CF31" s="63">
        <v>0</v>
      </c>
      <c r="CG31" s="63">
        <v>0</v>
      </c>
      <c r="CH31" s="63">
        <v>0</v>
      </c>
      <c r="CI31" s="63">
        <v>0</v>
      </c>
      <c r="CJ31" s="63">
        <v>0</v>
      </c>
      <c r="CK31" s="63">
        <v>0</v>
      </c>
      <c r="CL31" s="63">
        <v>0</v>
      </c>
      <c r="CM31" s="63">
        <v>0</v>
      </c>
      <c r="CN31" s="63">
        <v>0</v>
      </c>
      <c r="CO31" s="63">
        <v>0</v>
      </c>
      <c r="CP31" s="63">
        <v>0</v>
      </c>
      <c r="CQ31" s="63">
        <v>0</v>
      </c>
      <c r="CR31" s="63">
        <v>0</v>
      </c>
      <c r="CS31" s="63">
        <v>0</v>
      </c>
      <c r="CT31" s="63">
        <v>0</v>
      </c>
      <c r="CU31" s="63">
        <v>0</v>
      </c>
      <c r="CV31" s="63">
        <v>0</v>
      </c>
      <c r="CW31" s="63">
        <v>0</v>
      </c>
      <c r="CX31" s="63">
        <v>0</v>
      </c>
      <c r="CY31" s="63">
        <v>0</v>
      </c>
      <c r="CZ31" s="63">
        <v>0</v>
      </c>
      <c r="DA31" s="63">
        <v>0</v>
      </c>
      <c r="DB31" s="63">
        <v>0</v>
      </c>
      <c r="DC31" s="63">
        <v>0</v>
      </c>
      <c r="DD31" s="63">
        <v>0</v>
      </c>
      <c r="DE31" s="63">
        <v>0</v>
      </c>
      <c r="DF31" s="63">
        <v>0</v>
      </c>
      <c r="DG31" s="63">
        <v>0</v>
      </c>
      <c r="DH31" s="63">
        <v>0</v>
      </c>
      <c r="DI31" s="63">
        <v>0</v>
      </c>
      <c r="DJ31" s="63">
        <v>0</v>
      </c>
      <c r="DK31" s="63">
        <v>0</v>
      </c>
      <c r="DL31" s="63">
        <v>0</v>
      </c>
      <c r="DM31" s="63">
        <v>0</v>
      </c>
      <c r="DN31" s="63">
        <v>0</v>
      </c>
      <c r="DO31" s="63">
        <v>0</v>
      </c>
      <c r="DP31" s="63">
        <v>0</v>
      </c>
      <c r="DQ31" s="63">
        <v>0</v>
      </c>
      <c r="DR31" s="63">
        <v>0</v>
      </c>
      <c r="DS31" s="63">
        <v>0</v>
      </c>
      <c r="DT31" s="63">
        <v>0</v>
      </c>
      <c r="DU31" s="63">
        <v>1</v>
      </c>
      <c r="DV31" s="63">
        <v>0.8784801077719594</v>
      </c>
      <c r="DX31" s="12" t="s">
        <v>53</v>
      </c>
      <c r="DY31" s="62" t="s">
        <v>147</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1</v>
      </c>
      <c r="EX31" s="63">
        <v>0</v>
      </c>
      <c r="EY31" s="63">
        <v>0</v>
      </c>
      <c r="EZ31" s="63">
        <v>0</v>
      </c>
      <c r="FA31" s="63">
        <v>0</v>
      </c>
      <c r="FB31" s="63">
        <v>0</v>
      </c>
      <c r="FC31" s="63">
        <v>0</v>
      </c>
      <c r="FD31" s="63">
        <v>0</v>
      </c>
      <c r="FE31" s="63">
        <v>0</v>
      </c>
      <c r="FF31" s="63">
        <v>0</v>
      </c>
      <c r="FG31" s="63">
        <v>0</v>
      </c>
      <c r="FH31" s="63">
        <v>0</v>
      </c>
      <c r="FI31" s="63">
        <v>0</v>
      </c>
      <c r="FJ31" s="63">
        <v>0</v>
      </c>
      <c r="FK31" s="63">
        <v>0</v>
      </c>
      <c r="FL31" s="63">
        <v>0</v>
      </c>
      <c r="FM31" s="63">
        <v>0</v>
      </c>
      <c r="FN31" s="63">
        <v>0</v>
      </c>
      <c r="FO31" s="63">
        <v>0</v>
      </c>
      <c r="FP31" s="63">
        <v>0</v>
      </c>
      <c r="FQ31" s="63">
        <v>0</v>
      </c>
      <c r="FR31" s="63">
        <v>0</v>
      </c>
      <c r="FS31" s="63">
        <v>0</v>
      </c>
      <c r="FT31" s="63">
        <v>0</v>
      </c>
      <c r="FU31" s="63">
        <v>0</v>
      </c>
      <c r="FV31" s="63">
        <v>0</v>
      </c>
      <c r="FW31" s="63">
        <v>0</v>
      </c>
      <c r="FX31" s="63">
        <v>0</v>
      </c>
      <c r="FY31" s="63">
        <v>0</v>
      </c>
      <c r="FZ31" s="63">
        <v>0</v>
      </c>
      <c r="GA31" s="63">
        <v>0</v>
      </c>
      <c r="GB31" s="63">
        <v>0</v>
      </c>
      <c r="GC31" s="63">
        <v>0</v>
      </c>
      <c r="GD31" s="63">
        <v>0</v>
      </c>
      <c r="GE31" s="63">
        <v>0</v>
      </c>
      <c r="GF31" s="63">
        <v>0</v>
      </c>
      <c r="GG31" s="63">
        <v>0</v>
      </c>
      <c r="GH31" s="63">
        <v>0</v>
      </c>
      <c r="GI31" s="63">
        <v>0</v>
      </c>
      <c r="GJ31" s="63">
        <v>0</v>
      </c>
      <c r="GK31" s="63">
        <v>0</v>
      </c>
      <c r="GL31" s="63">
        <v>0</v>
      </c>
      <c r="GM31" s="63">
        <v>0</v>
      </c>
      <c r="GN31" s="63">
        <v>0</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v>0</v>
      </c>
      <c r="HW31" s="63">
        <v>0</v>
      </c>
      <c r="HX31" s="63">
        <v>0</v>
      </c>
      <c r="HY31" s="63">
        <v>0</v>
      </c>
      <c r="HZ31" s="63">
        <v>0</v>
      </c>
      <c r="IA31" s="63">
        <v>0</v>
      </c>
      <c r="IB31" s="63">
        <v>0</v>
      </c>
    </row>
    <row r="32" spans="2:236" x14ac:dyDescent="0.15">
      <c r="B32" s="12" t="s">
        <v>54</v>
      </c>
      <c r="C32" s="62" t="s">
        <v>383</v>
      </c>
      <c r="D32" s="69">
        <v>0.97169235036489066</v>
      </c>
      <c r="E32" s="69">
        <v>2.8307649635109344E-2</v>
      </c>
      <c r="F32" s="69">
        <v>0.52786434255399783</v>
      </c>
      <c r="G32" s="69">
        <v>0.17673057976506254</v>
      </c>
      <c r="H32" s="69">
        <v>2.1989288336315489E-3</v>
      </c>
      <c r="I32" s="71">
        <v>1.7051913603637742E-2</v>
      </c>
      <c r="J32" s="69">
        <v>1.7051913603637742E-2</v>
      </c>
      <c r="P32" s="12" t="s">
        <v>54</v>
      </c>
      <c r="Q32" s="63" t="s">
        <v>383</v>
      </c>
      <c r="R32" s="71">
        <v>6.7042708309026042E-5</v>
      </c>
      <c r="S32" s="69">
        <v>4.2203099395589979E-4</v>
      </c>
      <c r="T32" s="69">
        <v>2.3193151831268949E-3</v>
      </c>
      <c r="U32" s="69">
        <v>2.3554684962165349E-7</v>
      </c>
      <c r="V32" s="69">
        <v>9.3215630291325372E-6</v>
      </c>
      <c r="W32" s="69">
        <v>0</v>
      </c>
      <c r="X32" s="69">
        <v>4.9078647593374105E-7</v>
      </c>
      <c r="Y32" s="69">
        <v>6.4862738549302703E-6</v>
      </c>
      <c r="Z32" s="69">
        <v>0</v>
      </c>
      <c r="AA32" s="69">
        <v>0</v>
      </c>
      <c r="AB32" s="69">
        <v>0</v>
      </c>
      <c r="AC32" s="69">
        <v>2.4043506065335572E-7</v>
      </c>
      <c r="AD32" s="69">
        <v>2.8143592588600894E-6</v>
      </c>
      <c r="AE32" s="69">
        <v>3.9563286025105856E-7</v>
      </c>
      <c r="AF32" s="69">
        <v>1.9946612539401212E-7</v>
      </c>
      <c r="AG32" s="69">
        <v>0</v>
      </c>
      <c r="AH32" s="69">
        <v>2.3608534047913406E-7</v>
      </c>
      <c r="AI32" s="69">
        <v>2.6681826010828204E-7</v>
      </c>
      <c r="AJ32" s="69">
        <v>0</v>
      </c>
      <c r="AK32" s="69">
        <v>6.5375576575870185E-7</v>
      </c>
      <c r="AL32" s="69">
        <v>0</v>
      </c>
      <c r="AM32" s="69">
        <v>0</v>
      </c>
      <c r="AN32" s="69">
        <v>0</v>
      </c>
      <c r="AO32" s="69">
        <v>0</v>
      </c>
      <c r="AP32" s="69">
        <v>1.0010814466843674</v>
      </c>
      <c r="AQ32" s="69">
        <v>4.201258024617615E-5</v>
      </c>
      <c r="AR32" s="69">
        <v>0</v>
      </c>
      <c r="AS32" s="69">
        <v>0</v>
      </c>
      <c r="AT32" s="69">
        <v>1.1783334185199248E-7</v>
      </c>
      <c r="AU32" s="69">
        <v>2.8744612120232997E-7</v>
      </c>
      <c r="AV32" s="69">
        <v>5.0179233354955078E-7</v>
      </c>
      <c r="AW32" s="69">
        <v>0</v>
      </c>
      <c r="AX32" s="69">
        <v>7.2490767008381678E-7</v>
      </c>
      <c r="AY32" s="69">
        <v>6.6356240676843196E-8</v>
      </c>
      <c r="AZ32" s="69">
        <v>7.2923491667089294E-7</v>
      </c>
      <c r="BA32" s="69">
        <v>0</v>
      </c>
      <c r="BB32" s="69">
        <v>1.0250578171742286E-7</v>
      </c>
      <c r="BC32" s="69">
        <v>5.7160413490136897E-7</v>
      </c>
      <c r="BD32" s="69">
        <v>2.5677134319403316E-7</v>
      </c>
      <c r="BE32" s="69">
        <v>0</v>
      </c>
      <c r="BF32" s="69">
        <v>2.2714643113184043E-7</v>
      </c>
      <c r="BG32" s="69">
        <v>1.6545941825740498E-7</v>
      </c>
      <c r="BH32" s="69">
        <v>2.3295476786509112E-7</v>
      </c>
      <c r="BI32" s="69">
        <v>3.123117571105542E-7</v>
      </c>
      <c r="BJ32" s="69">
        <v>2.5149358825710931E-7</v>
      </c>
      <c r="BK32" s="69">
        <v>3.2244710119810073E-7</v>
      </c>
      <c r="BL32" s="69">
        <v>0</v>
      </c>
      <c r="BM32" s="69">
        <v>2.0477113402774127E-7</v>
      </c>
      <c r="BN32" s="69">
        <v>1.3109973630467693E-7</v>
      </c>
      <c r="BO32" s="69">
        <v>0</v>
      </c>
      <c r="BP32" s="69">
        <v>7.1401097479859782E-8</v>
      </c>
      <c r="BQ32" s="69">
        <v>3.0388382335925244E-7</v>
      </c>
      <c r="BR32" s="69">
        <v>1.1846921016669247E-7</v>
      </c>
      <c r="BS32" s="69">
        <v>1.2018632656674509E-7</v>
      </c>
      <c r="BT32" s="69">
        <v>6.5504114729089517E-8</v>
      </c>
      <c r="BU32" s="69">
        <v>9.8668233111994807E-8</v>
      </c>
      <c r="BV32" s="69">
        <v>8.4951706676901719E-8</v>
      </c>
      <c r="BW32" s="69">
        <v>7.6850873818147243E-7</v>
      </c>
      <c r="BX32" s="69">
        <v>9.596904352272577E-7</v>
      </c>
      <c r="BY32" s="69">
        <v>2.4645889113988738E-7</v>
      </c>
      <c r="BZ32" s="69">
        <v>1.1397467427891433E-6</v>
      </c>
      <c r="CA32" s="69">
        <v>6.9659747770672065E-7</v>
      </c>
      <c r="CB32" s="69">
        <v>7.6726297999705922E-7</v>
      </c>
      <c r="CC32" s="69">
        <v>6.0419443946506981E-7</v>
      </c>
      <c r="CD32" s="69">
        <v>8.4409756512122688E-7</v>
      </c>
      <c r="CE32" s="69">
        <v>7.5187355290501282E-7</v>
      </c>
      <c r="CF32" s="69">
        <v>2.7237086165169873E-7</v>
      </c>
      <c r="CG32" s="69">
        <v>1.6040171635559227E-6</v>
      </c>
      <c r="CH32" s="69">
        <v>1.5578188767296008E-4</v>
      </c>
      <c r="CI32" s="69">
        <v>4.3634349936198603E-7</v>
      </c>
      <c r="CJ32" s="69">
        <v>5.682648626502197E-7</v>
      </c>
      <c r="CK32" s="69">
        <v>4.2355568167630712E-7</v>
      </c>
      <c r="CL32" s="69">
        <v>1.1312796767381861E-7</v>
      </c>
      <c r="CM32" s="69">
        <v>3.8371958513440688E-8</v>
      </c>
      <c r="CN32" s="69">
        <v>1.9180668745256998E-6</v>
      </c>
      <c r="CO32" s="69">
        <v>1.0174690767104993E-6</v>
      </c>
      <c r="CP32" s="69">
        <v>1.660156446157871E-7</v>
      </c>
      <c r="CQ32" s="69">
        <v>9.6379168730766397E-7</v>
      </c>
      <c r="CR32" s="69">
        <v>0</v>
      </c>
      <c r="CS32" s="69">
        <v>4.020428144182878E-7</v>
      </c>
      <c r="CT32" s="69">
        <v>4.9981815787219818E-6</v>
      </c>
      <c r="CU32" s="69">
        <v>1.1853010050457134E-6</v>
      </c>
      <c r="CV32" s="69">
        <v>2.4535638287723726E-5</v>
      </c>
      <c r="CW32" s="69">
        <v>1.0474356532111068E-6</v>
      </c>
      <c r="CX32" s="69">
        <v>1.1184632659508227E-6</v>
      </c>
      <c r="CY32" s="69">
        <v>1.1737497527783669E-7</v>
      </c>
      <c r="CZ32" s="69">
        <v>5.7232810748240994E-7</v>
      </c>
      <c r="DA32" s="69">
        <v>6.3477417744249326E-7</v>
      </c>
      <c r="DB32" s="69">
        <v>8.6405560910532614E-6</v>
      </c>
      <c r="DC32" s="69">
        <v>1.5312759574018034E-6</v>
      </c>
      <c r="DD32" s="69">
        <v>2.2798146281198171E-5</v>
      </c>
      <c r="DE32" s="69">
        <v>5.6091481961001999E-3</v>
      </c>
      <c r="DF32" s="69">
        <v>4.6324278975767386E-4</v>
      </c>
      <c r="DG32" s="69">
        <v>2.7867483374446531E-4</v>
      </c>
      <c r="DH32" s="69">
        <v>9.7437852426685793E-5</v>
      </c>
      <c r="DI32" s="69">
        <v>3.5735286984548037E-7</v>
      </c>
      <c r="DJ32" s="69">
        <v>3.2803561731412715E-7</v>
      </c>
      <c r="DK32" s="69">
        <v>3.6738154613248627E-7</v>
      </c>
      <c r="DL32" s="69">
        <v>2.0998097787631946E-7</v>
      </c>
      <c r="DM32" s="69">
        <v>1.4432814213575011E-7</v>
      </c>
      <c r="DN32" s="69">
        <v>4.0572139705353709E-6</v>
      </c>
      <c r="DO32" s="69">
        <v>1.5680385574247829E-6</v>
      </c>
      <c r="DP32" s="69">
        <v>1.2451350846835166E-6</v>
      </c>
      <c r="DQ32" s="69">
        <v>2.8953811949227374E-6</v>
      </c>
      <c r="DR32" s="69">
        <v>1.3858220780119215E-6</v>
      </c>
      <c r="DS32" s="69">
        <v>1.1433295476699388E-7</v>
      </c>
      <c r="DT32" s="69">
        <v>5.7288117161227312E-5</v>
      </c>
      <c r="DU32" s="69">
        <v>1.0107153860973694</v>
      </c>
      <c r="DV32" s="69">
        <v>0.8878933613055946</v>
      </c>
      <c r="DX32" s="12" t="s">
        <v>54</v>
      </c>
      <c r="DY32" s="62" t="s">
        <v>383</v>
      </c>
      <c r="DZ32" s="69">
        <v>6.6983254252615834E-5</v>
      </c>
      <c r="EA32" s="69">
        <v>4.2183449405203838E-4</v>
      </c>
      <c r="EB32" s="69">
        <v>2.3193056021706395E-3</v>
      </c>
      <c r="EC32" s="69">
        <v>2.3548362759366137E-7</v>
      </c>
      <c r="ED32" s="69">
        <v>9.3193586406377988E-6</v>
      </c>
      <c r="EE32" s="69">
        <v>0</v>
      </c>
      <c r="EF32" s="69">
        <v>4.9078647593374105E-7</v>
      </c>
      <c r="EG32" s="69">
        <v>6.2177147901985016E-6</v>
      </c>
      <c r="EH32" s="69">
        <v>0</v>
      </c>
      <c r="EI32" s="69">
        <v>0</v>
      </c>
      <c r="EJ32" s="69">
        <v>0</v>
      </c>
      <c r="EK32" s="69">
        <v>2.4014173876376218E-7</v>
      </c>
      <c r="EL32" s="69">
        <v>2.8143592588600894E-6</v>
      </c>
      <c r="EM32" s="69">
        <v>3.9461236973998167E-7</v>
      </c>
      <c r="EN32" s="69">
        <v>1.9925247674136619E-7</v>
      </c>
      <c r="EO32" s="69">
        <v>0</v>
      </c>
      <c r="EP32" s="69">
        <v>2.3607005860552304E-7</v>
      </c>
      <c r="EQ32" s="69">
        <v>2.6664850864299537E-7</v>
      </c>
      <c r="ER32" s="69">
        <v>0</v>
      </c>
      <c r="ES32" s="69">
        <v>6.5266644305471425E-7</v>
      </c>
      <c r="ET32" s="69">
        <v>0</v>
      </c>
      <c r="EU32" s="69">
        <v>0</v>
      </c>
      <c r="EV32" s="69">
        <v>0</v>
      </c>
      <c r="EW32" s="69">
        <v>0</v>
      </c>
      <c r="EX32" s="69">
        <v>1</v>
      </c>
      <c r="EY32" s="69">
        <v>4.1636402489747646E-5</v>
      </c>
      <c r="EZ32" s="69">
        <v>0</v>
      </c>
      <c r="FA32" s="69">
        <v>0</v>
      </c>
      <c r="FB32" s="69">
        <v>1.1693897904305744E-7</v>
      </c>
      <c r="FC32" s="69">
        <v>2.8674290627982596E-7</v>
      </c>
      <c r="FD32" s="69">
        <v>5.0179233354955078E-7</v>
      </c>
      <c r="FE32" s="69">
        <v>0</v>
      </c>
      <c r="FF32" s="69">
        <v>6.9293394538784301E-7</v>
      </c>
      <c r="FG32" s="69">
        <v>6.6355447360394845E-8</v>
      </c>
      <c r="FH32" s="69">
        <v>7.2866460776034945E-7</v>
      </c>
      <c r="FI32" s="69">
        <v>0</v>
      </c>
      <c r="FJ32" s="69">
        <v>9.7194722380251766E-8</v>
      </c>
      <c r="FK32" s="69">
        <v>5.7155343476712325E-7</v>
      </c>
      <c r="FL32" s="69">
        <v>2.5677028128076326E-7</v>
      </c>
      <c r="FM32" s="69">
        <v>0</v>
      </c>
      <c r="FN32" s="69">
        <v>2.2666030075720621E-7</v>
      </c>
      <c r="FO32" s="69">
        <v>1.6526817199764769E-7</v>
      </c>
      <c r="FP32" s="69">
        <v>2.3045059709262472E-7</v>
      </c>
      <c r="FQ32" s="69">
        <v>3.0748876612035881E-7</v>
      </c>
      <c r="FR32" s="69">
        <v>2.4840700589561709E-7</v>
      </c>
      <c r="FS32" s="69">
        <v>3.2008275194949341E-7</v>
      </c>
      <c r="FT32" s="69">
        <v>0</v>
      </c>
      <c r="FU32" s="69">
        <v>2.0477113402774127E-7</v>
      </c>
      <c r="FV32" s="69">
        <v>1.307718058334282E-7</v>
      </c>
      <c r="FW32" s="69">
        <v>0</v>
      </c>
      <c r="FX32" s="69">
        <v>7.1392937452048917E-8</v>
      </c>
      <c r="FY32" s="69">
        <v>3.0334630314990589E-7</v>
      </c>
      <c r="FZ32" s="69">
        <v>1.184689922857013E-7</v>
      </c>
      <c r="GA32" s="69">
        <v>1.1998001155549869E-7</v>
      </c>
      <c r="GB32" s="69">
        <v>6.5504114729089517E-8</v>
      </c>
      <c r="GC32" s="69">
        <v>9.5383972066069979E-8</v>
      </c>
      <c r="GD32" s="69">
        <v>7.4261902604552093E-8</v>
      </c>
      <c r="GE32" s="69">
        <v>7.4124071028695334E-7</v>
      </c>
      <c r="GF32" s="69">
        <v>8.6253458072073067E-7</v>
      </c>
      <c r="GG32" s="69">
        <v>2.4610211657119938E-7</v>
      </c>
      <c r="GH32" s="69">
        <v>1.1395639907469387E-6</v>
      </c>
      <c r="GI32" s="69">
        <v>6.9659747770672065E-7</v>
      </c>
      <c r="GJ32" s="69">
        <v>7.661282777868442E-7</v>
      </c>
      <c r="GK32" s="69">
        <v>6.0419443946506981E-7</v>
      </c>
      <c r="GL32" s="69">
        <v>8.4409756512122688E-7</v>
      </c>
      <c r="GM32" s="69">
        <v>7.0412455168163057E-7</v>
      </c>
      <c r="GN32" s="69">
        <v>2.7187333160581408E-7</v>
      </c>
      <c r="GO32" s="69">
        <v>1.4742204668877701E-6</v>
      </c>
      <c r="GP32" s="69">
        <v>1.5571457953836442E-4</v>
      </c>
      <c r="GQ32" s="69">
        <v>4.329088725897169E-7</v>
      </c>
      <c r="GR32" s="69">
        <v>5.5236181393240219E-7</v>
      </c>
      <c r="GS32" s="69">
        <v>4.1093341191194788E-7</v>
      </c>
      <c r="GT32" s="69">
        <v>1.1312796767381861E-7</v>
      </c>
      <c r="GU32" s="69">
        <v>3.8371958513440688E-8</v>
      </c>
      <c r="GV32" s="69">
        <v>1.9173740375660393E-6</v>
      </c>
      <c r="GW32" s="69">
        <v>1.0157148755490198E-6</v>
      </c>
      <c r="GX32" s="69">
        <v>1.6539349063700216E-7</v>
      </c>
      <c r="GY32" s="69">
        <v>9.2803867953968923E-7</v>
      </c>
      <c r="GZ32" s="69">
        <v>0</v>
      </c>
      <c r="HA32" s="69">
        <v>4.0186850968691146E-7</v>
      </c>
      <c r="HB32" s="69">
        <v>4.9978382841404874E-6</v>
      </c>
      <c r="HC32" s="69">
        <v>1.1790186326753943E-6</v>
      </c>
      <c r="HD32" s="69">
        <v>2.4273231922169101E-5</v>
      </c>
      <c r="HE32" s="69">
        <v>1.0362249331969145E-6</v>
      </c>
      <c r="HF32" s="69">
        <v>1.0721246909427712E-6</v>
      </c>
      <c r="HG32" s="69">
        <v>1.1697572052075716E-7</v>
      </c>
      <c r="HH32" s="69">
        <v>5.7232810748240994E-7</v>
      </c>
      <c r="HI32" s="69">
        <v>6.3039035576666719E-7</v>
      </c>
      <c r="HJ32" s="69">
        <v>8.6389636237528942E-6</v>
      </c>
      <c r="HK32" s="69">
        <v>1.5312486372806942E-6</v>
      </c>
      <c r="HL32" s="69">
        <v>2.2798146281198171E-5</v>
      </c>
      <c r="HM32" s="69">
        <v>5.5983212357065123E-3</v>
      </c>
      <c r="HN32" s="69">
        <v>4.5255960193559376E-4</v>
      </c>
      <c r="HO32" s="69">
        <v>2.7867483374446531E-4</v>
      </c>
      <c r="HP32" s="69">
        <v>9.7437852426685793E-5</v>
      </c>
      <c r="HQ32" s="69">
        <v>3.5729600120704487E-7</v>
      </c>
      <c r="HR32" s="69">
        <v>3.2752129304800569E-7</v>
      </c>
      <c r="HS32" s="69">
        <v>3.6730204061859383E-7</v>
      </c>
      <c r="HT32" s="69">
        <v>2.0908941091572619E-7</v>
      </c>
      <c r="HU32" s="69">
        <v>1.3653368718607379E-7</v>
      </c>
      <c r="HV32" s="69">
        <v>4.0572139705353709E-6</v>
      </c>
      <c r="HW32" s="69">
        <v>1.5612496167146495E-6</v>
      </c>
      <c r="HX32" s="69">
        <v>1.2243433952951773E-6</v>
      </c>
      <c r="HY32" s="69">
        <v>2.8697240354076777E-6</v>
      </c>
      <c r="HZ32" s="69">
        <v>1.3774473450247338E-6</v>
      </c>
      <c r="IA32" s="69">
        <v>1.1430187882621795E-7</v>
      </c>
      <c r="IB32" s="69">
        <v>5.7245833824557636E-5</v>
      </c>
    </row>
    <row r="33" spans="2:236" x14ac:dyDescent="0.15">
      <c r="B33" s="15" t="s">
        <v>55</v>
      </c>
      <c r="C33" s="72" t="s">
        <v>640</v>
      </c>
      <c r="D33" s="63">
        <v>0.92579250265778767</v>
      </c>
      <c r="E33" s="73">
        <v>7.4207497342212325E-2</v>
      </c>
      <c r="F33" s="73">
        <v>0.34128696011146081</v>
      </c>
      <c r="G33" s="73">
        <v>0.10031838588162444</v>
      </c>
      <c r="H33" s="63">
        <v>7.2131263502362127E-3</v>
      </c>
      <c r="I33" s="74">
        <v>1.0733267970483512E-2</v>
      </c>
      <c r="J33" s="73">
        <v>1.0681665720625419E-2</v>
      </c>
      <c r="P33" s="15" t="s">
        <v>55</v>
      </c>
      <c r="Q33" s="73" t="s">
        <v>640</v>
      </c>
      <c r="R33" s="74">
        <v>2.7411457096458793E-3</v>
      </c>
      <c r="S33" s="73">
        <v>1.7312032936145447E-4</v>
      </c>
      <c r="T33" s="73">
        <v>7.217220455708778E-5</v>
      </c>
      <c r="U33" s="73">
        <v>9.1545799544566841E-6</v>
      </c>
      <c r="V33" s="73">
        <v>1.9061756737942003E-4</v>
      </c>
      <c r="W33" s="73">
        <v>0</v>
      </c>
      <c r="X33" s="73">
        <v>6.3102008203892908E-4</v>
      </c>
      <c r="Y33" s="73">
        <v>2.1857066657772183E-4</v>
      </c>
      <c r="Z33" s="73">
        <v>0</v>
      </c>
      <c r="AA33" s="73">
        <v>0</v>
      </c>
      <c r="AB33" s="73">
        <v>0</v>
      </c>
      <c r="AC33" s="73">
        <v>1.1980968238043386E-3</v>
      </c>
      <c r="AD33" s="73">
        <v>9.5949230502652752E-4</v>
      </c>
      <c r="AE33" s="73">
        <v>2.3843363994726372E-3</v>
      </c>
      <c r="AF33" s="73">
        <v>1.9513208014885354E-3</v>
      </c>
      <c r="AG33" s="73">
        <v>0</v>
      </c>
      <c r="AH33" s="73">
        <v>1.3314471282296395E-3</v>
      </c>
      <c r="AI33" s="73">
        <v>2.2850179427168762E-3</v>
      </c>
      <c r="AJ33" s="73">
        <v>0</v>
      </c>
      <c r="AK33" s="73">
        <v>1.0023048957987131E-3</v>
      </c>
      <c r="AL33" s="73">
        <v>0</v>
      </c>
      <c r="AM33" s="73">
        <v>0</v>
      </c>
      <c r="AN33" s="73">
        <v>0</v>
      </c>
      <c r="AO33" s="73">
        <v>0</v>
      </c>
      <c r="AP33" s="73">
        <v>1.1685684062407876E-3</v>
      </c>
      <c r="AQ33" s="73">
        <v>1.00903482851385</v>
      </c>
      <c r="AR33" s="73">
        <v>0</v>
      </c>
      <c r="AS33" s="73">
        <v>0</v>
      </c>
      <c r="AT33" s="73">
        <v>4.2428488528348571E-4</v>
      </c>
      <c r="AU33" s="73">
        <v>9.8241058574748737E-4</v>
      </c>
      <c r="AV33" s="73">
        <v>1.683851872382413E-4</v>
      </c>
      <c r="AW33" s="73">
        <v>0</v>
      </c>
      <c r="AX33" s="73">
        <v>5.3210265079848878E-4</v>
      </c>
      <c r="AY33" s="73">
        <v>1.3533612293248471E-5</v>
      </c>
      <c r="AZ33" s="73">
        <v>1.3622106212728764E-3</v>
      </c>
      <c r="BA33" s="73">
        <v>0</v>
      </c>
      <c r="BB33" s="73">
        <v>6.2773436515523791E-5</v>
      </c>
      <c r="BC33" s="73">
        <v>4.1914263489622327E-4</v>
      </c>
      <c r="BD33" s="73">
        <v>2.7518844789373536E-5</v>
      </c>
      <c r="BE33" s="73">
        <v>0</v>
      </c>
      <c r="BF33" s="73">
        <v>2.4572795624951225E-4</v>
      </c>
      <c r="BG33" s="73">
        <v>5.586098231289044E-4</v>
      </c>
      <c r="BH33" s="73">
        <v>4.9956269020660113E-4</v>
      </c>
      <c r="BI33" s="73">
        <v>1.5564411021813014E-4</v>
      </c>
      <c r="BJ33" s="73">
        <v>2.5859568838491637E-4</v>
      </c>
      <c r="BK33" s="73">
        <v>2.0546865560111373E-3</v>
      </c>
      <c r="BL33" s="73">
        <v>0</v>
      </c>
      <c r="BM33" s="73">
        <v>5.8074452364593196E-4</v>
      </c>
      <c r="BN33" s="73">
        <v>3.3234382577980242E-4</v>
      </c>
      <c r="BO33" s="73">
        <v>0</v>
      </c>
      <c r="BP33" s="73">
        <v>2.3496669119015239E-4</v>
      </c>
      <c r="BQ33" s="73">
        <v>4.3989588503748041E-4</v>
      </c>
      <c r="BR33" s="73">
        <v>4.2194170611529672E-4</v>
      </c>
      <c r="BS33" s="73">
        <v>5.1136544005259349E-4</v>
      </c>
      <c r="BT33" s="73">
        <v>5.2177492407010919E-4</v>
      </c>
      <c r="BU33" s="73">
        <v>8.0446427712856528E-4</v>
      </c>
      <c r="BV33" s="73">
        <v>7.2011482212316414E-4</v>
      </c>
      <c r="BW33" s="73">
        <v>1.6396180650331662E-3</v>
      </c>
      <c r="BX33" s="73">
        <v>4.9656153127709791E-4</v>
      </c>
      <c r="BY33" s="73">
        <v>2.1734352148557339E-3</v>
      </c>
      <c r="BZ33" s="73">
        <v>3.2282624808953708E-5</v>
      </c>
      <c r="CA33" s="73">
        <v>4.8132612944644149E-4</v>
      </c>
      <c r="CB33" s="73">
        <v>5.7095522840832974E-4</v>
      </c>
      <c r="CC33" s="73">
        <v>1.9197869398166392E-4</v>
      </c>
      <c r="CD33" s="73">
        <v>1.9329480091165687E-4</v>
      </c>
      <c r="CE33" s="73">
        <v>3.3513794696787857E-5</v>
      </c>
      <c r="CF33" s="73">
        <v>2.0819287316471962E-4</v>
      </c>
      <c r="CG33" s="73">
        <v>1.2752113834797187E-4</v>
      </c>
      <c r="CH33" s="73">
        <v>2.2194555948125693E-4</v>
      </c>
      <c r="CI33" s="73">
        <v>1.9128970659428455E-5</v>
      </c>
      <c r="CJ33" s="73">
        <v>2.0000926430125155E-5</v>
      </c>
      <c r="CK33" s="73">
        <v>1.7545520997806399E-5</v>
      </c>
      <c r="CL33" s="73">
        <v>1.4870468424556832E-5</v>
      </c>
      <c r="CM33" s="73">
        <v>9.3353038670391303E-6</v>
      </c>
      <c r="CN33" s="73">
        <v>3.8959216804425579E-5</v>
      </c>
      <c r="CO33" s="73">
        <v>4.3113934210414741E-5</v>
      </c>
      <c r="CP33" s="73">
        <v>7.4186330332386862E-5</v>
      </c>
      <c r="CQ33" s="73">
        <v>2.1837833469479083E-5</v>
      </c>
      <c r="CR33" s="73">
        <v>0</v>
      </c>
      <c r="CS33" s="73">
        <v>2.0503627692040516E-5</v>
      </c>
      <c r="CT33" s="73">
        <v>5.0797953617267747E-5</v>
      </c>
      <c r="CU33" s="73">
        <v>5.738887132301559E-5</v>
      </c>
      <c r="CV33" s="73">
        <v>8.4973151518956183E-6</v>
      </c>
      <c r="CW33" s="73">
        <v>2.1578244485904255E-5</v>
      </c>
      <c r="CX33" s="73">
        <v>7.620597582451152E-5</v>
      </c>
      <c r="CY33" s="73">
        <v>9.1494794524770305E-5</v>
      </c>
      <c r="CZ33" s="73">
        <v>4.1799178703739873E-5</v>
      </c>
      <c r="DA33" s="73">
        <v>4.961801581604069E-4</v>
      </c>
      <c r="DB33" s="73">
        <v>3.9241445335977702E-5</v>
      </c>
      <c r="DC33" s="73">
        <v>1.7478344349912436E-5</v>
      </c>
      <c r="DD33" s="73">
        <v>6.422056468068446E-4</v>
      </c>
      <c r="DE33" s="73">
        <v>1.5612136355053175E-4</v>
      </c>
      <c r="DF33" s="73">
        <v>7.0197950061681399E-4</v>
      </c>
      <c r="DG33" s="73">
        <v>3.3311890125303648E-4</v>
      </c>
      <c r="DH33" s="73">
        <v>2.5702908438398481E-4</v>
      </c>
      <c r="DI33" s="73">
        <v>2.3291347752502206E-4</v>
      </c>
      <c r="DJ33" s="73">
        <v>2.6228378861374054E-4</v>
      </c>
      <c r="DK33" s="73">
        <v>4.0381146597563033E-4</v>
      </c>
      <c r="DL33" s="73">
        <v>4.2910788289865937E-4</v>
      </c>
      <c r="DM33" s="73">
        <v>3.070655441867565E-4</v>
      </c>
      <c r="DN33" s="73">
        <v>2.7075711376247166E-4</v>
      </c>
      <c r="DO33" s="73">
        <v>1.9264186914241745E-4</v>
      </c>
      <c r="DP33" s="73">
        <v>1.9733579434483913E-3</v>
      </c>
      <c r="DQ33" s="73">
        <v>2.3295059362298914E-4</v>
      </c>
      <c r="DR33" s="73">
        <v>4.8924313865018572E-4</v>
      </c>
      <c r="DS33" s="73">
        <v>7.2539694833387292E-4</v>
      </c>
      <c r="DT33" s="73">
        <v>1.1258683640623395E-4</v>
      </c>
      <c r="DU33" s="63">
        <v>1.0529573569022779</v>
      </c>
      <c r="DV33" s="63">
        <v>0.92500209237079056</v>
      </c>
      <c r="DX33" s="15" t="s">
        <v>55</v>
      </c>
      <c r="DY33" s="72" t="s">
        <v>640</v>
      </c>
      <c r="DZ33" s="63">
        <v>2.7387148378067122E-3</v>
      </c>
      <c r="EA33" s="63">
        <v>1.7303972360367087E-4</v>
      </c>
      <c r="EB33" s="63">
        <v>7.2171906417904395E-5</v>
      </c>
      <c r="EC33" s="63">
        <v>9.1521228164772689E-6</v>
      </c>
      <c r="ED33" s="63">
        <v>1.905724896203454E-4</v>
      </c>
      <c r="EE33" s="63">
        <v>0</v>
      </c>
      <c r="EF33" s="63">
        <v>6.3102008203892908E-4</v>
      </c>
      <c r="EG33" s="63">
        <v>2.0952092012748607E-4</v>
      </c>
      <c r="EH33" s="63">
        <v>0</v>
      </c>
      <c r="EI33" s="63">
        <v>0</v>
      </c>
      <c r="EJ33" s="63">
        <v>0</v>
      </c>
      <c r="EK33" s="63">
        <v>1.1966351899506096E-3</v>
      </c>
      <c r="EL33" s="63">
        <v>9.5949230502652752E-4</v>
      </c>
      <c r="EM33" s="63">
        <v>2.3781862716259943E-3</v>
      </c>
      <c r="EN33" s="63">
        <v>1.9492307370262388E-3</v>
      </c>
      <c r="EO33" s="63">
        <v>0</v>
      </c>
      <c r="EP33" s="63">
        <v>1.3313609432649481E-3</v>
      </c>
      <c r="EQ33" s="63">
        <v>2.2835641998440116E-3</v>
      </c>
      <c r="ER33" s="63">
        <v>0</v>
      </c>
      <c r="ES33" s="63">
        <v>1.0006348019555721E-3</v>
      </c>
      <c r="ET33" s="63">
        <v>0</v>
      </c>
      <c r="EU33" s="63">
        <v>0</v>
      </c>
      <c r="EV33" s="63">
        <v>0</v>
      </c>
      <c r="EW33" s="63">
        <v>0</v>
      </c>
      <c r="EX33" s="63">
        <v>1.1673060270082376E-3</v>
      </c>
      <c r="EY33" s="63">
        <v>1</v>
      </c>
      <c r="EZ33" s="63">
        <v>0</v>
      </c>
      <c r="FA33" s="63">
        <v>0</v>
      </c>
      <c r="FB33" s="63">
        <v>4.2106453511920488E-4</v>
      </c>
      <c r="FC33" s="63">
        <v>9.8000719348380382E-4</v>
      </c>
      <c r="FD33" s="63">
        <v>1.683851872382413E-4</v>
      </c>
      <c r="FE33" s="63">
        <v>0</v>
      </c>
      <c r="FF33" s="63">
        <v>5.0863303615823871E-4</v>
      </c>
      <c r="FG33" s="63">
        <v>1.3533450493286201E-5</v>
      </c>
      <c r="FH33" s="63">
        <v>1.3611452843867936E-3</v>
      </c>
      <c r="FI33" s="63">
        <v>0</v>
      </c>
      <c r="FJ33" s="63">
        <v>5.9521000988997561E-5</v>
      </c>
      <c r="FK33" s="63">
        <v>4.1910545778962134E-4</v>
      </c>
      <c r="FL33" s="63">
        <v>2.7518730981399129E-5</v>
      </c>
      <c r="FM33" s="63">
        <v>0</v>
      </c>
      <c r="FN33" s="63">
        <v>2.452020583833893E-4</v>
      </c>
      <c r="FO33" s="63">
        <v>5.5796415399467063E-4</v>
      </c>
      <c r="FP33" s="63">
        <v>4.9419259068344168E-4</v>
      </c>
      <c r="FQ33" s="63">
        <v>1.532405178967777E-4</v>
      </c>
      <c r="FR33" s="63">
        <v>2.5542194190470466E-4</v>
      </c>
      <c r="FS33" s="63">
        <v>2.0396205293767592E-3</v>
      </c>
      <c r="FT33" s="63">
        <v>0</v>
      </c>
      <c r="FU33" s="63">
        <v>5.8074452364593196E-4</v>
      </c>
      <c r="FV33" s="63">
        <v>3.3151250704128646E-4</v>
      </c>
      <c r="FW33" s="63">
        <v>0</v>
      </c>
      <c r="FX33" s="63">
        <v>2.349398381752491E-4</v>
      </c>
      <c r="FY33" s="63">
        <v>4.3911778199269775E-4</v>
      </c>
      <c r="FZ33" s="63">
        <v>4.2194093010710851E-4</v>
      </c>
      <c r="GA33" s="63">
        <v>5.1048761668009133E-4</v>
      </c>
      <c r="GB33" s="63">
        <v>5.2177492407010919E-4</v>
      </c>
      <c r="GC33" s="63">
        <v>7.7768695878728609E-4</v>
      </c>
      <c r="GD33" s="63">
        <v>6.2949996976511755E-4</v>
      </c>
      <c r="GE33" s="63">
        <v>1.5814415617451524E-3</v>
      </c>
      <c r="GF33" s="63">
        <v>4.4629130025737151E-4</v>
      </c>
      <c r="GG33" s="63">
        <v>2.1702889440607747E-3</v>
      </c>
      <c r="GH33" s="63">
        <v>3.2277448469868829E-5</v>
      </c>
      <c r="GI33" s="63">
        <v>4.8132612944644149E-4</v>
      </c>
      <c r="GJ33" s="63">
        <v>5.7011084496158603E-4</v>
      </c>
      <c r="GK33" s="63">
        <v>1.9197869398166392E-4</v>
      </c>
      <c r="GL33" s="63">
        <v>1.9329480091165687E-4</v>
      </c>
      <c r="GM33" s="63">
        <v>3.1385444500409467E-5</v>
      </c>
      <c r="GN33" s="63">
        <v>2.0781257473958574E-4</v>
      </c>
      <c r="GO33" s="63">
        <v>1.1720215742370563E-4</v>
      </c>
      <c r="GP33" s="63">
        <v>2.2184966424071501E-4</v>
      </c>
      <c r="GQ33" s="63">
        <v>1.8978399206321232E-5</v>
      </c>
      <c r="GR33" s="63">
        <v>1.9441194994441532E-5</v>
      </c>
      <c r="GS33" s="63">
        <v>1.7022651611863914E-5</v>
      </c>
      <c r="GT33" s="63">
        <v>1.4870468424556832E-5</v>
      </c>
      <c r="GU33" s="63">
        <v>9.3353038670391303E-6</v>
      </c>
      <c r="GV33" s="63">
        <v>3.8945144101497425E-5</v>
      </c>
      <c r="GW33" s="63">
        <v>4.3039602208392256E-5</v>
      </c>
      <c r="GX33" s="63">
        <v>7.3908312434166684E-5</v>
      </c>
      <c r="GY33" s="63">
        <v>2.1027732863765117E-5</v>
      </c>
      <c r="GZ33" s="63">
        <v>0</v>
      </c>
      <c r="HA33" s="63">
        <v>2.0494738391724894E-5</v>
      </c>
      <c r="HB33" s="63">
        <v>5.0794464615927331E-5</v>
      </c>
      <c r="HC33" s="63">
        <v>5.7084696891349096E-5</v>
      </c>
      <c r="HD33" s="63">
        <v>8.4064371580226471E-6</v>
      </c>
      <c r="HE33" s="63">
        <v>2.1347292201066851E-5</v>
      </c>
      <c r="HF33" s="63">
        <v>7.3048718510563082E-5</v>
      </c>
      <c r="HG33" s="63">
        <v>9.1183572035687276E-5</v>
      </c>
      <c r="HH33" s="63">
        <v>4.1799178703739873E-5</v>
      </c>
      <c r="HI33" s="63">
        <v>4.9275348232866124E-4</v>
      </c>
      <c r="HJ33" s="63">
        <v>3.9234213079412476E-5</v>
      </c>
      <c r="HK33" s="63">
        <v>1.7478032511616979E-5</v>
      </c>
      <c r="HL33" s="63">
        <v>6.422056468068446E-4</v>
      </c>
      <c r="HM33" s="63">
        <v>1.5582001301375233E-4</v>
      </c>
      <c r="HN33" s="63">
        <v>6.8579062726972448E-4</v>
      </c>
      <c r="HO33" s="63">
        <v>3.3311890125303648E-4</v>
      </c>
      <c r="HP33" s="63">
        <v>2.5702908438398481E-4</v>
      </c>
      <c r="HQ33" s="63">
        <v>2.3287641199831773E-4</v>
      </c>
      <c r="HR33" s="63">
        <v>2.6187255608295975E-4</v>
      </c>
      <c r="HS33" s="63">
        <v>4.0372407661583255E-4</v>
      </c>
      <c r="HT33" s="63">
        <v>4.2728591590530669E-4</v>
      </c>
      <c r="HU33" s="63">
        <v>2.9048244046669085E-4</v>
      </c>
      <c r="HV33" s="63">
        <v>2.7075711376247166E-4</v>
      </c>
      <c r="HW33" s="63">
        <v>1.9180781170058704E-4</v>
      </c>
      <c r="HX33" s="63">
        <v>1.9404061409356386E-3</v>
      </c>
      <c r="HY33" s="63">
        <v>2.3088632293207157E-4</v>
      </c>
      <c r="HZ33" s="63">
        <v>4.8628656816612558E-4</v>
      </c>
      <c r="IA33" s="63">
        <v>7.2519978389732525E-4</v>
      </c>
      <c r="IB33" s="63">
        <v>1.1250373807198533E-4</v>
      </c>
    </row>
    <row r="34" spans="2:236" x14ac:dyDescent="0.15">
      <c r="B34" s="12" t="s">
        <v>56</v>
      </c>
      <c r="C34" s="62" t="s">
        <v>148</v>
      </c>
      <c r="D34" s="63">
        <v>1.0000000000000002</v>
      </c>
      <c r="E34" s="63">
        <v>0</v>
      </c>
      <c r="F34" s="63">
        <v>0</v>
      </c>
      <c r="G34" s="63">
        <v>0</v>
      </c>
      <c r="H34" s="63">
        <v>1.2764270394119101E-2</v>
      </c>
      <c r="I34" s="68">
        <v>0</v>
      </c>
      <c r="J34" s="63">
        <v>0</v>
      </c>
      <c r="P34" s="12" t="s">
        <v>56</v>
      </c>
      <c r="Q34" s="63" t="s">
        <v>148</v>
      </c>
      <c r="R34" s="68">
        <v>-6.066207819245375E-18</v>
      </c>
      <c r="S34" s="63">
        <v>-1.6926998325617779E-18</v>
      </c>
      <c r="T34" s="63">
        <v>-1.4222040178827387E-18</v>
      </c>
      <c r="U34" s="63">
        <v>-4.3621248967959619E-18</v>
      </c>
      <c r="V34" s="63">
        <v>-1.7124559926115506E-17</v>
      </c>
      <c r="W34" s="63">
        <v>0</v>
      </c>
      <c r="X34" s="63">
        <v>-2.5971752273978404E-17</v>
      </c>
      <c r="Y34" s="63">
        <v>-1.7702582990888244E-18</v>
      </c>
      <c r="Z34" s="63">
        <v>0</v>
      </c>
      <c r="AA34" s="63">
        <v>0</v>
      </c>
      <c r="AB34" s="63">
        <v>0</v>
      </c>
      <c r="AC34" s="63">
        <v>-3.756022028704717E-18</v>
      </c>
      <c r="AD34" s="63">
        <v>-1.3431327173943415E-18</v>
      </c>
      <c r="AE34" s="63">
        <v>-2.0892437012771635E-18</v>
      </c>
      <c r="AF34" s="63">
        <v>-1.2700157050772286E-18</v>
      </c>
      <c r="AG34" s="63">
        <v>0</v>
      </c>
      <c r="AH34" s="63">
        <v>-1.2347677672539531E-18</v>
      </c>
      <c r="AI34" s="63">
        <v>-1.3814920079981559E-18</v>
      </c>
      <c r="AJ34" s="63">
        <v>0</v>
      </c>
      <c r="AK34" s="63">
        <v>-5.2362420091862631E-18</v>
      </c>
      <c r="AL34" s="63">
        <v>0</v>
      </c>
      <c r="AM34" s="63">
        <v>0</v>
      </c>
      <c r="AN34" s="63">
        <v>0</v>
      </c>
      <c r="AO34" s="63">
        <v>0</v>
      </c>
      <c r="AP34" s="63">
        <v>-8.5683303121231364E-19</v>
      </c>
      <c r="AQ34" s="63">
        <v>-1.7942002247797559E-18</v>
      </c>
      <c r="AR34" s="63">
        <v>1</v>
      </c>
      <c r="AS34" s="63">
        <v>0</v>
      </c>
      <c r="AT34" s="63">
        <v>-6.5655494120754407E-19</v>
      </c>
      <c r="AU34" s="63">
        <v>-1.3448441977027936E-18</v>
      </c>
      <c r="AV34" s="63">
        <v>-1.5860530743768512E-18</v>
      </c>
      <c r="AW34" s="63">
        <v>0</v>
      </c>
      <c r="AX34" s="63">
        <v>-5.3858719114158259E-18</v>
      </c>
      <c r="AY34" s="63">
        <v>-1.183555375424608E-17</v>
      </c>
      <c r="AZ34" s="63">
        <v>-4.193769387480939E-18</v>
      </c>
      <c r="BA34" s="63">
        <v>0</v>
      </c>
      <c r="BB34" s="63">
        <v>-1.1620171193996773E-18</v>
      </c>
      <c r="BC34" s="63">
        <v>-1.9825782587131825E-18</v>
      </c>
      <c r="BD34" s="63">
        <v>-1.1090329327578863E-18</v>
      </c>
      <c r="BE34" s="63">
        <v>0</v>
      </c>
      <c r="BF34" s="63">
        <v>-1.0466961400762479E-18</v>
      </c>
      <c r="BG34" s="63">
        <v>-1.684576480622403E-18</v>
      </c>
      <c r="BH34" s="63">
        <v>-1.6528772083474657E-18</v>
      </c>
      <c r="BI34" s="63">
        <v>-9.7662866979590384E-19</v>
      </c>
      <c r="BJ34" s="63">
        <v>-7.897407108666766E-19</v>
      </c>
      <c r="BK34" s="63">
        <v>-1.1407008876863848E-18</v>
      </c>
      <c r="BL34" s="63">
        <v>0</v>
      </c>
      <c r="BM34" s="63">
        <v>-7.1509631251909658E-19</v>
      </c>
      <c r="BN34" s="63">
        <v>-6.8603661812775607E-19</v>
      </c>
      <c r="BO34" s="63">
        <v>0</v>
      </c>
      <c r="BP34" s="63">
        <v>-3.6802808955031499E-19</v>
      </c>
      <c r="BQ34" s="63">
        <v>-7.7361444732990614E-19</v>
      </c>
      <c r="BR34" s="63">
        <v>-3.3126557483329043E-19</v>
      </c>
      <c r="BS34" s="63">
        <v>-5.7506684589578109E-19</v>
      </c>
      <c r="BT34" s="63">
        <v>-5.29684602839304E-19</v>
      </c>
      <c r="BU34" s="63">
        <v>-5.3621517236982578E-19</v>
      </c>
      <c r="BV34" s="63">
        <v>-9.2568973864565306E-19</v>
      </c>
      <c r="BW34" s="63">
        <v>-1.0878571738787678E-18</v>
      </c>
      <c r="BX34" s="63">
        <v>-1.5565408890121109E-18</v>
      </c>
      <c r="BY34" s="63">
        <v>-3.12420538393855E-18</v>
      </c>
      <c r="BZ34" s="63">
        <v>-4.6870531495549453E-18</v>
      </c>
      <c r="CA34" s="63">
        <v>-2.2867189899128405E-18</v>
      </c>
      <c r="CB34" s="63">
        <v>-2.6273734976686882E-18</v>
      </c>
      <c r="CC34" s="63">
        <v>-4.4340729778365533E-18</v>
      </c>
      <c r="CD34" s="63">
        <v>-2.4735987267820131E-18</v>
      </c>
      <c r="CE34" s="63">
        <v>-8.151736426929128E-18</v>
      </c>
      <c r="CF34" s="63">
        <v>-6.9997227210402543E-18</v>
      </c>
      <c r="CG34" s="63">
        <v>-3.7169968295952433E-18</v>
      </c>
      <c r="CH34" s="63">
        <v>-5.1198238914131802E-18</v>
      </c>
      <c r="CI34" s="63">
        <v>-3.1742330748951312E-18</v>
      </c>
      <c r="CJ34" s="63">
        <v>-8.699878567463643E-19</v>
      </c>
      <c r="CK34" s="63">
        <v>-9.0053983931269063E-19</v>
      </c>
      <c r="CL34" s="63">
        <v>-5.6067711854963674E-19</v>
      </c>
      <c r="CM34" s="63">
        <v>-1.227293117429164E-19</v>
      </c>
      <c r="CN34" s="63">
        <v>-1.4323687566230522E-18</v>
      </c>
      <c r="CO34" s="63">
        <v>-1.4177738614709021E-17</v>
      </c>
      <c r="CP34" s="63">
        <v>-7.4414222359781282E-17</v>
      </c>
      <c r="CQ34" s="63">
        <v>-1.5697150993508307E-17</v>
      </c>
      <c r="CR34" s="63">
        <v>0</v>
      </c>
      <c r="CS34" s="63">
        <v>-6.239503322965299E-18</v>
      </c>
      <c r="CT34" s="63">
        <v>-9.187182580661437E-19</v>
      </c>
      <c r="CU34" s="63">
        <v>-9.5570488878100922E-19</v>
      </c>
      <c r="CV34" s="63">
        <v>-2.123600830621635E-18</v>
      </c>
      <c r="CW34" s="63">
        <v>-8.7039584227621819E-19</v>
      </c>
      <c r="CX34" s="63">
        <v>-9.8099712299526204E-19</v>
      </c>
      <c r="CY34" s="63">
        <v>-1.3497833039312161E-18</v>
      </c>
      <c r="CZ34" s="63">
        <v>-5.8177403431061456E-19</v>
      </c>
      <c r="DA34" s="63">
        <v>-1.6277072058839362E-18</v>
      </c>
      <c r="DB34" s="63">
        <v>-2.7418008527826648E-18</v>
      </c>
      <c r="DC34" s="63">
        <v>-1.3191655462061127E-18</v>
      </c>
      <c r="DD34" s="63">
        <v>-2.5623369703152411E-18</v>
      </c>
      <c r="DE34" s="63">
        <v>-1.0263929780555828E-18</v>
      </c>
      <c r="DF34" s="63">
        <v>-1.3508914580051719E-18</v>
      </c>
      <c r="DG34" s="63">
        <v>-1.4385448562058904E-18</v>
      </c>
      <c r="DH34" s="63">
        <v>-1.4464830495886239E-18</v>
      </c>
      <c r="DI34" s="63">
        <v>-2.2968611611755533E-18</v>
      </c>
      <c r="DJ34" s="63">
        <v>-1.499826895935774E-18</v>
      </c>
      <c r="DK34" s="63">
        <v>-1.4304471109336057E-18</v>
      </c>
      <c r="DL34" s="63">
        <v>-1.6064640029273959E-18</v>
      </c>
      <c r="DM34" s="63">
        <v>-9.5652290496235744E-19</v>
      </c>
      <c r="DN34" s="63">
        <v>-3.3825660259597835E-18</v>
      </c>
      <c r="DO34" s="63">
        <v>-1.5354230889818518E-18</v>
      </c>
      <c r="DP34" s="63">
        <v>-3.1855000956714865E-18</v>
      </c>
      <c r="DQ34" s="63">
        <v>-3.9630602824733142E-18</v>
      </c>
      <c r="DR34" s="63">
        <v>-2.841112500554818E-18</v>
      </c>
      <c r="DS34" s="63">
        <v>-5.7789290907874732E-19</v>
      </c>
      <c r="DT34" s="63">
        <v>-6.2237122094453766E-18</v>
      </c>
      <c r="DU34" s="63">
        <v>0.99999999999999978</v>
      </c>
      <c r="DV34" s="63">
        <v>0.87848010777195917</v>
      </c>
      <c r="DX34" s="12" t="s">
        <v>56</v>
      </c>
      <c r="DY34" s="62" t="s">
        <v>148</v>
      </c>
      <c r="DZ34" s="63">
        <v>-6.0608282534286266E-18</v>
      </c>
      <c r="EA34" s="63">
        <v>-1.6919117024027893E-18</v>
      </c>
      <c r="EB34" s="63">
        <v>-1.4221981428405795E-18</v>
      </c>
      <c r="EC34" s="63">
        <v>-4.3609540792589269E-18</v>
      </c>
      <c r="ED34" s="63">
        <v>-1.7120510263761608E-17</v>
      </c>
      <c r="EE34" s="63">
        <v>0</v>
      </c>
      <c r="EF34" s="63">
        <v>-2.5971752273978404E-17</v>
      </c>
      <c r="EG34" s="63">
        <v>-1.6969621472811765E-18</v>
      </c>
      <c r="EH34" s="63">
        <v>0</v>
      </c>
      <c r="EI34" s="63">
        <v>0</v>
      </c>
      <c r="EJ34" s="63">
        <v>0</v>
      </c>
      <c r="EK34" s="63">
        <v>-3.7514398206198361E-18</v>
      </c>
      <c r="EL34" s="63">
        <v>-1.3431327173943415E-18</v>
      </c>
      <c r="EM34" s="63">
        <v>-2.0838547318899202E-18</v>
      </c>
      <c r="EN34" s="63">
        <v>-1.2686553881628004E-18</v>
      </c>
      <c r="EO34" s="63">
        <v>0</v>
      </c>
      <c r="EP34" s="63">
        <v>-1.2346878403727674E-18</v>
      </c>
      <c r="EQ34" s="63">
        <v>-1.3806130940417261E-18</v>
      </c>
      <c r="ER34" s="63">
        <v>0</v>
      </c>
      <c r="ES34" s="63">
        <v>-5.2275171036436545E-18</v>
      </c>
      <c r="ET34" s="63">
        <v>0</v>
      </c>
      <c r="EU34" s="63">
        <v>0</v>
      </c>
      <c r="EV34" s="63">
        <v>0</v>
      </c>
      <c r="EW34" s="63">
        <v>0</v>
      </c>
      <c r="EX34" s="63">
        <v>-8.5590741297842269E-19</v>
      </c>
      <c r="EY34" s="63">
        <v>-1.7781350792641433E-18</v>
      </c>
      <c r="EZ34" s="63">
        <v>1</v>
      </c>
      <c r="FA34" s="63">
        <v>0</v>
      </c>
      <c r="FB34" s="63">
        <v>-6.5157164605347705E-19</v>
      </c>
      <c r="FC34" s="63">
        <v>-1.3415541393631236E-18</v>
      </c>
      <c r="FD34" s="63">
        <v>-1.5860530743768512E-18</v>
      </c>
      <c r="FE34" s="63">
        <v>0</v>
      </c>
      <c r="FF34" s="63">
        <v>-5.1483156089373645E-18</v>
      </c>
      <c r="FG34" s="63">
        <v>-1.1835412255279701E-17</v>
      </c>
      <c r="FH34" s="63">
        <v>-4.1904895883438324E-18</v>
      </c>
      <c r="FI34" s="63">
        <v>0</v>
      </c>
      <c r="FJ34" s="63">
        <v>-1.1018103508785282E-18</v>
      </c>
      <c r="FK34" s="63">
        <v>-1.9824024080190883E-18</v>
      </c>
      <c r="FL34" s="63">
        <v>-1.109028346199381E-18</v>
      </c>
      <c r="FM34" s="63">
        <v>0</v>
      </c>
      <c r="FN34" s="63">
        <v>-1.0444560397842555E-18</v>
      </c>
      <c r="FO34" s="63">
        <v>-1.682629362987232E-18</v>
      </c>
      <c r="FP34" s="63">
        <v>-1.6351094380908096E-18</v>
      </c>
      <c r="FQ34" s="63">
        <v>-9.6154671668990931E-19</v>
      </c>
      <c r="FR34" s="63">
        <v>-7.8004821824606405E-19</v>
      </c>
      <c r="FS34" s="63">
        <v>-1.1323366776293991E-18</v>
      </c>
      <c r="FT34" s="63">
        <v>0</v>
      </c>
      <c r="FU34" s="63">
        <v>-7.1509631251909658E-19</v>
      </c>
      <c r="FV34" s="63">
        <v>-6.8432057873806817E-19</v>
      </c>
      <c r="FW34" s="63">
        <v>0</v>
      </c>
      <c r="FX34" s="63">
        <v>-3.6798602970037006E-19</v>
      </c>
      <c r="FY34" s="63">
        <v>-7.7224605135842764E-19</v>
      </c>
      <c r="FZ34" s="63">
        <v>-3.31264965590841E-19</v>
      </c>
      <c r="GA34" s="63">
        <v>-5.7407967101351581E-19</v>
      </c>
      <c r="GB34" s="63">
        <v>-5.29684602839304E-19</v>
      </c>
      <c r="GC34" s="63">
        <v>-5.1836676719113816E-19</v>
      </c>
      <c r="GD34" s="63">
        <v>-8.092065939862754E-19</v>
      </c>
      <c r="GE34" s="63">
        <v>-1.049258107545739E-18</v>
      </c>
      <c r="GF34" s="63">
        <v>-1.39896188791421E-18</v>
      </c>
      <c r="GG34" s="63">
        <v>-3.1196827756317764E-18</v>
      </c>
      <c r="GH34" s="63">
        <v>-4.6863016066877061E-18</v>
      </c>
      <c r="GI34" s="63">
        <v>-2.2867189899128405E-18</v>
      </c>
      <c r="GJ34" s="63">
        <v>-2.6234878853133567E-18</v>
      </c>
      <c r="GK34" s="63">
        <v>-4.4340729778365533E-18</v>
      </c>
      <c r="GL34" s="63">
        <v>-2.4735987267820131E-18</v>
      </c>
      <c r="GM34" s="63">
        <v>-7.634046622415812E-18</v>
      </c>
      <c r="GN34" s="63">
        <v>-6.986936579580554E-18</v>
      </c>
      <c r="GO34" s="63">
        <v>-3.4162183086610199E-18</v>
      </c>
      <c r="GP34" s="63">
        <v>-5.1176117870361125E-18</v>
      </c>
      <c r="GQ34" s="63">
        <v>-3.1492474708551988E-18</v>
      </c>
      <c r="GR34" s="63">
        <v>-8.4564100692492269E-19</v>
      </c>
      <c r="GS34" s="63">
        <v>-8.7370309203929581E-19</v>
      </c>
      <c r="GT34" s="63">
        <v>-5.6067711854963674E-19</v>
      </c>
      <c r="GU34" s="63">
        <v>-1.227293117429164E-19</v>
      </c>
      <c r="GV34" s="63">
        <v>-1.4318513617252872E-18</v>
      </c>
      <c r="GW34" s="63">
        <v>-1.4153295016260325E-17</v>
      </c>
      <c r="GX34" s="63">
        <v>-7.4135350421980046E-17</v>
      </c>
      <c r="GY34" s="63">
        <v>-1.5114846363994709E-17</v>
      </c>
      <c r="GZ34" s="63">
        <v>0</v>
      </c>
      <c r="HA34" s="63">
        <v>-6.2367982007454058E-18</v>
      </c>
      <c r="HB34" s="63">
        <v>-9.1865515691726651E-19</v>
      </c>
      <c r="HC34" s="63">
        <v>-9.5063942949100808E-19</v>
      </c>
      <c r="HD34" s="63">
        <v>-2.1008891175894528E-18</v>
      </c>
      <c r="HE34" s="63">
        <v>-8.6107998209964156E-19</v>
      </c>
      <c r="HF34" s="63">
        <v>-9.4035384918335534E-19</v>
      </c>
      <c r="HG34" s="63">
        <v>-1.3451919725690973E-18</v>
      </c>
      <c r="HH34" s="63">
        <v>-5.8177403431061456E-19</v>
      </c>
      <c r="HI34" s="63">
        <v>-1.6164660773304692E-18</v>
      </c>
      <c r="HJ34" s="63">
        <v>-2.7412955348197739E-18</v>
      </c>
      <c r="HK34" s="63">
        <v>-1.3191420104336666E-18</v>
      </c>
      <c r="HL34" s="63">
        <v>-2.5623369703152411E-18</v>
      </c>
      <c r="HM34" s="63">
        <v>-1.0244118009261404E-18</v>
      </c>
      <c r="HN34" s="63">
        <v>-1.3197375415445137E-18</v>
      </c>
      <c r="HO34" s="63">
        <v>-1.4385448562058904E-18</v>
      </c>
      <c r="HP34" s="63">
        <v>-1.4464830495886239E-18</v>
      </c>
      <c r="HQ34" s="63">
        <v>-2.2964956418865438E-18</v>
      </c>
      <c r="HR34" s="63">
        <v>-1.4974753300482724E-18</v>
      </c>
      <c r="HS34" s="63">
        <v>-1.4301375460307194E-18</v>
      </c>
      <c r="HT34" s="63">
        <v>-1.5996430506541089E-18</v>
      </c>
      <c r="HU34" s="63">
        <v>-9.0486579512406853E-19</v>
      </c>
      <c r="HV34" s="63">
        <v>-3.3825660259597835E-18</v>
      </c>
      <c r="HW34" s="63">
        <v>-1.5287753593920979E-18</v>
      </c>
      <c r="HX34" s="63">
        <v>-3.1323075309847712E-18</v>
      </c>
      <c r="HY34" s="63">
        <v>-3.9279419809475878E-18</v>
      </c>
      <c r="HZ34" s="63">
        <v>-2.823943226839074E-18</v>
      </c>
      <c r="IA34" s="63">
        <v>-5.7773583655443481E-19</v>
      </c>
      <c r="IB34" s="63">
        <v>-6.2191185985583838E-18</v>
      </c>
    </row>
    <row r="35" spans="2:236" x14ac:dyDescent="0.15">
      <c r="B35" s="12" t="s">
        <v>57</v>
      </c>
      <c r="C35" s="62" t="s">
        <v>149</v>
      </c>
      <c r="D35" s="63">
        <v>1.0000000000000002</v>
      </c>
      <c r="E35" s="63">
        <v>0</v>
      </c>
      <c r="F35" s="63">
        <v>0</v>
      </c>
      <c r="G35" s="63">
        <v>0</v>
      </c>
      <c r="H35" s="63">
        <v>0</v>
      </c>
      <c r="I35" s="68">
        <v>0</v>
      </c>
      <c r="J35" s="63">
        <v>0</v>
      </c>
      <c r="P35" s="12" t="s">
        <v>57</v>
      </c>
      <c r="Q35" s="63" t="s">
        <v>149</v>
      </c>
      <c r="R35" s="68">
        <v>-2.5709691378618248E-20</v>
      </c>
      <c r="S35" s="63">
        <v>-3.9353219216851467E-20</v>
      </c>
      <c r="T35" s="63">
        <v>-3.3651670128372063E-20</v>
      </c>
      <c r="U35" s="63">
        <v>-1.8713348634483233E-20</v>
      </c>
      <c r="V35" s="63">
        <v>-8.499638886889997E-21</v>
      </c>
      <c r="W35" s="63">
        <v>0</v>
      </c>
      <c r="X35" s="63">
        <v>-9.5690144981739316E-20</v>
      </c>
      <c r="Y35" s="63">
        <v>-4.0143252748514172E-20</v>
      </c>
      <c r="Z35" s="63">
        <v>0</v>
      </c>
      <c r="AA35" s="63">
        <v>0</v>
      </c>
      <c r="AB35" s="63">
        <v>0</v>
      </c>
      <c r="AC35" s="63">
        <v>-9.9165766014955808E-20</v>
      </c>
      <c r="AD35" s="63">
        <v>-6.3417608930393206E-20</v>
      </c>
      <c r="AE35" s="63">
        <v>-7.2930225302040459E-20</v>
      </c>
      <c r="AF35" s="63">
        <v>-6.591263614220474E-20</v>
      </c>
      <c r="AG35" s="63">
        <v>0</v>
      </c>
      <c r="AH35" s="63">
        <v>-4.5770089645959708E-20</v>
      </c>
      <c r="AI35" s="63">
        <v>-7.7908767953850743E-20</v>
      </c>
      <c r="AJ35" s="63">
        <v>0</v>
      </c>
      <c r="AK35" s="63">
        <v>-6.8325125637236559E-19</v>
      </c>
      <c r="AL35" s="63">
        <v>0</v>
      </c>
      <c r="AM35" s="63">
        <v>0</v>
      </c>
      <c r="AN35" s="63">
        <v>0</v>
      </c>
      <c r="AO35" s="63">
        <v>0</v>
      </c>
      <c r="AP35" s="63">
        <v>-3.095707370363341E-20</v>
      </c>
      <c r="AQ35" s="63">
        <v>-7.659659008901937E-20</v>
      </c>
      <c r="AR35" s="63">
        <v>0</v>
      </c>
      <c r="AS35" s="63">
        <v>1</v>
      </c>
      <c r="AT35" s="63">
        <v>-1.0611382901118854E-19</v>
      </c>
      <c r="AU35" s="63">
        <v>-7.873402430485873E-20</v>
      </c>
      <c r="AV35" s="63">
        <v>-3.2888184078917133E-20</v>
      </c>
      <c r="AW35" s="63">
        <v>0</v>
      </c>
      <c r="AX35" s="63">
        <v>-1.945613504561516E-19</v>
      </c>
      <c r="AY35" s="63">
        <v>-1.1349399574055226E-19</v>
      </c>
      <c r="AZ35" s="63">
        <v>-1.647715355095283E-18</v>
      </c>
      <c r="BA35" s="63">
        <v>0</v>
      </c>
      <c r="BB35" s="63">
        <v>-2.1753777765299485E-18</v>
      </c>
      <c r="BC35" s="63">
        <v>-3.2021174582451813E-18</v>
      </c>
      <c r="BD35" s="63">
        <v>-3.8491146330295224E-19</v>
      </c>
      <c r="BE35" s="63">
        <v>0</v>
      </c>
      <c r="BF35" s="63">
        <v>-1.2243743661310463E-19</v>
      </c>
      <c r="BG35" s="63">
        <v>-1.5590053971020631E-19</v>
      </c>
      <c r="BH35" s="63">
        <v>-1.7348384455201724E-19</v>
      </c>
      <c r="BI35" s="63">
        <v>-8.5513605145893297E-20</v>
      </c>
      <c r="BJ35" s="63">
        <v>-7.0736626150300714E-20</v>
      </c>
      <c r="BK35" s="63">
        <v>-3.8846912856601755E-20</v>
      </c>
      <c r="BL35" s="63">
        <v>0</v>
      </c>
      <c r="BM35" s="63">
        <v>-8.5569721689298311E-20</v>
      </c>
      <c r="BN35" s="63">
        <v>-6.0791327557292347E-20</v>
      </c>
      <c r="BO35" s="63">
        <v>0</v>
      </c>
      <c r="BP35" s="63">
        <v>-2.1427425303921467E-20</v>
      </c>
      <c r="BQ35" s="63">
        <v>-5.9892613068618827E-20</v>
      </c>
      <c r="BR35" s="63">
        <v>-2.1856505219998911E-20</v>
      </c>
      <c r="BS35" s="63">
        <v>-2.2539507875773963E-20</v>
      </c>
      <c r="BT35" s="63">
        <v>-5.3188313376064909E-20</v>
      </c>
      <c r="BU35" s="63">
        <v>-6.4384099813931513E-20</v>
      </c>
      <c r="BV35" s="63">
        <v>-7.2224891930450141E-20</v>
      </c>
      <c r="BW35" s="63">
        <v>-1.3210314041298539E-19</v>
      </c>
      <c r="BX35" s="63">
        <v>-2.3931242046611669E-19</v>
      </c>
      <c r="BY35" s="63">
        <v>-3.5643333110970115E-20</v>
      </c>
      <c r="BZ35" s="63">
        <v>-1.3395628312353931E-19</v>
      </c>
      <c r="CA35" s="63">
        <v>-1.7943153418263197E-19</v>
      </c>
      <c r="CB35" s="63">
        <v>-2.9822731475276959E-20</v>
      </c>
      <c r="CC35" s="63">
        <v>-7.691094020683012E-18</v>
      </c>
      <c r="CD35" s="63">
        <v>-2.5018537096284246E-18</v>
      </c>
      <c r="CE35" s="63">
        <v>-4.7416428421312922E-18</v>
      </c>
      <c r="CF35" s="63">
        <v>-5.2370394380621704E-20</v>
      </c>
      <c r="CG35" s="63">
        <v>-1.448375737087095E-19</v>
      </c>
      <c r="CH35" s="63">
        <v>-2.9316817993399513E-19</v>
      </c>
      <c r="CI35" s="63">
        <v>-7.4497228962795481E-20</v>
      </c>
      <c r="CJ35" s="63">
        <v>-1.733906594931041E-20</v>
      </c>
      <c r="CK35" s="63">
        <v>-4.7370081164716155E-20</v>
      </c>
      <c r="CL35" s="63">
        <v>-2.1395003694483024E-20</v>
      </c>
      <c r="CM35" s="63">
        <v>-1.3713777486352255E-21</v>
      </c>
      <c r="CN35" s="63">
        <v>-1.8899503289474158E-19</v>
      </c>
      <c r="CO35" s="63">
        <v>-1.5906035383883109E-20</v>
      </c>
      <c r="CP35" s="63">
        <v>-1.5840006301315677E-20</v>
      </c>
      <c r="CQ35" s="63">
        <v>-5.3935126356102862E-21</v>
      </c>
      <c r="CR35" s="63">
        <v>0</v>
      </c>
      <c r="CS35" s="63">
        <v>-1.5575585137264359E-20</v>
      </c>
      <c r="CT35" s="63">
        <v>-1.5849494512951676E-19</v>
      </c>
      <c r="CU35" s="63">
        <v>-2.962829434918307E-20</v>
      </c>
      <c r="CV35" s="63">
        <v>-2.0428148080172018E-20</v>
      </c>
      <c r="CW35" s="63">
        <v>-3.4527177504410709E-20</v>
      </c>
      <c r="CX35" s="63">
        <v>-2.687720405222977E-20</v>
      </c>
      <c r="CY35" s="63">
        <v>-1.0542435484862823E-20</v>
      </c>
      <c r="CZ35" s="63">
        <v>-2.0786447250625963E-20</v>
      </c>
      <c r="DA35" s="63">
        <v>-2.6992480458605311E-20</v>
      </c>
      <c r="DB35" s="63">
        <v>-2.626092223485576E-20</v>
      </c>
      <c r="DC35" s="63">
        <v>-6.9409023576642666E-20</v>
      </c>
      <c r="DD35" s="63">
        <v>-3.9972277511233974E-20</v>
      </c>
      <c r="DE35" s="63">
        <v>-2.867815542709061E-20</v>
      </c>
      <c r="DF35" s="63">
        <v>-4.0483661620060028E-20</v>
      </c>
      <c r="DG35" s="63">
        <v>-8.4148875854941316E-20</v>
      </c>
      <c r="DH35" s="63">
        <v>-4.8246532655095037E-20</v>
      </c>
      <c r="DI35" s="63">
        <v>-8.8291958817544646E-20</v>
      </c>
      <c r="DJ35" s="63">
        <v>-1.6489145035839896E-20</v>
      </c>
      <c r="DK35" s="63">
        <v>-2.5046725045608149E-20</v>
      </c>
      <c r="DL35" s="63">
        <v>-1.9809838969482663E-20</v>
      </c>
      <c r="DM35" s="63">
        <v>-1.4465464337095912E-20</v>
      </c>
      <c r="DN35" s="63">
        <v>-1.4021382275612036E-19</v>
      </c>
      <c r="DO35" s="63">
        <v>-1.8406869426673945E-19</v>
      </c>
      <c r="DP35" s="63">
        <v>-9.9015818943363028E-20</v>
      </c>
      <c r="DQ35" s="63">
        <v>-1.1298045488847208E-19</v>
      </c>
      <c r="DR35" s="63">
        <v>-7.899996201424591E-20</v>
      </c>
      <c r="DS35" s="63">
        <v>-9.1158091817665883E-21</v>
      </c>
      <c r="DT35" s="63">
        <v>-3.1559487323547598E-20</v>
      </c>
      <c r="DU35" s="63">
        <v>1</v>
      </c>
      <c r="DV35" s="63">
        <v>0.8784801077719594</v>
      </c>
      <c r="DX35" s="12" t="s">
        <v>57</v>
      </c>
      <c r="DY35" s="62" t="s">
        <v>149</v>
      </c>
      <c r="DZ35" s="63">
        <v>-2.5686891800855548E-20</v>
      </c>
      <c r="EA35" s="63">
        <v>-3.9334896146026115E-20</v>
      </c>
      <c r="EB35" s="63">
        <v>-3.3651531115278127E-20</v>
      </c>
      <c r="EC35" s="63">
        <v>-1.8708325872119413E-20</v>
      </c>
      <c r="ED35" s="63">
        <v>-8.4976288692445514E-21</v>
      </c>
      <c r="EE35" s="63">
        <v>0</v>
      </c>
      <c r="EF35" s="63">
        <v>-9.5690144981739316E-20</v>
      </c>
      <c r="EG35" s="63">
        <v>-3.8481152958318393E-20</v>
      </c>
      <c r="EH35" s="63">
        <v>0</v>
      </c>
      <c r="EI35" s="63">
        <v>0</v>
      </c>
      <c r="EJ35" s="63">
        <v>0</v>
      </c>
      <c r="EK35" s="63">
        <v>-9.9044787444727929E-20</v>
      </c>
      <c r="EL35" s="63">
        <v>-6.3417608930393206E-20</v>
      </c>
      <c r="EM35" s="63">
        <v>-7.2742109980061883E-20</v>
      </c>
      <c r="EN35" s="63">
        <v>-6.5842036957123537E-20</v>
      </c>
      <c r="EO35" s="63">
        <v>0</v>
      </c>
      <c r="EP35" s="63">
        <v>-4.5767126934578665E-20</v>
      </c>
      <c r="EQ35" s="63">
        <v>-7.7859201902736107E-20</v>
      </c>
      <c r="ER35" s="63">
        <v>0</v>
      </c>
      <c r="ES35" s="63">
        <v>-6.821127867097222E-19</v>
      </c>
      <c r="ET35" s="63">
        <v>0</v>
      </c>
      <c r="EU35" s="63">
        <v>0</v>
      </c>
      <c r="EV35" s="63">
        <v>0</v>
      </c>
      <c r="EW35" s="63">
        <v>0</v>
      </c>
      <c r="EX35" s="63">
        <v>-3.0923631444938683E-20</v>
      </c>
      <c r="EY35" s="63">
        <v>-7.5910749485063994E-20</v>
      </c>
      <c r="EZ35" s="63">
        <v>0</v>
      </c>
      <c r="FA35" s="63">
        <v>1</v>
      </c>
      <c r="FB35" s="63">
        <v>-1.0530841807494855E-19</v>
      </c>
      <c r="FC35" s="63">
        <v>-7.8541407543956258E-20</v>
      </c>
      <c r="FD35" s="63">
        <v>-3.2888184078917133E-20</v>
      </c>
      <c r="FE35" s="63">
        <v>0</v>
      </c>
      <c r="FF35" s="63">
        <v>-1.8597977336338531E-19</v>
      </c>
      <c r="FG35" s="63">
        <v>-1.1349263887264215E-19</v>
      </c>
      <c r="FH35" s="63">
        <v>-1.6464267350257173E-18</v>
      </c>
      <c r="FI35" s="63">
        <v>0</v>
      </c>
      <c r="FJ35" s="63">
        <v>-2.0626664712909573E-18</v>
      </c>
      <c r="FK35" s="63">
        <v>-3.2018334368830344E-18</v>
      </c>
      <c r="FL35" s="63">
        <v>-3.8490987144855939E-19</v>
      </c>
      <c r="FM35" s="63">
        <v>0</v>
      </c>
      <c r="FN35" s="63">
        <v>-1.2217540054838022E-19</v>
      </c>
      <c r="FO35" s="63">
        <v>-1.5572034207970736E-19</v>
      </c>
      <c r="FP35" s="63">
        <v>-1.7161896246781E-19</v>
      </c>
      <c r="FQ35" s="63">
        <v>-8.4193029350177178E-20</v>
      </c>
      <c r="FR35" s="63">
        <v>-6.986847510080447E-20</v>
      </c>
      <c r="FS35" s="63">
        <v>-3.8562067159797697E-20</v>
      </c>
      <c r="FT35" s="63">
        <v>0</v>
      </c>
      <c r="FU35" s="63">
        <v>-8.5569721689298311E-20</v>
      </c>
      <c r="FV35" s="63">
        <v>-6.0639265247667492E-20</v>
      </c>
      <c r="FW35" s="63">
        <v>0</v>
      </c>
      <c r="FX35" s="63">
        <v>-2.1424976484609631E-20</v>
      </c>
      <c r="FY35" s="63">
        <v>-5.9786672944662652E-20</v>
      </c>
      <c r="FZ35" s="63">
        <v>-2.1856465022912983E-20</v>
      </c>
      <c r="GA35" s="63">
        <v>-2.2500815963359984E-20</v>
      </c>
      <c r="GB35" s="63">
        <v>-5.3188313376064909E-20</v>
      </c>
      <c r="GC35" s="63">
        <v>-6.224101703716974E-20</v>
      </c>
      <c r="GD35" s="63">
        <v>-6.3136552518746912E-20</v>
      </c>
      <c r="GE35" s="63">
        <v>-1.2741589101845183E-19</v>
      </c>
      <c r="GF35" s="63">
        <v>-2.1508523026920175E-19</v>
      </c>
      <c r="GG35" s="63">
        <v>-3.5591735723923318E-20</v>
      </c>
      <c r="GH35" s="63">
        <v>-1.3393480397963139E-19</v>
      </c>
      <c r="GI35" s="63">
        <v>-1.7943153418263197E-19</v>
      </c>
      <c r="GJ35" s="63">
        <v>-2.9778626754728893E-20</v>
      </c>
      <c r="GK35" s="63">
        <v>-7.691094020683012E-18</v>
      </c>
      <c r="GL35" s="63">
        <v>-2.5018537096284246E-18</v>
      </c>
      <c r="GM35" s="63">
        <v>-4.4405167964085856E-18</v>
      </c>
      <c r="GN35" s="63">
        <v>-5.227473126687605E-20</v>
      </c>
      <c r="GO35" s="63">
        <v>-1.33117350853273E-19</v>
      </c>
      <c r="GP35" s="63">
        <v>-2.9304151178528462E-19</v>
      </c>
      <c r="GQ35" s="63">
        <v>-7.3910832746443892E-20</v>
      </c>
      <c r="GR35" s="63">
        <v>-1.6853827412429305E-20</v>
      </c>
      <c r="GS35" s="63">
        <v>-4.5958418025517415E-20</v>
      </c>
      <c r="GT35" s="63">
        <v>-2.1395003694483024E-20</v>
      </c>
      <c r="GU35" s="63">
        <v>-1.3713777486352255E-21</v>
      </c>
      <c r="GV35" s="63">
        <v>-1.8892676481414396E-19</v>
      </c>
      <c r="GW35" s="63">
        <v>-1.5878612058316155E-20</v>
      </c>
      <c r="GX35" s="63">
        <v>-1.5780644890123682E-20</v>
      </c>
      <c r="GY35" s="63">
        <v>-5.1934338201389434E-21</v>
      </c>
      <c r="GZ35" s="63">
        <v>0</v>
      </c>
      <c r="HA35" s="63">
        <v>-1.5568832378388892E-20</v>
      </c>
      <c r="HB35" s="63">
        <v>-1.5848405907926022E-19</v>
      </c>
      <c r="HC35" s="63">
        <v>-2.9471257464031854E-20</v>
      </c>
      <c r="HD35" s="63">
        <v>-2.020967093970114E-20</v>
      </c>
      <c r="HE35" s="63">
        <v>-3.4157632588982615E-20</v>
      </c>
      <c r="HF35" s="63">
        <v>-2.5763666063190694E-20</v>
      </c>
      <c r="HG35" s="63">
        <v>-1.0506575051166695E-20</v>
      </c>
      <c r="HH35" s="63">
        <v>-2.0786447250625963E-20</v>
      </c>
      <c r="HI35" s="63">
        <v>-2.6806067360650541E-20</v>
      </c>
      <c r="HJ35" s="63">
        <v>-2.6256082307946447E-20</v>
      </c>
      <c r="HK35" s="63">
        <v>-6.9407785221843829E-20</v>
      </c>
      <c r="HL35" s="63">
        <v>-3.9972277511233974E-20</v>
      </c>
      <c r="HM35" s="63">
        <v>-2.8622799918175908E-20</v>
      </c>
      <c r="HN35" s="63">
        <v>-3.9550037675176015E-20</v>
      </c>
      <c r="HO35" s="63">
        <v>-8.4148875854941316E-20</v>
      </c>
      <c r="HP35" s="63">
        <v>-4.8246532655095037E-20</v>
      </c>
      <c r="HQ35" s="63">
        <v>-8.8277908158080433E-20</v>
      </c>
      <c r="HR35" s="63">
        <v>-1.6463291844991394E-20</v>
      </c>
      <c r="HS35" s="63">
        <v>-2.5041304651559953E-20</v>
      </c>
      <c r="HT35" s="63">
        <v>-1.9725727550922326E-20</v>
      </c>
      <c r="HU35" s="63">
        <v>-1.3684255569123311E-20</v>
      </c>
      <c r="HV35" s="63">
        <v>-1.4021382275612036E-19</v>
      </c>
      <c r="HW35" s="63">
        <v>-1.8327175502946657E-19</v>
      </c>
      <c r="HX35" s="63">
        <v>-9.736241910158946E-20</v>
      </c>
      <c r="HY35" s="63">
        <v>-1.1197928876974452E-19</v>
      </c>
      <c r="HZ35" s="63">
        <v>-7.8522553262888449E-20</v>
      </c>
      <c r="IA35" s="63">
        <v>-9.1133314854030632E-21</v>
      </c>
      <c r="IB35" s="63">
        <v>-3.1536193829298725E-20</v>
      </c>
    </row>
    <row r="36" spans="2:236" x14ac:dyDescent="0.15">
      <c r="B36" s="12" t="s">
        <v>58</v>
      </c>
      <c r="C36" s="62" t="s">
        <v>150</v>
      </c>
      <c r="D36" s="63">
        <v>0.9696207134672995</v>
      </c>
      <c r="E36" s="63">
        <v>3.03792865327005E-2</v>
      </c>
      <c r="F36" s="63">
        <v>0.35752970606629136</v>
      </c>
      <c r="G36" s="63">
        <v>0.23321138211382111</v>
      </c>
      <c r="H36" s="63">
        <v>1.552382487120112E-3</v>
      </c>
      <c r="I36" s="68">
        <v>5.6493641859495521E-2</v>
      </c>
      <c r="J36" s="63">
        <v>5.326245570148009E-2</v>
      </c>
      <c r="P36" s="12" t="s">
        <v>58</v>
      </c>
      <c r="Q36" s="63" t="s">
        <v>150</v>
      </c>
      <c r="R36" s="68">
        <v>3.4752664959084999E-4</v>
      </c>
      <c r="S36" s="63">
        <v>1.0838391434431792E-4</v>
      </c>
      <c r="T36" s="63">
        <v>3.1530225884513213E-5</v>
      </c>
      <c r="U36" s="63">
        <v>4.6992927822345231E-4</v>
      </c>
      <c r="V36" s="63">
        <v>5.7351076872276519E-4</v>
      </c>
      <c r="W36" s="63">
        <v>0</v>
      </c>
      <c r="X36" s="63">
        <v>3.6019935153522465E-5</v>
      </c>
      <c r="Y36" s="63">
        <v>5.1580312820180194E-4</v>
      </c>
      <c r="Z36" s="63">
        <v>0</v>
      </c>
      <c r="AA36" s="63">
        <v>0</v>
      </c>
      <c r="AB36" s="63">
        <v>0</v>
      </c>
      <c r="AC36" s="63">
        <v>1.8255940480617854E-4</v>
      </c>
      <c r="AD36" s="63">
        <v>4.7938596410754378E-4</v>
      </c>
      <c r="AE36" s="63">
        <v>3.3322393863350513E-4</v>
      </c>
      <c r="AF36" s="63">
        <v>1.1052310635044633E-3</v>
      </c>
      <c r="AG36" s="63">
        <v>0</v>
      </c>
      <c r="AH36" s="63">
        <v>7.503901973447371E-4</v>
      </c>
      <c r="AI36" s="63">
        <v>1.4810780832488647E-3</v>
      </c>
      <c r="AJ36" s="63">
        <v>0</v>
      </c>
      <c r="AK36" s="63">
        <v>1.9210701199905763E-4</v>
      </c>
      <c r="AL36" s="63">
        <v>0</v>
      </c>
      <c r="AM36" s="63">
        <v>0</v>
      </c>
      <c r="AN36" s="63">
        <v>0</v>
      </c>
      <c r="AO36" s="63">
        <v>0</v>
      </c>
      <c r="AP36" s="63">
        <v>1.1103914735289438E-3</v>
      </c>
      <c r="AQ36" s="63">
        <v>1.0938953797181151E-3</v>
      </c>
      <c r="AR36" s="63">
        <v>0</v>
      </c>
      <c r="AS36" s="63">
        <v>0</v>
      </c>
      <c r="AT36" s="63">
        <v>1.0076481154209986</v>
      </c>
      <c r="AU36" s="63">
        <v>1.948196861086155E-3</v>
      </c>
      <c r="AV36" s="63">
        <v>2.0188760247980804E-3</v>
      </c>
      <c r="AW36" s="63">
        <v>0</v>
      </c>
      <c r="AX36" s="63">
        <v>3.6108220796309154E-5</v>
      </c>
      <c r="AY36" s="63">
        <v>1.1564345291625388E-4</v>
      </c>
      <c r="AZ36" s="63">
        <v>1.5279311162097299E-4</v>
      </c>
      <c r="BA36" s="63">
        <v>0</v>
      </c>
      <c r="BB36" s="63">
        <v>9.1558222483841361E-6</v>
      </c>
      <c r="BC36" s="63">
        <v>2.6462363860689922E-5</v>
      </c>
      <c r="BD36" s="63">
        <v>1.3800786912273778E-5</v>
      </c>
      <c r="BE36" s="63">
        <v>0</v>
      </c>
      <c r="BF36" s="63">
        <v>2.4189903035993821E-4</v>
      </c>
      <c r="BG36" s="63">
        <v>8.9017517759356146E-5</v>
      </c>
      <c r="BH36" s="63">
        <v>1.4756560789309852E-4</v>
      </c>
      <c r="BI36" s="63">
        <v>1.019933318517783E-4</v>
      </c>
      <c r="BJ36" s="63">
        <v>2.9817861351929333E-4</v>
      </c>
      <c r="BK36" s="63">
        <v>6.7313501788902701E-4</v>
      </c>
      <c r="BL36" s="63">
        <v>0</v>
      </c>
      <c r="BM36" s="63">
        <v>1.1812457914063504E-3</v>
      </c>
      <c r="BN36" s="63">
        <v>6.4909956609992062E-4</v>
      </c>
      <c r="BO36" s="63">
        <v>0</v>
      </c>
      <c r="BP36" s="63">
        <v>2.4268907817091094E-4</v>
      </c>
      <c r="BQ36" s="63">
        <v>2.9786934011068154E-3</v>
      </c>
      <c r="BR36" s="63">
        <v>1.2372294389948499E-3</v>
      </c>
      <c r="BS36" s="63">
        <v>1.0898334672570966E-3</v>
      </c>
      <c r="BT36" s="63">
        <v>8.9428574515158137E-4</v>
      </c>
      <c r="BU36" s="63">
        <v>3.4062949517186478E-4</v>
      </c>
      <c r="BV36" s="63">
        <v>9.2358444101189841E-4</v>
      </c>
      <c r="BW36" s="63">
        <v>1.4326371733610789E-4</v>
      </c>
      <c r="BX36" s="63">
        <v>3.4024642061576492E-4</v>
      </c>
      <c r="BY36" s="63">
        <v>2.70369756014206E-3</v>
      </c>
      <c r="BZ36" s="63">
        <v>8.3066918269012065E-5</v>
      </c>
      <c r="CA36" s="63">
        <v>3.7040519788060142E-4</v>
      </c>
      <c r="CB36" s="63">
        <v>5.3760901372715893E-4</v>
      </c>
      <c r="CC36" s="63">
        <v>2.7323869528918221E-4</v>
      </c>
      <c r="CD36" s="63">
        <v>3.6451860647114916E-4</v>
      </c>
      <c r="CE36" s="63">
        <v>1.5335622333070431E-5</v>
      </c>
      <c r="CF36" s="63">
        <v>1.9377063188461185E-5</v>
      </c>
      <c r="CG36" s="63">
        <v>1.2248235616070975E-3</v>
      </c>
      <c r="CH36" s="63">
        <v>9.1824609209469309E-5</v>
      </c>
      <c r="CI36" s="63">
        <v>2.0041721527476003E-4</v>
      </c>
      <c r="CJ36" s="63">
        <v>1.0509693185176071E-4</v>
      </c>
      <c r="CK36" s="63">
        <v>3.2320355779268678E-5</v>
      </c>
      <c r="CL36" s="63">
        <v>5.351484580088616E-5</v>
      </c>
      <c r="CM36" s="63">
        <v>2.2011711211996651E-5</v>
      </c>
      <c r="CN36" s="63">
        <v>3.3771510333230487E-5</v>
      </c>
      <c r="CO36" s="63">
        <v>2.5473184455717378E-5</v>
      </c>
      <c r="CP36" s="63">
        <v>7.481325952545991E-5</v>
      </c>
      <c r="CQ36" s="63">
        <v>1.5278174193627742E-5</v>
      </c>
      <c r="CR36" s="63">
        <v>0</v>
      </c>
      <c r="CS36" s="63">
        <v>7.618879800280874E-5</v>
      </c>
      <c r="CT36" s="63">
        <v>1.3024571315058689E-4</v>
      </c>
      <c r="CU36" s="63">
        <v>2.7582409448864551E-4</v>
      </c>
      <c r="CV36" s="63">
        <v>8.8512720567428959E-6</v>
      </c>
      <c r="CW36" s="63">
        <v>1.7699492402330079E-5</v>
      </c>
      <c r="CX36" s="63">
        <v>4.5910555097180582E-5</v>
      </c>
      <c r="CY36" s="63">
        <v>2.9594393887483314E-4</v>
      </c>
      <c r="CZ36" s="63">
        <v>2.6378160974937851E-5</v>
      </c>
      <c r="DA36" s="63">
        <v>1.3267227636781675E-4</v>
      </c>
      <c r="DB36" s="63">
        <v>2.7518527992663117E-5</v>
      </c>
      <c r="DC36" s="63">
        <v>2.8053932350107638E-5</v>
      </c>
      <c r="DD36" s="63">
        <v>3.3867091637752319E-4</v>
      </c>
      <c r="DE36" s="63">
        <v>5.8803992982080858E-5</v>
      </c>
      <c r="DF36" s="63">
        <v>2.0543192204671273E-5</v>
      </c>
      <c r="DG36" s="63">
        <v>3.7011188710456023E-5</v>
      </c>
      <c r="DH36" s="63">
        <v>3.3690987419527298E-5</v>
      </c>
      <c r="DI36" s="63">
        <v>1.2463832220965739E-4</v>
      </c>
      <c r="DJ36" s="63">
        <v>3.8206279949228804E-5</v>
      </c>
      <c r="DK36" s="63">
        <v>1.6497959418391842E-4</v>
      </c>
      <c r="DL36" s="63">
        <v>2.4560920119008948E-4</v>
      </c>
      <c r="DM36" s="63">
        <v>6.6151681294986028E-5</v>
      </c>
      <c r="DN36" s="63">
        <v>9.8685098218365632E-5</v>
      </c>
      <c r="DO36" s="63">
        <v>8.0942048848784391E-5</v>
      </c>
      <c r="DP36" s="63">
        <v>1.3265546712108622E-4</v>
      </c>
      <c r="DQ36" s="63">
        <v>1.7928596713866682E-4</v>
      </c>
      <c r="DR36" s="63">
        <v>4.6500232788108911E-5</v>
      </c>
      <c r="DS36" s="63">
        <v>1.177896534579509E-3</v>
      </c>
      <c r="DT36" s="63">
        <v>1.2870817220340716E-4</v>
      </c>
      <c r="DU36" s="63">
        <v>1.0426375678395674</v>
      </c>
      <c r="DV36" s="63">
        <v>0.91593636296279679</v>
      </c>
      <c r="DX36" s="12" t="s">
        <v>58</v>
      </c>
      <c r="DY36" s="62" t="s">
        <v>150</v>
      </c>
      <c r="DZ36" s="63">
        <v>3.4721845993756828E-4</v>
      </c>
      <c r="EA36" s="63">
        <v>1.0833345021003918E-4</v>
      </c>
      <c r="EB36" s="63">
        <v>3.1530095634982184E-5</v>
      </c>
      <c r="EC36" s="63">
        <v>4.6980314670426671E-4</v>
      </c>
      <c r="ED36" s="63">
        <v>5.7337514334146065E-4</v>
      </c>
      <c r="EE36" s="63">
        <v>0</v>
      </c>
      <c r="EF36" s="63">
        <v>3.6019935153522465E-5</v>
      </c>
      <c r="EG36" s="63">
        <v>4.9444670557861837E-4</v>
      </c>
      <c r="EH36" s="63">
        <v>0</v>
      </c>
      <c r="EI36" s="63">
        <v>0</v>
      </c>
      <c r="EJ36" s="63">
        <v>0</v>
      </c>
      <c r="EK36" s="63">
        <v>1.8233668907813411E-4</v>
      </c>
      <c r="EL36" s="63">
        <v>4.7938596410754378E-4</v>
      </c>
      <c r="EM36" s="63">
        <v>3.3236442492369002E-4</v>
      </c>
      <c r="EN36" s="63">
        <v>1.1040472478209044E-3</v>
      </c>
      <c r="EO36" s="63">
        <v>0</v>
      </c>
      <c r="EP36" s="63">
        <v>7.5034162436628997E-4</v>
      </c>
      <c r="EQ36" s="63">
        <v>1.4801358120012618E-3</v>
      </c>
      <c r="ER36" s="63">
        <v>0</v>
      </c>
      <c r="ES36" s="63">
        <v>1.917869130558033E-4</v>
      </c>
      <c r="ET36" s="63">
        <v>0</v>
      </c>
      <c r="EU36" s="63">
        <v>0</v>
      </c>
      <c r="EV36" s="63">
        <v>0</v>
      </c>
      <c r="EW36" s="63">
        <v>0</v>
      </c>
      <c r="EX36" s="63">
        <v>1.1091919415813936E-3</v>
      </c>
      <c r="EY36" s="63">
        <v>1.0841007156603816E-3</v>
      </c>
      <c r="EZ36" s="63">
        <v>0</v>
      </c>
      <c r="FA36" s="63">
        <v>0</v>
      </c>
      <c r="FB36" s="63">
        <v>1</v>
      </c>
      <c r="FC36" s="63">
        <v>1.9434307466610905E-3</v>
      </c>
      <c r="FD36" s="63">
        <v>2.0188760247980804E-3</v>
      </c>
      <c r="FE36" s="63">
        <v>0</v>
      </c>
      <c r="FF36" s="63">
        <v>3.4515584439089847E-5</v>
      </c>
      <c r="FG36" s="63">
        <v>1.1564207035068948E-4</v>
      </c>
      <c r="FH36" s="63">
        <v>1.5267361751689892E-4</v>
      </c>
      <c r="FI36" s="63">
        <v>0</v>
      </c>
      <c r="FJ36" s="63">
        <v>8.6814381265615304E-6</v>
      </c>
      <c r="FK36" s="63">
        <v>2.6460016702371295E-5</v>
      </c>
      <c r="FL36" s="63">
        <v>1.3800729837217911E-5</v>
      </c>
      <c r="FM36" s="63">
        <v>0</v>
      </c>
      <c r="FN36" s="63">
        <v>2.4138132701911717E-4</v>
      </c>
      <c r="FO36" s="63">
        <v>8.8914626866207525E-5</v>
      </c>
      <c r="FP36" s="63">
        <v>1.4597933650791213E-4</v>
      </c>
      <c r="FQ36" s="63">
        <v>1.0041826171950978E-4</v>
      </c>
      <c r="FR36" s="63">
        <v>2.9451906555450803E-4</v>
      </c>
      <c r="FS36" s="63">
        <v>6.681992430973057E-4</v>
      </c>
      <c r="FT36" s="63">
        <v>0</v>
      </c>
      <c r="FU36" s="63">
        <v>1.1812457914063504E-3</v>
      </c>
      <c r="FV36" s="63">
        <v>6.4747592037340434E-4</v>
      </c>
      <c r="FW36" s="63">
        <v>0</v>
      </c>
      <c r="FX36" s="63">
        <v>2.4266134260805317E-4</v>
      </c>
      <c r="FY36" s="63">
        <v>2.9734245852717279E-3</v>
      </c>
      <c r="FZ36" s="63">
        <v>1.2372271635616289E-3</v>
      </c>
      <c r="GA36" s="63">
        <v>1.0879626304449825E-3</v>
      </c>
      <c r="GB36" s="63">
        <v>8.9428574515158137E-4</v>
      </c>
      <c r="GC36" s="63">
        <v>3.292913354947154E-4</v>
      </c>
      <c r="GD36" s="63">
        <v>8.0736621415228207E-4</v>
      </c>
      <c r="GE36" s="63">
        <v>1.3818047124337314E-4</v>
      </c>
      <c r="GF36" s="63">
        <v>3.0580100934115542E-4</v>
      </c>
      <c r="GG36" s="63">
        <v>2.6997836801176019E-3</v>
      </c>
      <c r="GH36" s="63">
        <v>8.3053598951322112E-5</v>
      </c>
      <c r="GI36" s="63">
        <v>3.7040519788060142E-4</v>
      </c>
      <c r="GJ36" s="63">
        <v>5.3681394586644953E-4</v>
      </c>
      <c r="GK36" s="63">
        <v>2.7323869528918221E-4</v>
      </c>
      <c r="GL36" s="63">
        <v>3.6451860647114916E-4</v>
      </c>
      <c r="GM36" s="63">
        <v>1.4361707707780217E-5</v>
      </c>
      <c r="GN36" s="63">
        <v>1.9341667804833133E-5</v>
      </c>
      <c r="GO36" s="63">
        <v>1.1257111232180427E-3</v>
      </c>
      <c r="GP36" s="63">
        <v>9.1784934872175117E-5</v>
      </c>
      <c r="GQ36" s="63">
        <v>1.9883965462767159E-4</v>
      </c>
      <c r="GR36" s="63">
        <v>1.0215576526346074E-4</v>
      </c>
      <c r="GS36" s="63">
        <v>3.135718548743969E-5</v>
      </c>
      <c r="GT36" s="63">
        <v>5.351484580088616E-5</v>
      </c>
      <c r="GU36" s="63">
        <v>2.2011711211996651E-5</v>
      </c>
      <c r="GV36" s="63">
        <v>3.3759311514277312E-5</v>
      </c>
      <c r="GW36" s="63">
        <v>2.5429266570858147E-5</v>
      </c>
      <c r="GX36" s="63">
        <v>7.4532892171001502E-5</v>
      </c>
      <c r="GY36" s="63">
        <v>1.4711412010659388E-5</v>
      </c>
      <c r="GZ36" s="63">
        <v>0</v>
      </c>
      <c r="HA36" s="63">
        <v>7.615576652582791E-5</v>
      </c>
      <c r="HB36" s="63">
        <v>1.3023676736762899E-4</v>
      </c>
      <c r="HC36" s="63">
        <v>2.7436216231875176E-4</v>
      </c>
      <c r="HD36" s="63">
        <v>8.7566085267499866E-6</v>
      </c>
      <c r="HE36" s="63">
        <v>1.7510054461099472E-5</v>
      </c>
      <c r="HF36" s="63">
        <v>4.4008454450876903E-5</v>
      </c>
      <c r="HG36" s="63">
        <v>2.9493727603937831E-4</v>
      </c>
      <c r="HH36" s="63">
        <v>2.6378160974937851E-5</v>
      </c>
      <c r="HI36" s="63">
        <v>1.317560267445795E-4</v>
      </c>
      <c r="HJ36" s="63">
        <v>2.7513456287147781E-5</v>
      </c>
      <c r="HK36" s="63">
        <v>2.805343182841807E-5</v>
      </c>
      <c r="HL36" s="63">
        <v>3.3867091637752319E-4</v>
      </c>
      <c r="HM36" s="63">
        <v>5.8690487601094438E-5</v>
      </c>
      <c r="HN36" s="63">
        <v>2.0069430312117265E-5</v>
      </c>
      <c r="HO36" s="63">
        <v>3.7011188710456023E-5</v>
      </c>
      <c r="HP36" s="63">
        <v>3.3690987419527298E-5</v>
      </c>
      <c r="HQ36" s="63">
        <v>1.2461848744050046E-4</v>
      </c>
      <c r="HR36" s="63">
        <v>3.8146376646480732E-5</v>
      </c>
      <c r="HS36" s="63">
        <v>1.6494389073730975E-4</v>
      </c>
      <c r="HT36" s="63">
        <v>2.4456635887545007E-4</v>
      </c>
      <c r="HU36" s="63">
        <v>6.2579153497779684E-5</v>
      </c>
      <c r="HV36" s="63">
        <v>9.8685098218365632E-5</v>
      </c>
      <c r="HW36" s="63">
        <v>8.0591604168716332E-5</v>
      </c>
      <c r="HX36" s="63">
        <v>1.3044034098579806E-4</v>
      </c>
      <c r="HY36" s="63">
        <v>1.7769724069886163E-4</v>
      </c>
      <c r="HZ36" s="63">
        <v>4.6219224829279779E-5</v>
      </c>
      <c r="IA36" s="63">
        <v>1.1775763797910374E-3</v>
      </c>
      <c r="IB36" s="63">
        <v>1.2861317499897646E-4</v>
      </c>
    </row>
    <row r="37" spans="2:236" x14ac:dyDescent="0.15">
      <c r="B37" s="16" t="s">
        <v>59</v>
      </c>
      <c r="C37" s="70" t="s">
        <v>151</v>
      </c>
      <c r="D37" s="69">
        <v>0.95712084410666243</v>
      </c>
      <c r="E37" s="69">
        <v>4.2879155893337573E-2</v>
      </c>
      <c r="F37" s="69">
        <v>0.5158604173794048</v>
      </c>
      <c r="G37" s="69">
        <v>0.32255673394913903</v>
      </c>
      <c r="H37" s="69">
        <v>2.2963534670323057E-3</v>
      </c>
      <c r="I37" s="71">
        <v>5.565058729615692E-2</v>
      </c>
      <c r="J37" s="69">
        <v>5.4282130231497319E-2</v>
      </c>
      <c r="P37" s="16" t="s">
        <v>59</v>
      </c>
      <c r="Q37" s="69" t="s">
        <v>151</v>
      </c>
      <c r="R37" s="71">
        <v>1.4163425912032697E-4</v>
      </c>
      <c r="S37" s="69">
        <v>4.9350622157042017E-5</v>
      </c>
      <c r="T37" s="69">
        <v>4.6821203901595564E-4</v>
      </c>
      <c r="U37" s="69">
        <v>3.2497580858437823E-5</v>
      </c>
      <c r="V37" s="69">
        <v>9.5568847333411691E-5</v>
      </c>
      <c r="W37" s="69">
        <v>0</v>
      </c>
      <c r="X37" s="69">
        <v>2.9096542989368908E-4</v>
      </c>
      <c r="Y37" s="69">
        <v>2.3085659830636483E-5</v>
      </c>
      <c r="Z37" s="69">
        <v>0</v>
      </c>
      <c r="AA37" s="69">
        <v>0</v>
      </c>
      <c r="AB37" s="69">
        <v>0</v>
      </c>
      <c r="AC37" s="69">
        <v>2.5789541987890003E-5</v>
      </c>
      <c r="AD37" s="69">
        <v>2.6019319558759168E-4</v>
      </c>
      <c r="AE37" s="69">
        <v>3.243316051263116E-5</v>
      </c>
      <c r="AF37" s="69">
        <v>6.5786146368926646E-5</v>
      </c>
      <c r="AG37" s="69">
        <v>0</v>
      </c>
      <c r="AH37" s="69">
        <v>4.2805470484954497E-5</v>
      </c>
      <c r="AI37" s="69">
        <v>3.5039008507187286E-5</v>
      </c>
      <c r="AJ37" s="69">
        <v>0</v>
      </c>
      <c r="AK37" s="69">
        <v>3.4190505766583084E-5</v>
      </c>
      <c r="AL37" s="69">
        <v>0</v>
      </c>
      <c r="AM37" s="69">
        <v>0</v>
      </c>
      <c r="AN37" s="69">
        <v>0</v>
      </c>
      <c r="AO37" s="69">
        <v>0</v>
      </c>
      <c r="AP37" s="69">
        <v>7.2502576020361527E-5</v>
      </c>
      <c r="AQ37" s="69">
        <v>2.7109238555099791E-5</v>
      </c>
      <c r="AR37" s="69">
        <v>0</v>
      </c>
      <c r="AS37" s="69">
        <v>0</v>
      </c>
      <c r="AT37" s="69">
        <v>4.169453248211094E-5</v>
      </c>
      <c r="AU37" s="69">
        <v>1.0024524230838958</v>
      </c>
      <c r="AV37" s="69">
        <v>6.9633644775779664E-4</v>
      </c>
      <c r="AW37" s="69">
        <v>0</v>
      </c>
      <c r="AX37" s="69">
        <v>9.4244966223805231E-5</v>
      </c>
      <c r="AY37" s="69">
        <v>1.605530026871848E-5</v>
      </c>
      <c r="AZ37" s="69">
        <v>7.7586539440896709E-5</v>
      </c>
      <c r="BA37" s="69">
        <v>0</v>
      </c>
      <c r="BB37" s="69">
        <v>4.3896820218660082E-5</v>
      </c>
      <c r="BC37" s="69">
        <v>3.5732950101847677E-5</v>
      </c>
      <c r="BD37" s="69">
        <v>1.8144139111740883E-5</v>
      </c>
      <c r="BE37" s="69">
        <v>0</v>
      </c>
      <c r="BF37" s="69">
        <v>1.7871080014950532E-5</v>
      </c>
      <c r="BG37" s="69">
        <v>1.4817631421742969E-4</v>
      </c>
      <c r="BH37" s="69">
        <v>6.609936263413651E-5</v>
      </c>
      <c r="BI37" s="69">
        <v>2.9051922443817729E-4</v>
      </c>
      <c r="BJ37" s="69">
        <v>5.43355952106272E-4</v>
      </c>
      <c r="BK37" s="69">
        <v>4.2753133183429494E-4</v>
      </c>
      <c r="BL37" s="69">
        <v>0</v>
      </c>
      <c r="BM37" s="69">
        <v>7.7184158905192063E-5</v>
      </c>
      <c r="BN37" s="69">
        <v>3.7578691592599008E-4</v>
      </c>
      <c r="BO37" s="69">
        <v>0</v>
      </c>
      <c r="BP37" s="69">
        <v>6.9188439557572566E-5</v>
      </c>
      <c r="BQ37" s="69">
        <v>1.9367296645858315E-4</v>
      </c>
      <c r="BR37" s="69">
        <v>3.9433158153684579E-4</v>
      </c>
      <c r="BS37" s="69">
        <v>1.1265519196457675E-4</v>
      </c>
      <c r="BT37" s="69">
        <v>7.3440855791398821E-4</v>
      </c>
      <c r="BU37" s="69">
        <v>1.2472116067576385E-3</v>
      </c>
      <c r="BV37" s="69">
        <v>7.6604277831548919E-4</v>
      </c>
      <c r="BW37" s="69">
        <v>5.7112332592079761E-4</v>
      </c>
      <c r="BX37" s="69">
        <v>5.124695767841661E-4</v>
      </c>
      <c r="BY37" s="69">
        <v>3.0651190646511784E-4</v>
      </c>
      <c r="BZ37" s="69">
        <v>2.4948716405909477E-4</v>
      </c>
      <c r="CA37" s="69">
        <v>3.0301827136171784E-5</v>
      </c>
      <c r="CB37" s="69">
        <v>3.4955496294980271E-5</v>
      </c>
      <c r="CC37" s="69">
        <v>1.8295794079648656E-4</v>
      </c>
      <c r="CD37" s="69">
        <v>2.2569305093060002E-4</v>
      </c>
      <c r="CE37" s="69">
        <v>2.8674884673450782E-5</v>
      </c>
      <c r="CF37" s="69">
        <v>8.9122133654667474E-6</v>
      </c>
      <c r="CG37" s="69">
        <v>9.3323672808520066E-5</v>
      </c>
      <c r="CH37" s="69">
        <v>6.2918070062780622E-4</v>
      </c>
      <c r="CI37" s="69">
        <v>2.4989103355363494E-5</v>
      </c>
      <c r="CJ37" s="69">
        <v>1.1133844386940988E-5</v>
      </c>
      <c r="CK37" s="69">
        <v>6.9981008944471318E-6</v>
      </c>
      <c r="CL37" s="69">
        <v>4.6194498596849057E-6</v>
      </c>
      <c r="CM37" s="69">
        <v>1.2015730456957306E-6</v>
      </c>
      <c r="CN37" s="69">
        <v>2.9320317294675811E-5</v>
      </c>
      <c r="CO37" s="69">
        <v>9.7441330955007869E-5</v>
      </c>
      <c r="CP37" s="69">
        <v>4.6135260887880414E-4</v>
      </c>
      <c r="CQ37" s="69">
        <v>5.889253640735967E-5</v>
      </c>
      <c r="CR37" s="69">
        <v>0</v>
      </c>
      <c r="CS37" s="69">
        <v>5.7683152644879812E-5</v>
      </c>
      <c r="CT37" s="69">
        <v>4.0427697428132469E-5</v>
      </c>
      <c r="CU37" s="69">
        <v>2.2420782571052216E-5</v>
      </c>
      <c r="CV37" s="69">
        <v>2.3992916016749418E-5</v>
      </c>
      <c r="CW37" s="69">
        <v>2.0921732031457754E-5</v>
      </c>
      <c r="CX37" s="69">
        <v>2.4145045790381896E-5</v>
      </c>
      <c r="CY37" s="69">
        <v>2.2850045609740743E-5</v>
      </c>
      <c r="CZ37" s="69">
        <v>3.0166744184561731E-5</v>
      </c>
      <c r="DA37" s="69">
        <v>1.8727336908883301E-5</v>
      </c>
      <c r="DB37" s="69">
        <v>6.107008172462572E-5</v>
      </c>
      <c r="DC37" s="69">
        <v>1.4391413456053828E-5</v>
      </c>
      <c r="DD37" s="69">
        <v>4.0613498263339699E-5</v>
      </c>
      <c r="DE37" s="69">
        <v>5.252263883011951E-5</v>
      </c>
      <c r="DF37" s="69">
        <v>5.4241369964905531E-5</v>
      </c>
      <c r="DG37" s="69">
        <v>9.7985834128406501E-5</v>
      </c>
      <c r="DH37" s="69">
        <v>7.9778331871293299E-5</v>
      </c>
      <c r="DI37" s="69">
        <v>2.4391469905491375E-4</v>
      </c>
      <c r="DJ37" s="69">
        <v>1.2809443509871523E-4</v>
      </c>
      <c r="DK37" s="69">
        <v>1.5639115187837439E-5</v>
      </c>
      <c r="DL37" s="69">
        <v>1.6981796884732721E-3</v>
      </c>
      <c r="DM37" s="69">
        <v>1.0440575632763965E-5</v>
      </c>
      <c r="DN37" s="69">
        <v>9.0062429464044262E-5</v>
      </c>
      <c r="DO37" s="69">
        <v>2.0657961828521782E-5</v>
      </c>
      <c r="DP37" s="69">
        <v>4.2635015050629343E-5</v>
      </c>
      <c r="DQ37" s="69">
        <v>1.2460279042895183E-4</v>
      </c>
      <c r="DR37" s="69">
        <v>5.3022806993508552E-5</v>
      </c>
      <c r="DS37" s="69">
        <v>4.480031066979192E-4</v>
      </c>
      <c r="DT37" s="69">
        <v>4.383934587142722E-5</v>
      </c>
      <c r="DU37" s="69">
        <v>1.0177878847402317</v>
      </c>
      <c r="DV37" s="69">
        <v>0.89410641067559338</v>
      </c>
      <c r="DX37" s="16" t="s">
        <v>59</v>
      </c>
      <c r="DY37" s="70" t="s">
        <v>151</v>
      </c>
      <c r="DZ37" s="69">
        <v>1.4150865662836701E-4</v>
      </c>
      <c r="EA37" s="69">
        <v>4.9327644241561307E-5</v>
      </c>
      <c r="EB37" s="69">
        <v>4.6821010485922844E-4</v>
      </c>
      <c r="EC37" s="69">
        <v>3.2488858334786972E-5</v>
      </c>
      <c r="ED37" s="69">
        <v>9.5546246953318915E-5</v>
      </c>
      <c r="EE37" s="69">
        <v>0</v>
      </c>
      <c r="EF37" s="69">
        <v>2.9096542989368908E-4</v>
      </c>
      <c r="EG37" s="69">
        <v>2.2129816252105038E-5</v>
      </c>
      <c r="EH37" s="69">
        <v>0</v>
      </c>
      <c r="EI37" s="69">
        <v>0</v>
      </c>
      <c r="EJ37" s="69">
        <v>0</v>
      </c>
      <c r="EK37" s="69">
        <v>2.5758079699623542E-5</v>
      </c>
      <c r="EL37" s="69">
        <v>2.6019319558759168E-4</v>
      </c>
      <c r="EM37" s="69">
        <v>3.2349502819166639E-5</v>
      </c>
      <c r="EN37" s="69">
        <v>6.5715682667349628E-5</v>
      </c>
      <c r="EO37" s="69">
        <v>0</v>
      </c>
      <c r="EP37" s="69">
        <v>4.2802699674244758E-5</v>
      </c>
      <c r="EQ37" s="69">
        <v>3.5016716468277079E-5</v>
      </c>
      <c r="ER37" s="69">
        <v>0</v>
      </c>
      <c r="ES37" s="69">
        <v>3.4133535723421577E-5</v>
      </c>
      <c r="ET37" s="69">
        <v>0</v>
      </c>
      <c r="EU37" s="69">
        <v>0</v>
      </c>
      <c r="EV37" s="69">
        <v>0</v>
      </c>
      <c r="EW37" s="69">
        <v>0</v>
      </c>
      <c r="EX37" s="69">
        <v>7.242425305203062E-5</v>
      </c>
      <c r="EY37" s="69">
        <v>2.686650429601865E-5</v>
      </c>
      <c r="EZ37" s="69">
        <v>0</v>
      </c>
      <c r="FA37" s="69">
        <v>0</v>
      </c>
      <c r="FB37" s="69">
        <v>4.1378068240311082E-5</v>
      </c>
      <c r="FC37" s="69">
        <v>1</v>
      </c>
      <c r="FD37" s="69">
        <v>6.9633644775779664E-4</v>
      </c>
      <c r="FE37" s="69">
        <v>0</v>
      </c>
      <c r="FF37" s="69">
        <v>9.0088074624530414E-5</v>
      </c>
      <c r="FG37" s="69">
        <v>1.6055108320927943E-5</v>
      </c>
      <c r="FH37" s="69">
        <v>7.7525861744629255E-5</v>
      </c>
      <c r="FI37" s="69">
        <v>0</v>
      </c>
      <c r="FJ37" s="69">
        <v>4.162242541879282E-5</v>
      </c>
      <c r="FK37" s="69">
        <v>3.5729780661221657E-5</v>
      </c>
      <c r="FL37" s="69">
        <v>1.8144064074153533E-5</v>
      </c>
      <c r="FM37" s="69">
        <v>0</v>
      </c>
      <c r="FN37" s="69">
        <v>1.7832832991743977E-5</v>
      </c>
      <c r="FO37" s="69">
        <v>1.480050446325541E-4</v>
      </c>
      <c r="FP37" s="69">
        <v>6.5388820868865927E-5</v>
      </c>
      <c r="FQ37" s="69">
        <v>2.8603277277555901E-4</v>
      </c>
      <c r="FR37" s="69">
        <v>5.3668734115119485E-4</v>
      </c>
      <c r="FS37" s="69">
        <v>4.2439645054858141E-4</v>
      </c>
      <c r="FT37" s="69">
        <v>0</v>
      </c>
      <c r="FU37" s="69">
        <v>7.7184158905192063E-5</v>
      </c>
      <c r="FV37" s="69">
        <v>3.7484692944011094E-4</v>
      </c>
      <c r="FW37" s="69">
        <v>0</v>
      </c>
      <c r="FX37" s="69">
        <v>6.9180532401927813E-5</v>
      </c>
      <c r="FY37" s="69">
        <v>1.9333039102194165E-4</v>
      </c>
      <c r="FZ37" s="69">
        <v>3.9433085630743205E-4</v>
      </c>
      <c r="GA37" s="69">
        <v>1.1246180509719272E-4</v>
      </c>
      <c r="GB37" s="69">
        <v>7.3440855791398821E-4</v>
      </c>
      <c r="GC37" s="69">
        <v>1.2056970446041842E-3</v>
      </c>
      <c r="GD37" s="69">
        <v>6.6964863237589406E-4</v>
      </c>
      <c r="GE37" s="69">
        <v>5.5085887607307009E-4</v>
      </c>
      <c r="GF37" s="69">
        <v>4.6058886836669225E-4</v>
      </c>
      <c r="GG37" s="69">
        <v>3.0606819898627196E-4</v>
      </c>
      <c r="GH37" s="69">
        <v>2.4944716018189653E-4</v>
      </c>
      <c r="GI37" s="69">
        <v>3.0301827136171784E-5</v>
      </c>
      <c r="GJ37" s="69">
        <v>3.4903800748682403E-5</v>
      </c>
      <c r="GK37" s="69">
        <v>1.8295794079648656E-4</v>
      </c>
      <c r="GL37" s="69">
        <v>2.2569305093060002E-4</v>
      </c>
      <c r="GM37" s="69">
        <v>2.6853837639594119E-5</v>
      </c>
      <c r="GN37" s="69">
        <v>8.8959337462087784E-6</v>
      </c>
      <c r="GO37" s="69">
        <v>8.5771942860299292E-5</v>
      </c>
      <c r="GP37" s="69">
        <v>6.2890885272613131E-4</v>
      </c>
      <c r="GQ37" s="69">
        <v>2.479240455378898E-5</v>
      </c>
      <c r="GR37" s="69">
        <v>1.0822260684798371E-5</v>
      </c>
      <c r="GS37" s="69">
        <v>6.7895523584475107E-6</v>
      </c>
      <c r="GT37" s="69">
        <v>4.6194498596849057E-6</v>
      </c>
      <c r="GU37" s="69">
        <v>1.2015730456957306E-6</v>
      </c>
      <c r="GV37" s="69">
        <v>2.9309726319063582E-5</v>
      </c>
      <c r="GW37" s="69">
        <v>9.727333401057983E-5</v>
      </c>
      <c r="GX37" s="69">
        <v>4.5962366121305229E-4</v>
      </c>
      <c r="GY37" s="69">
        <v>5.6707847185220825E-5</v>
      </c>
      <c r="GZ37" s="69">
        <v>0</v>
      </c>
      <c r="HA37" s="69">
        <v>5.7658144247599402E-5</v>
      </c>
      <c r="HB37" s="69">
        <v>4.0424920696384974E-5</v>
      </c>
      <c r="HC37" s="69">
        <v>2.2301947182956114E-5</v>
      </c>
      <c r="HD37" s="69">
        <v>2.3736314015318598E-5</v>
      </c>
      <c r="HE37" s="69">
        <v>2.0697806409585343E-5</v>
      </c>
      <c r="HF37" s="69">
        <v>2.3144702686150126E-5</v>
      </c>
      <c r="HG37" s="69">
        <v>2.2772320443983917E-5</v>
      </c>
      <c r="HH37" s="69">
        <v>3.0166744184561731E-5</v>
      </c>
      <c r="HI37" s="69">
        <v>1.8598003819433394E-5</v>
      </c>
      <c r="HJ37" s="69">
        <v>6.1058826418005125E-5</v>
      </c>
      <c r="HK37" s="69">
        <v>1.4391156692955935E-5</v>
      </c>
      <c r="HL37" s="69">
        <v>4.0613498263339699E-5</v>
      </c>
      <c r="HM37" s="69">
        <v>5.2421257923339226E-5</v>
      </c>
      <c r="HN37" s="69">
        <v>5.299046923666075E-5</v>
      </c>
      <c r="HO37" s="69">
        <v>9.7985834128406501E-5</v>
      </c>
      <c r="HP37" s="69">
        <v>7.9778331871293299E-5</v>
      </c>
      <c r="HQ37" s="69">
        <v>2.4387588280912382E-4</v>
      </c>
      <c r="HR37" s="69">
        <v>1.2789359691880715E-4</v>
      </c>
      <c r="HS37" s="69">
        <v>1.5635730706763412E-5</v>
      </c>
      <c r="HT37" s="69">
        <v>1.6909693167591012E-3</v>
      </c>
      <c r="HU37" s="69">
        <v>9.8767313594709213E-6</v>
      </c>
      <c r="HV37" s="69">
        <v>9.0062429464044262E-5</v>
      </c>
      <c r="HW37" s="69">
        <v>2.0568521631160589E-5</v>
      </c>
      <c r="HX37" s="69">
        <v>4.1923081059768284E-5</v>
      </c>
      <c r="HY37" s="69">
        <v>1.2349863403128536E-4</v>
      </c>
      <c r="HZ37" s="69">
        <v>5.2702382129561478E-5</v>
      </c>
      <c r="IA37" s="69">
        <v>4.4788133849871931E-4</v>
      </c>
      <c r="IB37" s="69">
        <v>4.3806988832782665E-5</v>
      </c>
    </row>
    <row r="38" spans="2:236" x14ac:dyDescent="0.15">
      <c r="B38" s="12" t="s">
        <v>60</v>
      </c>
      <c r="C38" s="62" t="s">
        <v>641</v>
      </c>
      <c r="D38" s="63">
        <v>1</v>
      </c>
      <c r="E38" s="73">
        <v>0</v>
      </c>
      <c r="F38" s="73">
        <v>0.40240000000000004</v>
      </c>
      <c r="G38" s="73">
        <v>0.1176</v>
      </c>
      <c r="H38" s="63">
        <v>4.8398794091822116E-3</v>
      </c>
      <c r="I38" s="74">
        <v>0.10285714285714286</v>
      </c>
      <c r="J38" s="73">
        <v>3.4285714285714287E-2</v>
      </c>
      <c r="P38" s="12" t="s">
        <v>60</v>
      </c>
      <c r="Q38" s="63" t="s">
        <v>641</v>
      </c>
      <c r="R38" s="74">
        <v>0</v>
      </c>
      <c r="S38" s="73">
        <v>0</v>
      </c>
      <c r="T38" s="73">
        <v>0</v>
      </c>
      <c r="U38" s="73">
        <v>0</v>
      </c>
      <c r="V38" s="73">
        <v>0</v>
      </c>
      <c r="W38" s="73">
        <v>0</v>
      </c>
      <c r="X38" s="73">
        <v>0</v>
      </c>
      <c r="Y38" s="73">
        <v>0</v>
      </c>
      <c r="Z38" s="73">
        <v>0</v>
      </c>
      <c r="AA38" s="73">
        <v>0</v>
      </c>
      <c r="AB38" s="73">
        <v>0</v>
      </c>
      <c r="AC38" s="73">
        <v>0</v>
      </c>
      <c r="AD38" s="73">
        <v>0</v>
      </c>
      <c r="AE38" s="73">
        <v>0</v>
      </c>
      <c r="AF38" s="73">
        <v>0</v>
      </c>
      <c r="AG38" s="73">
        <v>0</v>
      </c>
      <c r="AH38" s="73">
        <v>0</v>
      </c>
      <c r="AI38" s="73">
        <v>0</v>
      </c>
      <c r="AJ38" s="73">
        <v>0</v>
      </c>
      <c r="AK38" s="73">
        <v>0</v>
      </c>
      <c r="AL38" s="73">
        <v>0</v>
      </c>
      <c r="AM38" s="73">
        <v>0</v>
      </c>
      <c r="AN38" s="73">
        <v>0</v>
      </c>
      <c r="AO38" s="73">
        <v>0</v>
      </c>
      <c r="AP38" s="73">
        <v>0</v>
      </c>
      <c r="AQ38" s="73">
        <v>0</v>
      </c>
      <c r="AR38" s="73">
        <v>0</v>
      </c>
      <c r="AS38" s="73">
        <v>0</v>
      </c>
      <c r="AT38" s="73">
        <v>0</v>
      </c>
      <c r="AU38" s="73">
        <v>0</v>
      </c>
      <c r="AV38" s="73">
        <v>1</v>
      </c>
      <c r="AW38" s="73">
        <v>0</v>
      </c>
      <c r="AX38" s="73">
        <v>0</v>
      </c>
      <c r="AY38" s="73">
        <v>0</v>
      </c>
      <c r="AZ38" s="73">
        <v>0</v>
      </c>
      <c r="BA38" s="73">
        <v>0</v>
      </c>
      <c r="BB38" s="73">
        <v>0</v>
      </c>
      <c r="BC38" s="73">
        <v>0</v>
      </c>
      <c r="BD38" s="73">
        <v>0</v>
      </c>
      <c r="BE38" s="73">
        <v>0</v>
      </c>
      <c r="BF38" s="73">
        <v>0</v>
      </c>
      <c r="BG38" s="73">
        <v>0</v>
      </c>
      <c r="BH38" s="73">
        <v>0</v>
      </c>
      <c r="BI38" s="73">
        <v>0</v>
      </c>
      <c r="BJ38" s="73">
        <v>0</v>
      </c>
      <c r="BK38" s="73">
        <v>0</v>
      </c>
      <c r="BL38" s="73">
        <v>0</v>
      </c>
      <c r="BM38" s="73">
        <v>0</v>
      </c>
      <c r="BN38" s="73">
        <v>0</v>
      </c>
      <c r="BO38" s="73">
        <v>0</v>
      </c>
      <c r="BP38" s="73">
        <v>0</v>
      </c>
      <c r="BQ38" s="73">
        <v>0</v>
      </c>
      <c r="BR38" s="73">
        <v>0</v>
      </c>
      <c r="BS38" s="73">
        <v>0</v>
      </c>
      <c r="BT38" s="73">
        <v>0</v>
      </c>
      <c r="BU38" s="73">
        <v>0</v>
      </c>
      <c r="BV38" s="73">
        <v>0</v>
      </c>
      <c r="BW38" s="73">
        <v>0</v>
      </c>
      <c r="BX38" s="73">
        <v>0</v>
      </c>
      <c r="BY38" s="73">
        <v>0</v>
      </c>
      <c r="BZ38" s="73">
        <v>0</v>
      </c>
      <c r="CA38" s="73">
        <v>0</v>
      </c>
      <c r="CB38" s="73">
        <v>0</v>
      </c>
      <c r="CC38" s="73">
        <v>0</v>
      </c>
      <c r="CD38" s="73">
        <v>0</v>
      </c>
      <c r="CE38" s="73">
        <v>0</v>
      </c>
      <c r="CF38" s="73">
        <v>0</v>
      </c>
      <c r="CG38" s="73">
        <v>0</v>
      </c>
      <c r="CH38" s="73">
        <v>0</v>
      </c>
      <c r="CI38" s="73">
        <v>0</v>
      </c>
      <c r="CJ38" s="73">
        <v>0</v>
      </c>
      <c r="CK38" s="73">
        <v>0</v>
      </c>
      <c r="CL38" s="73">
        <v>0</v>
      </c>
      <c r="CM38" s="73">
        <v>0</v>
      </c>
      <c r="CN38" s="73">
        <v>0</v>
      </c>
      <c r="CO38" s="73">
        <v>0</v>
      </c>
      <c r="CP38" s="73">
        <v>0</v>
      </c>
      <c r="CQ38" s="73">
        <v>0</v>
      </c>
      <c r="CR38" s="73">
        <v>0</v>
      </c>
      <c r="CS38" s="73">
        <v>0</v>
      </c>
      <c r="CT38" s="73">
        <v>0</v>
      </c>
      <c r="CU38" s="73">
        <v>0</v>
      </c>
      <c r="CV38" s="73">
        <v>0</v>
      </c>
      <c r="CW38" s="73">
        <v>0</v>
      </c>
      <c r="CX38" s="73">
        <v>0</v>
      </c>
      <c r="CY38" s="73">
        <v>0</v>
      </c>
      <c r="CZ38" s="73">
        <v>0</v>
      </c>
      <c r="DA38" s="73">
        <v>0</v>
      </c>
      <c r="DB38" s="73">
        <v>0</v>
      </c>
      <c r="DC38" s="73">
        <v>0</v>
      </c>
      <c r="DD38" s="73">
        <v>0</v>
      </c>
      <c r="DE38" s="73">
        <v>0</v>
      </c>
      <c r="DF38" s="73">
        <v>0</v>
      </c>
      <c r="DG38" s="73">
        <v>0</v>
      </c>
      <c r="DH38" s="73">
        <v>0</v>
      </c>
      <c r="DI38" s="73">
        <v>0</v>
      </c>
      <c r="DJ38" s="73">
        <v>0</v>
      </c>
      <c r="DK38" s="73">
        <v>0</v>
      </c>
      <c r="DL38" s="73">
        <v>0</v>
      </c>
      <c r="DM38" s="73">
        <v>0</v>
      </c>
      <c r="DN38" s="73">
        <v>0</v>
      </c>
      <c r="DO38" s="73">
        <v>0</v>
      </c>
      <c r="DP38" s="73">
        <v>0</v>
      </c>
      <c r="DQ38" s="73">
        <v>0</v>
      </c>
      <c r="DR38" s="73">
        <v>0</v>
      </c>
      <c r="DS38" s="73">
        <v>0</v>
      </c>
      <c r="DT38" s="73">
        <v>0</v>
      </c>
      <c r="DU38" s="63">
        <v>1</v>
      </c>
      <c r="DV38" s="63">
        <v>0.8784801077719594</v>
      </c>
      <c r="DX38" s="12" t="s">
        <v>60</v>
      </c>
      <c r="DY38" s="62" t="s">
        <v>641</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v>1</v>
      </c>
      <c r="FE38" s="63">
        <v>0</v>
      </c>
      <c r="FF38" s="63">
        <v>0</v>
      </c>
      <c r="FG38" s="63">
        <v>0</v>
      </c>
      <c r="FH38" s="63">
        <v>0</v>
      </c>
      <c r="FI38" s="63">
        <v>0</v>
      </c>
      <c r="FJ38" s="63">
        <v>0</v>
      </c>
      <c r="FK38" s="63">
        <v>0</v>
      </c>
      <c r="FL38" s="63">
        <v>0</v>
      </c>
      <c r="FM38" s="63">
        <v>0</v>
      </c>
      <c r="FN38" s="63">
        <v>0</v>
      </c>
      <c r="FO38" s="63">
        <v>0</v>
      </c>
      <c r="FP38" s="63">
        <v>0</v>
      </c>
      <c r="FQ38" s="63">
        <v>0</v>
      </c>
      <c r="FR38" s="63">
        <v>0</v>
      </c>
      <c r="FS38" s="63">
        <v>0</v>
      </c>
      <c r="FT38" s="63">
        <v>0</v>
      </c>
      <c r="FU38" s="63">
        <v>0</v>
      </c>
      <c r="FV38" s="63">
        <v>0</v>
      </c>
      <c r="FW38" s="63">
        <v>0</v>
      </c>
      <c r="FX38" s="63">
        <v>0</v>
      </c>
      <c r="FY38" s="63">
        <v>0</v>
      </c>
      <c r="FZ38" s="63">
        <v>0</v>
      </c>
      <c r="GA38" s="63">
        <v>0</v>
      </c>
      <c r="GB38" s="63">
        <v>0</v>
      </c>
      <c r="GC38" s="63">
        <v>0</v>
      </c>
      <c r="GD38" s="63">
        <v>0</v>
      </c>
      <c r="GE38" s="63">
        <v>0</v>
      </c>
      <c r="GF38" s="63">
        <v>0</v>
      </c>
      <c r="GG38" s="63">
        <v>0</v>
      </c>
      <c r="GH38" s="63">
        <v>0</v>
      </c>
      <c r="GI38" s="63">
        <v>0</v>
      </c>
      <c r="GJ38" s="63">
        <v>0</v>
      </c>
      <c r="GK38" s="63">
        <v>0</v>
      </c>
      <c r="GL38" s="63">
        <v>0</v>
      </c>
      <c r="GM38" s="63">
        <v>0</v>
      </c>
      <c r="GN38" s="63">
        <v>0</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v>0</v>
      </c>
      <c r="HW38" s="63">
        <v>0</v>
      </c>
      <c r="HX38" s="63">
        <v>0</v>
      </c>
      <c r="HY38" s="63">
        <v>0</v>
      </c>
      <c r="HZ38" s="63">
        <v>0</v>
      </c>
      <c r="IA38" s="63">
        <v>0</v>
      </c>
      <c r="IB38" s="63">
        <v>0</v>
      </c>
    </row>
    <row r="39" spans="2:236" x14ac:dyDescent="0.15">
      <c r="B39" s="12" t="s">
        <v>61</v>
      </c>
      <c r="C39" s="62" t="s">
        <v>152</v>
      </c>
      <c r="D39" s="63">
        <v>0.99999999999999989</v>
      </c>
      <c r="E39" s="63">
        <v>0</v>
      </c>
      <c r="F39" s="63">
        <v>0</v>
      </c>
      <c r="G39" s="63">
        <v>0</v>
      </c>
      <c r="H39" s="63">
        <v>4.838710498755331E-4</v>
      </c>
      <c r="I39" s="68">
        <v>0</v>
      </c>
      <c r="J39" s="63">
        <v>0</v>
      </c>
      <c r="P39" s="12" t="s">
        <v>61</v>
      </c>
      <c r="Q39" s="63" t="s">
        <v>152</v>
      </c>
      <c r="R39" s="68">
        <v>8.9253807143772104E-21</v>
      </c>
      <c r="S39" s="63">
        <v>4.234339999843471E-21</v>
      </c>
      <c r="T39" s="63">
        <v>7.660419757671865E-21</v>
      </c>
      <c r="U39" s="63">
        <v>6.7817596716953175E-21</v>
      </c>
      <c r="V39" s="63">
        <v>5.1241000444302601E-21</v>
      </c>
      <c r="W39" s="63">
        <v>0</v>
      </c>
      <c r="X39" s="63">
        <v>1.7508946575727537E-20</v>
      </c>
      <c r="Y39" s="63">
        <v>9.0544031041633505E-20</v>
      </c>
      <c r="Z39" s="63">
        <v>0</v>
      </c>
      <c r="AA39" s="63">
        <v>0</v>
      </c>
      <c r="AB39" s="63">
        <v>0</v>
      </c>
      <c r="AC39" s="63">
        <v>5.1492791993443998E-20</v>
      </c>
      <c r="AD39" s="63">
        <v>1.1734910107300537E-19</v>
      </c>
      <c r="AE39" s="63">
        <v>1.656143933275683E-20</v>
      </c>
      <c r="AF39" s="63">
        <v>1.7365610333403443E-18</v>
      </c>
      <c r="AG39" s="63">
        <v>0</v>
      </c>
      <c r="AH39" s="63">
        <v>4.1102992473709267E-21</v>
      </c>
      <c r="AI39" s="63">
        <v>6.4904575092991777E-21</v>
      </c>
      <c r="AJ39" s="63">
        <v>0</v>
      </c>
      <c r="AK39" s="63">
        <v>1.6001136725187148E-19</v>
      </c>
      <c r="AL39" s="63">
        <v>0</v>
      </c>
      <c r="AM39" s="63">
        <v>0</v>
      </c>
      <c r="AN39" s="63">
        <v>0</v>
      </c>
      <c r="AO39" s="63">
        <v>0</v>
      </c>
      <c r="AP39" s="63">
        <v>1.0966555898879827E-18</v>
      </c>
      <c r="AQ39" s="63">
        <v>9.1990324996538138E-19</v>
      </c>
      <c r="AR39" s="63">
        <v>0</v>
      </c>
      <c r="AS39" s="63">
        <v>0</v>
      </c>
      <c r="AT39" s="63">
        <v>3.89133663492275E-19</v>
      </c>
      <c r="AU39" s="63">
        <v>1.2510098968462006E-19</v>
      </c>
      <c r="AV39" s="63">
        <v>5.5924320697638393E-21</v>
      </c>
      <c r="AW39" s="63">
        <v>1</v>
      </c>
      <c r="AX39" s="63">
        <v>9.8004550612032522E-21</v>
      </c>
      <c r="AY39" s="63">
        <v>4.8646375429049091E-21</v>
      </c>
      <c r="AZ39" s="63">
        <v>5.3656216700556256E-19</v>
      </c>
      <c r="BA39" s="63">
        <v>0</v>
      </c>
      <c r="BB39" s="63">
        <v>2.6498157293566064E-21</v>
      </c>
      <c r="BC39" s="63">
        <v>6.533171581506873E-21</v>
      </c>
      <c r="BD39" s="63">
        <v>2.533265553024281E-21</v>
      </c>
      <c r="BE39" s="63">
        <v>0</v>
      </c>
      <c r="BF39" s="63">
        <v>5.151157680225408E-18</v>
      </c>
      <c r="BG39" s="63">
        <v>6.1620329074235143E-20</v>
      </c>
      <c r="BH39" s="63">
        <v>1.109702778794267E-19</v>
      </c>
      <c r="BI39" s="63">
        <v>2.563180073187399E-20</v>
      </c>
      <c r="BJ39" s="63">
        <v>3.0467908615110399E-20</v>
      </c>
      <c r="BK39" s="63">
        <v>1.1000035733046735E-18</v>
      </c>
      <c r="BL39" s="63">
        <v>0</v>
      </c>
      <c r="BM39" s="63">
        <v>7.0009135643422216E-19</v>
      </c>
      <c r="BN39" s="63">
        <v>4.392087821292271E-20</v>
      </c>
      <c r="BO39" s="63">
        <v>0</v>
      </c>
      <c r="BP39" s="63">
        <v>7.6766107873726851E-20</v>
      </c>
      <c r="BQ39" s="63">
        <v>9.4988585908066965E-19</v>
      </c>
      <c r="BR39" s="63">
        <v>5.2634690111933374E-20</v>
      </c>
      <c r="BS39" s="63">
        <v>2.5999451530741582E-20</v>
      </c>
      <c r="BT39" s="63">
        <v>1.2292270384552472E-18</v>
      </c>
      <c r="BU39" s="63">
        <v>5.0129657303880895E-19</v>
      </c>
      <c r="BV39" s="63">
        <v>1.4512698104829883E-20</v>
      </c>
      <c r="BW39" s="63">
        <v>7.9162222224746962E-20</v>
      </c>
      <c r="BX39" s="63">
        <v>8.8709117473226453E-19</v>
      </c>
      <c r="BY39" s="63">
        <v>9.0594075199831648E-19</v>
      </c>
      <c r="BZ39" s="63">
        <v>6.3009407012832788E-21</v>
      </c>
      <c r="CA39" s="63">
        <v>4.0298746708186011E-19</v>
      </c>
      <c r="CB39" s="63">
        <v>2.3363966766720781E-19</v>
      </c>
      <c r="CC39" s="63">
        <v>1.2081213821735146E-20</v>
      </c>
      <c r="CD39" s="63">
        <v>1.9796248140337088E-20</v>
      </c>
      <c r="CE39" s="63">
        <v>8.5669195926726181E-21</v>
      </c>
      <c r="CF39" s="63">
        <v>6.4444243324571253E-21</v>
      </c>
      <c r="CG39" s="63">
        <v>1.5144511642180377E-20</v>
      </c>
      <c r="CH39" s="63">
        <v>2.0404878542806022E-20</v>
      </c>
      <c r="CI39" s="63">
        <v>1.4171229083556698E-20</v>
      </c>
      <c r="CJ39" s="63">
        <v>3.2850438021111961E-21</v>
      </c>
      <c r="CK39" s="63">
        <v>3.007624327043531E-21</v>
      </c>
      <c r="CL39" s="63">
        <v>3.1823768357035663E-21</v>
      </c>
      <c r="CM39" s="63">
        <v>2.1695716574904144E-21</v>
      </c>
      <c r="CN39" s="63">
        <v>2.136488418007751E-20</v>
      </c>
      <c r="CO39" s="63">
        <v>1.1458655210970429E-20</v>
      </c>
      <c r="CP39" s="63">
        <v>4.7094739763720501E-20</v>
      </c>
      <c r="CQ39" s="63">
        <v>5.9314733839761375E-21</v>
      </c>
      <c r="CR39" s="63">
        <v>0</v>
      </c>
      <c r="CS39" s="63">
        <v>4.5743159342748313E-21</v>
      </c>
      <c r="CT39" s="63">
        <v>9.9773520961876942E-21</v>
      </c>
      <c r="CU39" s="63">
        <v>6.4648897920594611E-21</v>
      </c>
      <c r="CV39" s="63">
        <v>1.5220106050500787E-21</v>
      </c>
      <c r="CW39" s="63">
        <v>3.2846092289378167E-21</v>
      </c>
      <c r="CX39" s="63">
        <v>9.5330033550535026E-21</v>
      </c>
      <c r="CY39" s="63">
        <v>5.5640066569427022E-21</v>
      </c>
      <c r="CZ39" s="63">
        <v>5.3742832652289104E-21</v>
      </c>
      <c r="DA39" s="63">
        <v>7.9293703809008291E-21</v>
      </c>
      <c r="DB39" s="63">
        <v>1.0452991758582475E-20</v>
      </c>
      <c r="DC39" s="63">
        <v>4.4798914790704844E-20</v>
      </c>
      <c r="DD39" s="63">
        <v>1.8384431424853465E-19</v>
      </c>
      <c r="DE39" s="63">
        <v>5.0056833299341497E-20</v>
      </c>
      <c r="DF39" s="63">
        <v>4.4325160142960278E-19</v>
      </c>
      <c r="DG39" s="63">
        <v>4.2599061223796173E-20</v>
      </c>
      <c r="DH39" s="63">
        <v>3.2937554708199259E-20</v>
      </c>
      <c r="DI39" s="63">
        <v>3.4452322484861274E-20</v>
      </c>
      <c r="DJ39" s="63">
        <v>2.5575833254563889E-20</v>
      </c>
      <c r="DK39" s="63">
        <v>8.2820178297971498E-21</v>
      </c>
      <c r="DL39" s="63">
        <v>3.9160650480823977E-19</v>
      </c>
      <c r="DM39" s="63">
        <v>3.9858516824381161E-21</v>
      </c>
      <c r="DN39" s="63">
        <v>9.0324534308523629E-20</v>
      </c>
      <c r="DO39" s="63">
        <v>5.5328440689780113E-20</v>
      </c>
      <c r="DP39" s="63">
        <v>1.919556001918064E-20</v>
      </c>
      <c r="DQ39" s="63">
        <v>6.716114382338641E-20</v>
      </c>
      <c r="DR39" s="63">
        <v>1.3265409092516823E-20</v>
      </c>
      <c r="DS39" s="63">
        <v>1.1238557665218109E-20</v>
      </c>
      <c r="DT39" s="63">
        <v>1.4894826481933462E-19</v>
      </c>
      <c r="DU39" s="63">
        <v>1</v>
      </c>
      <c r="DV39" s="63">
        <v>0.8784801077719594</v>
      </c>
      <c r="DX39" s="12" t="s">
        <v>61</v>
      </c>
      <c r="DY39" s="62" t="s">
        <v>152</v>
      </c>
      <c r="DZ39" s="63">
        <v>8.9174656091874078E-21</v>
      </c>
      <c r="EA39" s="63">
        <v>4.2323684683332221E-21</v>
      </c>
      <c r="EB39" s="63">
        <v>7.6603881129229631E-21</v>
      </c>
      <c r="EC39" s="63">
        <v>6.7799394113076771E-21</v>
      </c>
      <c r="ED39" s="63">
        <v>5.1228882833609494E-21</v>
      </c>
      <c r="EE39" s="63">
        <v>0</v>
      </c>
      <c r="EF39" s="63">
        <v>1.7508946575727537E-20</v>
      </c>
      <c r="EG39" s="63">
        <v>8.6795126688003377E-20</v>
      </c>
      <c r="EH39" s="63">
        <v>0</v>
      </c>
      <c r="EI39" s="63">
        <v>0</v>
      </c>
      <c r="EJ39" s="63">
        <v>0</v>
      </c>
      <c r="EK39" s="63">
        <v>5.142997268994092E-20</v>
      </c>
      <c r="EL39" s="63">
        <v>1.1734910107300537E-19</v>
      </c>
      <c r="EM39" s="63">
        <v>1.6518720960784066E-20</v>
      </c>
      <c r="EN39" s="63">
        <v>1.7347009985886907E-18</v>
      </c>
      <c r="EO39" s="63">
        <v>0</v>
      </c>
      <c r="EP39" s="63">
        <v>4.1100331864902535E-21</v>
      </c>
      <c r="EQ39" s="63">
        <v>6.4863282391655022E-21</v>
      </c>
      <c r="ER39" s="63">
        <v>0</v>
      </c>
      <c r="ES39" s="63">
        <v>1.5974474778268595E-19</v>
      </c>
      <c r="ET39" s="63">
        <v>0</v>
      </c>
      <c r="EU39" s="63">
        <v>0</v>
      </c>
      <c r="EV39" s="63">
        <v>0</v>
      </c>
      <c r="EW39" s="63">
        <v>0</v>
      </c>
      <c r="EX39" s="63">
        <v>1.0954708965191212E-18</v>
      </c>
      <c r="EY39" s="63">
        <v>9.1166649948075091E-19</v>
      </c>
      <c r="EZ39" s="63">
        <v>0</v>
      </c>
      <c r="FA39" s="63">
        <v>0</v>
      </c>
      <c r="FB39" s="63">
        <v>3.8618011341160869E-19</v>
      </c>
      <c r="FC39" s="63">
        <v>1.247949396937617E-19</v>
      </c>
      <c r="FD39" s="63">
        <v>5.5924320697638393E-21</v>
      </c>
      <c r="FE39" s="63">
        <v>1</v>
      </c>
      <c r="FF39" s="63">
        <v>9.3681833872313878E-21</v>
      </c>
      <c r="FG39" s="63">
        <v>4.8645793841403577E-21</v>
      </c>
      <c r="FH39" s="63">
        <v>5.3614254065758024E-19</v>
      </c>
      <c r="FI39" s="63">
        <v>0</v>
      </c>
      <c r="FJ39" s="63">
        <v>2.5125227070958907E-21</v>
      </c>
      <c r="FK39" s="63">
        <v>6.5325921023603658E-21</v>
      </c>
      <c r="FL39" s="63">
        <v>2.5332550763555314E-21</v>
      </c>
      <c r="FM39" s="63">
        <v>0</v>
      </c>
      <c r="FN39" s="63">
        <v>5.1401333634425728E-18</v>
      </c>
      <c r="FO39" s="63">
        <v>6.1549105220165209E-20</v>
      </c>
      <c r="FP39" s="63">
        <v>1.09777391685146E-19</v>
      </c>
      <c r="FQ39" s="63">
        <v>2.5235972072921035E-20</v>
      </c>
      <c r="FR39" s="63">
        <v>3.0093975784557225E-20</v>
      </c>
      <c r="FS39" s="63">
        <v>1.0919377770474125E-18</v>
      </c>
      <c r="FT39" s="63">
        <v>0</v>
      </c>
      <c r="FU39" s="63">
        <v>7.0009135643422216E-19</v>
      </c>
      <c r="FV39" s="63">
        <v>4.3811015335269401E-20</v>
      </c>
      <c r="FW39" s="63">
        <v>0</v>
      </c>
      <c r="FX39" s="63">
        <v>7.6757334709205704E-20</v>
      </c>
      <c r="FY39" s="63">
        <v>9.4820566814393539E-19</v>
      </c>
      <c r="FZ39" s="63">
        <v>5.2634593309579117E-20</v>
      </c>
      <c r="GA39" s="63">
        <v>2.5954820187990739E-20</v>
      </c>
      <c r="GB39" s="63">
        <v>1.2292270384552472E-18</v>
      </c>
      <c r="GC39" s="63">
        <v>4.8461046490288835E-19</v>
      </c>
      <c r="GD39" s="63">
        <v>1.2686508786564273E-20</v>
      </c>
      <c r="GE39" s="63">
        <v>7.6353408770101774E-20</v>
      </c>
      <c r="GF39" s="63">
        <v>7.9728502689261983E-19</v>
      </c>
      <c r="GG39" s="63">
        <v>9.0462930967397516E-19</v>
      </c>
      <c r="GH39" s="63">
        <v>6.2999303805359243E-21</v>
      </c>
      <c r="GI39" s="63">
        <v>4.0298746708186011E-19</v>
      </c>
      <c r="GJ39" s="63">
        <v>2.3329413887954639E-19</v>
      </c>
      <c r="GK39" s="63">
        <v>1.2081213821735146E-20</v>
      </c>
      <c r="GL39" s="63">
        <v>1.9796248140337088E-20</v>
      </c>
      <c r="GM39" s="63">
        <v>8.0228628792390229E-21</v>
      </c>
      <c r="GN39" s="63">
        <v>6.4326525345695536E-21</v>
      </c>
      <c r="GO39" s="63">
        <v>1.3919021274328177E-20</v>
      </c>
      <c r="GP39" s="63">
        <v>2.0396062278400174E-20</v>
      </c>
      <c r="GQ39" s="63">
        <v>1.4059681912858587E-20</v>
      </c>
      <c r="GR39" s="63">
        <v>3.1931109463975832E-21</v>
      </c>
      <c r="GS39" s="63">
        <v>2.9179949176219731E-21</v>
      </c>
      <c r="GT39" s="63">
        <v>3.1823768357035663E-21</v>
      </c>
      <c r="GU39" s="63">
        <v>2.1695716574904144E-21</v>
      </c>
      <c r="GV39" s="63">
        <v>2.1357166836331355E-20</v>
      </c>
      <c r="GW39" s="63">
        <v>1.1438899538055963E-20</v>
      </c>
      <c r="GX39" s="63">
        <v>4.6918249290237413E-20</v>
      </c>
      <c r="GY39" s="63">
        <v>5.7114382697853911E-21</v>
      </c>
      <c r="GZ39" s="63">
        <v>0</v>
      </c>
      <c r="HA39" s="63">
        <v>4.5723327501920417E-21</v>
      </c>
      <c r="HB39" s="63">
        <v>9.9766668127784518E-21</v>
      </c>
      <c r="HC39" s="63">
        <v>6.4306243651055498E-21</v>
      </c>
      <c r="HD39" s="63">
        <v>1.5057328434315184E-21</v>
      </c>
      <c r="HE39" s="63">
        <v>3.2494540055035494E-21</v>
      </c>
      <c r="HF39" s="63">
        <v>9.1380455549467471E-21</v>
      </c>
      <c r="HG39" s="63">
        <v>5.5450805091761262E-21</v>
      </c>
      <c r="HH39" s="63">
        <v>5.3742832652289104E-21</v>
      </c>
      <c r="HI39" s="63">
        <v>7.8746092595655241E-21</v>
      </c>
      <c r="HJ39" s="63">
        <v>1.0451065256700982E-20</v>
      </c>
      <c r="HK39" s="63">
        <v>4.479811551492981E-20</v>
      </c>
      <c r="HL39" s="63">
        <v>1.8384431424853465E-19</v>
      </c>
      <c r="HM39" s="63">
        <v>4.9960211970644531E-20</v>
      </c>
      <c r="HN39" s="63">
        <v>4.3302944532656378E-19</v>
      </c>
      <c r="HO39" s="63">
        <v>4.2599061223796173E-20</v>
      </c>
      <c r="HP39" s="63">
        <v>3.2937554708199259E-20</v>
      </c>
      <c r="HQ39" s="63">
        <v>3.4446839790202902E-20</v>
      </c>
      <c r="HR39" s="63">
        <v>2.5535733122216059E-20</v>
      </c>
      <c r="HS39" s="63">
        <v>8.2802255076444561E-21</v>
      </c>
      <c r="HT39" s="63">
        <v>3.8994376647464612E-19</v>
      </c>
      <c r="HU39" s="63">
        <v>3.770595385813481E-21</v>
      </c>
      <c r="HV39" s="63">
        <v>9.0324534308523629E-20</v>
      </c>
      <c r="HW39" s="63">
        <v>5.5088892050080879E-20</v>
      </c>
      <c r="HX39" s="63">
        <v>1.887502602534858E-20</v>
      </c>
      <c r="HY39" s="63">
        <v>6.6566001400235987E-20</v>
      </c>
      <c r="HZ39" s="63">
        <v>1.3185244213577231E-20</v>
      </c>
      <c r="IA39" s="63">
        <v>1.1235503001292709E-20</v>
      </c>
      <c r="IB39" s="63">
        <v>1.4883832876383477E-19</v>
      </c>
    </row>
    <row r="40" spans="2:236" x14ac:dyDescent="0.15">
      <c r="B40" s="12" t="s">
        <v>62</v>
      </c>
      <c r="C40" s="62" t="s">
        <v>153</v>
      </c>
      <c r="D40" s="63">
        <v>0.67652786550956778</v>
      </c>
      <c r="E40" s="63">
        <v>0.32347213449043222</v>
      </c>
      <c r="F40" s="63">
        <v>0.46563547863710114</v>
      </c>
      <c r="G40" s="63">
        <v>0.17944835045970794</v>
      </c>
      <c r="H40" s="63">
        <v>3.5645981334560553E-6</v>
      </c>
      <c r="I40" s="68">
        <v>3.8399134667387778E-2</v>
      </c>
      <c r="J40" s="63">
        <v>3.8399134667387778E-2</v>
      </c>
      <c r="P40" s="12" t="s">
        <v>62</v>
      </c>
      <c r="Q40" s="63" t="s">
        <v>153</v>
      </c>
      <c r="R40" s="68">
        <v>4.4371523244930144E-5</v>
      </c>
      <c r="S40" s="63">
        <v>2.3950288382967509E-5</v>
      </c>
      <c r="T40" s="63">
        <v>1.0162020724324145E-5</v>
      </c>
      <c r="U40" s="63">
        <v>5.4949479743583469E-6</v>
      </c>
      <c r="V40" s="63">
        <v>8.5297108860735662E-6</v>
      </c>
      <c r="W40" s="63">
        <v>0</v>
      </c>
      <c r="X40" s="63">
        <v>7.4683824596206614E-5</v>
      </c>
      <c r="Y40" s="63">
        <v>1.1388559490681344E-5</v>
      </c>
      <c r="Z40" s="63">
        <v>0</v>
      </c>
      <c r="AA40" s="63">
        <v>0</v>
      </c>
      <c r="AB40" s="63">
        <v>0</v>
      </c>
      <c r="AC40" s="63">
        <v>3.8418159897513365E-5</v>
      </c>
      <c r="AD40" s="63">
        <v>2.4561678606031581E-5</v>
      </c>
      <c r="AE40" s="63">
        <v>1.9273764151874996E-5</v>
      </c>
      <c r="AF40" s="63">
        <v>2.3574666939537812E-5</v>
      </c>
      <c r="AG40" s="63">
        <v>0</v>
      </c>
      <c r="AH40" s="63">
        <v>3.6644831445716025E-5</v>
      </c>
      <c r="AI40" s="63">
        <v>2.2045261538273453E-5</v>
      </c>
      <c r="AJ40" s="63">
        <v>0</v>
      </c>
      <c r="AK40" s="63">
        <v>6.2334986968033644E-5</v>
      </c>
      <c r="AL40" s="63">
        <v>0</v>
      </c>
      <c r="AM40" s="63">
        <v>0</v>
      </c>
      <c r="AN40" s="63">
        <v>0</v>
      </c>
      <c r="AO40" s="63">
        <v>0</v>
      </c>
      <c r="AP40" s="63">
        <v>1.8120481998575841E-5</v>
      </c>
      <c r="AQ40" s="63">
        <v>4.0094605040344234E-5</v>
      </c>
      <c r="AR40" s="63">
        <v>0</v>
      </c>
      <c r="AS40" s="63">
        <v>0</v>
      </c>
      <c r="AT40" s="63">
        <v>3.9722726496711663E-5</v>
      </c>
      <c r="AU40" s="63">
        <v>2.50984192386613E-5</v>
      </c>
      <c r="AV40" s="63">
        <v>1.4219350615144674E-5</v>
      </c>
      <c r="AW40" s="63">
        <v>0</v>
      </c>
      <c r="AX40" s="63">
        <v>1.0461425290372774</v>
      </c>
      <c r="AY40" s="63">
        <v>4.7678488850772687E-5</v>
      </c>
      <c r="AZ40" s="63">
        <v>3.4869809784295904E-4</v>
      </c>
      <c r="BA40" s="63">
        <v>0</v>
      </c>
      <c r="BB40" s="63">
        <v>3.7437174271461717E-5</v>
      </c>
      <c r="BC40" s="63">
        <v>7.3762542695800763E-5</v>
      </c>
      <c r="BD40" s="63">
        <v>2.9559308024554799E-5</v>
      </c>
      <c r="BE40" s="63">
        <v>0</v>
      </c>
      <c r="BF40" s="63">
        <v>2.7992174561124252E-5</v>
      </c>
      <c r="BG40" s="63">
        <v>5.5711486874355179E-5</v>
      </c>
      <c r="BH40" s="63">
        <v>5.4213707847713133E-5</v>
      </c>
      <c r="BI40" s="63">
        <v>2.3586305451024385E-5</v>
      </c>
      <c r="BJ40" s="63">
        <v>2.1435645164082183E-5</v>
      </c>
      <c r="BK40" s="63">
        <v>2.0446443812302813E-5</v>
      </c>
      <c r="BL40" s="63">
        <v>0</v>
      </c>
      <c r="BM40" s="63">
        <v>4.7250327938124982E-5</v>
      </c>
      <c r="BN40" s="63">
        <v>2.3418219151313275E-5</v>
      </c>
      <c r="BO40" s="63">
        <v>0</v>
      </c>
      <c r="BP40" s="63">
        <v>1.3790384466084444E-5</v>
      </c>
      <c r="BQ40" s="63">
        <v>2.1783525723005048E-5</v>
      </c>
      <c r="BR40" s="63">
        <v>2.6789855563604908E-5</v>
      </c>
      <c r="BS40" s="63">
        <v>1.5013778047262577E-5</v>
      </c>
      <c r="BT40" s="63">
        <v>6.2799072388613571E-6</v>
      </c>
      <c r="BU40" s="63">
        <v>1.2778976506984356E-5</v>
      </c>
      <c r="BV40" s="63">
        <v>1.0354723078833377E-5</v>
      </c>
      <c r="BW40" s="63">
        <v>1.8576746688018582E-5</v>
      </c>
      <c r="BX40" s="63">
        <v>4.2349748786073101E-5</v>
      </c>
      <c r="BY40" s="63">
        <v>1.7043206310827735E-4</v>
      </c>
      <c r="BZ40" s="63">
        <v>1.1762661657790152E-5</v>
      </c>
      <c r="CA40" s="63">
        <v>1.0447223875030895E-2</v>
      </c>
      <c r="CB40" s="63">
        <v>1.2152209413452483E-2</v>
      </c>
      <c r="CC40" s="63">
        <v>1.9596911101791358E-2</v>
      </c>
      <c r="CD40" s="63">
        <v>1.3350659934581168E-2</v>
      </c>
      <c r="CE40" s="63">
        <v>1.3613396689404782E-4</v>
      </c>
      <c r="CF40" s="63">
        <v>2.5358834517231473E-4</v>
      </c>
      <c r="CG40" s="63">
        <v>3.2948360932410679E-4</v>
      </c>
      <c r="CH40" s="63">
        <v>1.0471890867040773E-4</v>
      </c>
      <c r="CI40" s="63">
        <v>4.1612258684062527E-5</v>
      </c>
      <c r="CJ40" s="63">
        <v>3.0324218284785951E-5</v>
      </c>
      <c r="CK40" s="63">
        <v>5.0577710869637678E-5</v>
      </c>
      <c r="CL40" s="63">
        <v>1.2411595567767011E-4</v>
      </c>
      <c r="CM40" s="63">
        <v>1.3620892739672435E-4</v>
      </c>
      <c r="CN40" s="63">
        <v>1.5870215533115092E-4</v>
      </c>
      <c r="CO40" s="63">
        <v>1.5633217315481519E-5</v>
      </c>
      <c r="CP40" s="63">
        <v>1.2667156285680968E-4</v>
      </c>
      <c r="CQ40" s="63">
        <v>1.957911633483183E-5</v>
      </c>
      <c r="CR40" s="63">
        <v>0</v>
      </c>
      <c r="CS40" s="63">
        <v>4.9559716005194998E-5</v>
      </c>
      <c r="CT40" s="63">
        <v>1.2986625018942315E-4</v>
      </c>
      <c r="CU40" s="63">
        <v>1.2454260558030834E-4</v>
      </c>
      <c r="CV40" s="63">
        <v>1.8584991286489431E-5</v>
      </c>
      <c r="CW40" s="63">
        <v>4.6956650048396929E-5</v>
      </c>
      <c r="CX40" s="63">
        <v>2.0648545258087329E-4</v>
      </c>
      <c r="CY40" s="63">
        <v>1.0578803029675954E-5</v>
      </c>
      <c r="CZ40" s="63">
        <v>1.0099400638201523E-4</v>
      </c>
      <c r="DA40" s="63">
        <v>4.1882428776473626E-5</v>
      </c>
      <c r="DB40" s="63">
        <v>5.496569357148708E-5</v>
      </c>
      <c r="DC40" s="63">
        <v>7.6399704820798715E-5</v>
      </c>
      <c r="DD40" s="63">
        <v>5.476988429854432E-5</v>
      </c>
      <c r="DE40" s="63">
        <v>2.4690150839112016E-5</v>
      </c>
      <c r="DF40" s="63">
        <v>2.3034829958321768E-5</v>
      </c>
      <c r="DG40" s="63">
        <v>5.4123591847929732E-5</v>
      </c>
      <c r="DH40" s="63">
        <v>3.0760971702076783E-5</v>
      </c>
      <c r="DI40" s="63">
        <v>2.3016671614922142E-5</v>
      </c>
      <c r="DJ40" s="63">
        <v>2.2054092148168564E-5</v>
      </c>
      <c r="DK40" s="63">
        <v>5.9474141483375512E-5</v>
      </c>
      <c r="DL40" s="63">
        <v>1.1331700553943663E-5</v>
      </c>
      <c r="DM40" s="63">
        <v>1.5272810235269796E-5</v>
      </c>
      <c r="DN40" s="63">
        <v>3.8458136985078849E-5</v>
      </c>
      <c r="DO40" s="63">
        <v>2.4260079308285957E-5</v>
      </c>
      <c r="DP40" s="63">
        <v>3.8631629959649099E-5</v>
      </c>
      <c r="DQ40" s="63">
        <v>5.1973827993616655E-5</v>
      </c>
      <c r="DR40" s="63">
        <v>3.8276007672904268E-5</v>
      </c>
      <c r="DS40" s="63">
        <v>6.199601301232665E-6</v>
      </c>
      <c r="DT40" s="63">
        <v>2.5517623310054573E-4</v>
      </c>
      <c r="DU40" s="63">
        <v>1.1065529960798062</v>
      </c>
      <c r="DV40" s="63">
        <v>0.97208479525157265</v>
      </c>
      <c r="DX40" s="12" t="s">
        <v>62</v>
      </c>
      <c r="DY40" s="62" t="s">
        <v>153</v>
      </c>
      <c r="DZ40" s="63">
        <v>4.4332174192474635E-5</v>
      </c>
      <c r="EA40" s="63">
        <v>2.3939136999699205E-5</v>
      </c>
      <c r="EB40" s="63">
        <v>1.0161978745607008E-5</v>
      </c>
      <c r="EC40" s="63">
        <v>5.4934731010785383E-6</v>
      </c>
      <c r="ED40" s="63">
        <v>8.527693756920233E-6</v>
      </c>
      <c r="EE40" s="63">
        <v>0</v>
      </c>
      <c r="EF40" s="63">
        <v>7.4683824596206614E-5</v>
      </c>
      <c r="EG40" s="63">
        <v>1.0917025146947969E-5</v>
      </c>
      <c r="EH40" s="63">
        <v>0</v>
      </c>
      <c r="EI40" s="63">
        <v>0</v>
      </c>
      <c r="EJ40" s="63">
        <v>0</v>
      </c>
      <c r="EK40" s="63">
        <v>3.8371291162041826E-5</v>
      </c>
      <c r="EL40" s="63">
        <v>2.4561678606031581E-5</v>
      </c>
      <c r="EM40" s="63">
        <v>1.9224049642778757E-5</v>
      </c>
      <c r="EN40" s="63">
        <v>2.3549416056370258E-5</v>
      </c>
      <c r="EO40" s="63">
        <v>0</v>
      </c>
      <c r="EP40" s="63">
        <v>3.6642459414985464E-5</v>
      </c>
      <c r="EQ40" s="63">
        <v>2.2031236203398579E-5</v>
      </c>
      <c r="ER40" s="63">
        <v>0</v>
      </c>
      <c r="ES40" s="63">
        <v>6.2231121090111714E-5</v>
      </c>
      <c r="ET40" s="63">
        <v>0</v>
      </c>
      <c r="EU40" s="63">
        <v>0</v>
      </c>
      <c r="EV40" s="63">
        <v>0</v>
      </c>
      <c r="EW40" s="63">
        <v>0</v>
      </c>
      <c r="EX40" s="63">
        <v>1.8100906832897361E-5</v>
      </c>
      <c r="EY40" s="63">
        <v>3.9735600702105894E-5</v>
      </c>
      <c r="EZ40" s="63">
        <v>0</v>
      </c>
      <c r="FA40" s="63">
        <v>0</v>
      </c>
      <c r="FB40" s="63">
        <v>3.9421228391932612E-5</v>
      </c>
      <c r="FC40" s="63">
        <v>2.503701787806522E-5</v>
      </c>
      <c r="FD40" s="63">
        <v>1.4219350615144674E-5</v>
      </c>
      <c r="FE40" s="63">
        <v>0</v>
      </c>
      <c r="FF40" s="63">
        <v>1</v>
      </c>
      <c r="FG40" s="63">
        <v>4.7677918834613664E-5</v>
      </c>
      <c r="FH40" s="63">
        <v>3.4842539335810349E-4</v>
      </c>
      <c r="FI40" s="63">
        <v>0</v>
      </c>
      <c r="FJ40" s="63">
        <v>3.5497468523742388E-5</v>
      </c>
      <c r="FK40" s="63">
        <v>7.3756000106990361E-5</v>
      </c>
      <c r="FL40" s="63">
        <v>2.9559185777963532E-5</v>
      </c>
      <c r="FM40" s="63">
        <v>0</v>
      </c>
      <c r="FN40" s="63">
        <v>2.7932266746423313E-5</v>
      </c>
      <c r="FO40" s="63">
        <v>5.564709275522645E-5</v>
      </c>
      <c r="FP40" s="63">
        <v>5.3630932127329953E-5</v>
      </c>
      <c r="FQ40" s="63">
        <v>2.3222065117151785E-5</v>
      </c>
      <c r="FR40" s="63">
        <v>2.117256535863195E-5</v>
      </c>
      <c r="FS40" s="63">
        <v>2.0296519890255798E-5</v>
      </c>
      <c r="FT40" s="63">
        <v>0</v>
      </c>
      <c r="FU40" s="63">
        <v>4.7250327938124982E-5</v>
      </c>
      <c r="FV40" s="63">
        <v>2.3359641248271206E-5</v>
      </c>
      <c r="FW40" s="63">
        <v>0</v>
      </c>
      <c r="FX40" s="63">
        <v>1.3788808440998871E-5</v>
      </c>
      <c r="FY40" s="63">
        <v>2.1744994269841471E-5</v>
      </c>
      <c r="FZ40" s="63">
        <v>2.6789806293416687E-5</v>
      </c>
      <c r="GA40" s="63">
        <v>1.4988005000734262E-5</v>
      </c>
      <c r="GB40" s="63">
        <v>6.2799072388613571E-6</v>
      </c>
      <c r="GC40" s="63">
        <v>1.2353616759221982E-5</v>
      </c>
      <c r="GD40" s="63">
        <v>9.0517479501858176E-6</v>
      </c>
      <c r="GE40" s="63">
        <v>1.7917611376067591E-5</v>
      </c>
      <c r="GF40" s="63">
        <v>3.8062401657857367E-5</v>
      </c>
      <c r="GG40" s="63">
        <v>1.7018534518495622E-4</v>
      </c>
      <c r="GH40" s="63">
        <v>1.176077558050735E-5</v>
      </c>
      <c r="GI40" s="63">
        <v>1.0447223875030895E-2</v>
      </c>
      <c r="GJ40" s="63">
        <v>1.2134237558638775E-2</v>
      </c>
      <c r="GK40" s="63">
        <v>1.9596911101791358E-2</v>
      </c>
      <c r="GL40" s="63">
        <v>1.3350659934581168E-2</v>
      </c>
      <c r="GM40" s="63">
        <v>1.2748854915505073E-4</v>
      </c>
      <c r="GN40" s="63">
        <v>2.5312512447299212E-4</v>
      </c>
      <c r="GO40" s="63">
        <v>3.0282187211316445E-4</v>
      </c>
      <c r="GP40" s="63">
        <v>1.0467366313830649E-4</v>
      </c>
      <c r="GQ40" s="63">
        <v>4.1284712661399532E-5</v>
      </c>
      <c r="GR40" s="63">
        <v>2.947558668285367E-5</v>
      </c>
      <c r="GS40" s="63">
        <v>4.9070458014160184E-5</v>
      </c>
      <c r="GT40" s="63">
        <v>1.2411595567767011E-4</v>
      </c>
      <c r="GU40" s="63">
        <v>1.3620892739672435E-4</v>
      </c>
      <c r="GV40" s="63">
        <v>1.5864482953075701E-4</v>
      </c>
      <c r="GW40" s="63">
        <v>1.5606264350914635E-5</v>
      </c>
      <c r="GX40" s="63">
        <v>1.2619685327740432E-4</v>
      </c>
      <c r="GY40" s="63">
        <v>1.8852805548353898E-5</v>
      </c>
      <c r="GZ40" s="63">
        <v>0</v>
      </c>
      <c r="HA40" s="63">
        <v>4.9538229505062238E-5</v>
      </c>
      <c r="HB40" s="63">
        <v>1.2985733046945965E-4</v>
      </c>
      <c r="HC40" s="63">
        <v>1.2388250066105614E-4</v>
      </c>
      <c r="HD40" s="63">
        <v>1.8386226536204041E-5</v>
      </c>
      <c r="HE40" s="63">
        <v>4.6454072295879948E-5</v>
      </c>
      <c r="HF40" s="63">
        <v>1.9793064177592821E-4</v>
      </c>
      <c r="HG40" s="63">
        <v>1.0542818890605358E-5</v>
      </c>
      <c r="HH40" s="63">
        <v>1.0099400638201523E-4</v>
      </c>
      <c r="HI40" s="63">
        <v>4.1593184025141283E-5</v>
      </c>
      <c r="HJ40" s="63">
        <v>5.4955563312655099E-5</v>
      </c>
      <c r="HK40" s="63">
        <v>7.6398341742394511E-5</v>
      </c>
      <c r="HL40" s="63">
        <v>5.476988429854432E-5</v>
      </c>
      <c r="HM40" s="63">
        <v>2.4642493106439686E-5</v>
      </c>
      <c r="HN40" s="63">
        <v>2.2503606547325652E-5</v>
      </c>
      <c r="HO40" s="63">
        <v>5.4123591847929732E-5</v>
      </c>
      <c r="HP40" s="63">
        <v>3.0760971702076783E-5</v>
      </c>
      <c r="HQ40" s="63">
        <v>2.3013008773830019E-5</v>
      </c>
      <c r="HR40" s="63">
        <v>2.2019513723874411E-5</v>
      </c>
      <c r="HS40" s="63">
        <v>5.9461270607764785E-5</v>
      </c>
      <c r="HT40" s="63">
        <v>1.1283586815625979E-5</v>
      </c>
      <c r="HU40" s="63">
        <v>1.4448000675802191E-5</v>
      </c>
      <c r="HV40" s="63">
        <v>3.8458136985078849E-5</v>
      </c>
      <c r="HW40" s="63">
        <v>2.4155043472740193E-5</v>
      </c>
      <c r="HX40" s="63">
        <v>3.7986545855468992E-5</v>
      </c>
      <c r="HY40" s="63">
        <v>5.1513266600947915E-5</v>
      </c>
      <c r="HZ40" s="63">
        <v>3.8044699953708469E-5</v>
      </c>
      <c r="IA40" s="63">
        <v>6.1979162363861899E-6</v>
      </c>
      <c r="IB40" s="63">
        <v>2.5498789207785297E-4</v>
      </c>
    </row>
    <row r="41" spans="2:236" x14ac:dyDescent="0.15">
      <c r="B41" s="12" t="s">
        <v>63</v>
      </c>
      <c r="C41" s="62" t="s">
        <v>154</v>
      </c>
      <c r="D41" s="63">
        <v>0.99820879136753005</v>
      </c>
      <c r="E41" s="63">
        <v>1.7912086324699539E-3</v>
      </c>
      <c r="F41" s="63">
        <v>0.47666666666666663</v>
      </c>
      <c r="G41" s="63">
        <v>0.37666666666666665</v>
      </c>
      <c r="H41" s="63">
        <v>8.6244757436735453E-5</v>
      </c>
      <c r="I41" s="68">
        <v>0</v>
      </c>
      <c r="J41" s="63">
        <v>0</v>
      </c>
      <c r="P41" s="12" t="s">
        <v>63</v>
      </c>
      <c r="Q41" s="63" t="s">
        <v>154</v>
      </c>
      <c r="R41" s="68">
        <v>2.9782661213500123E-7</v>
      </c>
      <c r="S41" s="63">
        <v>9.6052608025592069E-9</v>
      </c>
      <c r="T41" s="63">
        <v>1.0724314958237592E-8</v>
      </c>
      <c r="U41" s="63">
        <v>1.0572160866694714E-8</v>
      </c>
      <c r="V41" s="63">
        <v>1.9321259090741301E-8</v>
      </c>
      <c r="W41" s="63">
        <v>0</v>
      </c>
      <c r="X41" s="63">
        <v>2.7720667818302933E-8</v>
      </c>
      <c r="Y41" s="63">
        <v>1.5436242395882293E-8</v>
      </c>
      <c r="Z41" s="63">
        <v>0</v>
      </c>
      <c r="AA41" s="63">
        <v>0</v>
      </c>
      <c r="AB41" s="63">
        <v>0</v>
      </c>
      <c r="AC41" s="63">
        <v>1.2659547999197321E-8</v>
      </c>
      <c r="AD41" s="63">
        <v>1.4306213807975926E-8</v>
      </c>
      <c r="AE41" s="63">
        <v>1.7615507075960176E-8</v>
      </c>
      <c r="AF41" s="63">
        <v>2.2311943122767579E-6</v>
      </c>
      <c r="AG41" s="63">
        <v>0</v>
      </c>
      <c r="AH41" s="63">
        <v>1.480042462104454E-8</v>
      </c>
      <c r="AI41" s="63">
        <v>1.144453736931856E-8</v>
      </c>
      <c r="AJ41" s="63">
        <v>0</v>
      </c>
      <c r="AK41" s="63">
        <v>3.5731525534611356E-7</v>
      </c>
      <c r="AL41" s="63">
        <v>0</v>
      </c>
      <c r="AM41" s="63">
        <v>0</v>
      </c>
      <c r="AN41" s="63">
        <v>0</v>
      </c>
      <c r="AO41" s="63">
        <v>0</v>
      </c>
      <c r="AP41" s="63">
        <v>1.155297306164232E-8</v>
      </c>
      <c r="AQ41" s="63">
        <v>1.141394199666215E-7</v>
      </c>
      <c r="AR41" s="63">
        <v>0</v>
      </c>
      <c r="AS41" s="63">
        <v>0</v>
      </c>
      <c r="AT41" s="63">
        <v>1.2098393966775393E-7</v>
      </c>
      <c r="AU41" s="63">
        <v>1.6993964495613839E-8</v>
      </c>
      <c r="AV41" s="63">
        <v>1.5353747695351034E-8</v>
      </c>
      <c r="AW41" s="63">
        <v>0</v>
      </c>
      <c r="AX41" s="63">
        <v>1.0858360001716964E-7</v>
      </c>
      <c r="AY41" s="63">
        <v>1.0000119555587357</v>
      </c>
      <c r="AZ41" s="63">
        <v>2.9999738873312416E-8</v>
      </c>
      <c r="BA41" s="63">
        <v>0</v>
      </c>
      <c r="BB41" s="63">
        <v>9.2139725824191613E-9</v>
      </c>
      <c r="BC41" s="63">
        <v>3.2227059791066572E-8</v>
      </c>
      <c r="BD41" s="63">
        <v>1.7296827796069334E-8</v>
      </c>
      <c r="BE41" s="63">
        <v>0</v>
      </c>
      <c r="BF41" s="63">
        <v>1.5130760877209235E-8</v>
      </c>
      <c r="BG41" s="63">
        <v>1.9010519851433591E-8</v>
      </c>
      <c r="BH41" s="63">
        <v>6.1727447339517268E-7</v>
      </c>
      <c r="BI41" s="63">
        <v>1.0409173046729741E-7</v>
      </c>
      <c r="BJ41" s="63">
        <v>1.0512349367855749E-7</v>
      </c>
      <c r="BK41" s="63">
        <v>1.1686946849045707E-6</v>
      </c>
      <c r="BL41" s="63">
        <v>0</v>
      </c>
      <c r="BM41" s="63">
        <v>6.9442011601393406E-5</v>
      </c>
      <c r="BN41" s="63">
        <v>6.1327152523317502E-6</v>
      </c>
      <c r="BO41" s="63">
        <v>0</v>
      </c>
      <c r="BP41" s="63">
        <v>7.5000154780072017E-7</v>
      </c>
      <c r="BQ41" s="63">
        <v>7.1660403796312281E-7</v>
      </c>
      <c r="BR41" s="63">
        <v>2.9025125569959002E-6</v>
      </c>
      <c r="BS41" s="63">
        <v>1.2154540142243129E-8</v>
      </c>
      <c r="BT41" s="63">
        <v>5.4314059593388456E-8</v>
      </c>
      <c r="BU41" s="63">
        <v>4.9556158065202487E-8</v>
      </c>
      <c r="BV41" s="63">
        <v>2.4693982417862205E-7</v>
      </c>
      <c r="BW41" s="63">
        <v>6.4525747764524011E-8</v>
      </c>
      <c r="BX41" s="63">
        <v>1.9406313164841246E-7</v>
      </c>
      <c r="BY41" s="63">
        <v>5.3347744915100448E-7</v>
      </c>
      <c r="BZ41" s="63">
        <v>1.5984203821604943E-7</v>
      </c>
      <c r="CA41" s="63">
        <v>9.6489846728030319E-6</v>
      </c>
      <c r="CB41" s="63">
        <v>1.5534706668621562E-6</v>
      </c>
      <c r="CC41" s="63">
        <v>4.3905680736183249E-7</v>
      </c>
      <c r="CD41" s="63">
        <v>3.1496464073524832E-7</v>
      </c>
      <c r="CE41" s="63">
        <v>2.6467331584246585E-8</v>
      </c>
      <c r="CF41" s="63">
        <v>3.8457677000979725E-8</v>
      </c>
      <c r="CG41" s="63">
        <v>6.0991114717590732E-8</v>
      </c>
      <c r="CH41" s="63">
        <v>5.335277429877644E-7</v>
      </c>
      <c r="CI41" s="63">
        <v>1.377703207267045E-7</v>
      </c>
      <c r="CJ41" s="63">
        <v>1.8639691293440053E-8</v>
      </c>
      <c r="CK41" s="63">
        <v>2.1092214336852996E-8</v>
      </c>
      <c r="CL41" s="63">
        <v>1.8015615038757803E-8</v>
      </c>
      <c r="CM41" s="63">
        <v>1.4061114761579995E-8</v>
      </c>
      <c r="CN41" s="63">
        <v>4.0404099435103048E-8</v>
      </c>
      <c r="CO41" s="63">
        <v>5.4579482359374781E-8</v>
      </c>
      <c r="CP41" s="63">
        <v>2.9054101727805085E-8</v>
      </c>
      <c r="CQ41" s="63">
        <v>1.2723765126131599E-7</v>
      </c>
      <c r="CR41" s="63">
        <v>0</v>
      </c>
      <c r="CS41" s="63">
        <v>1.1498633778420405E-8</v>
      </c>
      <c r="CT41" s="63">
        <v>2.9210341059085343E-8</v>
      </c>
      <c r="CU41" s="63">
        <v>4.4382901393941312E-8</v>
      </c>
      <c r="CV41" s="63">
        <v>6.7285300072868219E-9</v>
      </c>
      <c r="CW41" s="63">
        <v>1.3937130325008263E-8</v>
      </c>
      <c r="CX41" s="63">
        <v>4.2884705678907851E-8</v>
      </c>
      <c r="CY41" s="63">
        <v>6.546562832437232E-9</v>
      </c>
      <c r="CZ41" s="63">
        <v>2.1186804584234848E-8</v>
      </c>
      <c r="DA41" s="63">
        <v>1.5356695249487535E-8</v>
      </c>
      <c r="DB41" s="63">
        <v>6.4074716929578662E-8</v>
      </c>
      <c r="DC41" s="63">
        <v>2.0549418445031991E-7</v>
      </c>
      <c r="DD41" s="63">
        <v>3.2304811987527562E-8</v>
      </c>
      <c r="DE41" s="63">
        <v>3.1779612065513642E-7</v>
      </c>
      <c r="DF41" s="63">
        <v>4.4794749043664616E-7</v>
      </c>
      <c r="DG41" s="63">
        <v>2.2247465387362454E-6</v>
      </c>
      <c r="DH41" s="63">
        <v>1.345634194497576E-6</v>
      </c>
      <c r="DI41" s="63">
        <v>3.6846064535953617E-7</v>
      </c>
      <c r="DJ41" s="63">
        <v>1.592815180048775E-8</v>
      </c>
      <c r="DK41" s="63">
        <v>1.4759616855376905E-8</v>
      </c>
      <c r="DL41" s="63">
        <v>2.8886523604874873E-8</v>
      </c>
      <c r="DM41" s="63">
        <v>1.0732773471810886E-8</v>
      </c>
      <c r="DN41" s="63">
        <v>1.934387143322571E-6</v>
      </c>
      <c r="DO41" s="63">
        <v>2.1265128303161555E-6</v>
      </c>
      <c r="DP41" s="63">
        <v>2.1796542450500676E-8</v>
      </c>
      <c r="DQ41" s="63">
        <v>4.7950030217617361E-8</v>
      </c>
      <c r="DR41" s="63">
        <v>3.5650005217604931E-7</v>
      </c>
      <c r="DS41" s="63">
        <v>2.2512372775706728E-8</v>
      </c>
      <c r="DT41" s="63">
        <v>2.0914071567649941E-6</v>
      </c>
      <c r="DU41" s="63">
        <v>1.0001237168290513</v>
      </c>
      <c r="DV41" s="63">
        <v>0.87858879054527761</v>
      </c>
      <c r="DX41" s="12" t="s">
        <v>63</v>
      </c>
      <c r="DY41" s="62" t="s">
        <v>154</v>
      </c>
      <c r="DZ41" s="63">
        <v>2.9756249690688845E-7</v>
      </c>
      <c r="EA41" s="63">
        <v>9.6007885413952229E-9</v>
      </c>
      <c r="EB41" s="63">
        <v>1.0724270656715646E-8</v>
      </c>
      <c r="EC41" s="63">
        <v>1.056932324245425E-8</v>
      </c>
      <c r="ED41" s="63">
        <v>1.931668994701397E-8</v>
      </c>
      <c r="EE41" s="63">
        <v>0</v>
      </c>
      <c r="EF41" s="63">
        <v>2.7720667818302933E-8</v>
      </c>
      <c r="EG41" s="63">
        <v>1.4797116926694777E-8</v>
      </c>
      <c r="EH41" s="63">
        <v>0</v>
      </c>
      <c r="EI41" s="63">
        <v>0</v>
      </c>
      <c r="EJ41" s="63">
        <v>0</v>
      </c>
      <c r="EK41" s="63">
        <v>1.2644103818425872E-8</v>
      </c>
      <c r="EL41" s="63">
        <v>1.4306213807975926E-8</v>
      </c>
      <c r="EM41" s="63">
        <v>1.7570069854675226E-8</v>
      </c>
      <c r="EN41" s="63">
        <v>2.2288044746155131E-6</v>
      </c>
      <c r="EO41" s="63">
        <v>0</v>
      </c>
      <c r="EP41" s="63">
        <v>1.4799466585200427E-8</v>
      </c>
      <c r="EQ41" s="63">
        <v>1.1437256282232611E-8</v>
      </c>
      <c r="ER41" s="63">
        <v>0</v>
      </c>
      <c r="ES41" s="63">
        <v>3.5671987762171531E-7</v>
      </c>
      <c r="ET41" s="63">
        <v>0</v>
      </c>
      <c r="EU41" s="63">
        <v>0</v>
      </c>
      <c r="EV41" s="63">
        <v>0</v>
      </c>
      <c r="EW41" s="63">
        <v>0</v>
      </c>
      <c r="EX41" s="63">
        <v>1.1540492634147156E-8</v>
      </c>
      <c r="EY41" s="63">
        <v>1.1311742344387752E-7</v>
      </c>
      <c r="EZ41" s="63">
        <v>0</v>
      </c>
      <c r="FA41" s="63">
        <v>0</v>
      </c>
      <c r="FB41" s="63">
        <v>1.2006566361433273E-7</v>
      </c>
      <c r="FC41" s="63">
        <v>1.6952390062896386E-8</v>
      </c>
      <c r="FD41" s="63">
        <v>1.5353747695351034E-8</v>
      </c>
      <c r="FE41" s="63">
        <v>0</v>
      </c>
      <c r="FF41" s="63">
        <v>1.0379426990421154E-7</v>
      </c>
      <c r="FG41" s="63">
        <v>1</v>
      </c>
      <c r="FH41" s="63">
        <v>2.9976277135534505E-8</v>
      </c>
      <c r="FI41" s="63">
        <v>0</v>
      </c>
      <c r="FJ41" s="63">
        <v>8.7365755585986205E-9</v>
      </c>
      <c r="FK41" s="63">
        <v>3.222420131584222E-8</v>
      </c>
      <c r="FL41" s="63">
        <v>1.7296756262654681E-8</v>
      </c>
      <c r="FM41" s="63">
        <v>0</v>
      </c>
      <c r="FN41" s="63">
        <v>1.5098378583474366E-8</v>
      </c>
      <c r="FO41" s="63">
        <v>1.8988546543078473E-8</v>
      </c>
      <c r="FP41" s="63">
        <v>6.1063901918647855E-7</v>
      </c>
      <c r="FQ41" s="63">
        <v>1.0248425503043799E-7</v>
      </c>
      <c r="FR41" s="63">
        <v>1.0383331239156995E-7</v>
      </c>
      <c r="FS41" s="63">
        <v>1.1601252098190811E-6</v>
      </c>
      <c r="FT41" s="63">
        <v>0</v>
      </c>
      <c r="FU41" s="63">
        <v>6.9442011601393406E-5</v>
      </c>
      <c r="FV41" s="63">
        <v>6.1173749910969172E-6</v>
      </c>
      <c r="FW41" s="63">
        <v>0</v>
      </c>
      <c r="FX41" s="63">
        <v>7.499158343634727E-7</v>
      </c>
      <c r="FY41" s="63">
        <v>7.1533648397408021E-7</v>
      </c>
      <c r="FZ41" s="63">
        <v>2.9025072188805207E-6</v>
      </c>
      <c r="GA41" s="63">
        <v>1.2133675338751951E-8</v>
      </c>
      <c r="GB41" s="63">
        <v>5.4314059593388456E-8</v>
      </c>
      <c r="GC41" s="63">
        <v>4.7906636690531669E-8</v>
      </c>
      <c r="GD41" s="63">
        <v>2.1586642446259636E-7</v>
      </c>
      <c r="GE41" s="63">
        <v>6.2236261903737008E-8</v>
      </c>
      <c r="GF41" s="63">
        <v>1.7441682832868688E-7</v>
      </c>
      <c r="GG41" s="63">
        <v>5.3270518572830811E-7</v>
      </c>
      <c r="GH41" s="63">
        <v>1.5981640843548728E-7</v>
      </c>
      <c r="GI41" s="63">
        <v>9.6489846728030319E-6</v>
      </c>
      <c r="GJ41" s="63">
        <v>1.551173245189082E-6</v>
      </c>
      <c r="GK41" s="63">
        <v>4.3905680736183249E-7</v>
      </c>
      <c r="GL41" s="63">
        <v>3.1496464073524832E-7</v>
      </c>
      <c r="GM41" s="63">
        <v>2.478647894178702E-8</v>
      </c>
      <c r="GN41" s="63">
        <v>3.8387427747124583E-8</v>
      </c>
      <c r="GO41" s="63">
        <v>5.6055727867426508E-8</v>
      </c>
      <c r="GP41" s="63">
        <v>5.3329722352448167E-7</v>
      </c>
      <c r="GQ41" s="63">
        <v>1.3668587777594681E-7</v>
      </c>
      <c r="GR41" s="63">
        <v>1.8118054398027933E-8</v>
      </c>
      <c r="GS41" s="63">
        <v>2.0463650889813923E-8</v>
      </c>
      <c r="GT41" s="63">
        <v>1.8015615038757803E-8</v>
      </c>
      <c r="GU41" s="63">
        <v>1.4061114761579995E-8</v>
      </c>
      <c r="GV41" s="63">
        <v>4.0389504817062235E-8</v>
      </c>
      <c r="GW41" s="63">
        <v>5.4485382800440468E-8</v>
      </c>
      <c r="GX41" s="63">
        <v>2.8945219670142325E-8</v>
      </c>
      <c r="GY41" s="63">
        <v>1.2251761809042135E-7</v>
      </c>
      <c r="GZ41" s="63">
        <v>0</v>
      </c>
      <c r="HA41" s="63">
        <v>1.1493648572367554E-8</v>
      </c>
      <c r="HB41" s="63">
        <v>2.9208334779071053E-8</v>
      </c>
      <c r="HC41" s="63">
        <v>4.4147661642819075E-8</v>
      </c>
      <c r="HD41" s="63">
        <v>6.6565690057415396E-9</v>
      </c>
      <c r="HE41" s="63">
        <v>1.3787961003345419E-8</v>
      </c>
      <c r="HF41" s="63">
        <v>4.1107967710575092E-8</v>
      </c>
      <c r="HG41" s="63">
        <v>6.5242944882081183E-9</v>
      </c>
      <c r="HH41" s="63">
        <v>2.1186804584234848E-8</v>
      </c>
      <c r="HI41" s="63">
        <v>1.5250640189442409E-8</v>
      </c>
      <c r="HJ41" s="63">
        <v>6.4062907864234323E-8</v>
      </c>
      <c r="HK41" s="63">
        <v>2.054905181444661E-7</v>
      </c>
      <c r="HL41" s="63">
        <v>3.2304811987527562E-8</v>
      </c>
      <c r="HM41" s="63">
        <v>3.1718270024060843E-7</v>
      </c>
      <c r="HN41" s="63">
        <v>4.376170389313622E-7</v>
      </c>
      <c r="HO41" s="63">
        <v>2.2247465387362454E-6</v>
      </c>
      <c r="HP41" s="63">
        <v>1.345634194497576E-6</v>
      </c>
      <c r="HQ41" s="63">
        <v>3.6840200904516229E-7</v>
      </c>
      <c r="HR41" s="63">
        <v>1.5903178186181677E-8</v>
      </c>
      <c r="HS41" s="63">
        <v>1.4756422707670534E-8</v>
      </c>
      <c r="HT41" s="63">
        <v>2.8763873113801945E-8</v>
      </c>
      <c r="HU41" s="63">
        <v>1.0153149026618298E-8</v>
      </c>
      <c r="HV41" s="63">
        <v>1.934387143322571E-6</v>
      </c>
      <c r="HW41" s="63">
        <v>2.1173059332943984E-6</v>
      </c>
      <c r="HX41" s="63">
        <v>2.1432576366864258E-8</v>
      </c>
      <c r="HY41" s="63">
        <v>4.7525125346299316E-8</v>
      </c>
      <c r="HZ41" s="63">
        <v>3.5434566829498431E-7</v>
      </c>
      <c r="IA41" s="63">
        <v>2.250625386480716E-8</v>
      </c>
      <c r="IB41" s="63">
        <v>2.0898635264747198E-6</v>
      </c>
    </row>
    <row r="42" spans="2:236" x14ac:dyDescent="0.15">
      <c r="B42" s="12" t="s">
        <v>64</v>
      </c>
      <c r="C42" s="62" t="s">
        <v>184</v>
      </c>
      <c r="D42" s="69">
        <v>0.9892617229606494</v>
      </c>
      <c r="E42" s="69">
        <v>1.0738277039350597E-2</v>
      </c>
      <c r="F42" s="69">
        <v>0.49105022831050232</v>
      </c>
      <c r="G42" s="69">
        <v>0.27936073059360733</v>
      </c>
      <c r="H42" s="69">
        <v>3.8842546284107831E-4</v>
      </c>
      <c r="I42" s="71">
        <v>4.5662100456621002E-2</v>
      </c>
      <c r="J42" s="69">
        <v>4.1095890410958902E-2</v>
      </c>
      <c r="P42" s="12" t="s">
        <v>64</v>
      </c>
      <c r="Q42" s="63" t="s">
        <v>184</v>
      </c>
      <c r="R42" s="68">
        <v>3.0518507415866914E-5</v>
      </c>
      <c r="S42" s="63">
        <v>1.355026284265299E-5</v>
      </c>
      <c r="T42" s="63">
        <v>3.4484736012677433E-6</v>
      </c>
      <c r="U42" s="63">
        <v>2.1487900055055786E-7</v>
      </c>
      <c r="V42" s="63">
        <v>1.3389772347392527E-6</v>
      </c>
      <c r="W42" s="63">
        <v>0</v>
      </c>
      <c r="X42" s="63">
        <v>1.666694981772454E-6</v>
      </c>
      <c r="Y42" s="63">
        <v>2.210912269977284E-6</v>
      </c>
      <c r="Z42" s="63">
        <v>0</v>
      </c>
      <c r="AA42" s="63">
        <v>0</v>
      </c>
      <c r="AB42" s="63">
        <v>0</v>
      </c>
      <c r="AC42" s="63">
        <v>8.6357346176544076E-7</v>
      </c>
      <c r="AD42" s="63">
        <v>6.1853956862531863E-7</v>
      </c>
      <c r="AE42" s="63">
        <v>2.3057367829762284E-6</v>
      </c>
      <c r="AF42" s="63">
        <v>1.2388034199470444E-5</v>
      </c>
      <c r="AG42" s="63">
        <v>0</v>
      </c>
      <c r="AH42" s="63">
        <v>7.5085943340634605E-7</v>
      </c>
      <c r="AI42" s="63">
        <v>6.6051943698607865E-7</v>
      </c>
      <c r="AJ42" s="63">
        <v>0</v>
      </c>
      <c r="AK42" s="63">
        <v>1.7906783888484409E-4</v>
      </c>
      <c r="AL42" s="63">
        <v>0</v>
      </c>
      <c r="AM42" s="63">
        <v>0</v>
      </c>
      <c r="AN42" s="63">
        <v>0</v>
      </c>
      <c r="AO42" s="63">
        <v>0</v>
      </c>
      <c r="AP42" s="63">
        <v>1.2846146598444505E-5</v>
      </c>
      <c r="AQ42" s="63">
        <v>6.026126162977695E-6</v>
      </c>
      <c r="AR42" s="63">
        <v>0</v>
      </c>
      <c r="AS42" s="63">
        <v>0</v>
      </c>
      <c r="AT42" s="63">
        <v>2.1631275738345727E-6</v>
      </c>
      <c r="AU42" s="63">
        <v>4.0708020040632532E-6</v>
      </c>
      <c r="AV42" s="63">
        <v>1.1324128890787114E-6</v>
      </c>
      <c r="AW42" s="63">
        <v>0</v>
      </c>
      <c r="AX42" s="63">
        <v>1.5320160936138871E-4</v>
      </c>
      <c r="AY42" s="63">
        <v>2.5169897511762051E-4</v>
      </c>
      <c r="AZ42" s="63">
        <v>1.0007826768371479</v>
      </c>
      <c r="BA42" s="63">
        <v>0</v>
      </c>
      <c r="BB42" s="63">
        <v>4.9943270185407883E-6</v>
      </c>
      <c r="BC42" s="63">
        <v>1.5547647657052679E-4</v>
      </c>
      <c r="BD42" s="63">
        <v>1.2607418496079532E-6</v>
      </c>
      <c r="BE42" s="63">
        <v>0</v>
      </c>
      <c r="BF42" s="63">
        <v>6.1680817600374136E-6</v>
      </c>
      <c r="BG42" s="63">
        <v>3.7873025088580473E-5</v>
      </c>
      <c r="BH42" s="63">
        <v>2.7029685737578955E-5</v>
      </c>
      <c r="BI42" s="63">
        <v>5.396965916128286E-5</v>
      </c>
      <c r="BJ42" s="63">
        <v>4.0944460305035346E-5</v>
      </c>
      <c r="BK42" s="63">
        <v>1.7232069328514267E-5</v>
      </c>
      <c r="BL42" s="63">
        <v>0</v>
      </c>
      <c r="BM42" s="63">
        <v>3.4535626637285736E-5</v>
      </c>
      <c r="BN42" s="63">
        <v>5.8166671152944728E-5</v>
      </c>
      <c r="BO42" s="63">
        <v>0</v>
      </c>
      <c r="BP42" s="63">
        <v>1.8644188858837033E-5</v>
      </c>
      <c r="BQ42" s="63">
        <v>5.7069890275203058E-5</v>
      </c>
      <c r="BR42" s="63">
        <v>1.4572409697403728E-5</v>
      </c>
      <c r="BS42" s="63">
        <v>1.4764069312298425E-5</v>
      </c>
      <c r="BT42" s="63">
        <v>2.193359369091146E-5</v>
      </c>
      <c r="BU42" s="63">
        <v>1.0717753582968587E-5</v>
      </c>
      <c r="BV42" s="63">
        <v>2.0232920315691879E-5</v>
      </c>
      <c r="BW42" s="63">
        <v>1.7866879871104976E-5</v>
      </c>
      <c r="BX42" s="63">
        <v>2.0410140550931261E-5</v>
      </c>
      <c r="BY42" s="63">
        <v>2.726195081853221E-5</v>
      </c>
      <c r="BZ42" s="63">
        <v>4.8556144290261202E-7</v>
      </c>
      <c r="CA42" s="63">
        <v>9.5890045652608435E-5</v>
      </c>
      <c r="CB42" s="63">
        <v>1.7983660919480582E-4</v>
      </c>
      <c r="CC42" s="63">
        <v>5.52186570514749E-5</v>
      </c>
      <c r="CD42" s="63">
        <v>1.1775273440954577E-4</v>
      </c>
      <c r="CE42" s="63">
        <v>2.5422661540529083E-6</v>
      </c>
      <c r="CF42" s="63">
        <v>4.6138783950547027E-6</v>
      </c>
      <c r="CG42" s="63">
        <v>5.5887094426764607E-5</v>
      </c>
      <c r="CH42" s="63">
        <v>1.650123670829796E-6</v>
      </c>
      <c r="CI42" s="63">
        <v>1.6572688946650981E-6</v>
      </c>
      <c r="CJ42" s="63">
        <v>7.9037946046430769E-7</v>
      </c>
      <c r="CK42" s="63">
        <v>1.0232744629182425E-6</v>
      </c>
      <c r="CL42" s="63">
        <v>1.7563615073108679E-6</v>
      </c>
      <c r="CM42" s="63">
        <v>1.534293533078427E-6</v>
      </c>
      <c r="CN42" s="63">
        <v>3.2311772113889708E-6</v>
      </c>
      <c r="CO42" s="63">
        <v>5.7795996662788462E-7</v>
      </c>
      <c r="CP42" s="63">
        <v>2.8404259786687435E-6</v>
      </c>
      <c r="CQ42" s="63">
        <v>6.0825160834365193E-7</v>
      </c>
      <c r="CR42" s="63">
        <v>0</v>
      </c>
      <c r="CS42" s="63">
        <v>1.1460402202665408E-6</v>
      </c>
      <c r="CT42" s="63">
        <v>2.2053269111601936E-6</v>
      </c>
      <c r="CU42" s="63">
        <v>2.2858443232999604E-6</v>
      </c>
      <c r="CV42" s="63">
        <v>5.3731308877461276E-7</v>
      </c>
      <c r="CW42" s="63">
        <v>1.1268739610999262E-6</v>
      </c>
      <c r="CX42" s="63">
        <v>3.5496391028823471E-6</v>
      </c>
      <c r="CY42" s="63">
        <v>3.1871417484231939E-7</v>
      </c>
      <c r="CZ42" s="63">
        <v>1.8299117655669427E-6</v>
      </c>
      <c r="DA42" s="63">
        <v>2.2828647641111327E-6</v>
      </c>
      <c r="DB42" s="63">
        <v>1.426480062362641E-6</v>
      </c>
      <c r="DC42" s="63">
        <v>1.3972297971438614E-5</v>
      </c>
      <c r="DD42" s="63">
        <v>2.4687543232488824E-6</v>
      </c>
      <c r="DE42" s="63">
        <v>1.2096268595969212E-6</v>
      </c>
      <c r="DF42" s="63">
        <v>8.380567145940048E-7</v>
      </c>
      <c r="DG42" s="63">
        <v>1.620784653538406E-6</v>
      </c>
      <c r="DH42" s="63">
        <v>1.2425314424616178E-6</v>
      </c>
      <c r="DI42" s="63">
        <v>9.4353597754336699E-7</v>
      </c>
      <c r="DJ42" s="63">
        <v>7.0008395005798786E-7</v>
      </c>
      <c r="DK42" s="63">
        <v>1.1589280849031263E-6</v>
      </c>
      <c r="DL42" s="63">
        <v>3.5731763799667974E-6</v>
      </c>
      <c r="DM42" s="63">
        <v>4.4129810494432873E-7</v>
      </c>
      <c r="DN42" s="63">
        <v>1.8348395432869851E-6</v>
      </c>
      <c r="DO42" s="63">
        <v>1.8818712092814722E-6</v>
      </c>
      <c r="DP42" s="63">
        <v>2.090647537900368E-6</v>
      </c>
      <c r="DQ42" s="63">
        <v>8.1506582047032806E-6</v>
      </c>
      <c r="DR42" s="63">
        <v>7.3954606538899861E-6</v>
      </c>
      <c r="DS42" s="63">
        <v>5.3993368806391855E-5</v>
      </c>
      <c r="DT42" s="63">
        <v>1.7526815785917969E-5</v>
      </c>
      <c r="DU42" s="69">
        <v>1.0027901925751537</v>
      </c>
      <c r="DV42" s="69">
        <v>0.88093123644608484</v>
      </c>
      <c r="DX42" s="12" t="s">
        <v>64</v>
      </c>
      <c r="DY42" s="62" t="s">
        <v>184</v>
      </c>
      <c r="DZ42" s="69">
        <v>3.049144333824799E-5</v>
      </c>
      <c r="EA42" s="69">
        <v>1.3543953767291201E-5</v>
      </c>
      <c r="EB42" s="69">
        <v>3.4484593558236736E-6</v>
      </c>
      <c r="EC42" s="69">
        <v>2.1482132588324837E-7</v>
      </c>
      <c r="ED42" s="69">
        <v>1.3386605897729793E-6</v>
      </c>
      <c r="EE42" s="69">
        <v>0</v>
      </c>
      <c r="EF42" s="69">
        <v>1.666694981772454E-6</v>
      </c>
      <c r="EG42" s="69">
        <v>2.1193711872680226E-6</v>
      </c>
      <c r="EH42" s="69">
        <v>0</v>
      </c>
      <c r="EI42" s="69">
        <v>0</v>
      </c>
      <c r="EJ42" s="69">
        <v>0</v>
      </c>
      <c r="EK42" s="69">
        <v>8.625199340523047E-7</v>
      </c>
      <c r="EL42" s="69">
        <v>6.1853956862531863E-7</v>
      </c>
      <c r="EM42" s="69">
        <v>2.2997893940091567E-6</v>
      </c>
      <c r="EN42" s="69">
        <v>1.2374765345872268E-5</v>
      </c>
      <c r="EO42" s="69">
        <v>0</v>
      </c>
      <c r="EP42" s="69">
        <v>7.5081083005411045E-7</v>
      </c>
      <c r="EQ42" s="69">
        <v>6.600992103410462E-7</v>
      </c>
      <c r="ER42" s="69">
        <v>0</v>
      </c>
      <c r="ES42" s="69">
        <v>1.7876946650685843E-4</v>
      </c>
      <c r="ET42" s="69">
        <v>0</v>
      </c>
      <c r="EU42" s="69">
        <v>0</v>
      </c>
      <c r="EV42" s="69">
        <v>0</v>
      </c>
      <c r="EW42" s="69">
        <v>0</v>
      </c>
      <c r="EX42" s="69">
        <v>1.2832269183483118E-5</v>
      </c>
      <c r="EY42" s="69">
        <v>5.9721686434285267E-6</v>
      </c>
      <c r="EZ42" s="69">
        <v>0</v>
      </c>
      <c r="FA42" s="69">
        <v>0</v>
      </c>
      <c r="FB42" s="69">
        <v>2.1467092933834457E-6</v>
      </c>
      <c r="FC42" s="69">
        <v>4.0608430987079031E-6</v>
      </c>
      <c r="FD42" s="69">
        <v>1.1324128890787114E-6</v>
      </c>
      <c r="FE42" s="69">
        <v>0</v>
      </c>
      <c r="FF42" s="69">
        <v>1.4644429904056566E-4</v>
      </c>
      <c r="FG42" s="69">
        <v>2.5169596595171604E-4</v>
      </c>
      <c r="FH42" s="69">
        <v>1</v>
      </c>
      <c r="FI42" s="69">
        <v>0</v>
      </c>
      <c r="FJ42" s="69">
        <v>4.7355594963552724E-6</v>
      </c>
      <c r="FK42" s="69">
        <v>1.5546268612054074E-4</v>
      </c>
      <c r="FL42" s="69">
        <v>1.2607366356363183E-6</v>
      </c>
      <c r="FM42" s="69">
        <v>0</v>
      </c>
      <c r="FN42" s="69">
        <v>6.154881060022712E-6</v>
      </c>
      <c r="FO42" s="69">
        <v>3.7829249554554254E-5</v>
      </c>
      <c r="FP42" s="69">
        <v>2.6739127404588767E-5</v>
      </c>
      <c r="FQ42" s="69">
        <v>5.3136212536387972E-5</v>
      </c>
      <c r="FR42" s="69">
        <v>4.0441948690905688E-5</v>
      </c>
      <c r="FS42" s="69">
        <v>1.7105714865976266E-5</v>
      </c>
      <c r="FT42" s="69">
        <v>0</v>
      </c>
      <c r="FU42" s="69">
        <v>3.4535626637285736E-5</v>
      </c>
      <c r="FV42" s="69">
        <v>5.8021174110617917E-5</v>
      </c>
      <c r="FW42" s="69">
        <v>0</v>
      </c>
      <c r="FX42" s="69">
        <v>1.864205811988527E-5</v>
      </c>
      <c r="FY42" s="69">
        <v>5.6968943080880554E-5</v>
      </c>
      <c r="FZ42" s="69">
        <v>1.4572382896760217E-5</v>
      </c>
      <c r="GA42" s="69">
        <v>1.4738724922356381E-5</v>
      </c>
      <c r="GB42" s="69">
        <v>2.193359369091146E-5</v>
      </c>
      <c r="GC42" s="69">
        <v>1.0361003497534191E-5</v>
      </c>
      <c r="GD42" s="69">
        <v>1.7686933160792063E-5</v>
      </c>
      <c r="GE42" s="69">
        <v>1.7232931869594721E-5</v>
      </c>
      <c r="GF42" s="69">
        <v>1.834388608695458E-5</v>
      </c>
      <c r="GG42" s="69">
        <v>2.7222486343544553E-5</v>
      </c>
      <c r="GH42" s="69">
        <v>4.854835858296547E-7</v>
      </c>
      <c r="GI42" s="69">
        <v>9.5890045652608435E-5</v>
      </c>
      <c r="GJ42" s="69">
        <v>1.7957064953918461E-4</v>
      </c>
      <c r="GK42" s="69">
        <v>5.52186570514749E-5</v>
      </c>
      <c r="GL42" s="69">
        <v>1.1775273440954577E-4</v>
      </c>
      <c r="GM42" s="69">
        <v>2.3808152435493822E-6</v>
      </c>
      <c r="GN42" s="69">
        <v>4.6054503895196129E-6</v>
      </c>
      <c r="GO42" s="69">
        <v>5.1364723714163276E-5</v>
      </c>
      <c r="GP42" s="69">
        <v>1.6494107076747414E-6</v>
      </c>
      <c r="GQ42" s="69">
        <v>1.6442238965780669E-6</v>
      </c>
      <c r="GR42" s="69">
        <v>7.6826047354207218E-7</v>
      </c>
      <c r="GS42" s="69">
        <v>9.9278013390153325E-7</v>
      </c>
      <c r="GT42" s="69">
        <v>1.7563615073108679E-6</v>
      </c>
      <c r="GU42" s="69">
        <v>1.534293533078427E-6</v>
      </c>
      <c r="GV42" s="69">
        <v>3.2300100576129498E-6</v>
      </c>
      <c r="GW42" s="69">
        <v>5.7696351566150726E-7</v>
      </c>
      <c r="GX42" s="69">
        <v>2.8297813052214748E-6</v>
      </c>
      <c r="GY42" s="69">
        <v>5.8568778592810163E-7</v>
      </c>
      <c r="GZ42" s="69">
        <v>0</v>
      </c>
      <c r="HA42" s="69">
        <v>1.1455433571823714E-6</v>
      </c>
      <c r="HB42" s="69">
        <v>2.2051754407169731E-6</v>
      </c>
      <c r="HC42" s="69">
        <v>2.2737288141099581E-6</v>
      </c>
      <c r="HD42" s="69">
        <v>5.3156657535047164E-7</v>
      </c>
      <c r="HE42" s="69">
        <v>1.114813011646424E-6</v>
      </c>
      <c r="HF42" s="69">
        <v>3.4025755176687595E-6</v>
      </c>
      <c r="HG42" s="69">
        <v>3.1763005831617518E-7</v>
      </c>
      <c r="HH42" s="69">
        <v>1.8299117655669427E-6</v>
      </c>
      <c r="HI42" s="69">
        <v>2.2670990439676152E-6</v>
      </c>
      <c r="HJ42" s="69">
        <v>1.4262171599718688E-6</v>
      </c>
      <c r="HK42" s="69">
        <v>1.3972048685951627E-5</v>
      </c>
      <c r="HL42" s="69">
        <v>2.4687543232488824E-6</v>
      </c>
      <c r="HM42" s="69">
        <v>1.2072919984661168E-6</v>
      </c>
      <c r="HN42" s="69">
        <v>8.1872966302295588E-7</v>
      </c>
      <c r="HO42" s="69">
        <v>1.620784653538406E-6</v>
      </c>
      <c r="HP42" s="69">
        <v>1.2425314424616178E-6</v>
      </c>
      <c r="HQ42" s="69">
        <v>9.4338582454087106E-7</v>
      </c>
      <c r="HR42" s="69">
        <v>6.9898629436198402E-7</v>
      </c>
      <c r="HS42" s="69">
        <v>1.1586772797826062E-6</v>
      </c>
      <c r="HT42" s="69">
        <v>3.5580048818769699E-6</v>
      </c>
      <c r="HU42" s="69">
        <v>4.1746575910057178E-7</v>
      </c>
      <c r="HV42" s="69">
        <v>1.8348395432869851E-6</v>
      </c>
      <c r="HW42" s="69">
        <v>1.8737235065330775E-6</v>
      </c>
      <c r="HX42" s="69">
        <v>2.0557371938234687E-6</v>
      </c>
      <c r="HY42" s="69">
        <v>8.0784318815933859E-6</v>
      </c>
      <c r="HZ42" s="69">
        <v>7.3507687635843912E-6</v>
      </c>
      <c r="IA42" s="69">
        <v>5.3978693293677781E-5</v>
      </c>
      <c r="IB42" s="69">
        <v>1.7513879556044371E-5</v>
      </c>
    </row>
    <row r="43" spans="2:236" x14ac:dyDescent="0.15">
      <c r="B43" s="15" t="s">
        <v>65</v>
      </c>
      <c r="C43" s="72" t="s">
        <v>155</v>
      </c>
      <c r="D43" s="63">
        <v>1</v>
      </c>
      <c r="E43" s="73">
        <v>0</v>
      </c>
      <c r="F43" s="73">
        <v>0</v>
      </c>
      <c r="G43" s="73">
        <v>0</v>
      </c>
      <c r="H43" s="63">
        <v>0</v>
      </c>
      <c r="I43" s="74">
        <v>0</v>
      </c>
      <c r="J43" s="73">
        <v>0</v>
      </c>
      <c r="P43" s="15" t="s">
        <v>65</v>
      </c>
      <c r="Q43" s="73" t="s">
        <v>155</v>
      </c>
      <c r="R43" s="74">
        <v>0</v>
      </c>
      <c r="S43" s="73">
        <v>0</v>
      </c>
      <c r="T43" s="73">
        <v>0</v>
      </c>
      <c r="U43" s="73">
        <v>0</v>
      </c>
      <c r="V43" s="73">
        <v>0</v>
      </c>
      <c r="W43" s="73">
        <v>0</v>
      </c>
      <c r="X43" s="73">
        <v>0</v>
      </c>
      <c r="Y43" s="73">
        <v>0</v>
      </c>
      <c r="Z43" s="73">
        <v>0</v>
      </c>
      <c r="AA43" s="73">
        <v>0</v>
      </c>
      <c r="AB43" s="73">
        <v>0</v>
      </c>
      <c r="AC43" s="73">
        <v>0</v>
      </c>
      <c r="AD43" s="73">
        <v>0</v>
      </c>
      <c r="AE43" s="73">
        <v>0</v>
      </c>
      <c r="AF43" s="73">
        <v>0</v>
      </c>
      <c r="AG43" s="73">
        <v>0</v>
      </c>
      <c r="AH43" s="73">
        <v>0</v>
      </c>
      <c r="AI43" s="73">
        <v>0</v>
      </c>
      <c r="AJ43" s="73">
        <v>0</v>
      </c>
      <c r="AK43" s="73">
        <v>0</v>
      </c>
      <c r="AL43" s="73">
        <v>0</v>
      </c>
      <c r="AM43" s="73">
        <v>0</v>
      </c>
      <c r="AN43" s="73">
        <v>0</v>
      </c>
      <c r="AO43" s="73">
        <v>0</v>
      </c>
      <c r="AP43" s="73">
        <v>0</v>
      </c>
      <c r="AQ43" s="73">
        <v>0</v>
      </c>
      <c r="AR43" s="73">
        <v>0</v>
      </c>
      <c r="AS43" s="73">
        <v>0</v>
      </c>
      <c r="AT43" s="73">
        <v>0</v>
      </c>
      <c r="AU43" s="73">
        <v>0</v>
      </c>
      <c r="AV43" s="73">
        <v>0</v>
      </c>
      <c r="AW43" s="73">
        <v>0</v>
      </c>
      <c r="AX43" s="73">
        <v>0</v>
      </c>
      <c r="AY43" s="73">
        <v>0</v>
      </c>
      <c r="AZ43" s="73">
        <v>0</v>
      </c>
      <c r="BA43" s="73">
        <v>1</v>
      </c>
      <c r="BB43" s="73">
        <v>0</v>
      </c>
      <c r="BC43" s="73">
        <v>0</v>
      </c>
      <c r="BD43" s="73">
        <v>0</v>
      </c>
      <c r="BE43" s="73">
        <v>0</v>
      </c>
      <c r="BF43" s="73">
        <v>0</v>
      </c>
      <c r="BG43" s="73">
        <v>0</v>
      </c>
      <c r="BH43" s="73">
        <v>0</v>
      </c>
      <c r="BI43" s="73">
        <v>0</v>
      </c>
      <c r="BJ43" s="73">
        <v>0</v>
      </c>
      <c r="BK43" s="73">
        <v>0</v>
      </c>
      <c r="BL43" s="73">
        <v>0</v>
      </c>
      <c r="BM43" s="73">
        <v>0</v>
      </c>
      <c r="BN43" s="73">
        <v>0</v>
      </c>
      <c r="BO43" s="73">
        <v>0</v>
      </c>
      <c r="BP43" s="73">
        <v>0</v>
      </c>
      <c r="BQ43" s="73">
        <v>0</v>
      </c>
      <c r="BR43" s="73">
        <v>0</v>
      </c>
      <c r="BS43" s="73">
        <v>0</v>
      </c>
      <c r="BT43" s="73">
        <v>0</v>
      </c>
      <c r="BU43" s="73">
        <v>0</v>
      </c>
      <c r="BV43" s="73">
        <v>0</v>
      </c>
      <c r="BW43" s="73">
        <v>0</v>
      </c>
      <c r="BX43" s="73">
        <v>0</v>
      </c>
      <c r="BY43" s="73">
        <v>0</v>
      </c>
      <c r="BZ43" s="73">
        <v>0</v>
      </c>
      <c r="CA43" s="73">
        <v>0</v>
      </c>
      <c r="CB43" s="73">
        <v>0</v>
      </c>
      <c r="CC43" s="73">
        <v>0</v>
      </c>
      <c r="CD43" s="73">
        <v>0</v>
      </c>
      <c r="CE43" s="73">
        <v>0</v>
      </c>
      <c r="CF43" s="73">
        <v>0</v>
      </c>
      <c r="CG43" s="73">
        <v>0</v>
      </c>
      <c r="CH43" s="73">
        <v>0</v>
      </c>
      <c r="CI43" s="73">
        <v>0</v>
      </c>
      <c r="CJ43" s="73">
        <v>0</v>
      </c>
      <c r="CK43" s="73">
        <v>0</v>
      </c>
      <c r="CL43" s="73">
        <v>0</v>
      </c>
      <c r="CM43" s="73">
        <v>0</v>
      </c>
      <c r="CN43" s="73">
        <v>0</v>
      </c>
      <c r="CO43" s="73">
        <v>0</v>
      </c>
      <c r="CP43" s="73">
        <v>0</v>
      </c>
      <c r="CQ43" s="73">
        <v>0</v>
      </c>
      <c r="CR43" s="73">
        <v>0</v>
      </c>
      <c r="CS43" s="73">
        <v>0</v>
      </c>
      <c r="CT43" s="73">
        <v>0</v>
      </c>
      <c r="CU43" s="73">
        <v>0</v>
      </c>
      <c r="CV43" s="73">
        <v>0</v>
      </c>
      <c r="CW43" s="73">
        <v>0</v>
      </c>
      <c r="CX43" s="73">
        <v>0</v>
      </c>
      <c r="CY43" s="73">
        <v>0</v>
      </c>
      <c r="CZ43" s="73">
        <v>0</v>
      </c>
      <c r="DA43" s="73">
        <v>0</v>
      </c>
      <c r="DB43" s="73">
        <v>0</v>
      </c>
      <c r="DC43" s="73">
        <v>0</v>
      </c>
      <c r="DD43" s="73">
        <v>0</v>
      </c>
      <c r="DE43" s="73">
        <v>0</v>
      </c>
      <c r="DF43" s="73">
        <v>0</v>
      </c>
      <c r="DG43" s="73">
        <v>0</v>
      </c>
      <c r="DH43" s="73">
        <v>0</v>
      </c>
      <c r="DI43" s="73">
        <v>0</v>
      </c>
      <c r="DJ43" s="73">
        <v>0</v>
      </c>
      <c r="DK43" s="73">
        <v>0</v>
      </c>
      <c r="DL43" s="73">
        <v>0</v>
      </c>
      <c r="DM43" s="73">
        <v>0</v>
      </c>
      <c r="DN43" s="73">
        <v>0</v>
      </c>
      <c r="DO43" s="73">
        <v>0</v>
      </c>
      <c r="DP43" s="73">
        <v>0</v>
      </c>
      <c r="DQ43" s="73">
        <v>0</v>
      </c>
      <c r="DR43" s="73">
        <v>0</v>
      </c>
      <c r="DS43" s="73">
        <v>0</v>
      </c>
      <c r="DT43" s="73">
        <v>0</v>
      </c>
      <c r="DU43" s="63">
        <v>1</v>
      </c>
      <c r="DV43" s="63">
        <v>0.8784801077719594</v>
      </c>
      <c r="DX43" s="15" t="s">
        <v>65</v>
      </c>
      <c r="DY43" s="72" t="s">
        <v>155</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v>0</v>
      </c>
      <c r="FE43" s="63">
        <v>0</v>
      </c>
      <c r="FF43" s="63">
        <v>0</v>
      </c>
      <c r="FG43" s="63">
        <v>0</v>
      </c>
      <c r="FH43" s="63">
        <v>0</v>
      </c>
      <c r="FI43" s="63">
        <v>1</v>
      </c>
      <c r="FJ43" s="63">
        <v>0</v>
      </c>
      <c r="FK43" s="63">
        <v>0</v>
      </c>
      <c r="FL43" s="63">
        <v>0</v>
      </c>
      <c r="FM43" s="63">
        <v>0</v>
      </c>
      <c r="FN43" s="63">
        <v>0</v>
      </c>
      <c r="FO43" s="63">
        <v>0</v>
      </c>
      <c r="FP43" s="63">
        <v>0</v>
      </c>
      <c r="FQ43" s="63">
        <v>0</v>
      </c>
      <c r="FR43" s="63">
        <v>0</v>
      </c>
      <c r="FS43" s="63">
        <v>0</v>
      </c>
      <c r="FT43" s="63">
        <v>0</v>
      </c>
      <c r="FU43" s="63">
        <v>0</v>
      </c>
      <c r="FV43" s="63">
        <v>0</v>
      </c>
      <c r="FW43" s="63">
        <v>0</v>
      </c>
      <c r="FX43" s="63">
        <v>0</v>
      </c>
      <c r="FY43" s="63">
        <v>0</v>
      </c>
      <c r="FZ43" s="63">
        <v>0</v>
      </c>
      <c r="GA43" s="63">
        <v>0</v>
      </c>
      <c r="GB43" s="63">
        <v>0</v>
      </c>
      <c r="GC43" s="63">
        <v>0</v>
      </c>
      <c r="GD43" s="63">
        <v>0</v>
      </c>
      <c r="GE43" s="63">
        <v>0</v>
      </c>
      <c r="GF43" s="63">
        <v>0</v>
      </c>
      <c r="GG43" s="63">
        <v>0</v>
      </c>
      <c r="GH43" s="63">
        <v>0</v>
      </c>
      <c r="GI43" s="63">
        <v>0</v>
      </c>
      <c r="GJ43" s="63">
        <v>0</v>
      </c>
      <c r="GK43" s="63">
        <v>0</v>
      </c>
      <c r="GL43" s="63">
        <v>0</v>
      </c>
      <c r="GM43" s="63">
        <v>0</v>
      </c>
      <c r="GN43" s="63">
        <v>0</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v>0</v>
      </c>
      <c r="HW43" s="63">
        <v>0</v>
      </c>
      <c r="HX43" s="63">
        <v>0</v>
      </c>
      <c r="HY43" s="63">
        <v>0</v>
      </c>
      <c r="HZ43" s="63">
        <v>0</v>
      </c>
      <c r="IA43" s="63">
        <v>0</v>
      </c>
      <c r="IB43" s="63">
        <v>0</v>
      </c>
    </row>
    <row r="44" spans="2:236" x14ac:dyDescent="0.15">
      <c r="B44" s="12" t="s">
        <v>66</v>
      </c>
      <c r="C44" s="62" t="s">
        <v>156</v>
      </c>
      <c r="D44" s="63">
        <v>0.73157458220623472</v>
      </c>
      <c r="E44" s="63">
        <v>0.26842541779376528</v>
      </c>
      <c r="F44" s="63">
        <v>0.21607894103489772</v>
      </c>
      <c r="G44" s="63">
        <v>5.3991817087845971E-2</v>
      </c>
      <c r="H44" s="63">
        <v>0</v>
      </c>
      <c r="I44" s="68">
        <v>7.2683513838748496E-3</v>
      </c>
      <c r="J44" s="63">
        <v>7.2683513838748496E-3</v>
      </c>
      <c r="P44" s="12" t="s">
        <v>66</v>
      </c>
      <c r="Q44" s="63" t="s">
        <v>156</v>
      </c>
      <c r="R44" s="68">
        <v>6.5055866057328412E-5</v>
      </c>
      <c r="S44" s="63">
        <v>2.1201746753683858E-5</v>
      </c>
      <c r="T44" s="63">
        <v>1.3911173140939111E-5</v>
      </c>
      <c r="U44" s="63">
        <v>1.7318877085466907E-5</v>
      </c>
      <c r="V44" s="63">
        <v>6.6497689480509445E-4</v>
      </c>
      <c r="W44" s="63">
        <v>0</v>
      </c>
      <c r="X44" s="63">
        <v>6.9973680079168346E-4</v>
      </c>
      <c r="Y44" s="63">
        <v>3.2138363137149456E-5</v>
      </c>
      <c r="Z44" s="63">
        <v>0</v>
      </c>
      <c r="AA44" s="63">
        <v>0</v>
      </c>
      <c r="AB44" s="63">
        <v>0</v>
      </c>
      <c r="AC44" s="63">
        <v>8.4162233690784848E-5</v>
      </c>
      <c r="AD44" s="63">
        <v>1.4670744050263851E-4</v>
      </c>
      <c r="AE44" s="63">
        <v>2.9941795502875477E-4</v>
      </c>
      <c r="AF44" s="63">
        <v>1.1436158122424628E-2</v>
      </c>
      <c r="AG44" s="63">
        <v>0</v>
      </c>
      <c r="AH44" s="63">
        <v>2.8188257636186126E-5</v>
      </c>
      <c r="AI44" s="63">
        <v>1.9686885026616139E-5</v>
      </c>
      <c r="AJ44" s="63">
        <v>0</v>
      </c>
      <c r="AK44" s="63">
        <v>1.0641554634927876E-4</v>
      </c>
      <c r="AL44" s="63">
        <v>0</v>
      </c>
      <c r="AM44" s="63">
        <v>0</v>
      </c>
      <c r="AN44" s="63">
        <v>0</v>
      </c>
      <c r="AO44" s="63">
        <v>0</v>
      </c>
      <c r="AP44" s="63">
        <v>9.1284737531460806E-5</v>
      </c>
      <c r="AQ44" s="63">
        <v>9.8375727803067534E-5</v>
      </c>
      <c r="AR44" s="63">
        <v>0</v>
      </c>
      <c r="AS44" s="63">
        <v>0</v>
      </c>
      <c r="AT44" s="63">
        <v>4.5163866814341264E-4</v>
      </c>
      <c r="AU44" s="63">
        <v>1.8736293995169817E-3</v>
      </c>
      <c r="AV44" s="63">
        <v>9.9428091128073739E-5</v>
      </c>
      <c r="AW44" s="63">
        <v>0</v>
      </c>
      <c r="AX44" s="63">
        <v>2.537927004097708E-3</v>
      </c>
      <c r="AY44" s="63">
        <v>1.636246543574153E-4</v>
      </c>
      <c r="AZ44" s="63">
        <v>5.4737589368021307E-4</v>
      </c>
      <c r="BA44" s="63">
        <v>0</v>
      </c>
      <c r="BB44" s="63">
        <v>1.0546434951106995</v>
      </c>
      <c r="BC44" s="63">
        <v>2.8848332894011536E-2</v>
      </c>
      <c r="BD44" s="63">
        <v>0.16118069454363781</v>
      </c>
      <c r="BE44" s="63">
        <v>0</v>
      </c>
      <c r="BF44" s="63">
        <v>2.7922939866197656E-4</v>
      </c>
      <c r="BG44" s="63">
        <v>5.1565975388746632E-2</v>
      </c>
      <c r="BH44" s="63">
        <v>4.3721629121126232E-2</v>
      </c>
      <c r="BI44" s="63">
        <v>1.9347940818407249E-2</v>
      </c>
      <c r="BJ44" s="63">
        <v>1.5001005403615616E-2</v>
      </c>
      <c r="BK44" s="63">
        <v>4.034775251531353E-3</v>
      </c>
      <c r="BL44" s="63">
        <v>0</v>
      </c>
      <c r="BM44" s="63">
        <v>1.6306508170817109E-3</v>
      </c>
      <c r="BN44" s="63">
        <v>1.1711413228582499E-2</v>
      </c>
      <c r="BO44" s="63">
        <v>0</v>
      </c>
      <c r="BP44" s="63">
        <v>1.2907414696947169E-3</v>
      </c>
      <c r="BQ44" s="63">
        <v>7.7156729506977946E-3</v>
      </c>
      <c r="BR44" s="63">
        <v>1.6142192461735538E-3</v>
      </c>
      <c r="BS44" s="63">
        <v>9.3556950747090539E-4</v>
      </c>
      <c r="BT44" s="63">
        <v>1.1116584285992492E-2</v>
      </c>
      <c r="BU44" s="63">
        <v>1.8168282027792467E-2</v>
      </c>
      <c r="BV44" s="63">
        <v>6.7222423260193918E-3</v>
      </c>
      <c r="BW44" s="63">
        <v>3.672288968204953E-2</v>
      </c>
      <c r="BX44" s="63">
        <v>9.596973820139916E-3</v>
      </c>
      <c r="BY44" s="63">
        <v>1.6294816081593518E-3</v>
      </c>
      <c r="BZ44" s="63">
        <v>1.8743398911466766E-5</v>
      </c>
      <c r="CA44" s="63">
        <v>6.6667491086985107E-3</v>
      </c>
      <c r="CB44" s="63">
        <v>4.8224456338354952E-3</v>
      </c>
      <c r="CC44" s="63">
        <v>6.1811218122820224E-3</v>
      </c>
      <c r="CD44" s="63">
        <v>1.1602363006989963E-2</v>
      </c>
      <c r="CE44" s="63">
        <v>6.8018302459403468E-5</v>
      </c>
      <c r="CF44" s="63">
        <v>1.1119668015156136E-4</v>
      </c>
      <c r="CG44" s="63">
        <v>1.7920659150902791E-4</v>
      </c>
      <c r="CH44" s="63">
        <v>4.8774027346772021E-5</v>
      </c>
      <c r="CI44" s="63">
        <v>4.5557468588835842E-5</v>
      </c>
      <c r="CJ44" s="63">
        <v>2.1273001616766092E-5</v>
      </c>
      <c r="CK44" s="63">
        <v>2.9317369684767249E-5</v>
      </c>
      <c r="CL44" s="63">
        <v>4.9943944033806828E-5</v>
      </c>
      <c r="CM44" s="63">
        <v>4.3435740721180458E-5</v>
      </c>
      <c r="CN44" s="63">
        <v>2.6546615370561151E-4</v>
      </c>
      <c r="CO44" s="63">
        <v>5.0315514005831647E-5</v>
      </c>
      <c r="CP44" s="63">
        <v>1.892787342157334E-4</v>
      </c>
      <c r="CQ44" s="63">
        <v>1.4968794863745184E-4</v>
      </c>
      <c r="CR44" s="63">
        <v>0</v>
      </c>
      <c r="CS44" s="63">
        <v>5.2961010433033767E-5</v>
      </c>
      <c r="CT44" s="63">
        <v>8.0701311083111621E-5</v>
      </c>
      <c r="CU44" s="63">
        <v>1.1567433071312287E-3</v>
      </c>
      <c r="CV44" s="63">
        <v>1.1857854202577085E-5</v>
      </c>
      <c r="CW44" s="63">
        <v>2.9292112698069416E-5</v>
      </c>
      <c r="CX44" s="63">
        <v>9.4750732160552779E-5</v>
      </c>
      <c r="CY44" s="63">
        <v>1.7957521541239091E-5</v>
      </c>
      <c r="CZ44" s="63">
        <v>5.135563905521509E-5</v>
      </c>
      <c r="DA44" s="63">
        <v>2.9455713189864297E-5</v>
      </c>
      <c r="DB44" s="63">
        <v>8.0687154197622195E-5</v>
      </c>
      <c r="DC44" s="63">
        <v>4.4681482143569896E-5</v>
      </c>
      <c r="DD44" s="63">
        <v>3.7295140803450165E-5</v>
      </c>
      <c r="DE44" s="63">
        <v>2.2536693234732974E-5</v>
      </c>
      <c r="DF44" s="63">
        <v>2.6984684653450624E-5</v>
      </c>
      <c r="DG44" s="63">
        <v>4.831148583902242E-5</v>
      </c>
      <c r="DH44" s="63">
        <v>2.4836257822266328E-5</v>
      </c>
      <c r="DI44" s="63">
        <v>4.8458363592405366E-5</v>
      </c>
      <c r="DJ44" s="63">
        <v>6.4819383554877506E-5</v>
      </c>
      <c r="DK44" s="63">
        <v>3.0809609276110578E-5</v>
      </c>
      <c r="DL44" s="63">
        <v>6.837442683158368E-4</v>
      </c>
      <c r="DM44" s="63">
        <v>1.4244174730842521E-5</v>
      </c>
      <c r="DN44" s="63">
        <v>6.4506716455859641E-5</v>
      </c>
      <c r="DO44" s="63">
        <v>3.5296433451352829E-5</v>
      </c>
      <c r="DP44" s="63">
        <v>4.9499317674964027E-5</v>
      </c>
      <c r="DQ44" s="63">
        <v>3.6819321997843741E-5</v>
      </c>
      <c r="DR44" s="63">
        <v>8.3321635801833217E-5</v>
      </c>
      <c r="DS44" s="63">
        <v>2.9007149926738507E-5</v>
      </c>
      <c r="DT44" s="63">
        <v>1.0706713619039708E-3</v>
      </c>
      <c r="DU44" s="63">
        <v>1.5415406595132459</v>
      </c>
      <c r="DV44" s="63">
        <v>1.3542128047040536</v>
      </c>
      <c r="DX44" s="12" t="s">
        <v>66</v>
      </c>
      <c r="DY44" s="62" t="s">
        <v>156</v>
      </c>
      <c r="DZ44" s="63">
        <v>6.4998173949895046E-5</v>
      </c>
      <c r="EA44" s="63">
        <v>2.11918751062019E-5</v>
      </c>
      <c r="EB44" s="63">
        <v>1.3911115674691189E-5</v>
      </c>
      <c r="EC44" s="63">
        <v>1.7314228606688064E-5</v>
      </c>
      <c r="ED44" s="63">
        <v>6.6481963926634047E-4</v>
      </c>
      <c r="EE44" s="63">
        <v>0</v>
      </c>
      <c r="EF44" s="63">
        <v>6.9973680079168346E-4</v>
      </c>
      <c r="EG44" s="63">
        <v>3.0807699502039095E-5</v>
      </c>
      <c r="EH44" s="63">
        <v>0</v>
      </c>
      <c r="EI44" s="63">
        <v>0</v>
      </c>
      <c r="EJ44" s="63">
        <v>0</v>
      </c>
      <c r="EK44" s="63">
        <v>8.4059558875591465E-5</v>
      </c>
      <c r="EL44" s="63">
        <v>1.4670744050263851E-4</v>
      </c>
      <c r="EM44" s="63">
        <v>2.986456400553246E-4</v>
      </c>
      <c r="EN44" s="63">
        <v>1.1423908825610568E-2</v>
      </c>
      <c r="EO44" s="63">
        <v>0</v>
      </c>
      <c r="EP44" s="63">
        <v>2.818643300196853E-5</v>
      </c>
      <c r="EQ44" s="63">
        <v>1.9674360105799843E-5</v>
      </c>
      <c r="ER44" s="63">
        <v>0</v>
      </c>
      <c r="ES44" s="63">
        <v>1.0623823109369399E-4</v>
      </c>
      <c r="ET44" s="63">
        <v>0</v>
      </c>
      <c r="EU44" s="63">
        <v>0</v>
      </c>
      <c r="EV44" s="63">
        <v>0</v>
      </c>
      <c r="EW44" s="63">
        <v>0</v>
      </c>
      <c r="EX44" s="63">
        <v>9.1186124599352528E-5</v>
      </c>
      <c r="EY44" s="63">
        <v>9.7494878296678372E-5</v>
      </c>
      <c r="EZ44" s="63">
        <v>0</v>
      </c>
      <c r="FA44" s="63">
        <v>0</v>
      </c>
      <c r="FB44" s="63">
        <v>4.4821070096947143E-4</v>
      </c>
      <c r="FC44" s="63">
        <v>1.8690457086761678E-3</v>
      </c>
      <c r="FD44" s="63">
        <v>9.9428091128073739E-5</v>
      </c>
      <c r="FE44" s="63">
        <v>0</v>
      </c>
      <c r="FF44" s="63">
        <v>2.4259858801775887E-3</v>
      </c>
      <c r="FG44" s="63">
        <v>1.6362269815663701E-4</v>
      </c>
      <c r="FH44" s="63">
        <v>5.4694781029796403E-4</v>
      </c>
      <c r="FI44" s="63">
        <v>0</v>
      </c>
      <c r="FJ44" s="63">
        <v>1</v>
      </c>
      <c r="FK44" s="63">
        <v>2.8845774105050459E-2</v>
      </c>
      <c r="FL44" s="63">
        <v>0.16118002795866668</v>
      </c>
      <c r="FM44" s="63">
        <v>0</v>
      </c>
      <c r="FN44" s="63">
        <v>2.7863180225025196E-4</v>
      </c>
      <c r="FO44" s="63">
        <v>5.1506372858847176E-2</v>
      </c>
      <c r="FP44" s="63">
        <v>4.325163905922226E-2</v>
      </c>
      <c r="FQ44" s="63">
        <v>1.9049153013845094E-2</v>
      </c>
      <c r="FR44" s="63">
        <v>1.481689797167539E-2</v>
      </c>
      <c r="FS44" s="63">
        <v>4.0051901884347657E-3</v>
      </c>
      <c r="FT44" s="63">
        <v>0</v>
      </c>
      <c r="FU44" s="63">
        <v>1.6306508170817109E-3</v>
      </c>
      <c r="FV44" s="63">
        <v>1.1682118514746369E-2</v>
      </c>
      <c r="FW44" s="63">
        <v>0</v>
      </c>
      <c r="FX44" s="63">
        <v>1.2905939581485211E-3</v>
      </c>
      <c r="FY44" s="63">
        <v>7.7020252017197064E-3</v>
      </c>
      <c r="FZ44" s="63">
        <v>1.6142162774048011E-3</v>
      </c>
      <c r="GA44" s="63">
        <v>9.3396348423207675E-4</v>
      </c>
      <c r="GB44" s="63">
        <v>1.1116584285992492E-2</v>
      </c>
      <c r="GC44" s="63">
        <v>1.7563534389638997E-2</v>
      </c>
      <c r="GD44" s="63">
        <v>5.8763563962015552E-3</v>
      </c>
      <c r="GE44" s="63">
        <v>3.5419897626829705E-2</v>
      </c>
      <c r="GF44" s="63">
        <v>8.6254082423797632E-3</v>
      </c>
      <c r="GG44" s="63">
        <v>1.6271227661015656E-3</v>
      </c>
      <c r="GH44" s="63">
        <v>1.8740393511845668E-5</v>
      </c>
      <c r="GI44" s="63">
        <v>6.6667491086985107E-3</v>
      </c>
      <c r="GJ44" s="63">
        <v>4.8153137379119146E-3</v>
      </c>
      <c r="GK44" s="63">
        <v>6.1811218122820224E-3</v>
      </c>
      <c r="GL44" s="63">
        <v>1.1602363006989963E-2</v>
      </c>
      <c r="GM44" s="63">
        <v>6.3698685158332168E-5</v>
      </c>
      <c r="GN44" s="63">
        <v>1.1099356117972077E-4</v>
      </c>
      <c r="GO44" s="63">
        <v>1.6470523570840472E-4</v>
      </c>
      <c r="GP44" s="63">
        <v>4.875295372360268E-5</v>
      </c>
      <c r="GQ44" s="63">
        <v>4.5198868308275186E-5</v>
      </c>
      <c r="GR44" s="63">
        <v>2.0677670806573316E-5</v>
      </c>
      <c r="GS44" s="63">
        <v>2.8443690579630412E-5</v>
      </c>
      <c r="GT44" s="63">
        <v>4.9943944033806828E-5</v>
      </c>
      <c r="GU44" s="63">
        <v>4.3435740721180458E-5</v>
      </c>
      <c r="GV44" s="63">
        <v>2.6537026301208619E-4</v>
      </c>
      <c r="GW44" s="63">
        <v>5.0228765882345846E-5</v>
      </c>
      <c r="GX44" s="63">
        <v>1.8856940035828743E-4</v>
      </c>
      <c r="GY44" s="63">
        <v>1.4413509477817323E-4</v>
      </c>
      <c r="GZ44" s="63">
        <v>0</v>
      </c>
      <c r="HA44" s="63">
        <v>5.2938049309576537E-5</v>
      </c>
      <c r="HB44" s="63">
        <v>8.069576820269041E-5</v>
      </c>
      <c r="HC44" s="63">
        <v>1.1506122972347237E-3</v>
      </c>
      <c r="HD44" s="63">
        <v>1.1731035556651263E-5</v>
      </c>
      <c r="HE44" s="63">
        <v>2.8978598762320239E-5</v>
      </c>
      <c r="HF44" s="63">
        <v>9.0825154948540325E-5</v>
      </c>
      <c r="HG44" s="63">
        <v>1.789643845360711E-5</v>
      </c>
      <c r="HH44" s="63">
        <v>5.135563905521509E-5</v>
      </c>
      <c r="HI44" s="63">
        <v>2.9252288730351934E-5</v>
      </c>
      <c r="HJ44" s="63">
        <v>8.0672283435455339E-5</v>
      </c>
      <c r="HK44" s="63">
        <v>4.4680684962958781E-5</v>
      </c>
      <c r="HL44" s="63">
        <v>3.7295140803450165E-5</v>
      </c>
      <c r="HM44" s="63">
        <v>2.2493192176011297E-5</v>
      </c>
      <c r="HN44" s="63">
        <v>2.6362370694450382E-5</v>
      </c>
      <c r="HO44" s="63">
        <v>4.831148583902242E-5</v>
      </c>
      <c r="HP44" s="63">
        <v>2.4836257822266328E-5</v>
      </c>
      <c r="HQ44" s="63">
        <v>4.8450651995855138E-5</v>
      </c>
      <c r="HR44" s="63">
        <v>6.4717753792383205E-5</v>
      </c>
      <c r="HS44" s="63">
        <v>3.0802941728858659E-5</v>
      </c>
      <c r="HT44" s="63">
        <v>6.8084113011117288E-4</v>
      </c>
      <c r="HU44" s="63">
        <v>1.3474916728959262E-5</v>
      </c>
      <c r="HV44" s="63">
        <v>6.4506716455859641E-5</v>
      </c>
      <c r="HW44" s="63">
        <v>3.5143614891601373E-5</v>
      </c>
      <c r="HX44" s="63">
        <v>4.867276122282279E-5</v>
      </c>
      <c r="HY44" s="63">
        <v>3.6493050894269679E-5</v>
      </c>
      <c r="HZ44" s="63">
        <v>8.2818110520364838E-5</v>
      </c>
      <c r="IA44" s="63">
        <v>2.8999265721567398E-5</v>
      </c>
      <c r="IB44" s="63">
        <v>1.0698811184834975E-3</v>
      </c>
    </row>
    <row r="45" spans="2:236" x14ac:dyDescent="0.15">
      <c r="B45" s="12" t="s">
        <v>67</v>
      </c>
      <c r="C45" s="62" t="s">
        <v>642</v>
      </c>
      <c r="D45" s="63">
        <v>0.98855993342850845</v>
      </c>
      <c r="E45" s="63">
        <v>1.1440066571491547E-2</v>
      </c>
      <c r="F45" s="63">
        <v>0.40122881355932205</v>
      </c>
      <c r="G45" s="63">
        <v>0.18733050847457627</v>
      </c>
      <c r="H45" s="63">
        <v>1.5045381732119715E-7</v>
      </c>
      <c r="I45" s="68">
        <v>5.0847457627118647E-2</v>
      </c>
      <c r="J45" s="63">
        <v>4.6610169491525424E-2</v>
      </c>
      <c r="P45" s="12" t="s">
        <v>67</v>
      </c>
      <c r="Q45" s="63" t="s">
        <v>642</v>
      </c>
      <c r="R45" s="68">
        <v>2.4846653249668214E-7</v>
      </c>
      <c r="S45" s="63">
        <v>1.223909627777403E-7</v>
      </c>
      <c r="T45" s="63">
        <v>1.5485441602443327E-7</v>
      </c>
      <c r="U45" s="63">
        <v>2.7308155759743816E-7</v>
      </c>
      <c r="V45" s="63">
        <v>4.1148681617871479E-6</v>
      </c>
      <c r="W45" s="63">
        <v>0</v>
      </c>
      <c r="X45" s="63">
        <v>2.208684618236379E-6</v>
      </c>
      <c r="Y45" s="63">
        <v>1.2456433608323436E-7</v>
      </c>
      <c r="Z45" s="63">
        <v>0</v>
      </c>
      <c r="AA45" s="63">
        <v>0</v>
      </c>
      <c r="AB45" s="63">
        <v>0</v>
      </c>
      <c r="AC45" s="63">
        <v>1.4814507136566976E-7</v>
      </c>
      <c r="AD45" s="63">
        <v>1.1953458037949392E-7</v>
      </c>
      <c r="AE45" s="63">
        <v>2.5682093520273389E-7</v>
      </c>
      <c r="AF45" s="63">
        <v>1.0274773177297936E-5</v>
      </c>
      <c r="AG45" s="63">
        <v>0</v>
      </c>
      <c r="AH45" s="63">
        <v>8.4098080967122607E-8</v>
      </c>
      <c r="AI45" s="63">
        <v>9.0554327516918373E-8</v>
      </c>
      <c r="AJ45" s="63">
        <v>0</v>
      </c>
      <c r="AK45" s="63">
        <v>3.1175307505863517E-7</v>
      </c>
      <c r="AL45" s="63">
        <v>0</v>
      </c>
      <c r="AM45" s="63">
        <v>0</v>
      </c>
      <c r="AN45" s="63">
        <v>0</v>
      </c>
      <c r="AO45" s="63">
        <v>0</v>
      </c>
      <c r="AP45" s="63">
        <v>1.6476048765117754E-7</v>
      </c>
      <c r="AQ45" s="63">
        <v>1.4899951806216785E-7</v>
      </c>
      <c r="AR45" s="63">
        <v>0</v>
      </c>
      <c r="AS45" s="63">
        <v>0</v>
      </c>
      <c r="AT45" s="63">
        <v>2.341407609950081E-7</v>
      </c>
      <c r="AU45" s="63">
        <v>3.2162648652485609E-7</v>
      </c>
      <c r="AV45" s="63">
        <v>2.1256674071257004E-6</v>
      </c>
      <c r="AW45" s="63">
        <v>0</v>
      </c>
      <c r="AX45" s="63">
        <v>1.1930419888758796E-6</v>
      </c>
      <c r="AY45" s="63">
        <v>3.8807448247593099E-5</v>
      </c>
      <c r="AZ45" s="63">
        <v>5.6360766680790534E-6</v>
      </c>
      <c r="BA45" s="63">
        <v>0</v>
      </c>
      <c r="BB45" s="63">
        <v>8.692048649916712E-8</v>
      </c>
      <c r="BC45" s="63">
        <v>1.0000887058517396</v>
      </c>
      <c r="BD45" s="63">
        <v>1.0248485145251336E-7</v>
      </c>
      <c r="BE45" s="63">
        <v>0</v>
      </c>
      <c r="BF45" s="63">
        <v>1.2343504152379356E-7</v>
      </c>
      <c r="BG45" s="63">
        <v>1.7657398469215574E-4</v>
      </c>
      <c r="BH45" s="63">
        <v>3.608547375365045E-5</v>
      </c>
      <c r="BI45" s="63">
        <v>5.058425959934801E-4</v>
      </c>
      <c r="BJ45" s="63">
        <v>2.9568126003576159E-4</v>
      </c>
      <c r="BK45" s="63">
        <v>8.8864176383314606E-5</v>
      </c>
      <c r="BL45" s="63">
        <v>0</v>
      </c>
      <c r="BM45" s="63">
        <v>3.0821962144728662E-6</v>
      </c>
      <c r="BN45" s="63">
        <v>1.5106969794473487E-4</v>
      </c>
      <c r="BO45" s="63">
        <v>0</v>
      </c>
      <c r="BP45" s="63">
        <v>2.5025183949300374E-5</v>
      </c>
      <c r="BQ45" s="63">
        <v>1.2932342519527143E-5</v>
      </c>
      <c r="BR45" s="63">
        <v>4.0836323105815134E-6</v>
      </c>
      <c r="BS45" s="63">
        <v>1.4599292708265634E-5</v>
      </c>
      <c r="BT45" s="63">
        <v>5.8500615399597972E-5</v>
      </c>
      <c r="BU45" s="63">
        <v>5.4694490379043966E-5</v>
      </c>
      <c r="BV45" s="63">
        <v>2.8131306204385003E-4</v>
      </c>
      <c r="BW45" s="63">
        <v>2.2830545396837685E-4</v>
      </c>
      <c r="BX45" s="63">
        <v>1.7103654309062548E-4</v>
      </c>
      <c r="BY45" s="63">
        <v>9.4767523692426995E-6</v>
      </c>
      <c r="BZ45" s="63">
        <v>1.5248761857959757E-7</v>
      </c>
      <c r="CA45" s="63">
        <v>4.8441678478958416E-6</v>
      </c>
      <c r="CB45" s="63">
        <v>4.6542231110147061E-6</v>
      </c>
      <c r="CC45" s="63">
        <v>1.0883824622309802E-5</v>
      </c>
      <c r="CD45" s="63">
        <v>1.0057259730245089E-4</v>
      </c>
      <c r="CE45" s="63">
        <v>3.0451149078486605E-7</v>
      </c>
      <c r="CF45" s="63">
        <v>1.5914533119346476E-7</v>
      </c>
      <c r="CG45" s="63">
        <v>1.3123949935642534E-6</v>
      </c>
      <c r="CH45" s="63">
        <v>4.1747398521913933E-7</v>
      </c>
      <c r="CI45" s="63">
        <v>1.740016026387483E-7</v>
      </c>
      <c r="CJ45" s="63">
        <v>1.0987672161266185E-7</v>
      </c>
      <c r="CK45" s="63">
        <v>1.2446477918307533E-7</v>
      </c>
      <c r="CL45" s="63">
        <v>8.4715905362602326E-8</v>
      </c>
      <c r="CM45" s="63">
        <v>4.8132892556773917E-8</v>
      </c>
      <c r="CN45" s="63">
        <v>3.2470616321481087E-6</v>
      </c>
      <c r="CO45" s="63">
        <v>4.3270946807247266E-7</v>
      </c>
      <c r="CP45" s="63">
        <v>1.9799043868140913E-6</v>
      </c>
      <c r="CQ45" s="63">
        <v>8.2225852854865232E-7</v>
      </c>
      <c r="CR45" s="63">
        <v>0</v>
      </c>
      <c r="CS45" s="63">
        <v>1.8883306341239615E-7</v>
      </c>
      <c r="CT45" s="63">
        <v>1.9383503129789632E-7</v>
      </c>
      <c r="CU45" s="63">
        <v>3.4362807468875813E-7</v>
      </c>
      <c r="CV45" s="63">
        <v>6.0205059487965269E-8</v>
      </c>
      <c r="CW45" s="63">
        <v>1.025630038789958E-7</v>
      </c>
      <c r="CX45" s="63">
        <v>2.6267924462718526E-7</v>
      </c>
      <c r="CY45" s="63">
        <v>1.9852130024709572E-7</v>
      </c>
      <c r="CZ45" s="63">
        <v>1.613682417644495E-7</v>
      </c>
      <c r="DA45" s="63">
        <v>1.393271208180073E-7</v>
      </c>
      <c r="DB45" s="63">
        <v>5.1566798019714426E-7</v>
      </c>
      <c r="DC45" s="63">
        <v>1.7427874350632362E-7</v>
      </c>
      <c r="DD45" s="63">
        <v>2.6739945314291807E-7</v>
      </c>
      <c r="DE45" s="63">
        <v>1.8880946461720395E-7</v>
      </c>
      <c r="DF45" s="63">
        <v>2.6918641891864119E-7</v>
      </c>
      <c r="DG45" s="63">
        <v>3.5190265156662354E-7</v>
      </c>
      <c r="DH45" s="63">
        <v>2.1315553086300153E-7</v>
      </c>
      <c r="DI45" s="63">
        <v>2.9214705308981322E-7</v>
      </c>
      <c r="DJ45" s="63">
        <v>1.0962244859513116E-6</v>
      </c>
      <c r="DK45" s="63">
        <v>1.1900105581484447E-7</v>
      </c>
      <c r="DL45" s="63">
        <v>1.6923541589345965E-5</v>
      </c>
      <c r="DM45" s="63">
        <v>9.5639607239812873E-8</v>
      </c>
      <c r="DN45" s="63">
        <v>4.0699223973070588E-7</v>
      </c>
      <c r="DO45" s="63">
        <v>3.9716237102842512E-7</v>
      </c>
      <c r="DP45" s="63">
        <v>2.051522256273246E-7</v>
      </c>
      <c r="DQ45" s="63">
        <v>2.2617282484452943E-7</v>
      </c>
      <c r="DR45" s="63">
        <v>4.9052501292882107E-7</v>
      </c>
      <c r="DS45" s="63">
        <v>5.5445633635881263E-7</v>
      </c>
      <c r="DT45" s="63">
        <v>9.850028221046267E-6</v>
      </c>
      <c r="DU45" s="63">
        <v>1.002437962152898</v>
      </c>
      <c r="DV45" s="63">
        <v>0.88062180902678122</v>
      </c>
      <c r="DX45" s="12" t="s">
        <v>67</v>
      </c>
      <c r="DY45" s="62" t="s">
        <v>642</v>
      </c>
      <c r="DZ45" s="63">
        <v>2.4824619021619109E-7</v>
      </c>
      <c r="EA45" s="63">
        <v>1.2233397688626845E-7</v>
      </c>
      <c r="EB45" s="63">
        <v>1.5485377632983865E-7</v>
      </c>
      <c r="EC45" s="63">
        <v>2.7300826105406984E-7</v>
      </c>
      <c r="ED45" s="63">
        <v>4.1138950666093481E-6</v>
      </c>
      <c r="EE45" s="63">
        <v>0</v>
      </c>
      <c r="EF45" s="63">
        <v>2.208684618236379E-6</v>
      </c>
      <c r="EG45" s="63">
        <v>1.1940684777089316E-7</v>
      </c>
      <c r="EH45" s="63">
        <v>0</v>
      </c>
      <c r="EI45" s="63">
        <v>0</v>
      </c>
      <c r="EJ45" s="63">
        <v>0</v>
      </c>
      <c r="EK45" s="63">
        <v>1.4796433985276617E-7</v>
      </c>
      <c r="EL45" s="63">
        <v>1.1953458037949392E-7</v>
      </c>
      <c r="EM45" s="63">
        <v>2.5615849445589105E-7</v>
      </c>
      <c r="EN45" s="63">
        <v>1.0263767842726786E-5</v>
      </c>
      <c r="EO45" s="63">
        <v>0</v>
      </c>
      <c r="EP45" s="63">
        <v>8.4092637273576611E-8</v>
      </c>
      <c r="EQ45" s="63">
        <v>9.0496716280799054E-8</v>
      </c>
      <c r="ER45" s="63">
        <v>0</v>
      </c>
      <c r="ES45" s="63">
        <v>3.1123361546762841E-7</v>
      </c>
      <c r="ET45" s="63">
        <v>0</v>
      </c>
      <c r="EU45" s="63">
        <v>0</v>
      </c>
      <c r="EV45" s="63">
        <v>0</v>
      </c>
      <c r="EW45" s="63">
        <v>0</v>
      </c>
      <c r="EX45" s="63">
        <v>1.6458250045175909E-7</v>
      </c>
      <c r="EY45" s="63">
        <v>1.4766538661665501E-7</v>
      </c>
      <c r="EZ45" s="63">
        <v>0</v>
      </c>
      <c r="FA45" s="63">
        <v>0</v>
      </c>
      <c r="FB45" s="63">
        <v>2.3236361723078629E-7</v>
      </c>
      <c r="FC45" s="63">
        <v>3.2083965195616966E-7</v>
      </c>
      <c r="FD45" s="63">
        <v>2.1256674071257004E-6</v>
      </c>
      <c r="FE45" s="63">
        <v>0</v>
      </c>
      <c r="FF45" s="63">
        <v>1.1404201203575843E-6</v>
      </c>
      <c r="FG45" s="63">
        <v>3.8806984288413085E-5</v>
      </c>
      <c r="FH45" s="63">
        <v>5.6316688912833593E-6</v>
      </c>
      <c r="FI45" s="63">
        <v>0</v>
      </c>
      <c r="FJ45" s="63">
        <v>8.2416937004900985E-8</v>
      </c>
      <c r="FK45" s="63">
        <v>1</v>
      </c>
      <c r="FL45" s="63">
        <v>1.0248442761228894E-7</v>
      </c>
      <c r="FM45" s="63">
        <v>0</v>
      </c>
      <c r="FN45" s="63">
        <v>1.2317087042200716E-7</v>
      </c>
      <c r="FO45" s="63">
        <v>1.7636989166137836E-4</v>
      </c>
      <c r="FP45" s="63">
        <v>3.5697569314034833E-5</v>
      </c>
      <c r="FQ45" s="63">
        <v>4.9803093271988137E-4</v>
      </c>
      <c r="FR45" s="63">
        <v>2.9205236210569927E-4</v>
      </c>
      <c r="FS45" s="63">
        <v>8.8212578189752561E-5</v>
      </c>
      <c r="FT45" s="63">
        <v>0</v>
      </c>
      <c r="FU45" s="63">
        <v>3.0821962144728662E-6</v>
      </c>
      <c r="FV45" s="63">
        <v>1.506918149784161E-4</v>
      </c>
      <c r="FW45" s="63">
        <v>0</v>
      </c>
      <c r="FX45" s="63">
        <v>2.5022323962490567E-5</v>
      </c>
      <c r="FY45" s="63">
        <v>1.2909467345121364E-5</v>
      </c>
      <c r="FZ45" s="63">
        <v>4.0836248002262564E-6</v>
      </c>
      <c r="GA45" s="63">
        <v>1.4574231178178661E-5</v>
      </c>
      <c r="GB45" s="63">
        <v>5.8500615399597972E-5</v>
      </c>
      <c r="GC45" s="63">
        <v>5.2873934983319873E-5</v>
      </c>
      <c r="GD45" s="63">
        <v>2.4591434395006582E-4</v>
      </c>
      <c r="GE45" s="63">
        <v>2.2020477901442403E-4</v>
      </c>
      <c r="GF45" s="63">
        <v>1.5372137469272731E-4</v>
      </c>
      <c r="GG45" s="63">
        <v>9.4630337964476104E-6</v>
      </c>
      <c r="GH45" s="63">
        <v>1.524631680392625E-7</v>
      </c>
      <c r="GI45" s="63">
        <v>4.8441678478958416E-6</v>
      </c>
      <c r="GJ45" s="63">
        <v>4.6473399987199848E-6</v>
      </c>
      <c r="GK45" s="63">
        <v>1.0883824622309802E-5</v>
      </c>
      <c r="GL45" s="63">
        <v>1.0057259730245089E-4</v>
      </c>
      <c r="GM45" s="63">
        <v>2.8517297370331442E-7</v>
      </c>
      <c r="GN45" s="63">
        <v>1.5885462614722427E-7</v>
      </c>
      <c r="GO45" s="63">
        <v>1.2061962952218822E-6</v>
      </c>
      <c r="GP45" s="63">
        <v>4.1729360869650853E-7</v>
      </c>
      <c r="GQ45" s="63">
        <v>1.7263196939403483E-7</v>
      </c>
      <c r="GR45" s="63">
        <v>1.0680179129124273E-7</v>
      </c>
      <c r="GS45" s="63">
        <v>1.2075563753541165E-7</v>
      </c>
      <c r="GT45" s="63">
        <v>8.4715905362602326E-8</v>
      </c>
      <c r="GU45" s="63">
        <v>4.8132892556773917E-8</v>
      </c>
      <c r="GV45" s="63">
        <v>3.2458887406608898E-6</v>
      </c>
      <c r="GW45" s="63">
        <v>4.3196344102472203E-7</v>
      </c>
      <c r="GX45" s="63">
        <v>1.972484571683289E-6</v>
      </c>
      <c r="GY45" s="63">
        <v>7.9175586293570551E-7</v>
      </c>
      <c r="GZ45" s="63">
        <v>0</v>
      </c>
      <c r="HA45" s="63">
        <v>1.8875119527494243E-7</v>
      </c>
      <c r="HB45" s="63">
        <v>1.9382171795285267E-7</v>
      </c>
      <c r="HC45" s="63">
        <v>3.41806765575798E-7</v>
      </c>
      <c r="HD45" s="63">
        <v>5.9561171985917219E-8</v>
      </c>
      <c r="HE45" s="63">
        <v>1.0146527046045403E-7</v>
      </c>
      <c r="HF45" s="63">
        <v>2.5179629276745887E-7</v>
      </c>
      <c r="HG45" s="63">
        <v>1.9784602365327621E-7</v>
      </c>
      <c r="HH45" s="63">
        <v>1.613682417644495E-7</v>
      </c>
      <c r="HI45" s="63">
        <v>1.3836491209248341E-7</v>
      </c>
      <c r="HJ45" s="63">
        <v>5.1557294182372745E-7</v>
      </c>
      <c r="HK45" s="63">
        <v>1.7427563412792822E-7</v>
      </c>
      <c r="HL45" s="63">
        <v>2.6739945314291807E-7</v>
      </c>
      <c r="HM45" s="63">
        <v>1.8844501844393561E-7</v>
      </c>
      <c r="HN45" s="63">
        <v>2.6297850994294983E-7</v>
      </c>
      <c r="HO45" s="63">
        <v>3.5190265156662354E-7</v>
      </c>
      <c r="HP45" s="63">
        <v>2.1315553086300153E-7</v>
      </c>
      <c r="HQ45" s="63">
        <v>2.9210056121431956E-7</v>
      </c>
      <c r="HR45" s="63">
        <v>1.0945057248641539E-6</v>
      </c>
      <c r="HS45" s="63">
        <v>1.1897530264298295E-7</v>
      </c>
      <c r="HT45" s="63">
        <v>1.6851685220783978E-5</v>
      </c>
      <c r="HU45" s="63">
        <v>9.0474581216445184E-8</v>
      </c>
      <c r="HV45" s="63">
        <v>4.0699223973070588E-7</v>
      </c>
      <c r="HW45" s="63">
        <v>3.9544282671209391E-7</v>
      </c>
      <c r="HX45" s="63">
        <v>2.0172652394640697E-7</v>
      </c>
      <c r="HY45" s="63">
        <v>2.2416861474080157E-7</v>
      </c>
      <c r="HZ45" s="63">
        <v>4.8756069588408983E-7</v>
      </c>
      <c r="IA45" s="63">
        <v>5.543056339449142E-7</v>
      </c>
      <c r="IB45" s="63">
        <v>9.8427580910417474E-6</v>
      </c>
    </row>
    <row r="46" spans="2:236" x14ac:dyDescent="0.15">
      <c r="B46" s="12" t="s">
        <v>68</v>
      </c>
      <c r="C46" s="62" t="s">
        <v>400</v>
      </c>
      <c r="D46" s="63">
        <v>0.71409477190617898</v>
      </c>
      <c r="E46" s="63">
        <v>0.28590522809382102</v>
      </c>
      <c r="F46" s="63">
        <v>0.27323898701851457</v>
      </c>
      <c r="G46" s="63">
        <v>9.9278569908491168E-2</v>
      </c>
      <c r="H46" s="63">
        <v>0</v>
      </c>
      <c r="I46" s="68">
        <v>2.0429878697595234E-2</v>
      </c>
      <c r="J46" s="63">
        <v>1.7450521387529262E-2</v>
      </c>
      <c r="P46" s="12" t="s">
        <v>68</v>
      </c>
      <c r="Q46" s="63" t="s">
        <v>400</v>
      </c>
      <c r="R46" s="68">
        <v>1.1142519271819784E-5</v>
      </c>
      <c r="S46" s="63">
        <v>6.3417756152011493E-6</v>
      </c>
      <c r="T46" s="63">
        <v>3.823918513766506E-6</v>
      </c>
      <c r="U46" s="63">
        <v>6.3502582160440415E-6</v>
      </c>
      <c r="V46" s="63">
        <v>2.1376188453692171E-4</v>
      </c>
      <c r="W46" s="63">
        <v>0</v>
      </c>
      <c r="X46" s="63">
        <v>7.5213935516981915E-5</v>
      </c>
      <c r="Y46" s="63">
        <v>1.2885051242896126E-5</v>
      </c>
      <c r="Z46" s="63">
        <v>0</v>
      </c>
      <c r="AA46" s="63">
        <v>0</v>
      </c>
      <c r="AB46" s="63">
        <v>0</v>
      </c>
      <c r="AC46" s="63">
        <v>6.5129813562731239E-6</v>
      </c>
      <c r="AD46" s="63">
        <v>1.3234203252335797E-5</v>
      </c>
      <c r="AE46" s="63">
        <v>6.1764534063374159E-5</v>
      </c>
      <c r="AF46" s="63">
        <v>1.5757695636125391E-2</v>
      </c>
      <c r="AG46" s="63">
        <v>0</v>
      </c>
      <c r="AH46" s="63">
        <v>8.1802899967266577E-6</v>
      </c>
      <c r="AI46" s="63">
        <v>5.4362757627551865E-6</v>
      </c>
      <c r="AJ46" s="63">
        <v>0</v>
      </c>
      <c r="AK46" s="63">
        <v>4.2668372139263238E-5</v>
      </c>
      <c r="AL46" s="63">
        <v>0</v>
      </c>
      <c r="AM46" s="63">
        <v>0</v>
      </c>
      <c r="AN46" s="63">
        <v>0</v>
      </c>
      <c r="AO46" s="63">
        <v>0</v>
      </c>
      <c r="AP46" s="63">
        <v>4.1880477093016073E-5</v>
      </c>
      <c r="AQ46" s="63">
        <v>5.0572159526152924E-5</v>
      </c>
      <c r="AR46" s="63">
        <v>0</v>
      </c>
      <c r="AS46" s="63">
        <v>0</v>
      </c>
      <c r="AT46" s="63">
        <v>2.9699461975074743E-5</v>
      </c>
      <c r="AU46" s="63">
        <v>9.4493515158658101E-5</v>
      </c>
      <c r="AV46" s="63">
        <v>4.4185428958921333E-5</v>
      </c>
      <c r="AW46" s="63">
        <v>0</v>
      </c>
      <c r="AX46" s="63">
        <v>6.0371861737562398E-4</v>
      </c>
      <c r="AY46" s="63">
        <v>7.0646999463126858E-5</v>
      </c>
      <c r="AZ46" s="63">
        <v>4.2617930779215992E-4</v>
      </c>
      <c r="BA46" s="63">
        <v>0</v>
      </c>
      <c r="BB46" s="63">
        <v>4.0281483994943805E-6</v>
      </c>
      <c r="BC46" s="63">
        <v>3.0717462067808473E-4</v>
      </c>
      <c r="BD46" s="63">
        <v>1.0000041356548921</v>
      </c>
      <c r="BE46" s="63">
        <v>0</v>
      </c>
      <c r="BF46" s="63">
        <v>5.9730124831303957E-5</v>
      </c>
      <c r="BG46" s="63">
        <v>2.8866806266879649E-2</v>
      </c>
      <c r="BH46" s="63">
        <v>2.1218980039449966E-2</v>
      </c>
      <c r="BI46" s="63">
        <v>6.6482830729875609E-3</v>
      </c>
      <c r="BJ46" s="63">
        <v>4.7410895317240801E-3</v>
      </c>
      <c r="BK46" s="63">
        <v>1.1700364097942673E-3</v>
      </c>
      <c r="BL46" s="63">
        <v>0</v>
      </c>
      <c r="BM46" s="63">
        <v>1.1903276453426078E-3</v>
      </c>
      <c r="BN46" s="63">
        <v>3.9828690351377148E-3</v>
      </c>
      <c r="BO46" s="63">
        <v>0</v>
      </c>
      <c r="BP46" s="63">
        <v>7.66240290502202E-5</v>
      </c>
      <c r="BQ46" s="63">
        <v>2.3182186360532816E-3</v>
      </c>
      <c r="BR46" s="63">
        <v>1.5620020608312834E-3</v>
      </c>
      <c r="BS46" s="63">
        <v>3.1661282762714821E-4</v>
      </c>
      <c r="BT46" s="63">
        <v>1.9373709071229316E-3</v>
      </c>
      <c r="BU46" s="63">
        <v>1.8108090691464759E-3</v>
      </c>
      <c r="BV46" s="63">
        <v>2.6350596019193754E-3</v>
      </c>
      <c r="BW46" s="63">
        <v>1.2166738215553443E-2</v>
      </c>
      <c r="BX46" s="63">
        <v>7.2972799799360649E-3</v>
      </c>
      <c r="BY46" s="63">
        <v>6.5042133421662094E-4</v>
      </c>
      <c r="BZ46" s="63">
        <v>5.2880569369778079E-6</v>
      </c>
      <c r="CA46" s="63">
        <v>2.8048675631826142E-4</v>
      </c>
      <c r="CB46" s="63">
        <v>5.9863497285969939E-4</v>
      </c>
      <c r="CC46" s="63">
        <v>2.2822550437231123E-4</v>
      </c>
      <c r="CD46" s="63">
        <v>1.5422732880302536E-4</v>
      </c>
      <c r="CE46" s="63">
        <v>1.3684771893400785E-5</v>
      </c>
      <c r="CF46" s="63">
        <v>1.7835603184411162E-5</v>
      </c>
      <c r="CG46" s="63">
        <v>3.6344078364249358E-5</v>
      </c>
      <c r="CH46" s="63">
        <v>1.4703052199548403E-5</v>
      </c>
      <c r="CI46" s="63">
        <v>1.395665667371522E-5</v>
      </c>
      <c r="CJ46" s="63">
        <v>6.5650833669273758E-6</v>
      </c>
      <c r="CK46" s="63">
        <v>5.6082896458351531E-6</v>
      </c>
      <c r="CL46" s="63">
        <v>8.5269031530913486E-6</v>
      </c>
      <c r="CM46" s="63">
        <v>6.5289828133703185E-6</v>
      </c>
      <c r="CN46" s="63">
        <v>1.4292468998759728E-4</v>
      </c>
      <c r="CO46" s="63">
        <v>1.3763806608227227E-5</v>
      </c>
      <c r="CP46" s="63">
        <v>4.9756210888469091E-5</v>
      </c>
      <c r="CQ46" s="63">
        <v>4.300535705161716E-5</v>
      </c>
      <c r="CR46" s="63">
        <v>0</v>
      </c>
      <c r="CS46" s="63">
        <v>9.8568708394661648E-6</v>
      </c>
      <c r="CT46" s="63">
        <v>1.9075821002243935E-5</v>
      </c>
      <c r="CU46" s="63">
        <v>3.8172418864176186E-5</v>
      </c>
      <c r="CV46" s="63">
        <v>2.6188816536362393E-6</v>
      </c>
      <c r="CW46" s="63">
        <v>8.5304284139205327E-6</v>
      </c>
      <c r="CX46" s="63">
        <v>1.5465537040355019E-5</v>
      </c>
      <c r="CY46" s="63">
        <v>9.0375063926745209E-6</v>
      </c>
      <c r="CZ46" s="63">
        <v>1.1778093882044211E-5</v>
      </c>
      <c r="DA46" s="63">
        <v>8.4043665647804771E-6</v>
      </c>
      <c r="DB46" s="63">
        <v>3.7820668204054907E-5</v>
      </c>
      <c r="DC46" s="63">
        <v>9.6269040011477061E-6</v>
      </c>
      <c r="DD46" s="63">
        <v>1.2593028968914871E-5</v>
      </c>
      <c r="DE46" s="63">
        <v>6.8465837236238331E-6</v>
      </c>
      <c r="DF46" s="63">
        <v>7.5630482452239875E-6</v>
      </c>
      <c r="DG46" s="63">
        <v>1.8284904532645958E-5</v>
      </c>
      <c r="DH46" s="63">
        <v>8.5977335969667519E-6</v>
      </c>
      <c r="DI46" s="63">
        <v>2.9583164221033159E-5</v>
      </c>
      <c r="DJ46" s="63">
        <v>2.8440350642976371E-5</v>
      </c>
      <c r="DK46" s="63">
        <v>6.202439960473661E-6</v>
      </c>
      <c r="DL46" s="63">
        <v>3.6482901306936856E-4</v>
      </c>
      <c r="DM46" s="63">
        <v>5.4259797814323168E-6</v>
      </c>
      <c r="DN46" s="63">
        <v>1.1748307187885756E-5</v>
      </c>
      <c r="DO46" s="63">
        <v>1.3953215775437179E-5</v>
      </c>
      <c r="DP46" s="63">
        <v>1.75328396078676E-5</v>
      </c>
      <c r="DQ46" s="63">
        <v>1.1176714543642863E-5</v>
      </c>
      <c r="DR46" s="63">
        <v>2.3720787674411179E-5</v>
      </c>
      <c r="DS46" s="63">
        <v>9.6920304591703809E-6</v>
      </c>
      <c r="DT46" s="63">
        <v>2.1455823428656118E-4</v>
      </c>
      <c r="DU46" s="63">
        <v>1.1191521867927825</v>
      </c>
      <c r="DV46" s="63">
        <v>0.98315293366694756</v>
      </c>
      <c r="DX46" s="12" t="s">
        <v>68</v>
      </c>
      <c r="DY46" s="62" t="s">
        <v>400</v>
      </c>
      <c r="DZ46" s="63">
        <v>1.1132637988887641E-5</v>
      </c>
      <c r="EA46" s="63">
        <v>6.3388228503176584E-6</v>
      </c>
      <c r="EB46" s="63">
        <v>3.8239027173813185E-6</v>
      </c>
      <c r="EC46" s="63">
        <v>6.3485537729434999E-6</v>
      </c>
      <c r="ED46" s="63">
        <v>2.137113335469843E-4</v>
      </c>
      <c r="EE46" s="63">
        <v>0</v>
      </c>
      <c r="EF46" s="63">
        <v>7.5213935516981915E-5</v>
      </c>
      <c r="EG46" s="63">
        <v>1.2351555835793815E-5</v>
      </c>
      <c r="EH46" s="63">
        <v>0</v>
      </c>
      <c r="EI46" s="63">
        <v>0</v>
      </c>
      <c r="EJ46" s="63">
        <v>0</v>
      </c>
      <c r="EK46" s="63">
        <v>6.5050357596820184E-6</v>
      </c>
      <c r="EL46" s="63">
        <v>1.3234203252335797E-5</v>
      </c>
      <c r="EM46" s="63">
        <v>6.1605219387407252E-5</v>
      </c>
      <c r="EN46" s="63">
        <v>1.5740817529956673E-2</v>
      </c>
      <c r="EO46" s="63">
        <v>0</v>
      </c>
      <c r="EP46" s="63">
        <v>8.1797604841462583E-6</v>
      </c>
      <c r="EQ46" s="63">
        <v>5.4328171697186547E-6</v>
      </c>
      <c r="ER46" s="63">
        <v>0</v>
      </c>
      <c r="ES46" s="63">
        <v>4.2597275823256676E-5</v>
      </c>
      <c r="ET46" s="63">
        <v>0</v>
      </c>
      <c r="EU46" s="63">
        <v>0</v>
      </c>
      <c r="EV46" s="63">
        <v>0</v>
      </c>
      <c r="EW46" s="63">
        <v>0</v>
      </c>
      <c r="EX46" s="63">
        <v>4.1835234517357548E-5</v>
      </c>
      <c r="EY46" s="63">
        <v>5.0119339885064008E-5</v>
      </c>
      <c r="EZ46" s="63">
        <v>0</v>
      </c>
      <c r="FA46" s="63">
        <v>0</v>
      </c>
      <c r="FB46" s="63">
        <v>2.9474041106766932E-5</v>
      </c>
      <c r="FC46" s="63">
        <v>9.4262344010265193E-5</v>
      </c>
      <c r="FD46" s="63">
        <v>4.4185428958921333E-5</v>
      </c>
      <c r="FE46" s="63">
        <v>0</v>
      </c>
      <c r="FF46" s="63">
        <v>5.77090215356412E-4</v>
      </c>
      <c r="FG46" s="63">
        <v>7.0646154848873118E-5</v>
      </c>
      <c r="FH46" s="63">
        <v>4.2584600798551775E-4</v>
      </c>
      <c r="FI46" s="63">
        <v>0</v>
      </c>
      <c r="FJ46" s="63">
        <v>3.8194408045645513E-6</v>
      </c>
      <c r="FK46" s="63">
        <v>3.0714737490858391E-4</v>
      </c>
      <c r="FL46" s="63">
        <v>1</v>
      </c>
      <c r="FM46" s="63">
        <v>0</v>
      </c>
      <c r="FN46" s="63">
        <v>5.9602292631535265E-5</v>
      </c>
      <c r="FO46" s="63">
        <v>2.8833440570397564E-2</v>
      </c>
      <c r="FP46" s="63">
        <v>2.0990884473416689E-2</v>
      </c>
      <c r="FQ46" s="63">
        <v>6.5456144778058018E-3</v>
      </c>
      <c r="FR46" s="63">
        <v>4.6829021106280224E-3</v>
      </c>
      <c r="FS46" s="63">
        <v>1.1614570964865606E-3</v>
      </c>
      <c r="FT46" s="63">
        <v>0</v>
      </c>
      <c r="FU46" s="63">
        <v>1.1903276453426078E-3</v>
      </c>
      <c r="FV46" s="63">
        <v>3.9729063597240943E-3</v>
      </c>
      <c r="FW46" s="63">
        <v>0</v>
      </c>
      <c r="FX46" s="63">
        <v>7.6615272123084643E-5</v>
      </c>
      <c r="FY46" s="63">
        <v>2.3141180908094194E-3</v>
      </c>
      <c r="FZ46" s="63">
        <v>1.5619991880970368E-3</v>
      </c>
      <c r="GA46" s="63">
        <v>3.1606932171463186E-4</v>
      </c>
      <c r="GB46" s="63">
        <v>1.9373709071229316E-3</v>
      </c>
      <c r="GC46" s="63">
        <v>1.7505346576177445E-3</v>
      </c>
      <c r="GD46" s="63">
        <v>2.3034797906906898E-3</v>
      </c>
      <c r="GE46" s="63">
        <v>1.1735041163113837E-2</v>
      </c>
      <c r="GF46" s="63">
        <v>6.5585277260843591E-3</v>
      </c>
      <c r="GG46" s="63">
        <v>6.4947978250425487E-4</v>
      </c>
      <c r="GH46" s="63">
        <v>5.2872090265006417E-6</v>
      </c>
      <c r="GI46" s="63">
        <v>2.8048675631826142E-4</v>
      </c>
      <c r="GJ46" s="63">
        <v>5.9774965394750776E-4</v>
      </c>
      <c r="GK46" s="63">
        <v>2.2822550437231123E-4</v>
      </c>
      <c r="GL46" s="63">
        <v>1.5422732880302536E-4</v>
      </c>
      <c r="GM46" s="63">
        <v>1.281569731649217E-5</v>
      </c>
      <c r="GN46" s="63">
        <v>1.7803023530270081E-5</v>
      </c>
      <c r="GO46" s="63">
        <v>3.3403123976535552E-5</v>
      </c>
      <c r="GP46" s="63">
        <v>1.4696699503280582E-5</v>
      </c>
      <c r="GQ46" s="63">
        <v>1.3846798484621072E-5</v>
      </c>
      <c r="GR46" s="63">
        <v>6.3813577004593382E-6</v>
      </c>
      <c r="GS46" s="63">
        <v>5.4411585037236114E-6</v>
      </c>
      <c r="GT46" s="63">
        <v>8.5269031530913486E-6</v>
      </c>
      <c r="GU46" s="63">
        <v>6.5289828133703185E-6</v>
      </c>
      <c r="GV46" s="63">
        <v>1.4287306326436536E-4</v>
      </c>
      <c r="GW46" s="63">
        <v>1.3740076662923543E-5</v>
      </c>
      <c r="GX46" s="63">
        <v>4.9569746386011115E-5</v>
      </c>
      <c r="GY46" s="63">
        <v>4.1410021788842511E-5</v>
      </c>
      <c r="GZ46" s="63">
        <v>0</v>
      </c>
      <c r="HA46" s="63">
        <v>9.8525974159344679E-6</v>
      </c>
      <c r="HB46" s="63">
        <v>1.907451080054668E-5</v>
      </c>
      <c r="HC46" s="63">
        <v>3.7970096122054412E-5</v>
      </c>
      <c r="HD46" s="63">
        <v>2.5908729583461633E-6</v>
      </c>
      <c r="HE46" s="63">
        <v>8.4391271065262354E-6</v>
      </c>
      <c r="HF46" s="63">
        <v>1.4824790964912788E-5</v>
      </c>
      <c r="HG46" s="63">
        <v>9.006765023733903E-6</v>
      </c>
      <c r="HH46" s="63">
        <v>1.1778093882044211E-5</v>
      </c>
      <c r="HI46" s="63">
        <v>8.3463250665161422E-6</v>
      </c>
      <c r="HJ46" s="63">
        <v>3.7813697798821918E-5</v>
      </c>
      <c r="HK46" s="63">
        <v>9.6267322436131179E-6</v>
      </c>
      <c r="HL46" s="63">
        <v>1.2593028968914871E-5</v>
      </c>
      <c r="HM46" s="63">
        <v>6.8333682249034966E-6</v>
      </c>
      <c r="HN46" s="63">
        <v>7.388631143225602E-6</v>
      </c>
      <c r="HO46" s="63">
        <v>1.8284904532645958E-5</v>
      </c>
      <c r="HP46" s="63">
        <v>8.5977335969667519E-6</v>
      </c>
      <c r="HQ46" s="63">
        <v>2.9578456397445255E-5</v>
      </c>
      <c r="HR46" s="63">
        <v>2.8395759258075999E-5</v>
      </c>
      <c r="HS46" s="63">
        <v>6.201097682447898E-6</v>
      </c>
      <c r="HT46" s="63">
        <v>3.6327997040079839E-4</v>
      </c>
      <c r="HU46" s="63">
        <v>5.1329492307830198E-6</v>
      </c>
      <c r="HV46" s="63">
        <v>1.1748307187885756E-5</v>
      </c>
      <c r="HW46" s="63">
        <v>1.3892804279707946E-5</v>
      </c>
      <c r="HX46" s="63">
        <v>1.724007028532055E-5</v>
      </c>
      <c r="HY46" s="63">
        <v>1.1077673095006189E-5</v>
      </c>
      <c r="HZ46" s="63">
        <v>2.3577439357068774E-5</v>
      </c>
      <c r="IA46" s="63">
        <v>9.6893961446355952E-6</v>
      </c>
      <c r="IB46" s="63">
        <v>2.143998726837517E-4</v>
      </c>
    </row>
    <row r="47" spans="2:236" x14ac:dyDescent="0.15">
      <c r="B47" s="16" t="s">
        <v>69</v>
      </c>
      <c r="C47" s="70" t="s">
        <v>157</v>
      </c>
      <c r="D47" s="69">
        <v>0.99999999999999967</v>
      </c>
      <c r="E47" s="69">
        <v>0</v>
      </c>
      <c r="F47" s="69">
        <v>0</v>
      </c>
      <c r="G47" s="69">
        <v>0</v>
      </c>
      <c r="H47" s="69">
        <v>5.888415208834761E-4</v>
      </c>
      <c r="I47" s="71">
        <v>0</v>
      </c>
      <c r="J47" s="69">
        <v>0</v>
      </c>
      <c r="P47" s="16" t="s">
        <v>69</v>
      </c>
      <c r="Q47" s="69" t="s">
        <v>157</v>
      </c>
      <c r="R47" s="71">
        <v>1.0996858913956559E-20</v>
      </c>
      <c r="S47" s="69">
        <v>2.7251422790791745E-21</v>
      </c>
      <c r="T47" s="69">
        <v>3.4026264373224554E-21</v>
      </c>
      <c r="U47" s="69">
        <v>4.3497838320243109E-21</v>
      </c>
      <c r="V47" s="69">
        <v>1.4950245756030231E-20</v>
      </c>
      <c r="W47" s="69">
        <v>0</v>
      </c>
      <c r="X47" s="69">
        <v>2.370462542022121E-20</v>
      </c>
      <c r="Y47" s="69">
        <v>1.5996069016773003E-20</v>
      </c>
      <c r="Z47" s="69">
        <v>0</v>
      </c>
      <c r="AA47" s="69">
        <v>0</v>
      </c>
      <c r="AB47" s="69">
        <v>0</v>
      </c>
      <c r="AC47" s="69">
        <v>6.0749031969546775E-21</v>
      </c>
      <c r="AD47" s="69">
        <v>9.8274631727140145E-21</v>
      </c>
      <c r="AE47" s="69">
        <v>2.5453025476884928E-20</v>
      </c>
      <c r="AF47" s="69">
        <v>4.9606761858906254E-19</v>
      </c>
      <c r="AG47" s="69">
        <v>0</v>
      </c>
      <c r="AH47" s="69">
        <v>8.5254599284014863E-21</v>
      </c>
      <c r="AI47" s="69">
        <v>-1.7520335864882675E-19</v>
      </c>
      <c r="AJ47" s="69">
        <v>0</v>
      </c>
      <c r="AK47" s="69">
        <v>8.4022903385580946E-18</v>
      </c>
      <c r="AL47" s="69">
        <v>0</v>
      </c>
      <c r="AM47" s="69">
        <v>0</v>
      </c>
      <c r="AN47" s="69">
        <v>0</v>
      </c>
      <c r="AO47" s="69">
        <v>0</v>
      </c>
      <c r="AP47" s="69">
        <v>2.1977704715216615E-20</v>
      </c>
      <c r="AQ47" s="69">
        <v>1.9657771905298151E-18</v>
      </c>
      <c r="AR47" s="69">
        <v>0</v>
      </c>
      <c r="AS47" s="69">
        <v>0</v>
      </c>
      <c r="AT47" s="69">
        <v>2.1117671852915815E-19</v>
      </c>
      <c r="AU47" s="69">
        <v>2.9474234684231198E-20</v>
      </c>
      <c r="AV47" s="69">
        <v>2.2843277318653982E-20</v>
      </c>
      <c r="AW47" s="69">
        <v>0</v>
      </c>
      <c r="AX47" s="69">
        <v>2.0358618199316608E-20</v>
      </c>
      <c r="AY47" s="69">
        <v>1.1120714620544338E-17</v>
      </c>
      <c r="AZ47" s="69">
        <v>7.6366252188770016E-18</v>
      </c>
      <c r="BA47" s="69">
        <v>0</v>
      </c>
      <c r="BB47" s="69">
        <v>2.8108925522347904E-18</v>
      </c>
      <c r="BC47" s="69">
        <v>9.1478554338795558E-19</v>
      </c>
      <c r="BD47" s="69">
        <v>3.5529468773505372E-19</v>
      </c>
      <c r="BE47" s="69">
        <v>1</v>
      </c>
      <c r="BF47" s="69">
        <v>1.5560787511205248E-16</v>
      </c>
      <c r="BG47" s="69">
        <v>6.0992455646458803E-19</v>
      </c>
      <c r="BH47" s="69">
        <v>4.4765704994648113E-18</v>
      </c>
      <c r="BI47" s="69">
        <v>3.899348853121512E-19</v>
      </c>
      <c r="BJ47" s="69">
        <v>6.7458293036158265E-19</v>
      </c>
      <c r="BK47" s="69">
        <v>1.6154379110954896E-18</v>
      </c>
      <c r="BL47" s="69">
        <v>0</v>
      </c>
      <c r="BM47" s="69">
        <v>4.854199521736913E-18</v>
      </c>
      <c r="BN47" s="69">
        <v>4.2011448044172338E-18</v>
      </c>
      <c r="BO47" s="69">
        <v>0</v>
      </c>
      <c r="BP47" s="69">
        <v>5.2366075000829609E-19</v>
      </c>
      <c r="BQ47" s="69">
        <v>1.4045163179749043E-17</v>
      </c>
      <c r="BR47" s="69">
        <v>8.5343709040836351E-19</v>
      </c>
      <c r="BS47" s="69">
        <v>1.1945167131493596E-19</v>
      </c>
      <c r="BT47" s="69">
        <v>6.1633476617320454E-19</v>
      </c>
      <c r="BU47" s="69">
        <v>5.2086144283648553E-19</v>
      </c>
      <c r="BV47" s="69">
        <v>2.8228734922864515E-18</v>
      </c>
      <c r="BW47" s="69">
        <v>4.2687477048768223E-19</v>
      </c>
      <c r="BX47" s="69">
        <v>4.8687767819960466E-19</v>
      </c>
      <c r="BY47" s="69">
        <v>4.7504290169700176E-18</v>
      </c>
      <c r="BZ47" s="69">
        <v>3.1457770263711822E-21</v>
      </c>
      <c r="CA47" s="69">
        <v>1.1148777045136356E-19</v>
      </c>
      <c r="CB47" s="69">
        <v>1.3431598237833014E-19</v>
      </c>
      <c r="CC47" s="69">
        <v>5.4863578499893646E-20</v>
      </c>
      <c r="CD47" s="69">
        <v>2.21947600285275E-19</v>
      </c>
      <c r="CE47" s="69">
        <v>6.8029393121115651E-21</v>
      </c>
      <c r="CF47" s="69">
        <v>5.1298925328542625E-21</v>
      </c>
      <c r="CG47" s="69">
        <v>2.1495266006444145E-20</v>
      </c>
      <c r="CH47" s="69">
        <v>1.1797553965072325E-20</v>
      </c>
      <c r="CI47" s="69">
        <v>6.2069142977904084E-21</v>
      </c>
      <c r="CJ47" s="69">
        <v>3.1693443393136941E-21</v>
      </c>
      <c r="CK47" s="69">
        <v>4.8551222166294485E-21</v>
      </c>
      <c r="CL47" s="69">
        <v>2.4780295293773359E-21</v>
      </c>
      <c r="CM47" s="69">
        <v>1.5628220693648689E-21</v>
      </c>
      <c r="CN47" s="69">
        <v>1.4424235582422301E-20</v>
      </c>
      <c r="CO47" s="69">
        <v>8.9945067623858907E-21</v>
      </c>
      <c r="CP47" s="69">
        <v>2.0162416629971384E-20</v>
      </c>
      <c r="CQ47" s="69">
        <v>8.5768210900662192E-21</v>
      </c>
      <c r="CR47" s="69">
        <v>0</v>
      </c>
      <c r="CS47" s="69">
        <v>3.629811533330315E-21</v>
      </c>
      <c r="CT47" s="69">
        <v>5.8728893192332426E-21</v>
      </c>
      <c r="CU47" s="69">
        <v>1.4762798820438395E-20</v>
      </c>
      <c r="CV47" s="69">
        <v>1.4428608243083175E-21</v>
      </c>
      <c r="CW47" s="69">
        <v>3.1198957914872104E-21</v>
      </c>
      <c r="CX47" s="69">
        <v>8.3155607749391137E-21</v>
      </c>
      <c r="CY47" s="69">
        <v>4.3246320674848273E-21</v>
      </c>
      <c r="CZ47" s="69">
        <v>4.2502274958338483E-21</v>
      </c>
      <c r="DA47" s="69">
        <v>5.118217022959186E-20</v>
      </c>
      <c r="DB47" s="69">
        <v>8.3242320594485434E-21</v>
      </c>
      <c r="DC47" s="69">
        <v>6.9083244639696913E-21</v>
      </c>
      <c r="DD47" s="69">
        <v>3.9137488806598477E-20</v>
      </c>
      <c r="DE47" s="69">
        <v>1.5814685388821383E-20</v>
      </c>
      <c r="DF47" s="69">
        <v>1.0194986363821497E-20</v>
      </c>
      <c r="DG47" s="69">
        <v>1.1411982723747587E-20</v>
      </c>
      <c r="DH47" s="69">
        <v>7.0114583434386748E-21</v>
      </c>
      <c r="DI47" s="69">
        <v>9.2328594764866354E-21</v>
      </c>
      <c r="DJ47" s="69">
        <v>1.4782596432966856E-20</v>
      </c>
      <c r="DK47" s="69">
        <v>4.8337179123621581E-21</v>
      </c>
      <c r="DL47" s="69">
        <v>1.5369832006227501E-19</v>
      </c>
      <c r="DM47" s="69">
        <v>3.5151677496416746E-21</v>
      </c>
      <c r="DN47" s="69">
        <v>9.453568138886723E-21</v>
      </c>
      <c r="DO47" s="69">
        <v>7.3615321096982663E-21</v>
      </c>
      <c r="DP47" s="69">
        <v>1.6413088301839013E-20</v>
      </c>
      <c r="DQ47" s="69">
        <v>5.4929365600603416E-21</v>
      </c>
      <c r="DR47" s="69">
        <v>1.4137110522134275E-20</v>
      </c>
      <c r="DS47" s="69">
        <v>4.262678361813355E-20</v>
      </c>
      <c r="DT47" s="69">
        <v>5.7869521877206714E-19</v>
      </c>
      <c r="DU47" s="69">
        <v>1.0000000000000002</v>
      </c>
      <c r="DV47" s="69">
        <v>0.87848010777195951</v>
      </c>
      <c r="DX47" s="16" t="s">
        <v>69</v>
      </c>
      <c r="DY47" s="70" t="s">
        <v>157</v>
      </c>
      <c r="DZ47" s="69">
        <v>1.0987106803895733E-20</v>
      </c>
      <c r="EA47" s="69">
        <v>2.7238734381563116E-21</v>
      </c>
      <c r="EB47" s="69">
        <v>3.4026123812703558E-21</v>
      </c>
      <c r="EC47" s="69">
        <v>4.3486163268947386E-21</v>
      </c>
      <c r="ED47" s="69">
        <v>1.4946710281385572E-20</v>
      </c>
      <c r="EE47" s="69">
        <v>0</v>
      </c>
      <c r="EF47" s="69">
        <v>2.370462542022121E-20</v>
      </c>
      <c r="EG47" s="69">
        <v>1.5333764366890844E-20</v>
      </c>
      <c r="EH47" s="69">
        <v>0</v>
      </c>
      <c r="EI47" s="69">
        <v>0</v>
      </c>
      <c r="EJ47" s="69">
        <v>0</v>
      </c>
      <c r="EK47" s="69">
        <v>6.0674920395303548E-21</v>
      </c>
      <c r="EL47" s="69">
        <v>9.8274631727140145E-21</v>
      </c>
      <c r="EM47" s="69">
        <v>2.538737225748127E-20</v>
      </c>
      <c r="EN47" s="69">
        <v>4.9553627935477664E-19</v>
      </c>
      <c r="EO47" s="69">
        <v>0</v>
      </c>
      <c r="EP47" s="69">
        <v>8.5249080728697655E-21</v>
      </c>
      <c r="EQ47" s="69">
        <v>-1.7509189316351209E-19</v>
      </c>
      <c r="ER47" s="69">
        <v>0</v>
      </c>
      <c r="ES47" s="69">
        <v>8.3882899945295182E-18</v>
      </c>
      <c r="ET47" s="69">
        <v>0</v>
      </c>
      <c r="EU47" s="69">
        <v>0</v>
      </c>
      <c r="EV47" s="69">
        <v>0</v>
      </c>
      <c r="EW47" s="69">
        <v>0</v>
      </c>
      <c r="EX47" s="69">
        <v>2.1953962675072932E-20</v>
      </c>
      <c r="EY47" s="69">
        <v>1.9481757566536096E-18</v>
      </c>
      <c r="EZ47" s="69">
        <v>0</v>
      </c>
      <c r="FA47" s="69">
        <v>0</v>
      </c>
      <c r="FB47" s="69">
        <v>2.0957387335650188E-19</v>
      </c>
      <c r="FC47" s="69">
        <v>2.9402128226253467E-20</v>
      </c>
      <c r="FD47" s="69">
        <v>2.2843277318653982E-20</v>
      </c>
      <c r="FE47" s="69">
        <v>0</v>
      </c>
      <c r="FF47" s="69">
        <v>1.9460654389083883E-20</v>
      </c>
      <c r="FG47" s="69">
        <v>1.1120581667777034E-17</v>
      </c>
      <c r="FH47" s="69">
        <v>7.6306528836126811E-18</v>
      </c>
      <c r="FI47" s="69">
        <v>0</v>
      </c>
      <c r="FJ47" s="69">
        <v>2.665253770839167E-18</v>
      </c>
      <c r="FK47" s="69">
        <v>9.1470440375473055E-19</v>
      </c>
      <c r="FL47" s="69">
        <v>3.5529321836491708E-19</v>
      </c>
      <c r="FM47" s="69">
        <v>1</v>
      </c>
      <c r="FN47" s="69">
        <v>1.5527484890403626E-16</v>
      </c>
      <c r="FO47" s="69">
        <v>6.0921957519856842E-19</v>
      </c>
      <c r="FP47" s="69">
        <v>4.4284491533838544E-18</v>
      </c>
      <c r="FQ47" s="69">
        <v>3.8391317016436811E-19</v>
      </c>
      <c r="FR47" s="69">
        <v>6.6630376989213505E-19</v>
      </c>
      <c r="FS47" s="69">
        <v>1.6035926831586322E-18</v>
      </c>
      <c r="FT47" s="69">
        <v>0</v>
      </c>
      <c r="FU47" s="69">
        <v>4.854199521736913E-18</v>
      </c>
      <c r="FV47" s="69">
        <v>4.1906361380054653E-18</v>
      </c>
      <c r="FW47" s="69">
        <v>0</v>
      </c>
      <c r="FX47" s="69">
        <v>5.2360090378135642E-19</v>
      </c>
      <c r="FY47" s="69">
        <v>1.4020319609699048E-17</v>
      </c>
      <c r="FZ47" s="69">
        <v>8.5343552082147344E-19</v>
      </c>
      <c r="GA47" s="69">
        <v>1.1924661743222947E-19</v>
      </c>
      <c r="GB47" s="69">
        <v>6.1633476617320454E-19</v>
      </c>
      <c r="GC47" s="69">
        <v>5.0352410038007016E-19</v>
      </c>
      <c r="GD47" s="69">
        <v>2.4676603278430309E-18</v>
      </c>
      <c r="GE47" s="69">
        <v>4.1172851050283361E-19</v>
      </c>
      <c r="GF47" s="69">
        <v>4.3758780812349519E-19</v>
      </c>
      <c r="GG47" s="69">
        <v>4.7435522828592142E-18</v>
      </c>
      <c r="GH47" s="69">
        <v>3.1452726185459118E-21</v>
      </c>
      <c r="GI47" s="69">
        <v>1.1148777045136356E-19</v>
      </c>
      <c r="GJ47" s="69">
        <v>1.3411734299907523E-19</v>
      </c>
      <c r="GK47" s="69">
        <v>5.4863578499893646E-20</v>
      </c>
      <c r="GL47" s="69">
        <v>2.21947600285275E-19</v>
      </c>
      <c r="GM47" s="69">
        <v>6.3709071488820553E-21</v>
      </c>
      <c r="GN47" s="69">
        <v>5.1205219428734655E-21</v>
      </c>
      <c r="GO47" s="69">
        <v>1.9755874069106931E-20</v>
      </c>
      <c r="GP47" s="69">
        <v>1.1792456637250444E-20</v>
      </c>
      <c r="GQ47" s="69">
        <v>6.158057298542012E-21</v>
      </c>
      <c r="GR47" s="69">
        <v>3.0806493649375139E-21</v>
      </c>
      <c r="GS47" s="69">
        <v>4.710436015951672E-21</v>
      </c>
      <c r="GT47" s="69">
        <v>2.4780295293773359E-21</v>
      </c>
      <c r="GU47" s="69">
        <v>1.5628220693648689E-21</v>
      </c>
      <c r="GV47" s="69">
        <v>1.4419025313865411E-20</v>
      </c>
      <c r="GW47" s="69">
        <v>8.978999485977527E-21</v>
      </c>
      <c r="GX47" s="69">
        <v>2.0086856716583177E-20</v>
      </c>
      <c r="GY47" s="69">
        <v>8.2586536322058171E-21</v>
      </c>
      <c r="GZ47" s="69">
        <v>0</v>
      </c>
      <c r="HA47" s="69">
        <v>3.6282378369438258E-21</v>
      </c>
      <c r="HB47" s="69">
        <v>5.8724859463166615E-21</v>
      </c>
      <c r="HC47" s="69">
        <v>1.4684552536141586E-20</v>
      </c>
      <c r="HD47" s="69">
        <v>1.4274295622205757E-21</v>
      </c>
      <c r="HE47" s="69">
        <v>3.0865034985243024E-21</v>
      </c>
      <c r="HF47" s="69">
        <v>7.9710423196316418E-21</v>
      </c>
      <c r="HG47" s="69">
        <v>4.3099216922836831E-21</v>
      </c>
      <c r="HH47" s="69">
        <v>4.2502274958338483E-21</v>
      </c>
      <c r="HI47" s="69">
        <v>5.0828700420576774E-20</v>
      </c>
      <c r="HJ47" s="69">
        <v>8.3226978911362669E-21</v>
      </c>
      <c r="HK47" s="69">
        <v>6.9082012097253438E-21</v>
      </c>
      <c r="HL47" s="69">
        <v>3.9137488806598477E-20</v>
      </c>
      <c r="HM47" s="69">
        <v>1.5784159368406654E-20</v>
      </c>
      <c r="HN47" s="69">
        <v>9.9598721719196128E-21</v>
      </c>
      <c r="HO47" s="69">
        <v>1.1411982723747587E-20</v>
      </c>
      <c r="HP47" s="69">
        <v>7.0114583434386748E-21</v>
      </c>
      <c r="HQ47" s="69">
        <v>9.2313901720774631E-21</v>
      </c>
      <c r="HR47" s="69">
        <v>1.4759418925219352E-20</v>
      </c>
      <c r="HS47" s="69">
        <v>4.8326718412388833E-21</v>
      </c>
      <c r="HT47" s="69">
        <v>1.5304572597755307E-19</v>
      </c>
      <c r="HU47" s="69">
        <v>3.3253307832698164E-21</v>
      </c>
      <c r="HV47" s="69">
        <v>9.453568138886723E-21</v>
      </c>
      <c r="HW47" s="69">
        <v>7.3296598035028353E-21</v>
      </c>
      <c r="HX47" s="69">
        <v>1.6139016967673725E-20</v>
      </c>
      <c r="HY47" s="69">
        <v>5.4442613977795659E-21</v>
      </c>
      <c r="HZ47" s="69">
        <v>1.4051677819255791E-20</v>
      </c>
      <c r="IA47" s="69">
        <v>4.2615197567498496E-20</v>
      </c>
      <c r="IB47" s="69">
        <v>5.7826809416094392E-19</v>
      </c>
    </row>
    <row r="48" spans="2:236" x14ac:dyDescent="0.15">
      <c r="B48" s="12" t="s">
        <v>70</v>
      </c>
      <c r="C48" s="62" t="s">
        <v>158</v>
      </c>
      <c r="D48" s="63">
        <v>0.95694953709268205</v>
      </c>
      <c r="E48" s="73">
        <v>4.3050462907317955E-2</v>
      </c>
      <c r="F48" s="73">
        <v>0.22193449082625288</v>
      </c>
      <c r="G48" s="73">
        <v>0.11288757542174609</v>
      </c>
      <c r="H48" s="63">
        <v>2.2186151369594994E-5</v>
      </c>
      <c r="I48" s="74">
        <v>2.5489471739933506E-2</v>
      </c>
      <c r="J48" s="73">
        <v>2.4873784016746708E-2</v>
      </c>
      <c r="P48" s="12" t="s">
        <v>70</v>
      </c>
      <c r="Q48" s="63" t="s">
        <v>158</v>
      </c>
      <c r="R48" s="74">
        <v>4.8178604785767126E-6</v>
      </c>
      <c r="S48" s="73">
        <v>2.7401488285904196E-6</v>
      </c>
      <c r="T48" s="73">
        <v>3.1136077907331377E-6</v>
      </c>
      <c r="U48" s="73">
        <v>3.541450436043804E-6</v>
      </c>
      <c r="V48" s="73">
        <v>1.6175734682195919E-5</v>
      </c>
      <c r="W48" s="73">
        <v>0</v>
      </c>
      <c r="X48" s="73">
        <v>1.5761432156545474E-5</v>
      </c>
      <c r="Y48" s="73">
        <v>6.9040995255569096E-5</v>
      </c>
      <c r="Z48" s="73">
        <v>0</v>
      </c>
      <c r="AA48" s="73">
        <v>0</v>
      </c>
      <c r="AB48" s="73">
        <v>0</v>
      </c>
      <c r="AC48" s="73">
        <v>3.363568685910181E-6</v>
      </c>
      <c r="AD48" s="73">
        <v>3.4898254142042621E-6</v>
      </c>
      <c r="AE48" s="73">
        <v>6.2316013950710546E-5</v>
      </c>
      <c r="AF48" s="73">
        <v>7.4290998160341935E-4</v>
      </c>
      <c r="AG48" s="73">
        <v>0</v>
      </c>
      <c r="AH48" s="73">
        <v>2.1430819757524089E-5</v>
      </c>
      <c r="AI48" s="73">
        <v>1.1152082367219426E-4</v>
      </c>
      <c r="AJ48" s="73">
        <v>0</v>
      </c>
      <c r="AK48" s="73">
        <v>9.1275677357820681E-6</v>
      </c>
      <c r="AL48" s="73">
        <v>0</v>
      </c>
      <c r="AM48" s="73">
        <v>0</v>
      </c>
      <c r="AN48" s="73">
        <v>0</v>
      </c>
      <c r="AO48" s="73">
        <v>0</v>
      </c>
      <c r="AP48" s="73">
        <v>5.2151664933163647E-5</v>
      </c>
      <c r="AQ48" s="73">
        <v>1.0313733482531754E-4</v>
      </c>
      <c r="AR48" s="73">
        <v>0</v>
      </c>
      <c r="AS48" s="73">
        <v>0</v>
      </c>
      <c r="AT48" s="73">
        <v>8.587168193902957E-5</v>
      </c>
      <c r="AU48" s="73">
        <v>6.6603152850667262E-5</v>
      </c>
      <c r="AV48" s="73">
        <v>6.8085121621028281E-5</v>
      </c>
      <c r="AW48" s="73">
        <v>0</v>
      </c>
      <c r="AX48" s="73">
        <v>1.3604849076979167E-5</v>
      </c>
      <c r="AY48" s="73">
        <v>9.7309764942513123E-6</v>
      </c>
      <c r="AZ48" s="73">
        <v>1.6963355530275471E-4</v>
      </c>
      <c r="BA48" s="73">
        <v>0</v>
      </c>
      <c r="BB48" s="73">
        <v>3.7687573739182472E-5</v>
      </c>
      <c r="BC48" s="73">
        <v>1.8048813643991765E-5</v>
      </c>
      <c r="BD48" s="73">
        <v>7.5523038207753811E-6</v>
      </c>
      <c r="BE48" s="73">
        <v>0</v>
      </c>
      <c r="BF48" s="73">
        <v>1.0021447530644325</v>
      </c>
      <c r="BG48" s="73">
        <v>2.9030783655434695E-3</v>
      </c>
      <c r="BH48" s="73">
        <v>1.7787847978471812E-3</v>
      </c>
      <c r="BI48" s="73">
        <v>1.7015376265598868E-3</v>
      </c>
      <c r="BJ48" s="73">
        <v>8.4930257736507938E-4</v>
      </c>
      <c r="BK48" s="73">
        <v>1.8391020448406895E-3</v>
      </c>
      <c r="BL48" s="73">
        <v>0</v>
      </c>
      <c r="BM48" s="73">
        <v>1.8612481524928255E-3</v>
      </c>
      <c r="BN48" s="73">
        <v>2.8504694623632336E-3</v>
      </c>
      <c r="BO48" s="73">
        <v>0</v>
      </c>
      <c r="BP48" s="73">
        <v>9.442241054862814E-4</v>
      </c>
      <c r="BQ48" s="73">
        <v>1.4656253928922764E-3</v>
      </c>
      <c r="BR48" s="73">
        <v>2.5569861536883232E-3</v>
      </c>
      <c r="BS48" s="73">
        <v>7.5197984943318281E-4</v>
      </c>
      <c r="BT48" s="73">
        <v>5.914507263798871E-4</v>
      </c>
      <c r="BU48" s="73">
        <v>7.3780932728423928E-4</v>
      </c>
      <c r="BV48" s="73">
        <v>1.69567163017679E-3</v>
      </c>
      <c r="BW48" s="73">
        <v>8.0137753286637888E-4</v>
      </c>
      <c r="BX48" s="73">
        <v>7.659654650804871E-4</v>
      </c>
      <c r="BY48" s="73">
        <v>5.7248614854637245E-4</v>
      </c>
      <c r="BZ48" s="73">
        <v>2.3926118642416285E-6</v>
      </c>
      <c r="CA48" s="73">
        <v>3.2486875922423905E-4</v>
      </c>
      <c r="CB48" s="73">
        <v>4.3573875830998113E-4</v>
      </c>
      <c r="CC48" s="73">
        <v>1.8828232867746248E-4</v>
      </c>
      <c r="CD48" s="73">
        <v>1.1811591318449284E-3</v>
      </c>
      <c r="CE48" s="73">
        <v>1.7819929760769589E-5</v>
      </c>
      <c r="CF48" s="73">
        <v>1.0127636348766879E-5</v>
      </c>
      <c r="CG48" s="73">
        <v>2.9829320085351536E-5</v>
      </c>
      <c r="CH48" s="73">
        <v>7.1916856596077833E-6</v>
      </c>
      <c r="CI48" s="73">
        <v>4.6732958756266275E-6</v>
      </c>
      <c r="CJ48" s="73">
        <v>2.4906852686542991E-6</v>
      </c>
      <c r="CK48" s="73">
        <v>3.163048108464593E-6</v>
      </c>
      <c r="CL48" s="73">
        <v>4.7121855390526775E-6</v>
      </c>
      <c r="CM48" s="73">
        <v>3.8482655438539423E-6</v>
      </c>
      <c r="CN48" s="73">
        <v>2.1225278847605882E-5</v>
      </c>
      <c r="CO48" s="73">
        <v>5.5976887525779954E-6</v>
      </c>
      <c r="CP48" s="73">
        <v>2.6490182907583653E-5</v>
      </c>
      <c r="CQ48" s="73">
        <v>7.6710011496185489E-6</v>
      </c>
      <c r="CR48" s="73">
        <v>0</v>
      </c>
      <c r="CS48" s="73">
        <v>4.1822843010280566E-6</v>
      </c>
      <c r="CT48" s="73">
        <v>7.3329775145255656E-6</v>
      </c>
      <c r="CU48" s="73">
        <v>1.1103175288241127E-5</v>
      </c>
      <c r="CV48" s="73">
        <v>1.4716741519748379E-6</v>
      </c>
      <c r="CW48" s="73">
        <v>3.1569732306304878E-6</v>
      </c>
      <c r="CX48" s="73">
        <v>9.9427664913923995E-6</v>
      </c>
      <c r="CY48" s="73">
        <v>3.163449902754681E-6</v>
      </c>
      <c r="CZ48" s="73">
        <v>5.5307165523590837E-6</v>
      </c>
      <c r="DA48" s="73">
        <v>1.803759746220924E-5</v>
      </c>
      <c r="DB48" s="73">
        <v>1.3862149308335785E-5</v>
      </c>
      <c r="DC48" s="73">
        <v>4.7075660718673862E-6</v>
      </c>
      <c r="DD48" s="73">
        <v>1.2343268535391052E-5</v>
      </c>
      <c r="DE48" s="73">
        <v>7.7461928263739999E-5</v>
      </c>
      <c r="DF48" s="73">
        <v>4.5347829457988974E-6</v>
      </c>
      <c r="DG48" s="73">
        <v>1.3170999487857085E-5</v>
      </c>
      <c r="DH48" s="73">
        <v>1.9445041785296307E-5</v>
      </c>
      <c r="DI48" s="73">
        <v>1.5762410575453656E-5</v>
      </c>
      <c r="DJ48" s="73">
        <v>1.3600501766664871E-5</v>
      </c>
      <c r="DK48" s="73">
        <v>3.9389761460124662E-6</v>
      </c>
      <c r="DL48" s="73">
        <v>1.8975120426380638E-4</v>
      </c>
      <c r="DM48" s="73">
        <v>4.1328963362240623E-6</v>
      </c>
      <c r="DN48" s="73">
        <v>3.2888937593803636E-5</v>
      </c>
      <c r="DO48" s="73">
        <v>1.9714876830468538E-5</v>
      </c>
      <c r="DP48" s="73">
        <v>3.3930339568661447E-5</v>
      </c>
      <c r="DQ48" s="73">
        <v>4.890702304304839E-6</v>
      </c>
      <c r="DR48" s="73">
        <v>2.1765059151768996E-5</v>
      </c>
      <c r="DS48" s="73">
        <v>4.9352788059252076E-5</v>
      </c>
      <c r="DT48" s="73">
        <v>9.8593490881993293E-5</v>
      </c>
      <c r="DU48" s="63">
        <v>1.0314883606105139</v>
      </c>
      <c r="DV48" s="63">
        <v>0.90614200619464591</v>
      </c>
      <c r="DX48" s="12" t="s">
        <v>70</v>
      </c>
      <c r="DY48" s="62" t="s">
        <v>158</v>
      </c>
      <c r="DZ48" s="63">
        <v>4.8135879580313086E-6</v>
      </c>
      <c r="EA48" s="63">
        <v>2.7388730005372785E-6</v>
      </c>
      <c r="EB48" s="63">
        <v>3.1135949286002736E-6</v>
      </c>
      <c r="EC48" s="63">
        <v>3.5404998918995714E-6</v>
      </c>
      <c r="ED48" s="63">
        <v>1.6171909400607849E-5</v>
      </c>
      <c r="EE48" s="63">
        <v>0</v>
      </c>
      <c r="EF48" s="63">
        <v>1.5761432156545474E-5</v>
      </c>
      <c r="EG48" s="63">
        <v>6.6182407177316357E-5</v>
      </c>
      <c r="EH48" s="63">
        <v>0</v>
      </c>
      <c r="EI48" s="63">
        <v>0</v>
      </c>
      <c r="EJ48" s="63">
        <v>0</v>
      </c>
      <c r="EK48" s="63">
        <v>3.3594652564018231E-6</v>
      </c>
      <c r="EL48" s="63">
        <v>3.4898254142042621E-6</v>
      </c>
      <c r="EM48" s="63">
        <v>6.2155276794336627E-5</v>
      </c>
      <c r="EN48" s="63">
        <v>7.4211424891300261E-4</v>
      </c>
      <c r="EO48" s="63">
        <v>0</v>
      </c>
      <c r="EP48" s="63">
        <v>2.142943253425029E-5</v>
      </c>
      <c r="EQ48" s="63">
        <v>1.1144987341856226E-4</v>
      </c>
      <c r="ER48" s="63">
        <v>0</v>
      </c>
      <c r="ES48" s="63">
        <v>9.112358895894847E-6</v>
      </c>
      <c r="ET48" s="63">
        <v>0</v>
      </c>
      <c r="EU48" s="63">
        <v>0</v>
      </c>
      <c r="EV48" s="63">
        <v>0</v>
      </c>
      <c r="EW48" s="63">
        <v>0</v>
      </c>
      <c r="EX48" s="63">
        <v>5.20953266149249E-5</v>
      </c>
      <c r="EY48" s="63">
        <v>1.0221385021686779E-4</v>
      </c>
      <c r="EZ48" s="63">
        <v>0</v>
      </c>
      <c r="FA48" s="63">
        <v>0</v>
      </c>
      <c r="FB48" s="63">
        <v>8.5219910229427759E-5</v>
      </c>
      <c r="FC48" s="63">
        <v>6.6440213337778725E-5</v>
      </c>
      <c r="FD48" s="63">
        <v>6.8085121621028281E-5</v>
      </c>
      <c r="FE48" s="63">
        <v>0</v>
      </c>
      <c r="FF48" s="63">
        <v>1.3004775830592757E-5</v>
      </c>
      <c r="FG48" s="63">
        <v>9.7308601563811633E-6</v>
      </c>
      <c r="FH48" s="63">
        <v>1.6950089088158576E-4</v>
      </c>
      <c r="FI48" s="63">
        <v>0</v>
      </c>
      <c r="FJ48" s="63">
        <v>3.5734894221508127E-5</v>
      </c>
      <c r="FK48" s="63">
        <v>1.8047212750613196E-5</v>
      </c>
      <c r="FL48" s="63">
        <v>7.5522725871823097E-6</v>
      </c>
      <c r="FM48" s="63">
        <v>0</v>
      </c>
      <c r="FN48" s="63">
        <v>1</v>
      </c>
      <c r="FO48" s="63">
        <v>2.8997228425696807E-3</v>
      </c>
      <c r="FP48" s="63">
        <v>1.759663571258438E-3</v>
      </c>
      <c r="FQ48" s="63">
        <v>1.6752609960599605E-3</v>
      </c>
      <c r="FR48" s="63">
        <v>8.3887908158917536E-4</v>
      </c>
      <c r="FS48" s="63">
        <v>1.8256167955651506E-3</v>
      </c>
      <c r="FT48" s="63">
        <v>0</v>
      </c>
      <c r="FU48" s="63">
        <v>1.8612481524928255E-3</v>
      </c>
      <c r="FV48" s="63">
        <v>2.8433393504315018E-3</v>
      </c>
      <c r="FW48" s="63">
        <v>0</v>
      </c>
      <c r="FX48" s="63">
        <v>9.4411619545082821E-4</v>
      </c>
      <c r="FY48" s="63">
        <v>1.4630329440435603E-3</v>
      </c>
      <c r="FZ48" s="63">
        <v>2.5569814510429962E-3</v>
      </c>
      <c r="GA48" s="63">
        <v>7.5068898103305157E-4</v>
      </c>
      <c r="GB48" s="63">
        <v>5.914507263798871E-4</v>
      </c>
      <c r="GC48" s="63">
        <v>7.1325067900917399E-4</v>
      </c>
      <c r="GD48" s="63">
        <v>1.4822986656220928E-3</v>
      </c>
      <c r="GE48" s="63">
        <v>7.7294326291656699E-4</v>
      </c>
      <c r="GF48" s="63">
        <v>6.8842167955264477E-4</v>
      </c>
      <c r="GG48" s="63">
        <v>5.716574160231397E-4</v>
      </c>
      <c r="GH48" s="63">
        <v>2.3922282222552316E-6</v>
      </c>
      <c r="GI48" s="63">
        <v>3.2486875922423905E-4</v>
      </c>
      <c r="GJ48" s="63">
        <v>4.3509434597024775E-4</v>
      </c>
      <c r="GK48" s="63">
        <v>1.8828232867746248E-4</v>
      </c>
      <c r="GL48" s="63">
        <v>1.1811591318449284E-3</v>
      </c>
      <c r="GM48" s="63">
        <v>1.6688244991887888E-5</v>
      </c>
      <c r="GN48" s="63">
        <v>1.0109136560108324E-5</v>
      </c>
      <c r="GO48" s="63">
        <v>2.741553842583838E-5</v>
      </c>
      <c r="GP48" s="63">
        <v>7.1885783731730297E-6</v>
      </c>
      <c r="GQ48" s="63">
        <v>4.6365105742467932E-6</v>
      </c>
      <c r="GR48" s="63">
        <v>2.4209827553167111E-6</v>
      </c>
      <c r="GS48" s="63">
        <v>3.0687869564368935E-6</v>
      </c>
      <c r="GT48" s="63">
        <v>4.7121855390526775E-6</v>
      </c>
      <c r="GU48" s="63">
        <v>3.8482655438539423E-6</v>
      </c>
      <c r="GV48" s="63">
        <v>2.1217611931577022E-5</v>
      </c>
      <c r="GW48" s="63">
        <v>5.5880378724322128E-6</v>
      </c>
      <c r="GX48" s="63">
        <v>2.6390909295552472E-5</v>
      </c>
      <c r="GY48" s="63">
        <v>7.3864361680958308E-6</v>
      </c>
      <c r="GZ48" s="63">
        <v>0</v>
      </c>
      <c r="HA48" s="63">
        <v>4.1804710813522239E-6</v>
      </c>
      <c r="HB48" s="63">
        <v>7.3324738570638849E-6</v>
      </c>
      <c r="HC48" s="63">
        <v>1.1044325864038567E-5</v>
      </c>
      <c r="HD48" s="63">
        <v>1.4559347340321785E-6</v>
      </c>
      <c r="HE48" s="63">
        <v>3.1231840972623441E-6</v>
      </c>
      <c r="HF48" s="63">
        <v>9.5308319693790622E-6</v>
      </c>
      <c r="HG48" s="63">
        <v>3.1526893260689958E-6</v>
      </c>
      <c r="HH48" s="63">
        <v>5.5307165523590837E-6</v>
      </c>
      <c r="HI48" s="63">
        <v>1.7913027790750257E-5</v>
      </c>
      <c r="HJ48" s="63">
        <v>1.3859594493662549E-5</v>
      </c>
      <c r="HK48" s="63">
        <v>4.7074820822542855E-6</v>
      </c>
      <c r="HL48" s="63">
        <v>1.2343268535391052E-5</v>
      </c>
      <c r="HM48" s="63">
        <v>7.7312408728864225E-5</v>
      </c>
      <c r="HN48" s="63">
        <v>4.4302029307107451E-6</v>
      </c>
      <c r="HO48" s="63">
        <v>1.3170999487857085E-5</v>
      </c>
      <c r="HP48" s="63">
        <v>1.9445041785296307E-5</v>
      </c>
      <c r="HQ48" s="63">
        <v>1.5759902167368744E-5</v>
      </c>
      <c r="HR48" s="63">
        <v>1.3579177655133028E-5</v>
      </c>
      <c r="HS48" s="63">
        <v>3.9381237071080206E-6</v>
      </c>
      <c r="HT48" s="63">
        <v>1.889455317397264E-4</v>
      </c>
      <c r="HU48" s="63">
        <v>3.9096988791814733E-6</v>
      </c>
      <c r="HV48" s="63">
        <v>3.2888937593803636E-5</v>
      </c>
      <c r="HW48" s="63">
        <v>1.9629519790441762E-5</v>
      </c>
      <c r="HX48" s="63">
        <v>3.3363759211372906E-5</v>
      </c>
      <c r="HY48" s="63">
        <v>4.8473637866055939E-6</v>
      </c>
      <c r="HZ48" s="63">
        <v>2.163352959848904E-5</v>
      </c>
      <c r="IA48" s="63">
        <v>4.9339373866275235E-5</v>
      </c>
      <c r="IB48" s="63">
        <v>9.8520720786291437E-5</v>
      </c>
    </row>
    <row r="49" spans="2:236" x14ac:dyDescent="0.15">
      <c r="B49" s="12" t="s">
        <v>71</v>
      </c>
      <c r="C49" s="62" t="s">
        <v>643</v>
      </c>
      <c r="D49" s="63">
        <v>0.9445294531159355</v>
      </c>
      <c r="E49" s="63">
        <v>5.5470546884064498E-2</v>
      </c>
      <c r="F49" s="63">
        <v>0.3935208220659816</v>
      </c>
      <c r="G49" s="63">
        <v>0.31284478096268253</v>
      </c>
      <c r="H49" s="63">
        <v>1.1333801792511413E-4</v>
      </c>
      <c r="I49" s="68">
        <v>0.22714981070849108</v>
      </c>
      <c r="J49" s="63">
        <v>0.21146565711195239</v>
      </c>
      <c r="P49" s="12" t="s">
        <v>71</v>
      </c>
      <c r="Q49" s="63" t="s">
        <v>643</v>
      </c>
      <c r="R49" s="68">
        <v>1.9829924756940097E-5</v>
      </c>
      <c r="S49" s="63">
        <v>1.0831702112387967E-5</v>
      </c>
      <c r="T49" s="63">
        <v>4.5415401461245141E-6</v>
      </c>
      <c r="U49" s="63">
        <v>2.3535840457357161E-6</v>
      </c>
      <c r="V49" s="63">
        <v>2.7632379139603016E-5</v>
      </c>
      <c r="W49" s="63">
        <v>0</v>
      </c>
      <c r="X49" s="63">
        <v>3.3829323162727329E-5</v>
      </c>
      <c r="Y49" s="63">
        <v>4.9601188645652056E-6</v>
      </c>
      <c r="Z49" s="63">
        <v>0</v>
      </c>
      <c r="AA49" s="63">
        <v>0</v>
      </c>
      <c r="AB49" s="63">
        <v>0</v>
      </c>
      <c r="AC49" s="63">
        <v>1.7290446945034157E-5</v>
      </c>
      <c r="AD49" s="63">
        <v>1.1206553145991421E-5</v>
      </c>
      <c r="AE49" s="63">
        <v>1.3094871049984439E-5</v>
      </c>
      <c r="AF49" s="63">
        <v>1.0674010160963918E-4</v>
      </c>
      <c r="AG49" s="63">
        <v>0</v>
      </c>
      <c r="AH49" s="63">
        <v>1.6419049751820461E-5</v>
      </c>
      <c r="AI49" s="63">
        <v>9.8714632675653607E-6</v>
      </c>
      <c r="AJ49" s="63">
        <v>0</v>
      </c>
      <c r="AK49" s="63">
        <v>2.8070744148254895E-5</v>
      </c>
      <c r="AL49" s="63">
        <v>0</v>
      </c>
      <c r="AM49" s="63">
        <v>0</v>
      </c>
      <c r="AN49" s="63">
        <v>0</v>
      </c>
      <c r="AO49" s="63">
        <v>0</v>
      </c>
      <c r="AP49" s="63">
        <v>8.1616983980111559E-6</v>
      </c>
      <c r="AQ49" s="63">
        <v>1.6700110845090132E-5</v>
      </c>
      <c r="AR49" s="63">
        <v>0</v>
      </c>
      <c r="AS49" s="63">
        <v>0</v>
      </c>
      <c r="AT49" s="63">
        <v>1.790130205726953E-5</v>
      </c>
      <c r="AU49" s="63">
        <v>1.13594449703092E-5</v>
      </c>
      <c r="AV49" s="63">
        <v>6.4042878406325936E-6</v>
      </c>
      <c r="AW49" s="63">
        <v>0</v>
      </c>
      <c r="AX49" s="63">
        <v>3.1599302450236094E-5</v>
      </c>
      <c r="AY49" s="63">
        <v>2.1739099026504431E-5</v>
      </c>
      <c r="AZ49" s="63">
        <v>3.1329080458152501E-5</v>
      </c>
      <c r="BA49" s="63">
        <v>0</v>
      </c>
      <c r="BB49" s="63">
        <v>1.6839689782045284E-5</v>
      </c>
      <c r="BC49" s="63">
        <v>3.5171486128456939E-5</v>
      </c>
      <c r="BD49" s="63">
        <v>1.3049549257753718E-5</v>
      </c>
      <c r="BE49" s="63">
        <v>0</v>
      </c>
      <c r="BF49" s="63">
        <v>1.249393217234018E-5</v>
      </c>
      <c r="BG49" s="63">
        <v>1.0011571874816889</v>
      </c>
      <c r="BH49" s="63">
        <v>7.9991948435154375E-5</v>
      </c>
      <c r="BI49" s="63">
        <v>2.6039844864263025E-5</v>
      </c>
      <c r="BJ49" s="63">
        <v>1.5995912018710588E-5</v>
      </c>
      <c r="BK49" s="63">
        <v>9.4022709758477267E-6</v>
      </c>
      <c r="BL49" s="63">
        <v>0</v>
      </c>
      <c r="BM49" s="63">
        <v>2.3186352338786695E-5</v>
      </c>
      <c r="BN49" s="63">
        <v>1.0774173542942822E-5</v>
      </c>
      <c r="BO49" s="63">
        <v>0</v>
      </c>
      <c r="BP49" s="63">
        <v>6.4259014029602325E-6</v>
      </c>
      <c r="BQ49" s="63">
        <v>9.3012833233886246E-6</v>
      </c>
      <c r="BR49" s="63">
        <v>1.2290821535002723E-5</v>
      </c>
      <c r="BS49" s="63">
        <v>6.9713096464241866E-6</v>
      </c>
      <c r="BT49" s="63">
        <v>2.8836875441811627E-6</v>
      </c>
      <c r="BU49" s="63">
        <v>5.8229287320490849E-6</v>
      </c>
      <c r="BV49" s="63">
        <v>4.7804890723564717E-6</v>
      </c>
      <c r="BW49" s="63">
        <v>5.4116910286163044E-4</v>
      </c>
      <c r="BX49" s="63">
        <v>3.9392711788347091E-4</v>
      </c>
      <c r="BY49" s="63">
        <v>4.14179444278638E-4</v>
      </c>
      <c r="BZ49" s="63">
        <v>5.3477554423619471E-6</v>
      </c>
      <c r="CA49" s="63">
        <v>4.2770240899091894E-3</v>
      </c>
      <c r="CB49" s="63">
        <v>5.478200387095406E-3</v>
      </c>
      <c r="CC49" s="63">
        <v>1.8256958534582897E-3</v>
      </c>
      <c r="CD49" s="63">
        <v>3.0083851665980211E-3</v>
      </c>
      <c r="CE49" s="63">
        <v>6.1260017748747533E-5</v>
      </c>
      <c r="CF49" s="63">
        <v>1.1292545182559055E-4</v>
      </c>
      <c r="CG49" s="63">
        <v>1.4820686504237284E-4</v>
      </c>
      <c r="CH49" s="63">
        <v>2.1026854099175348E-5</v>
      </c>
      <c r="CI49" s="63">
        <v>1.8480787941685839E-5</v>
      </c>
      <c r="CJ49" s="63">
        <v>1.3475796378703699E-5</v>
      </c>
      <c r="CK49" s="63">
        <v>2.2274731950922565E-5</v>
      </c>
      <c r="CL49" s="63">
        <v>5.5753468636049888E-5</v>
      </c>
      <c r="CM49" s="63">
        <v>4.6282786926424185E-5</v>
      </c>
      <c r="CN49" s="63">
        <v>7.9379837841744063E-5</v>
      </c>
      <c r="CO49" s="63">
        <v>6.6087931543977613E-6</v>
      </c>
      <c r="CP49" s="63">
        <v>5.8332107933033066E-5</v>
      </c>
      <c r="CQ49" s="63">
        <v>1.9462863896615778E-5</v>
      </c>
      <c r="CR49" s="63">
        <v>0</v>
      </c>
      <c r="CS49" s="63">
        <v>2.2347309072656236E-5</v>
      </c>
      <c r="CT49" s="63">
        <v>5.8429227655234263E-5</v>
      </c>
      <c r="CU49" s="63">
        <v>5.6455140183364395E-5</v>
      </c>
      <c r="CV49" s="63">
        <v>8.3111264198238066E-6</v>
      </c>
      <c r="CW49" s="63">
        <v>2.1024855226643715E-5</v>
      </c>
      <c r="CX49" s="63">
        <v>9.2688371101983051E-5</v>
      </c>
      <c r="CY49" s="63">
        <v>4.9428620697972571E-6</v>
      </c>
      <c r="CZ49" s="63">
        <v>4.5490390702108808E-5</v>
      </c>
      <c r="DA49" s="63">
        <v>1.89786582984447E-5</v>
      </c>
      <c r="DB49" s="63">
        <v>2.4823792478410283E-5</v>
      </c>
      <c r="DC49" s="63">
        <v>3.3905040010985656E-5</v>
      </c>
      <c r="DD49" s="63">
        <v>2.0216717547032169E-5</v>
      </c>
      <c r="DE49" s="63">
        <v>1.1021171276981018E-5</v>
      </c>
      <c r="DF49" s="63">
        <v>9.7057349143213248E-6</v>
      </c>
      <c r="DG49" s="63">
        <v>2.3758332027040412E-5</v>
      </c>
      <c r="DH49" s="63">
        <v>1.3723555136009233E-5</v>
      </c>
      <c r="DI49" s="63">
        <v>1.0445908950898072E-5</v>
      </c>
      <c r="DJ49" s="63">
        <v>1.5801479046001875E-5</v>
      </c>
      <c r="DK49" s="63">
        <v>2.6757099062528615E-5</v>
      </c>
      <c r="DL49" s="63">
        <v>1.451576399772024E-5</v>
      </c>
      <c r="DM49" s="63">
        <v>6.8831106386931466E-6</v>
      </c>
      <c r="DN49" s="63">
        <v>1.681441080171249E-5</v>
      </c>
      <c r="DO49" s="63">
        <v>1.0736477904962972E-5</v>
      </c>
      <c r="DP49" s="63">
        <v>1.7060639308853116E-5</v>
      </c>
      <c r="DQ49" s="63">
        <v>2.3409257885305296E-5</v>
      </c>
      <c r="DR49" s="63">
        <v>1.7049158623891581E-5</v>
      </c>
      <c r="DS49" s="63">
        <v>4.8204376451717644E-6</v>
      </c>
      <c r="DT49" s="63">
        <v>3.5593816163630951E-5</v>
      </c>
      <c r="DU49" s="63">
        <v>1.0191735843157068</v>
      </c>
      <c r="DV49" s="63">
        <v>0.89532372018799622</v>
      </c>
      <c r="DX49" s="12" t="s">
        <v>71</v>
      </c>
      <c r="DY49" s="62" t="s">
        <v>643</v>
      </c>
      <c r="DZ49" s="63">
        <v>1.9812339407319747E-5</v>
      </c>
      <c r="EA49" s="63">
        <v>1.0826658813544466E-5</v>
      </c>
      <c r="EB49" s="63">
        <v>4.5415213852860613E-6</v>
      </c>
      <c r="EC49" s="63">
        <v>2.352952331252333E-6</v>
      </c>
      <c r="ED49" s="63">
        <v>2.7625844559676108E-5</v>
      </c>
      <c r="EE49" s="63">
        <v>0</v>
      </c>
      <c r="EF49" s="63">
        <v>3.3829323162727329E-5</v>
      </c>
      <c r="EG49" s="63">
        <v>4.754749046235148E-6</v>
      </c>
      <c r="EH49" s="63">
        <v>0</v>
      </c>
      <c r="EI49" s="63">
        <v>0</v>
      </c>
      <c r="EJ49" s="63">
        <v>0</v>
      </c>
      <c r="EK49" s="63">
        <v>1.7269353238666823E-5</v>
      </c>
      <c r="EL49" s="63">
        <v>1.1206553145991421E-5</v>
      </c>
      <c r="EM49" s="63">
        <v>1.3061094301405454E-5</v>
      </c>
      <c r="EN49" s="63">
        <v>1.0662577202687348E-4</v>
      </c>
      <c r="EO49" s="63">
        <v>0</v>
      </c>
      <c r="EP49" s="63">
        <v>1.6417986941894985E-5</v>
      </c>
      <c r="EQ49" s="63">
        <v>9.8651829801760614E-6</v>
      </c>
      <c r="ER49" s="63">
        <v>0</v>
      </c>
      <c r="ES49" s="63">
        <v>2.8023971178102909E-5</v>
      </c>
      <c r="ET49" s="63">
        <v>0</v>
      </c>
      <c r="EU49" s="63">
        <v>0</v>
      </c>
      <c r="EV49" s="63">
        <v>0</v>
      </c>
      <c r="EW49" s="63">
        <v>0</v>
      </c>
      <c r="EX49" s="63">
        <v>8.1528814913542912E-6</v>
      </c>
      <c r="EY49" s="63">
        <v>1.6550579200211331E-5</v>
      </c>
      <c r="EZ49" s="63">
        <v>0</v>
      </c>
      <c r="FA49" s="63">
        <v>0</v>
      </c>
      <c r="FB49" s="63">
        <v>1.7765429998140085E-5</v>
      </c>
      <c r="FC49" s="63">
        <v>1.1331654958111186E-5</v>
      </c>
      <c r="FD49" s="63">
        <v>6.4042878406325936E-6</v>
      </c>
      <c r="FE49" s="63">
        <v>0</v>
      </c>
      <c r="FF49" s="63">
        <v>3.0205542335914448E-5</v>
      </c>
      <c r="FG49" s="63">
        <v>2.1738839126536408E-5</v>
      </c>
      <c r="FH49" s="63">
        <v>3.1304579089202714E-5</v>
      </c>
      <c r="FI49" s="63">
        <v>0</v>
      </c>
      <c r="FJ49" s="63">
        <v>1.5967186883637605E-5</v>
      </c>
      <c r="FK49" s="63">
        <v>3.5168366488553283E-5</v>
      </c>
      <c r="FL49" s="63">
        <v>1.3049495289544685E-5</v>
      </c>
      <c r="FM49" s="63">
        <v>0</v>
      </c>
      <c r="FN49" s="63">
        <v>1.2467193121687568E-5</v>
      </c>
      <c r="FO49" s="63">
        <v>1</v>
      </c>
      <c r="FP49" s="63">
        <v>7.9132066917640388E-5</v>
      </c>
      <c r="FQ49" s="63">
        <v>2.5637714831348609E-5</v>
      </c>
      <c r="FR49" s="63">
        <v>1.5799594091740387E-5</v>
      </c>
      <c r="FS49" s="63">
        <v>9.3333286524887992E-6</v>
      </c>
      <c r="FT49" s="63">
        <v>0</v>
      </c>
      <c r="FU49" s="63">
        <v>2.3186352338786695E-5</v>
      </c>
      <c r="FV49" s="63">
        <v>1.074722322323324E-5</v>
      </c>
      <c r="FW49" s="63">
        <v>0</v>
      </c>
      <c r="FX49" s="63">
        <v>6.4251670230135824E-6</v>
      </c>
      <c r="FY49" s="63">
        <v>9.2848308919827293E-6</v>
      </c>
      <c r="FZ49" s="63">
        <v>1.2290798930510176E-5</v>
      </c>
      <c r="GA49" s="63">
        <v>6.9593425128143134E-6</v>
      </c>
      <c r="GB49" s="63">
        <v>2.8836875441811627E-6</v>
      </c>
      <c r="GC49" s="63">
        <v>5.6291073023478125E-6</v>
      </c>
      <c r="GD49" s="63">
        <v>4.1789415160741935E-6</v>
      </c>
      <c r="GE49" s="63">
        <v>5.2196748099406199E-4</v>
      </c>
      <c r="GF49" s="63">
        <v>3.540472520992516E-4</v>
      </c>
      <c r="GG49" s="63">
        <v>4.1357987697591861E-4</v>
      </c>
      <c r="GH49" s="63">
        <v>5.3468979595619432E-6</v>
      </c>
      <c r="GI49" s="63">
        <v>4.2770240899091894E-3</v>
      </c>
      <c r="GJ49" s="63">
        <v>5.4700986980405503E-3</v>
      </c>
      <c r="GK49" s="63">
        <v>1.8256958534582897E-3</v>
      </c>
      <c r="GL49" s="63">
        <v>3.0083851665980211E-3</v>
      </c>
      <c r="GM49" s="63">
        <v>5.7369596744939595E-5</v>
      </c>
      <c r="GN49" s="63">
        <v>1.1271917496877986E-4</v>
      </c>
      <c r="GO49" s="63">
        <v>1.3621399991404904E-4</v>
      </c>
      <c r="GP49" s="63">
        <v>2.101776909996927E-5</v>
      </c>
      <c r="GQ49" s="63">
        <v>1.8335318582958242E-5</v>
      </c>
      <c r="GR49" s="63">
        <v>1.3098672504947979E-5</v>
      </c>
      <c r="GS49" s="63">
        <v>2.1610928612243227E-5</v>
      </c>
      <c r="GT49" s="63">
        <v>5.5753468636049888E-5</v>
      </c>
      <c r="GU49" s="63">
        <v>4.6282786926424185E-5</v>
      </c>
      <c r="GV49" s="63">
        <v>7.935116455290359E-5</v>
      </c>
      <c r="GW49" s="63">
        <v>6.597399046318425E-6</v>
      </c>
      <c r="GX49" s="63">
        <v>5.811350472171862E-5</v>
      </c>
      <c r="GY49" s="63">
        <v>1.8740865633664785E-5</v>
      </c>
      <c r="GZ49" s="63">
        <v>0</v>
      </c>
      <c r="HA49" s="63">
        <v>2.2337620448546564E-5</v>
      </c>
      <c r="HB49" s="63">
        <v>5.8425214508264908E-5</v>
      </c>
      <c r="HC49" s="63">
        <v>5.6155914744981531E-5</v>
      </c>
      <c r="HD49" s="63">
        <v>8.2222396970935405E-6</v>
      </c>
      <c r="HE49" s="63">
        <v>2.079982587561653E-5</v>
      </c>
      <c r="HF49" s="63">
        <v>8.8848238692241306E-5</v>
      </c>
      <c r="HG49" s="63">
        <v>4.9260487653404671E-6</v>
      </c>
      <c r="HH49" s="63">
        <v>4.5490390702108808E-5</v>
      </c>
      <c r="HI49" s="63">
        <v>1.8847589555286264E-5</v>
      </c>
      <c r="HJ49" s="63">
        <v>2.4819217416646153E-5</v>
      </c>
      <c r="HK49" s="63">
        <v>3.3904435097289441E-5</v>
      </c>
      <c r="HL49" s="63">
        <v>2.0216717547032169E-5</v>
      </c>
      <c r="HM49" s="63">
        <v>1.0999897853506332E-5</v>
      </c>
      <c r="HN49" s="63">
        <v>9.4819037153613686E-6</v>
      </c>
      <c r="HO49" s="63">
        <v>2.3758332027040412E-5</v>
      </c>
      <c r="HP49" s="63">
        <v>1.3723555136009233E-5</v>
      </c>
      <c r="HQ49" s="63">
        <v>1.0444246603483551E-5</v>
      </c>
      <c r="HR49" s="63">
        <v>1.5776704040834718E-5</v>
      </c>
      <c r="HS49" s="63">
        <v>2.6751308524235028E-5</v>
      </c>
      <c r="HT49" s="63">
        <v>1.4454130912099695E-5</v>
      </c>
      <c r="HU49" s="63">
        <v>6.5113875984528714E-6</v>
      </c>
      <c r="HV49" s="63">
        <v>1.681441080171249E-5</v>
      </c>
      <c r="HW49" s="63">
        <v>1.0689993517453932E-5</v>
      </c>
      <c r="HX49" s="63">
        <v>1.6775754947598188E-5</v>
      </c>
      <c r="HY49" s="63">
        <v>2.3201818856293963E-5</v>
      </c>
      <c r="HZ49" s="63">
        <v>1.6946127972701399E-5</v>
      </c>
      <c r="IA49" s="63">
        <v>4.8191274399463267E-6</v>
      </c>
      <c r="IB49" s="63">
        <v>3.5567545003278977E-5</v>
      </c>
    </row>
    <row r="50" spans="2:236" x14ac:dyDescent="0.15">
      <c r="B50" s="12" t="s">
        <v>72</v>
      </c>
      <c r="C50" s="62" t="s">
        <v>159</v>
      </c>
      <c r="D50" s="63">
        <v>0.86761549673417093</v>
      </c>
      <c r="E50" s="63">
        <v>0.13238450326582907</v>
      </c>
      <c r="F50" s="63">
        <v>0.45553996257685109</v>
      </c>
      <c r="G50" s="63">
        <v>0.33161855118952155</v>
      </c>
      <c r="H50" s="63">
        <v>8.1493888820554587E-4</v>
      </c>
      <c r="I50" s="68">
        <v>7.5380914194065757E-2</v>
      </c>
      <c r="J50" s="63">
        <v>6.7896284415931568E-2</v>
      </c>
      <c r="P50" s="12" t="s">
        <v>72</v>
      </c>
      <c r="Q50" s="63" t="s">
        <v>159</v>
      </c>
      <c r="R50" s="68">
        <v>2.4130951287528111E-4</v>
      </c>
      <c r="S50" s="63">
        <v>1.5688873156383628E-4</v>
      </c>
      <c r="T50" s="63">
        <v>3.7199734304063431E-5</v>
      </c>
      <c r="U50" s="63">
        <v>2.9440279823326405E-5</v>
      </c>
      <c r="V50" s="63">
        <v>2.3415913744577428E-4</v>
      </c>
      <c r="W50" s="63">
        <v>0</v>
      </c>
      <c r="X50" s="63">
        <v>2.581385257472799E-3</v>
      </c>
      <c r="Y50" s="63">
        <v>4.7187919003046551E-4</v>
      </c>
      <c r="Z50" s="63">
        <v>0</v>
      </c>
      <c r="AA50" s="63">
        <v>0</v>
      </c>
      <c r="AB50" s="63">
        <v>0</v>
      </c>
      <c r="AC50" s="63">
        <v>8.3721469129422206E-5</v>
      </c>
      <c r="AD50" s="63">
        <v>4.5449744739339311E-4</v>
      </c>
      <c r="AE50" s="63">
        <v>1.5950707960538249E-3</v>
      </c>
      <c r="AF50" s="63">
        <v>9.6647249396035022E-3</v>
      </c>
      <c r="AG50" s="63">
        <v>0</v>
      </c>
      <c r="AH50" s="63">
        <v>2.2895091436310033E-4</v>
      </c>
      <c r="AI50" s="63">
        <v>1.225985177590235E-4</v>
      </c>
      <c r="AJ50" s="63">
        <v>0</v>
      </c>
      <c r="AK50" s="63">
        <v>1.667537581677384E-3</v>
      </c>
      <c r="AL50" s="63">
        <v>0</v>
      </c>
      <c r="AM50" s="63">
        <v>0</v>
      </c>
      <c r="AN50" s="63">
        <v>0</v>
      </c>
      <c r="AO50" s="63">
        <v>0</v>
      </c>
      <c r="AP50" s="63">
        <v>1.8016628948201087E-3</v>
      </c>
      <c r="AQ50" s="63">
        <v>1.8080456096307652E-3</v>
      </c>
      <c r="AR50" s="63">
        <v>0</v>
      </c>
      <c r="AS50" s="63">
        <v>0</v>
      </c>
      <c r="AT50" s="63">
        <v>3.0722306983880593E-4</v>
      </c>
      <c r="AU50" s="63">
        <v>4.2442593073542248E-3</v>
      </c>
      <c r="AV50" s="63">
        <v>1.9815143010077666E-3</v>
      </c>
      <c r="AW50" s="63">
        <v>0</v>
      </c>
      <c r="AX50" s="63">
        <v>9.1940566551531786E-4</v>
      </c>
      <c r="AY50" s="63">
        <v>2.7446569107248044E-3</v>
      </c>
      <c r="AZ50" s="63">
        <v>1.1594772884553875E-3</v>
      </c>
      <c r="BA50" s="63">
        <v>0</v>
      </c>
      <c r="BB50" s="63">
        <v>5.5014024885021397E-5</v>
      </c>
      <c r="BC50" s="63">
        <v>2.0367156144606119E-3</v>
      </c>
      <c r="BD50" s="63">
        <v>6.2969577129820198E-5</v>
      </c>
      <c r="BE50" s="63">
        <v>0</v>
      </c>
      <c r="BF50" s="63">
        <v>4.4598609479741948E-4</v>
      </c>
      <c r="BG50" s="63">
        <v>6.8402206249490683E-3</v>
      </c>
      <c r="BH50" s="63">
        <v>1.0108664104326877</v>
      </c>
      <c r="BI50" s="63">
        <v>5.334445823964357E-3</v>
      </c>
      <c r="BJ50" s="63">
        <v>4.4711441748751315E-3</v>
      </c>
      <c r="BK50" s="63">
        <v>4.1752955755583682E-3</v>
      </c>
      <c r="BL50" s="63">
        <v>0</v>
      </c>
      <c r="BM50" s="63">
        <v>4.7351472432974146E-3</v>
      </c>
      <c r="BN50" s="63">
        <v>4.1761957824584719E-3</v>
      </c>
      <c r="BO50" s="63">
        <v>0</v>
      </c>
      <c r="BP50" s="63">
        <v>2.7400047533569622E-3</v>
      </c>
      <c r="BQ50" s="63">
        <v>2.8080896769786027E-3</v>
      </c>
      <c r="BR50" s="63">
        <v>3.7552904859122428E-3</v>
      </c>
      <c r="BS50" s="63">
        <v>4.026006811651054E-3</v>
      </c>
      <c r="BT50" s="63">
        <v>8.4273024601072522E-4</v>
      </c>
      <c r="BU50" s="63">
        <v>1.3463647013323083E-3</v>
      </c>
      <c r="BV50" s="63">
        <v>1.6982109524815484E-3</v>
      </c>
      <c r="BW50" s="63">
        <v>5.0281485881114411E-3</v>
      </c>
      <c r="BX50" s="63">
        <v>1.49979429404926E-3</v>
      </c>
      <c r="BY50" s="63">
        <v>2.9575691706787699E-3</v>
      </c>
      <c r="BZ50" s="63">
        <v>7.1646434568257571E-5</v>
      </c>
      <c r="CA50" s="63">
        <v>2.6124212465052014E-3</v>
      </c>
      <c r="CB50" s="63">
        <v>1.0040330079502915E-2</v>
      </c>
      <c r="CC50" s="63">
        <v>1.1174848213963389E-3</v>
      </c>
      <c r="CD50" s="63">
        <v>9.954777596832391E-4</v>
      </c>
      <c r="CE50" s="63">
        <v>1.7007467464189583E-4</v>
      </c>
      <c r="CF50" s="63">
        <v>3.9436383372564983E-4</v>
      </c>
      <c r="CG50" s="63">
        <v>4.2594891279107509E-4</v>
      </c>
      <c r="CH50" s="63">
        <v>1.0129091452661691E-4</v>
      </c>
      <c r="CI50" s="63">
        <v>4.0662288720889011E-4</v>
      </c>
      <c r="CJ50" s="63">
        <v>5.3006452749322483E-5</v>
      </c>
      <c r="CK50" s="63">
        <v>6.0180770557069435E-5</v>
      </c>
      <c r="CL50" s="63">
        <v>1.3640663235913521E-4</v>
      </c>
      <c r="CM50" s="63">
        <v>1.3604254195789125E-4</v>
      </c>
      <c r="CN50" s="63">
        <v>2.2459954750096527E-4</v>
      </c>
      <c r="CO50" s="63">
        <v>2.0304321575768245E-4</v>
      </c>
      <c r="CP50" s="63">
        <v>2.8583772422305451E-4</v>
      </c>
      <c r="CQ50" s="63">
        <v>1.82483281416842E-4</v>
      </c>
      <c r="CR50" s="63">
        <v>0</v>
      </c>
      <c r="CS50" s="63">
        <v>2.0735438332100225E-4</v>
      </c>
      <c r="CT50" s="63">
        <v>4.842421120146807E-4</v>
      </c>
      <c r="CU50" s="63">
        <v>1.1868780505168918E-3</v>
      </c>
      <c r="CV50" s="63">
        <v>3.0028481687210011E-5</v>
      </c>
      <c r="CW50" s="63">
        <v>1.3598394319261139E-4</v>
      </c>
      <c r="CX50" s="63">
        <v>1.9871011451964445E-4</v>
      </c>
      <c r="CY50" s="63">
        <v>5.9385238320346179E-5</v>
      </c>
      <c r="CZ50" s="63">
        <v>1.4965491065641574E-4</v>
      </c>
      <c r="DA50" s="63">
        <v>1.0914946818602571E-4</v>
      </c>
      <c r="DB50" s="63">
        <v>5.6009901910276743E-4</v>
      </c>
      <c r="DC50" s="63">
        <v>9.8904722294905243E-5</v>
      </c>
      <c r="DD50" s="63">
        <v>1.0091244806164882E-4</v>
      </c>
      <c r="DE50" s="63">
        <v>9.3207066016301709E-5</v>
      </c>
      <c r="DF50" s="63">
        <v>5.5498827608579286E-5</v>
      </c>
      <c r="DG50" s="63">
        <v>1.7698691425785848E-4</v>
      </c>
      <c r="DH50" s="63">
        <v>1.2194375035361591E-4</v>
      </c>
      <c r="DI50" s="63">
        <v>4.1990763388721482E-4</v>
      </c>
      <c r="DJ50" s="63">
        <v>1.9277171839093241E-4</v>
      </c>
      <c r="DK50" s="63">
        <v>6.9240185926061081E-5</v>
      </c>
      <c r="DL50" s="63">
        <v>8.620438802415467E-4</v>
      </c>
      <c r="DM50" s="63">
        <v>5.9225668744397467E-5</v>
      </c>
      <c r="DN50" s="63">
        <v>2.283810809179591E-4</v>
      </c>
      <c r="DO50" s="63">
        <v>4.2313665726292823E-4</v>
      </c>
      <c r="DP50" s="63">
        <v>5.6685681735634235E-4</v>
      </c>
      <c r="DQ50" s="63">
        <v>9.0753569253441128E-5</v>
      </c>
      <c r="DR50" s="63">
        <v>7.4857623867262944E-4</v>
      </c>
      <c r="DS50" s="63">
        <v>1.2863180616325056E-4</v>
      </c>
      <c r="DT50" s="63">
        <v>8.8012756699624257E-4</v>
      </c>
      <c r="DU50" s="63">
        <v>1.1284932172114632</v>
      </c>
      <c r="DV50" s="63">
        <v>0.99135884307585131</v>
      </c>
      <c r="DX50" s="12" t="s">
        <v>72</v>
      </c>
      <c r="DY50" s="62" t="s">
        <v>159</v>
      </c>
      <c r="DZ50" s="63">
        <v>2.4109551750199341E-4</v>
      </c>
      <c r="EA50" s="63">
        <v>1.5681568332541126E-4</v>
      </c>
      <c r="EB50" s="63">
        <v>3.719958063412255E-5</v>
      </c>
      <c r="EC50" s="63">
        <v>2.9432377895543988E-5</v>
      </c>
      <c r="ED50" s="63">
        <v>2.3410376285817454E-4</v>
      </c>
      <c r="EE50" s="63">
        <v>0</v>
      </c>
      <c r="EF50" s="63">
        <v>2.581385257472799E-3</v>
      </c>
      <c r="EG50" s="63">
        <v>4.5234140350228186E-4</v>
      </c>
      <c r="EH50" s="63">
        <v>0</v>
      </c>
      <c r="EI50" s="63">
        <v>0</v>
      </c>
      <c r="EJ50" s="63">
        <v>0</v>
      </c>
      <c r="EK50" s="63">
        <v>8.361933203070683E-5</v>
      </c>
      <c r="EL50" s="63">
        <v>4.5449744739339311E-4</v>
      </c>
      <c r="EM50" s="63">
        <v>1.5909564901520456E-3</v>
      </c>
      <c r="EN50" s="63">
        <v>9.6543730291853251E-3</v>
      </c>
      <c r="EO50" s="63">
        <v>0</v>
      </c>
      <c r="EP50" s="63">
        <v>2.2893609430299272E-4</v>
      </c>
      <c r="EQ50" s="63">
        <v>1.2252051980632297E-4</v>
      </c>
      <c r="ER50" s="63">
        <v>0</v>
      </c>
      <c r="ES50" s="63">
        <v>1.6647590416741984E-3</v>
      </c>
      <c r="ET50" s="63">
        <v>0</v>
      </c>
      <c r="EU50" s="63">
        <v>0</v>
      </c>
      <c r="EV50" s="63">
        <v>0</v>
      </c>
      <c r="EW50" s="63">
        <v>0</v>
      </c>
      <c r="EX50" s="63">
        <v>1.7997165972731867E-3</v>
      </c>
      <c r="EY50" s="63">
        <v>1.7918564934906488E-3</v>
      </c>
      <c r="EZ50" s="63">
        <v>0</v>
      </c>
      <c r="FA50" s="63">
        <v>0</v>
      </c>
      <c r="FB50" s="63">
        <v>3.0489122654732219E-4</v>
      </c>
      <c r="FC50" s="63">
        <v>4.2338760519899706E-3</v>
      </c>
      <c r="FD50" s="63">
        <v>1.9815143010077666E-3</v>
      </c>
      <c r="FE50" s="63">
        <v>0</v>
      </c>
      <c r="FF50" s="63">
        <v>8.7885315814606024E-4</v>
      </c>
      <c r="FG50" s="63">
        <v>2.7446240972102028E-3</v>
      </c>
      <c r="FH50" s="63">
        <v>1.1585705021591446E-3</v>
      </c>
      <c r="FI50" s="63">
        <v>0</v>
      </c>
      <c r="FJ50" s="63">
        <v>5.2163622247769053E-5</v>
      </c>
      <c r="FK50" s="63">
        <v>2.03653496189222E-3</v>
      </c>
      <c r="FL50" s="63">
        <v>6.2969316710457488E-5</v>
      </c>
      <c r="FM50" s="63">
        <v>0</v>
      </c>
      <c r="FN50" s="63">
        <v>4.4503161188406179E-4</v>
      </c>
      <c r="FO50" s="63">
        <v>6.8323143563049889E-3</v>
      </c>
      <c r="FP50" s="63">
        <v>1</v>
      </c>
      <c r="FQ50" s="63">
        <v>5.2520666513558847E-3</v>
      </c>
      <c r="FR50" s="63">
        <v>4.4162697948104219E-3</v>
      </c>
      <c r="FS50" s="63">
        <v>4.1446801446237917E-3</v>
      </c>
      <c r="FT50" s="63">
        <v>0</v>
      </c>
      <c r="FU50" s="63">
        <v>4.7351472432974146E-3</v>
      </c>
      <c r="FV50" s="63">
        <v>4.1657495230717568E-3</v>
      </c>
      <c r="FW50" s="63">
        <v>0</v>
      </c>
      <c r="FX50" s="63">
        <v>2.739691613702553E-3</v>
      </c>
      <c r="FY50" s="63">
        <v>2.8031226309070223E-3</v>
      </c>
      <c r="FZ50" s="63">
        <v>3.7552835794222609E-3</v>
      </c>
      <c r="GA50" s="63">
        <v>4.0190956624017874E-3</v>
      </c>
      <c r="GB50" s="63">
        <v>8.4273024601072522E-4</v>
      </c>
      <c r="GC50" s="63">
        <v>1.3015497390822508E-3</v>
      </c>
      <c r="GD50" s="63">
        <v>1.484518455112547E-3</v>
      </c>
      <c r="GE50" s="63">
        <v>4.8497411229174231E-3</v>
      </c>
      <c r="GF50" s="63">
        <v>1.3479601287041986E-3</v>
      </c>
      <c r="GG50" s="63">
        <v>2.9532877854126366E-3</v>
      </c>
      <c r="GH50" s="63">
        <v>7.1634946461520823E-5</v>
      </c>
      <c r="GI50" s="63">
        <v>2.6124212465052014E-3</v>
      </c>
      <c r="GJ50" s="63">
        <v>1.0025481474748722E-2</v>
      </c>
      <c r="GK50" s="63">
        <v>1.1174848213963389E-3</v>
      </c>
      <c r="GL50" s="63">
        <v>9.954777596832391E-4</v>
      </c>
      <c r="GM50" s="63">
        <v>1.5927379487140048E-4</v>
      </c>
      <c r="GN50" s="63">
        <v>3.9364346351020558E-4</v>
      </c>
      <c r="GO50" s="63">
        <v>3.9148122560803518E-4</v>
      </c>
      <c r="GP50" s="63">
        <v>1.0124715011593916E-4</v>
      </c>
      <c r="GQ50" s="63">
        <v>4.0342220275577665E-4</v>
      </c>
      <c r="GR50" s="63">
        <v>5.1523052567759561E-5</v>
      </c>
      <c r="GS50" s="63">
        <v>5.8387339484224432E-5</v>
      </c>
      <c r="GT50" s="63">
        <v>1.3640663235913521E-4</v>
      </c>
      <c r="GU50" s="63">
        <v>1.3604254195789125E-4</v>
      </c>
      <c r="GV50" s="63">
        <v>2.2451841849045035E-4</v>
      </c>
      <c r="GW50" s="63">
        <v>2.0269315239648017E-4</v>
      </c>
      <c r="GX50" s="63">
        <v>2.8476652953038703E-4</v>
      </c>
      <c r="GY50" s="63">
        <v>1.7571384538212431E-4</v>
      </c>
      <c r="GZ50" s="63">
        <v>0</v>
      </c>
      <c r="HA50" s="63">
        <v>2.0726448530818296E-4</v>
      </c>
      <c r="HB50" s="63">
        <v>4.8420885238003799E-4</v>
      </c>
      <c r="HC50" s="63">
        <v>1.1805873194369685E-3</v>
      </c>
      <c r="HD50" s="63">
        <v>2.970732987325427E-5</v>
      </c>
      <c r="HE50" s="63">
        <v>1.3452850494312594E-4</v>
      </c>
      <c r="HF50" s="63">
        <v>1.9047744043293742E-4</v>
      </c>
      <c r="HG50" s="63">
        <v>5.918323752040074E-5</v>
      </c>
      <c r="HH50" s="63">
        <v>1.4965491065641574E-4</v>
      </c>
      <c r="HI50" s="63">
        <v>1.083956697147857E-4</v>
      </c>
      <c r="HJ50" s="63">
        <v>5.5999579202299502E-4</v>
      </c>
      <c r="HK50" s="63">
        <v>9.8902957695272948E-5</v>
      </c>
      <c r="HL50" s="63">
        <v>1.0091244806164882E-4</v>
      </c>
      <c r="HM50" s="63">
        <v>9.3027154704122101E-5</v>
      </c>
      <c r="HN50" s="63">
        <v>5.4218927710821895E-5</v>
      </c>
      <c r="HO50" s="63">
        <v>1.7698691425785848E-4</v>
      </c>
      <c r="HP50" s="63">
        <v>1.2194375035361591E-4</v>
      </c>
      <c r="HQ50" s="63">
        <v>4.1984081037067729E-4</v>
      </c>
      <c r="HR50" s="63">
        <v>1.9246947324632835E-4</v>
      </c>
      <c r="HS50" s="63">
        <v>6.9225201568185702E-5</v>
      </c>
      <c r="HT50" s="63">
        <v>8.5838369230462942E-4</v>
      </c>
      <c r="HU50" s="63">
        <v>5.6027180909235947E-5</v>
      </c>
      <c r="HV50" s="63">
        <v>2.283810809179591E-4</v>
      </c>
      <c r="HW50" s="63">
        <v>4.2130465532340969E-4</v>
      </c>
      <c r="HX50" s="63">
        <v>5.5739124930744965E-4</v>
      </c>
      <c r="HY50" s="63">
        <v>8.9949364678589385E-5</v>
      </c>
      <c r="HZ50" s="63">
        <v>7.4405247893542705E-4</v>
      </c>
      <c r="IA50" s="63">
        <v>1.2859684376419092E-4</v>
      </c>
      <c r="IB50" s="63">
        <v>8.7947796054953697E-4</v>
      </c>
    </row>
    <row r="51" spans="2:236" x14ac:dyDescent="0.15">
      <c r="B51" s="12" t="s">
        <v>73</v>
      </c>
      <c r="C51" s="62" t="s">
        <v>644</v>
      </c>
      <c r="D51" s="63">
        <v>0.89787338173695952</v>
      </c>
      <c r="E51" s="63">
        <v>0.10212661826304048</v>
      </c>
      <c r="F51" s="63">
        <v>0.44714298385666135</v>
      </c>
      <c r="G51" s="63">
        <v>0.23529182189107681</v>
      </c>
      <c r="H51" s="63">
        <v>5.0425175543727381E-5</v>
      </c>
      <c r="I51" s="68">
        <v>4.5414227425935781E-2</v>
      </c>
      <c r="J51" s="63">
        <v>4.4349831470640415E-2</v>
      </c>
      <c r="P51" s="12" t="s">
        <v>73</v>
      </c>
      <c r="Q51" s="63" t="s">
        <v>644</v>
      </c>
      <c r="R51" s="68">
        <v>5.5407411356170027E-5</v>
      </c>
      <c r="S51" s="63">
        <v>3.0960844358525428E-5</v>
      </c>
      <c r="T51" s="63">
        <v>2.3405888708832898E-5</v>
      </c>
      <c r="U51" s="63">
        <v>7.0079473748828989E-5</v>
      </c>
      <c r="V51" s="63">
        <v>7.9938065897387813E-5</v>
      </c>
      <c r="W51" s="63">
        <v>0</v>
      </c>
      <c r="X51" s="63">
        <v>6.8555659192134119E-4</v>
      </c>
      <c r="Y51" s="63">
        <v>2.2001087096260239E-5</v>
      </c>
      <c r="Z51" s="63">
        <v>0</v>
      </c>
      <c r="AA51" s="63">
        <v>0</v>
      </c>
      <c r="AB51" s="63">
        <v>0</v>
      </c>
      <c r="AC51" s="63">
        <v>3.5986725072047973E-5</v>
      </c>
      <c r="AD51" s="63">
        <v>1.9977481145137511E-5</v>
      </c>
      <c r="AE51" s="63">
        <v>5.1383916338423921E-5</v>
      </c>
      <c r="AF51" s="63">
        <v>5.2274317373164896E-4</v>
      </c>
      <c r="AG51" s="63">
        <v>0</v>
      </c>
      <c r="AH51" s="63">
        <v>1.3941113383826781E-5</v>
      </c>
      <c r="AI51" s="63">
        <v>1.8483114161532132E-5</v>
      </c>
      <c r="AJ51" s="63">
        <v>0</v>
      </c>
      <c r="AK51" s="63">
        <v>6.5099860877082424E-5</v>
      </c>
      <c r="AL51" s="63">
        <v>0</v>
      </c>
      <c r="AM51" s="63">
        <v>0</v>
      </c>
      <c r="AN51" s="63">
        <v>0</v>
      </c>
      <c r="AO51" s="63">
        <v>0</v>
      </c>
      <c r="AP51" s="63">
        <v>2.4790119022080066E-5</v>
      </c>
      <c r="AQ51" s="63">
        <v>2.7091041783915888E-5</v>
      </c>
      <c r="AR51" s="63">
        <v>0</v>
      </c>
      <c r="AS51" s="63">
        <v>0</v>
      </c>
      <c r="AT51" s="63">
        <v>7.8201086756980606E-5</v>
      </c>
      <c r="AU51" s="63">
        <v>3.8322749576165139E-5</v>
      </c>
      <c r="AV51" s="63">
        <v>1.7366022142811144E-5</v>
      </c>
      <c r="AW51" s="63">
        <v>0</v>
      </c>
      <c r="AX51" s="63">
        <v>8.26785301993605E-5</v>
      </c>
      <c r="AY51" s="63">
        <v>7.267416030943977E-4</v>
      </c>
      <c r="AZ51" s="63">
        <v>1.6313724774917861E-4</v>
      </c>
      <c r="BA51" s="63">
        <v>0</v>
      </c>
      <c r="BB51" s="63">
        <v>1.9307718486625918E-5</v>
      </c>
      <c r="BC51" s="63">
        <v>2.7841144763687424E-4</v>
      </c>
      <c r="BD51" s="63">
        <v>1.2337251024998616E-5</v>
      </c>
      <c r="BE51" s="63">
        <v>0</v>
      </c>
      <c r="BF51" s="63">
        <v>2.137879293769826E-5</v>
      </c>
      <c r="BG51" s="63">
        <v>1.6051839982043133E-4</v>
      </c>
      <c r="BH51" s="63">
        <v>1.4356974130425173E-4</v>
      </c>
      <c r="BI51" s="63">
        <v>1.0156850965680728</v>
      </c>
      <c r="BJ51" s="63">
        <v>3.9373066712104342E-3</v>
      </c>
      <c r="BK51" s="63">
        <v>1.2173840604027784E-3</v>
      </c>
      <c r="BL51" s="63">
        <v>0</v>
      </c>
      <c r="BM51" s="63">
        <v>2.6591890733725706E-4</v>
      </c>
      <c r="BN51" s="63">
        <v>1.3514657052243614E-3</v>
      </c>
      <c r="BO51" s="63">
        <v>0</v>
      </c>
      <c r="BP51" s="63">
        <v>2.9611781963573649E-4</v>
      </c>
      <c r="BQ51" s="63">
        <v>4.0144379986845077E-5</v>
      </c>
      <c r="BR51" s="63">
        <v>2.4802719226022776E-4</v>
      </c>
      <c r="BS51" s="63">
        <v>1.3821205604694494E-4</v>
      </c>
      <c r="BT51" s="63">
        <v>2.8069541287088643E-4</v>
      </c>
      <c r="BU51" s="63">
        <v>3.458558623552303E-4</v>
      </c>
      <c r="BV51" s="63">
        <v>1.226848836116677E-3</v>
      </c>
      <c r="BW51" s="63">
        <v>3.6728501959724137E-3</v>
      </c>
      <c r="BX51" s="63">
        <v>1.3113689750718696E-3</v>
      </c>
      <c r="BY51" s="63">
        <v>7.7413375334391035E-5</v>
      </c>
      <c r="BZ51" s="63">
        <v>3.6867615223932425E-5</v>
      </c>
      <c r="CA51" s="63">
        <v>9.0222072307305978E-4</v>
      </c>
      <c r="CB51" s="63">
        <v>1.2156594498138597E-4</v>
      </c>
      <c r="CC51" s="63">
        <v>3.7196391752360928E-4</v>
      </c>
      <c r="CD51" s="63">
        <v>7.1994352454224375E-4</v>
      </c>
      <c r="CE51" s="63">
        <v>6.9099548355102167E-5</v>
      </c>
      <c r="CF51" s="63">
        <v>1.6715871234731689E-5</v>
      </c>
      <c r="CG51" s="63">
        <v>1.1879145035367715E-3</v>
      </c>
      <c r="CH51" s="63">
        <v>8.584308925290594E-5</v>
      </c>
      <c r="CI51" s="63">
        <v>2.8465241371499942E-5</v>
      </c>
      <c r="CJ51" s="63">
        <v>1.6507539924994128E-5</v>
      </c>
      <c r="CK51" s="63">
        <v>1.4017952007200038E-5</v>
      </c>
      <c r="CL51" s="63">
        <v>9.3295616980859452E-6</v>
      </c>
      <c r="CM51" s="63">
        <v>2.2921380843615151E-6</v>
      </c>
      <c r="CN51" s="63">
        <v>7.1413360717524348E-5</v>
      </c>
      <c r="CO51" s="63">
        <v>1.0095095712409801E-4</v>
      </c>
      <c r="CP51" s="63">
        <v>5.6728395633108086E-4</v>
      </c>
      <c r="CQ51" s="63">
        <v>1.8556043827993965E-5</v>
      </c>
      <c r="CR51" s="63">
        <v>0</v>
      </c>
      <c r="CS51" s="63">
        <v>4.5217822376347065E-5</v>
      </c>
      <c r="CT51" s="63">
        <v>4.4053005621188729E-5</v>
      </c>
      <c r="CU51" s="63">
        <v>5.6787317635820001E-5</v>
      </c>
      <c r="CV51" s="63">
        <v>1.5936349906136615E-5</v>
      </c>
      <c r="CW51" s="63">
        <v>2.1071780655447724E-5</v>
      </c>
      <c r="CX51" s="63">
        <v>3.9215000722494164E-5</v>
      </c>
      <c r="CY51" s="63">
        <v>5.3341073240703537E-5</v>
      </c>
      <c r="CZ51" s="63">
        <v>2.9200185450474525E-5</v>
      </c>
      <c r="DA51" s="63">
        <v>2.801832194262831E-5</v>
      </c>
      <c r="DB51" s="63">
        <v>6.4820171456692803E-5</v>
      </c>
      <c r="DC51" s="63">
        <v>2.4429682629400125E-5</v>
      </c>
      <c r="DD51" s="63">
        <v>5.8923648722994219E-5</v>
      </c>
      <c r="DE51" s="63">
        <v>1.6511797527127636E-5</v>
      </c>
      <c r="DF51" s="63">
        <v>3.9197716060283968E-5</v>
      </c>
      <c r="DG51" s="63">
        <v>3.3591554028670798E-5</v>
      </c>
      <c r="DH51" s="63">
        <v>2.0950408546611208E-5</v>
      </c>
      <c r="DI51" s="63">
        <v>4.3187053986201067E-5</v>
      </c>
      <c r="DJ51" s="63">
        <v>2.9983463702004556E-4</v>
      </c>
      <c r="DK51" s="63">
        <v>2.3061520013333051E-5</v>
      </c>
      <c r="DL51" s="63">
        <v>4.9596868338110155E-3</v>
      </c>
      <c r="DM51" s="63">
        <v>3.272772628992924E-5</v>
      </c>
      <c r="DN51" s="63">
        <v>4.2851262286834091E-5</v>
      </c>
      <c r="DO51" s="63">
        <v>2.774344652820102E-5</v>
      </c>
      <c r="DP51" s="63">
        <v>4.6992591242064029E-5</v>
      </c>
      <c r="DQ51" s="63">
        <v>3.8037038834049341E-5</v>
      </c>
      <c r="DR51" s="63">
        <v>3.4335668301440733E-5</v>
      </c>
      <c r="DS51" s="63">
        <v>7.9798239963787055E-6</v>
      </c>
      <c r="DT51" s="63">
        <v>3.7461122092478745E-5</v>
      </c>
      <c r="DU51" s="63">
        <v>1.0441096385669675</v>
      </c>
      <c r="DV51" s="63">
        <v>0.91722954781405108</v>
      </c>
      <c r="DX51" s="12" t="s">
        <v>73</v>
      </c>
      <c r="DY51" s="62" t="s">
        <v>644</v>
      </c>
      <c r="DZ51" s="63">
        <v>5.5358275582222333E-5</v>
      </c>
      <c r="EA51" s="63">
        <v>3.0946428822635772E-5</v>
      </c>
      <c r="EB51" s="63">
        <v>2.3405792020466664E-5</v>
      </c>
      <c r="EC51" s="63">
        <v>7.0060664045119771E-5</v>
      </c>
      <c r="ED51" s="63">
        <v>7.9919161926862156E-5</v>
      </c>
      <c r="EE51" s="63">
        <v>0</v>
      </c>
      <c r="EF51" s="63">
        <v>6.8555659192134119E-4</v>
      </c>
      <c r="EG51" s="63">
        <v>2.1090149398314805E-5</v>
      </c>
      <c r="EH51" s="63">
        <v>0</v>
      </c>
      <c r="EI51" s="63">
        <v>0</v>
      </c>
      <c r="EJ51" s="63">
        <v>0</v>
      </c>
      <c r="EK51" s="63">
        <v>3.594282259721867E-5</v>
      </c>
      <c r="EL51" s="63">
        <v>1.9977481145137511E-5</v>
      </c>
      <c r="EM51" s="63">
        <v>5.1251377299548193E-5</v>
      </c>
      <c r="EN51" s="63">
        <v>5.2218326224529E-4</v>
      </c>
      <c r="EO51" s="63">
        <v>0</v>
      </c>
      <c r="EP51" s="63">
        <v>1.3940210971452102E-5</v>
      </c>
      <c r="EQ51" s="63">
        <v>1.847135508735667E-5</v>
      </c>
      <c r="ER51" s="63">
        <v>0</v>
      </c>
      <c r="ES51" s="63">
        <v>6.4991388018877433E-5</v>
      </c>
      <c r="ET51" s="63">
        <v>0</v>
      </c>
      <c r="EU51" s="63">
        <v>0</v>
      </c>
      <c r="EV51" s="63">
        <v>0</v>
      </c>
      <c r="EW51" s="63">
        <v>0</v>
      </c>
      <c r="EX51" s="63">
        <v>2.4763338791450186E-5</v>
      </c>
      <c r="EY51" s="63">
        <v>2.6848470457473449E-5</v>
      </c>
      <c r="EZ51" s="63">
        <v>0</v>
      </c>
      <c r="FA51" s="63">
        <v>0</v>
      </c>
      <c r="FB51" s="63">
        <v>7.7607535368939723E-5</v>
      </c>
      <c r="FC51" s="63">
        <v>3.8228995904135676E-5</v>
      </c>
      <c r="FD51" s="63">
        <v>1.7366022142811144E-5</v>
      </c>
      <c r="FE51" s="63">
        <v>0</v>
      </c>
      <c r="FF51" s="63">
        <v>7.903180293745079E-5</v>
      </c>
      <c r="FG51" s="63">
        <v>7.2673291459635211E-4</v>
      </c>
      <c r="FH51" s="63">
        <v>1.630096638610433E-4</v>
      </c>
      <c r="FI51" s="63">
        <v>0</v>
      </c>
      <c r="FJ51" s="63">
        <v>1.8307341368088849E-5</v>
      </c>
      <c r="FK51" s="63">
        <v>2.7838675310282721E-4</v>
      </c>
      <c r="FL51" s="63">
        <v>1.233720000259707E-5</v>
      </c>
      <c r="FM51" s="63">
        <v>0</v>
      </c>
      <c r="FN51" s="63">
        <v>2.1333038837278351E-5</v>
      </c>
      <c r="FO51" s="63">
        <v>1.6033286463657058E-4</v>
      </c>
      <c r="FP51" s="63">
        <v>1.4202642388997638E-4</v>
      </c>
      <c r="FQ51" s="63">
        <v>1</v>
      </c>
      <c r="FR51" s="63">
        <v>3.8889840821243081E-3</v>
      </c>
      <c r="FS51" s="63">
        <v>1.2084575695837107E-3</v>
      </c>
      <c r="FT51" s="63">
        <v>0</v>
      </c>
      <c r="FU51" s="63">
        <v>2.6591890733725706E-4</v>
      </c>
      <c r="FV51" s="63">
        <v>1.3480851737444142E-3</v>
      </c>
      <c r="FW51" s="63">
        <v>0</v>
      </c>
      <c r="FX51" s="63">
        <v>2.9608397800404167E-4</v>
      </c>
      <c r="FY51" s="63">
        <v>4.0073371220086518E-5</v>
      </c>
      <c r="FZ51" s="63">
        <v>2.4802673610448562E-4</v>
      </c>
      <c r="GA51" s="63">
        <v>1.3797479759407197E-4</v>
      </c>
      <c r="GB51" s="63">
        <v>2.8069541287088643E-4</v>
      </c>
      <c r="GC51" s="63">
        <v>3.3434373833707011E-4</v>
      </c>
      <c r="GD51" s="63">
        <v>1.0724696694407549E-3</v>
      </c>
      <c r="GE51" s="63">
        <v>3.542531077112224E-3</v>
      </c>
      <c r="GF51" s="63">
        <v>1.1786103597207793E-3</v>
      </c>
      <c r="GG51" s="63">
        <v>7.7301311519335024E-5</v>
      </c>
      <c r="GH51" s="63">
        <v>3.6861703707171343E-5</v>
      </c>
      <c r="GI51" s="63">
        <v>9.0222072307305978E-4</v>
      </c>
      <c r="GJ51" s="63">
        <v>1.2138616158240354E-4</v>
      </c>
      <c r="GK51" s="63">
        <v>3.7196391752360928E-4</v>
      </c>
      <c r="GL51" s="63">
        <v>7.1994352454224375E-4</v>
      </c>
      <c r="GM51" s="63">
        <v>6.47112647052851E-5</v>
      </c>
      <c r="GN51" s="63">
        <v>1.6685336954625569E-5</v>
      </c>
      <c r="GO51" s="63">
        <v>1.0917887375621446E-3</v>
      </c>
      <c r="GP51" s="63">
        <v>8.5805999329989673E-5</v>
      </c>
      <c r="GQ51" s="63">
        <v>2.824118055648468E-5</v>
      </c>
      <c r="GR51" s="63">
        <v>1.6045571872959059E-5</v>
      </c>
      <c r="GS51" s="63">
        <v>1.3600206762753191E-5</v>
      </c>
      <c r="GT51" s="63">
        <v>9.3295616980859452E-6</v>
      </c>
      <c r="GU51" s="63">
        <v>2.2921380843615151E-6</v>
      </c>
      <c r="GV51" s="63">
        <v>7.1387565049825898E-5</v>
      </c>
      <c r="GW51" s="63">
        <v>1.0077690929277513E-4</v>
      </c>
      <c r="GX51" s="63">
        <v>5.6515802433624359E-4</v>
      </c>
      <c r="GY51" s="63">
        <v>1.7867685142333953E-5</v>
      </c>
      <c r="GZ51" s="63">
        <v>0</v>
      </c>
      <c r="HA51" s="63">
        <v>4.5198218294144679E-5</v>
      </c>
      <c r="HB51" s="63">
        <v>4.4049979889151968E-5</v>
      </c>
      <c r="HC51" s="63">
        <v>5.6486331579298396E-5</v>
      </c>
      <c r="HD51" s="63">
        <v>1.5765912128645884E-5</v>
      </c>
      <c r="HE51" s="63">
        <v>2.0846249060829483E-5</v>
      </c>
      <c r="HF51" s="63">
        <v>3.7590300736594059E-5</v>
      </c>
      <c r="HG51" s="63">
        <v>5.3159631862857308E-5</v>
      </c>
      <c r="HH51" s="63">
        <v>2.9200185450474525E-5</v>
      </c>
      <c r="HI51" s="63">
        <v>2.7824824268310114E-5</v>
      </c>
      <c r="HJ51" s="63">
        <v>6.4808225002973711E-5</v>
      </c>
      <c r="HK51" s="63">
        <v>2.4429246769433232E-5</v>
      </c>
      <c r="HL51" s="63">
        <v>5.8923648722994219E-5</v>
      </c>
      <c r="HM51" s="63">
        <v>1.6479925918176549E-5</v>
      </c>
      <c r="HN51" s="63">
        <v>3.8293748266014289E-5</v>
      </c>
      <c r="HO51" s="63">
        <v>3.3591554028670798E-5</v>
      </c>
      <c r="HP51" s="63">
        <v>2.0950408546611208E-5</v>
      </c>
      <c r="HQ51" s="63">
        <v>4.3180181258526319E-5</v>
      </c>
      <c r="HR51" s="63">
        <v>2.9936452883208174E-4</v>
      </c>
      <c r="HS51" s="63">
        <v>2.305652924006449E-5</v>
      </c>
      <c r="HT51" s="63">
        <v>4.9386282933630331E-3</v>
      </c>
      <c r="HU51" s="63">
        <v>3.0960262340090144E-5</v>
      </c>
      <c r="HV51" s="63">
        <v>4.2851262286834091E-5</v>
      </c>
      <c r="HW51" s="63">
        <v>2.7623329192640062E-5</v>
      </c>
      <c r="HX51" s="63">
        <v>4.6207892960988342E-5</v>
      </c>
      <c r="HY51" s="63">
        <v>3.7699977042476932E-5</v>
      </c>
      <c r="HZ51" s="63">
        <v>3.4128172650647145E-5</v>
      </c>
      <c r="IA51" s="63">
        <v>7.9776550632096187E-6</v>
      </c>
      <c r="IB51" s="63">
        <v>3.743347270695256E-5</v>
      </c>
    </row>
    <row r="52" spans="2:236" x14ac:dyDescent="0.15">
      <c r="B52" s="12" t="s">
        <v>74</v>
      </c>
      <c r="C52" s="62" t="s">
        <v>645</v>
      </c>
      <c r="D52" s="69">
        <v>0.91107654666200621</v>
      </c>
      <c r="E52" s="69">
        <v>8.8923453337993785E-2</v>
      </c>
      <c r="F52" s="69">
        <v>0.47992575701331064</v>
      </c>
      <c r="G52" s="69">
        <v>0.25850877658164079</v>
      </c>
      <c r="H52" s="69">
        <v>3.0773592327466398E-5</v>
      </c>
      <c r="I52" s="71">
        <v>4.3644270032348727E-2</v>
      </c>
      <c r="J52" s="69">
        <v>4.1629103250782201E-2</v>
      </c>
      <c r="P52" s="12" t="s">
        <v>74</v>
      </c>
      <c r="Q52" s="63" t="s">
        <v>645</v>
      </c>
      <c r="R52" s="71">
        <v>6.8805289249185695E-5</v>
      </c>
      <c r="S52" s="69">
        <v>3.7184944400679595E-5</v>
      </c>
      <c r="T52" s="69">
        <v>2.6020768733350486E-5</v>
      </c>
      <c r="U52" s="69">
        <v>8.8481641403732246E-5</v>
      </c>
      <c r="V52" s="69">
        <v>2.9387896291983834E-5</v>
      </c>
      <c r="W52" s="69">
        <v>0</v>
      </c>
      <c r="X52" s="69">
        <v>3.4952804459316617E-4</v>
      </c>
      <c r="Y52" s="69">
        <v>2.47888179213112E-5</v>
      </c>
      <c r="Z52" s="69">
        <v>0</v>
      </c>
      <c r="AA52" s="69">
        <v>0</v>
      </c>
      <c r="AB52" s="69">
        <v>0</v>
      </c>
      <c r="AC52" s="69">
        <v>4.1834022039083083E-5</v>
      </c>
      <c r="AD52" s="69">
        <v>2.3078454124485542E-5</v>
      </c>
      <c r="AE52" s="69">
        <v>6.0262182400116475E-5</v>
      </c>
      <c r="AF52" s="69">
        <v>8.6022063774091704E-5</v>
      </c>
      <c r="AG52" s="69">
        <v>0</v>
      </c>
      <c r="AH52" s="69">
        <v>1.5209970075322853E-5</v>
      </c>
      <c r="AI52" s="69">
        <v>2.2155098416315984E-5</v>
      </c>
      <c r="AJ52" s="69">
        <v>0</v>
      </c>
      <c r="AK52" s="69">
        <v>7.6163004050106071E-5</v>
      </c>
      <c r="AL52" s="69">
        <v>0</v>
      </c>
      <c r="AM52" s="69">
        <v>0</v>
      </c>
      <c r="AN52" s="69">
        <v>0</v>
      </c>
      <c r="AO52" s="69">
        <v>0</v>
      </c>
      <c r="AP52" s="69">
        <v>2.6567860403406364E-5</v>
      </c>
      <c r="AQ52" s="69">
        <v>2.0342610775155176E-5</v>
      </c>
      <c r="AR52" s="69">
        <v>0</v>
      </c>
      <c r="AS52" s="69">
        <v>0</v>
      </c>
      <c r="AT52" s="69">
        <v>3.2658088611031222E-4</v>
      </c>
      <c r="AU52" s="69">
        <v>4.7091225740099804E-5</v>
      </c>
      <c r="AV52" s="69">
        <v>2.0893814925061841E-5</v>
      </c>
      <c r="AW52" s="69">
        <v>0</v>
      </c>
      <c r="AX52" s="69">
        <v>1.1104920500833312E-4</v>
      </c>
      <c r="AY52" s="69">
        <v>3.4237391161053498E-4</v>
      </c>
      <c r="AZ52" s="69">
        <v>2.1532823344285566E-4</v>
      </c>
      <c r="BA52" s="69">
        <v>0</v>
      </c>
      <c r="BB52" s="69">
        <v>2.1331436628738041E-5</v>
      </c>
      <c r="BC52" s="69">
        <v>2.3019290563867895E-4</v>
      </c>
      <c r="BD52" s="69">
        <v>5.2338450803764529E-5</v>
      </c>
      <c r="BE52" s="69">
        <v>0</v>
      </c>
      <c r="BF52" s="69">
        <v>3.5279699635502377E-5</v>
      </c>
      <c r="BG52" s="69">
        <v>4.353973479005205E-5</v>
      </c>
      <c r="BH52" s="69">
        <v>9.8551448988850872E-5</v>
      </c>
      <c r="BI52" s="69">
        <v>3.758052913131277E-4</v>
      </c>
      <c r="BJ52" s="69">
        <v>1.0124255044674111</v>
      </c>
      <c r="BK52" s="69">
        <v>2.6642914262871553E-4</v>
      </c>
      <c r="BL52" s="69">
        <v>0</v>
      </c>
      <c r="BM52" s="69">
        <v>2.0492064041770298E-4</v>
      </c>
      <c r="BN52" s="69">
        <v>4.2159160302308792E-4</v>
      </c>
      <c r="BO52" s="69">
        <v>0</v>
      </c>
      <c r="BP52" s="69">
        <v>2.5561116117130638E-4</v>
      </c>
      <c r="BQ52" s="69">
        <v>3.9701125567201458E-5</v>
      </c>
      <c r="BR52" s="69">
        <v>1.0274661637082743E-4</v>
      </c>
      <c r="BS52" s="69">
        <v>1.0057046881569725E-4</v>
      </c>
      <c r="BT52" s="69">
        <v>6.1940148424775095E-5</v>
      </c>
      <c r="BU52" s="69">
        <v>7.0083302645406579E-5</v>
      </c>
      <c r="BV52" s="69">
        <v>1.2328784596093582E-4</v>
      </c>
      <c r="BW52" s="69">
        <v>4.6889563642815718E-4</v>
      </c>
      <c r="BX52" s="69">
        <v>1.4397778812040964E-4</v>
      </c>
      <c r="BY52" s="69">
        <v>5.0973640162971123E-5</v>
      </c>
      <c r="BZ52" s="69">
        <v>4.0868486894502454E-5</v>
      </c>
      <c r="CA52" s="69">
        <v>3.296642733819453E-5</v>
      </c>
      <c r="CB52" s="69">
        <v>6.1614300592395603E-5</v>
      </c>
      <c r="CC52" s="69">
        <v>6.5067646529843055E-5</v>
      </c>
      <c r="CD52" s="69">
        <v>4.5333019728393948E-5</v>
      </c>
      <c r="CE52" s="69">
        <v>8.5722767919701423E-5</v>
      </c>
      <c r="CF52" s="69">
        <v>1.9207425451899335E-5</v>
      </c>
      <c r="CG52" s="69">
        <v>1.2554149356532859E-4</v>
      </c>
      <c r="CH52" s="69">
        <v>9.4897956098279998E-5</v>
      </c>
      <c r="CI52" s="69">
        <v>3.0807162883672037E-5</v>
      </c>
      <c r="CJ52" s="69">
        <v>1.8006963846399612E-5</v>
      </c>
      <c r="CK52" s="69">
        <v>1.4346616598577729E-5</v>
      </c>
      <c r="CL52" s="69">
        <v>1.0001080866699961E-5</v>
      </c>
      <c r="CM52" s="69">
        <v>1.9603294324726568E-6</v>
      </c>
      <c r="CN52" s="69">
        <v>2.0917531408127395E-5</v>
      </c>
      <c r="CO52" s="69">
        <v>1.2647136454322199E-4</v>
      </c>
      <c r="CP52" s="69">
        <v>7.0514852829548478E-4</v>
      </c>
      <c r="CQ52" s="69">
        <v>1.4355968646550559E-5</v>
      </c>
      <c r="CR52" s="69">
        <v>0</v>
      </c>
      <c r="CS52" s="69">
        <v>6.1961046407760256E-5</v>
      </c>
      <c r="CT52" s="69">
        <v>4.1229567381530974E-5</v>
      </c>
      <c r="CU52" s="69">
        <v>4.4067787769379456E-5</v>
      </c>
      <c r="CV52" s="69">
        <v>1.5801341582995874E-5</v>
      </c>
      <c r="CW52" s="69">
        <v>2.0114699248408668E-5</v>
      </c>
      <c r="CX52" s="69">
        <v>4.3639333330900839E-5</v>
      </c>
      <c r="CY52" s="69">
        <v>6.5693180926644783E-5</v>
      </c>
      <c r="CZ52" s="69">
        <v>3.4884925076352956E-5</v>
      </c>
      <c r="DA52" s="69">
        <v>2.6662658648359973E-5</v>
      </c>
      <c r="DB52" s="69">
        <v>3.6468964573674565E-5</v>
      </c>
      <c r="DC52" s="69">
        <v>1.8272928062358385E-5</v>
      </c>
      <c r="DD52" s="69">
        <v>6.3914719602237361E-5</v>
      </c>
      <c r="DE52" s="69">
        <v>1.3747563079271454E-5</v>
      </c>
      <c r="DF52" s="69">
        <v>4.3716958513038173E-5</v>
      </c>
      <c r="DG52" s="69">
        <v>3.1474264076881433E-5</v>
      </c>
      <c r="DH52" s="69">
        <v>1.6595826815767795E-5</v>
      </c>
      <c r="DI52" s="69">
        <v>4.9212281253241572E-5</v>
      </c>
      <c r="DJ52" s="69">
        <v>3.8605810210025538E-4</v>
      </c>
      <c r="DK52" s="69">
        <v>2.6638302505586866E-5</v>
      </c>
      <c r="DL52" s="69">
        <v>6.2934939167549869E-3</v>
      </c>
      <c r="DM52" s="69">
        <v>2.2321547368832082E-5</v>
      </c>
      <c r="DN52" s="69">
        <v>3.7915131689441997E-5</v>
      </c>
      <c r="DO52" s="69">
        <v>2.2893547887402367E-5</v>
      </c>
      <c r="DP52" s="69">
        <v>3.9285638494557845E-5</v>
      </c>
      <c r="DQ52" s="69">
        <v>4.0977405050628046E-5</v>
      </c>
      <c r="DR52" s="69">
        <v>3.2119854931744338E-5</v>
      </c>
      <c r="DS52" s="69">
        <v>6.5419379687653126E-6</v>
      </c>
      <c r="DT52" s="69">
        <v>3.3381936265491586E-5</v>
      </c>
      <c r="DU52" s="69">
        <v>1.0267347429384415</v>
      </c>
      <c r="DV52" s="69">
        <v>0.90196604762977706</v>
      </c>
      <c r="DX52" s="12" t="s">
        <v>74</v>
      </c>
      <c r="DY52" s="62" t="s">
        <v>645</v>
      </c>
      <c r="DZ52" s="69">
        <v>6.8744272120678805E-5</v>
      </c>
      <c r="EA52" s="69">
        <v>3.7167630890287066E-5</v>
      </c>
      <c r="EB52" s="69">
        <v>2.6020661243066814E-5</v>
      </c>
      <c r="EC52" s="69">
        <v>8.8457892460290209E-5</v>
      </c>
      <c r="ED52" s="69">
        <v>2.9380946562601741E-5</v>
      </c>
      <c r="EE52" s="69">
        <v>0</v>
      </c>
      <c r="EF52" s="69">
        <v>3.4952804459316617E-4</v>
      </c>
      <c r="EG52" s="69">
        <v>2.3762456422298448E-5</v>
      </c>
      <c r="EH52" s="69">
        <v>0</v>
      </c>
      <c r="EI52" s="69">
        <v>0</v>
      </c>
      <c r="EJ52" s="69">
        <v>0</v>
      </c>
      <c r="EK52" s="69">
        <v>4.17829860780196E-5</v>
      </c>
      <c r="EL52" s="69">
        <v>2.3078454124485542E-5</v>
      </c>
      <c r="EM52" s="69">
        <v>6.0106742871465897E-5</v>
      </c>
      <c r="EN52" s="69">
        <v>8.5929925332103852E-5</v>
      </c>
      <c r="EO52" s="69">
        <v>0</v>
      </c>
      <c r="EP52" s="69">
        <v>1.5208985529480883E-5</v>
      </c>
      <c r="EQ52" s="69">
        <v>2.2141003202524343E-5</v>
      </c>
      <c r="ER52" s="69">
        <v>0</v>
      </c>
      <c r="ES52" s="69">
        <v>7.6036097193048533E-5</v>
      </c>
      <c r="ET52" s="69">
        <v>0</v>
      </c>
      <c r="EU52" s="69">
        <v>0</v>
      </c>
      <c r="EV52" s="69">
        <v>0</v>
      </c>
      <c r="EW52" s="69">
        <v>0</v>
      </c>
      <c r="EX52" s="69">
        <v>2.6539159717124384E-5</v>
      </c>
      <c r="EY52" s="69">
        <v>2.0160464436214408E-5</v>
      </c>
      <c r="EZ52" s="69">
        <v>0</v>
      </c>
      <c r="FA52" s="69">
        <v>0</v>
      </c>
      <c r="FB52" s="69">
        <v>3.2410211572108749E-4</v>
      </c>
      <c r="FC52" s="69">
        <v>4.6976020662637188E-5</v>
      </c>
      <c r="FD52" s="69">
        <v>2.0893814925061841E-5</v>
      </c>
      <c r="FE52" s="69">
        <v>0</v>
      </c>
      <c r="FF52" s="69">
        <v>1.0615112370063685E-4</v>
      </c>
      <c r="FG52" s="69">
        <v>3.4236981838806194E-4</v>
      </c>
      <c r="FH52" s="69">
        <v>2.1515983282541858E-4</v>
      </c>
      <c r="FI52" s="69">
        <v>0</v>
      </c>
      <c r="FJ52" s="69">
        <v>2.0226206037992971E-5</v>
      </c>
      <c r="FK52" s="69">
        <v>2.301724879920846E-4</v>
      </c>
      <c r="FL52" s="69">
        <v>5.2338234350889591E-5</v>
      </c>
      <c r="FM52" s="69">
        <v>0</v>
      </c>
      <c r="FN52" s="69">
        <v>3.5204195329688144E-5</v>
      </c>
      <c r="FO52" s="69">
        <v>4.3489409389919991E-5</v>
      </c>
      <c r="FP52" s="69">
        <v>9.7492060248264908E-5</v>
      </c>
      <c r="FQ52" s="69">
        <v>3.7000177769955163E-4</v>
      </c>
      <c r="FR52" s="69">
        <v>1</v>
      </c>
      <c r="FS52" s="69">
        <v>2.644755460826753E-4</v>
      </c>
      <c r="FT52" s="69">
        <v>0</v>
      </c>
      <c r="FU52" s="69">
        <v>2.0492064041770298E-4</v>
      </c>
      <c r="FV52" s="69">
        <v>4.2053704153463024E-4</v>
      </c>
      <c r="FW52" s="69">
        <v>0</v>
      </c>
      <c r="FX52" s="69">
        <v>2.5558194881662917E-4</v>
      </c>
      <c r="FY52" s="69">
        <v>3.9630900844179768E-5</v>
      </c>
      <c r="FZ52" s="69">
        <v>1.0274642740582477E-4</v>
      </c>
      <c r="GA52" s="69">
        <v>1.0039782690211615E-4</v>
      </c>
      <c r="GB52" s="69">
        <v>6.1940148424775095E-5</v>
      </c>
      <c r="GC52" s="69">
        <v>6.7750516767029593E-5</v>
      </c>
      <c r="GD52" s="69">
        <v>1.0777405619286319E-4</v>
      </c>
      <c r="GE52" s="69">
        <v>4.5225840296742059E-4</v>
      </c>
      <c r="GF52" s="69">
        <v>1.294019577053804E-4</v>
      </c>
      <c r="GG52" s="69">
        <v>5.0899850581270539E-5</v>
      </c>
      <c r="GH52" s="69">
        <v>4.0861933860252495E-5</v>
      </c>
      <c r="GI52" s="69">
        <v>3.296642733819453E-5</v>
      </c>
      <c r="GJ52" s="69">
        <v>6.1523179445037091E-5</v>
      </c>
      <c r="GK52" s="69">
        <v>6.5067646529843055E-5</v>
      </c>
      <c r="GL52" s="69">
        <v>4.5333019728393948E-5</v>
      </c>
      <c r="GM52" s="69">
        <v>8.0278798605373596E-5</v>
      </c>
      <c r="GN52" s="69">
        <v>1.9172339939416614E-5</v>
      </c>
      <c r="GO52" s="69">
        <v>1.1538270503750391E-4</v>
      </c>
      <c r="GP52" s="69">
        <v>9.4856953870759656E-5</v>
      </c>
      <c r="GQ52" s="69">
        <v>3.0564667907643676E-5</v>
      </c>
      <c r="GR52" s="69">
        <v>1.7503034002886595E-5</v>
      </c>
      <c r="GS52" s="69">
        <v>1.3919076908409027E-5</v>
      </c>
      <c r="GT52" s="69">
        <v>1.0001080866699961E-5</v>
      </c>
      <c r="GU52" s="69">
        <v>1.9603294324726568E-6</v>
      </c>
      <c r="GV52" s="69">
        <v>2.0909975655480349E-5</v>
      </c>
      <c r="GW52" s="69">
        <v>1.2625331741073038E-4</v>
      </c>
      <c r="GX52" s="69">
        <v>7.0250594022176023E-4</v>
      </c>
      <c r="GY52" s="69">
        <v>1.3823416783636352E-5</v>
      </c>
      <c r="GZ52" s="69">
        <v>0</v>
      </c>
      <c r="HA52" s="69">
        <v>6.193418333954318E-5</v>
      </c>
      <c r="HB52" s="69">
        <v>4.1226735574231355E-5</v>
      </c>
      <c r="HC52" s="69">
        <v>4.3834218194119749E-5</v>
      </c>
      <c r="HD52" s="69">
        <v>1.5632347706942698E-5</v>
      </c>
      <c r="HE52" s="69">
        <v>1.9899411310908849E-5</v>
      </c>
      <c r="HF52" s="69">
        <v>4.1831330705856003E-5</v>
      </c>
      <c r="HG52" s="69">
        <v>6.5469723456851385E-5</v>
      </c>
      <c r="HH52" s="69">
        <v>3.4884925076352956E-5</v>
      </c>
      <c r="HI52" s="69">
        <v>2.647852333682484E-5</v>
      </c>
      <c r="HJ52" s="69">
        <v>3.6462243289425048E-5</v>
      </c>
      <c r="HK52" s="69">
        <v>1.8272602047569693E-5</v>
      </c>
      <c r="HL52" s="69">
        <v>6.3914719602237361E-5</v>
      </c>
      <c r="HM52" s="69">
        <v>1.3721027085611584E-5</v>
      </c>
      <c r="HN52" s="69">
        <v>4.270876909459265E-5</v>
      </c>
      <c r="HO52" s="69">
        <v>3.1474264076881433E-5</v>
      </c>
      <c r="HP52" s="69">
        <v>1.6595826815767795E-5</v>
      </c>
      <c r="HQ52" s="69">
        <v>4.9204449679283907E-5</v>
      </c>
      <c r="HR52" s="69">
        <v>3.8545280487165348E-4</v>
      </c>
      <c r="HS52" s="69">
        <v>2.6632537676209276E-5</v>
      </c>
      <c r="HT52" s="69">
        <v>6.2667721093816612E-3</v>
      </c>
      <c r="HU52" s="69">
        <v>2.1116070094623257E-5</v>
      </c>
      <c r="HV52" s="69">
        <v>3.7915131689441997E-5</v>
      </c>
      <c r="HW52" s="69">
        <v>2.2794428552283831E-5</v>
      </c>
      <c r="HX52" s="69">
        <v>3.8629633533289691E-5</v>
      </c>
      <c r="HY52" s="69">
        <v>4.0614287468825411E-5</v>
      </c>
      <c r="HZ52" s="69">
        <v>3.192574977718766E-5</v>
      </c>
      <c r="IA52" s="69">
        <v>6.5401598560830022E-6</v>
      </c>
      <c r="IB52" s="69">
        <v>3.3357297654209825E-5</v>
      </c>
    </row>
    <row r="53" spans="2:236" x14ac:dyDescent="0.15">
      <c r="B53" s="15" t="s">
        <v>75</v>
      </c>
      <c r="C53" s="72" t="s">
        <v>646</v>
      </c>
      <c r="D53" s="63">
        <v>0.90799340514794868</v>
      </c>
      <c r="E53" s="73">
        <v>9.2006594852051315E-2</v>
      </c>
      <c r="F53" s="73">
        <v>0.44094306496112362</v>
      </c>
      <c r="G53" s="73">
        <v>0.24431527464258843</v>
      </c>
      <c r="H53" s="63">
        <v>4.8911378674064876E-4</v>
      </c>
      <c r="I53" s="74">
        <v>5.3799849510910457E-2</v>
      </c>
      <c r="J53" s="73">
        <v>5.3047404063205419E-2</v>
      </c>
      <c r="P53" s="15" t="s">
        <v>75</v>
      </c>
      <c r="Q53" s="73" t="s">
        <v>646</v>
      </c>
      <c r="R53" s="74">
        <v>4.9432904296876988E-5</v>
      </c>
      <c r="S53" s="73">
        <v>3.6340082225253795E-5</v>
      </c>
      <c r="T53" s="73">
        <v>7.4309598413915161E-4</v>
      </c>
      <c r="U53" s="73">
        <v>3.1809700088369546E-5</v>
      </c>
      <c r="V53" s="73">
        <v>1.6154483988477454E-5</v>
      </c>
      <c r="W53" s="73">
        <v>0</v>
      </c>
      <c r="X53" s="73">
        <v>8.3657482289470664E-5</v>
      </c>
      <c r="Y53" s="73">
        <v>1.4591942706532167E-5</v>
      </c>
      <c r="Z53" s="73">
        <v>0</v>
      </c>
      <c r="AA53" s="73">
        <v>0</v>
      </c>
      <c r="AB53" s="73">
        <v>0</v>
      </c>
      <c r="AC53" s="73">
        <v>1.9429653405605833E-5</v>
      </c>
      <c r="AD53" s="73">
        <v>1.5054591992348575E-5</v>
      </c>
      <c r="AE53" s="73">
        <v>2.3705737788907836E-5</v>
      </c>
      <c r="AF53" s="73">
        <v>1.3200678369844794E-5</v>
      </c>
      <c r="AG53" s="73">
        <v>0</v>
      </c>
      <c r="AH53" s="73">
        <v>1.1110231846521187E-5</v>
      </c>
      <c r="AI53" s="73">
        <v>1.3619733146114233E-5</v>
      </c>
      <c r="AJ53" s="73">
        <v>0</v>
      </c>
      <c r="AK53" s="73">
        <v>2.9966623488124588E-5</v>
      </c>
      <c r="AL53" s="73">
        <v>0</v>
      </c>
      <c r="AM53" s="73">
        <v>0</v>
      </c>
      <c r="AN53" s="73">
        <v>0</v>
      </c>
      <c r="AO53" s="73">
        <v>0</v>
      </c>
      <c r="AP53" s="73">
        <v>1.2500835274342962E-5</v>
      </c>
      <c r="AQ53" s="73">
        <v>1.1314543127830015E-5</v>
      </c>
      <c r="AR53" s="73">
        <v>0</v>
      </c>
      <c r="AS53" s="73">
        <v>0</v>
      </c>
      <c r="AT53" s="73">
        <v>1.3898219787230739E-5</v>
      </c>
      <c r="AU53" s="73">
        <v>1.9553877084454185E-5</v>
      </c>
      <c r="AV53" s="73">
        <v>1.4956875761132177E-5</v>
      </c>
      <c r="AW53" s="73">
        <v>0</v>
      </c>
      <c r="AX53" s="73">
        <v>3.0643525403558027E-5</v>
      </c>
      <c r="AY53" s="73">
        <v>1.7404181170183468E-5</v>
      </c>
      <c r="AZ53" s="73">
        <v>2.6827002694852451E-5</v>
      </c>
      <c r="BA53" s="73">
        <v>0</v>
      </c>
      <c r="BB53" s="73">
        <v>8.4261430416078692E-6</v>
      </c>
      <c r="BC53" s="73">
        <v>1.8327847604307179E-5</v>
      </c>
      <c r="BD53" s="73">
        <v>1.0242567974359256E-5</v>
      </c>
      <c r="BE53" s="73">
        <v>0</v>
      </c>
      <c r="BF53" s="73">
        <v>1.2444239972948754E-5</v>
      </c>
      <c r="BG53" s="73">
        <v>2.0147220025092677E-5</v>
      </c>
      <c r="BH53" s="73">
        <v>1.6240833371912413E-5</v>
      </c>
      <c r="BI53" s="73">
        <v>2.0790734660414235E-4</v>
      </c>
      <c r="BJ53" s="73">
        <v>5.8472355526796734E-4</v>
      </c>
      <c r="BK53" s="73">
        <v>1.0073866812073036</v>
      </c>
      <c r="BL53" s="73">
        <v>0</v>
      </c>
      <c r="BM53" s="73">
        <v>1.6427308311795829E-5</v>
      </c>
      <c r="BN53" s="73">
        <v>1.9205823244268261E-4</v>
      </c>
      <c r="BO53" s="73">
        <v>0</v>
      </c>
      <c r="BP53" s="73">
        <v>8.4599192505483214E-5</v>
      </c>
      <c r="BQ53" s="73">
        <v>1.1770487548654742E-5</v>
      </c>
      <c r="BR53" s="73">
        <v>9.9344917542011804E-6</v>
      </c>
      <c r="BS53" s="73">
        <v>1.7265359738268855E-4</v>
      </c>
      <c r="BT53" s="73">
        <v>2.9597182499083867E-5</v>
      </c>
      <c r="BU53" s="73">
        <v>3.6441763156616683E-5</v>
      </c>
      <c r="BV53" s="73">
        <v>4.7815830715099948E-5</v>
      </c>
      <c r="BW53" s="73">
        <v>2.042913439764915E-4</v>
      </c>
      <c r="BX53" s="73">
        <v>4.0753135581544324E-5</v>
      </c>
      <c r="BY53" s="73">
        <v>6.4569140351564217E-5</v>
      </c>
      <c r="BZ53" s="73">
        <v>2.062687935685368E-5</v>
      </c>
      <c r="CA53" s="73">
        <v>4.9079822707885306E-5</v>
      </c>
      <c r="CB53" s="73">
        <v>2.2105864501702422E-5</v>
      </c>
      <c r="CC53" s="73">
        <v>3.1158732851803773E-5</v>
      </c>
      <c r="CD53" s="73">
        <v>2.2136268470947614E-5</v>
      </c>
      <c r="CE53" s="73">
        <v>3.0951877014143012E-5</v>
      </c>
      <c r="CF53" s="73">
        <v>7.8466164486438644E-6</v>
      </c>
      <c r="CG53" s="73">
        <v>4.9605716087691609E-5</v>
      </c>
      <c r="CH53" s="73">
        <v>4.5526383652468631E-5</v>
      </c>
      <c r="CI53" s="73">
        <v>1.0047443938604613E-4</v>
      </c>
      <c r="CJ53" s="73">
        <v>1.7277295862229119E-5</v>
      </c>
      <c r="CK53" s="73">
        <v>1.0010962313970401E-5</v>
      </c>
      <c r="CL53" s="73">
        <v>6.0892544271910985E-6</v>
      </c>
      <c r="CM53" s="73">
        <v>1.2843807536206989E-6</v>
      </c>
      <c r="CN53" s="73">
        <v>1.1536629167343839E-5</v>
      </c>
      <c r="CO53" s="73">
        <v>4.8311598405683084E-5</v>
      </c>
      <c r="CP53" s="73">
        <v>2.5289514643137955E-4</v>
      </c>
      <c r="CQ53" s="73">
        <v>8.5454847504878212E-6</v>
      </c>
      <c r="CR53" s="73">
        <v>0</v>
      </c>
      <c r="CS53" s="73">
        <v>4.0512313228685998E-5</v>
      </c>
      <c r="CT53" s="73">
        <v>3.3163588691870636E-5</v>
      </c>
      <c r="CU53" s="73">
        <v>2.3350321507057175E-5</v>
      </c>
      <c r="CV53" s="73">
        <v>1.8514139925916166E-5</v>
      </c>
      <c r="CW53" s="73">
        <v>1.6738434945839529E-5</v>
      </c>
      <c r="CX53" s="73">
        <v>3.6355402655536179E-5</v>
      </c>
      <c r="CY53" s="73">
        <v>2.7690470219407046E-5</v>
      </c>
      <c r="CZ53" s="73">
        <v>3.8226937235472015E-5</v>
      </c>
      <c r="DA53" s="73">
        <v>1.9742233919523594E-4</v>
      </c>
      <c r="DB53" s="73">
        <v>2.8557088545381277E-4</v>
      </c>
      <c r="DC53" s="73">
        <v>1.1726343001361391E-5</v>
      </c>
      <c r="DD53" s="73">
        <v>3.9277628207946373E-5</v>
      </c>
      <c r="DE53" s="73">
        <v>1.2818307531474045E-3</v>
      </c>
      <c r="DF53" s="73">
        <v>5.562265617557444E-4</v>
      </c>
      <c r="DG53" s="73">
        <v>3.2910135022432333E-4</v>
      </c>
      <c r="DH53" s="73">
        <v>2.2657781112598549E-4</v>
      </c>
      <c r="DI53" s="73">
        <v>3.3992857338740097E-5</v>
      </c>
      <c r="DJ53" s="73">
        <v>2.9645220022691729E-4</v>
      </c>
      <c r="DK53" s="73">
        <v>2.1798711462573588E-5</v>
      </c>
      <c r="DL53" s="73">
        <v>2.1383345020018446E-3</v>
      </c>
      <c r="DM53" s="73">
        <v>4.0542108044080938E-5</v>
      </c>
      <c r="DN53" s="73">
        <v>2.6089742181119453E-5</v>
      </c>
      <c r="DO53" s="73">
        <v>1.6038619545555183E-5</v>
      </c>
      <c r="DP53" s="73">
        <v>2.5853038755116468E-5</v>
      </c>
      <c r="DQ53" s="73">
        <v>3.6560054618025103E-4</v>
      </c>
      <c r="DR53" s="73">
        <v>6.0037843354995785E-5</v>
      </c>
      <c r="DS53" s="73">
        <v>2.3023384920387467E-3</v>
      </c>
      <c r="DT53" s="73">
        <v>8.0790175912756588E-5</v>
      </c>
      <c r="DU53" s="63">
        <v>1.0197299390276211</v>
      </c>
      <c r="DV53" s="63">
        <v>0.89581246673527815</v>
      </c>
      <c r="DX53" s="15" t="s">
        <v>75</v>
      </c>
      <c r="DY53" s="72" t="s">
        <v>646</v>
      </c>
      <c r="DZ53" s="63">
        <v>4.9389066767715127E-5</v>
      </c>
      <c r="EA53" s="63">
        <v>3.6323162087240606E-5</v>
      </c>
      <c r="EB53" s="63">
        <v>7.4309291445281956E-4</v>
      </c>
      <c r="EC53" s="63">
        <v>3.1801162195578206E-5</v>
      </c>
      <c r="ED53" s="63">
        <v>1.6150663732311042E-5</v>
      </c>
      <c r="EE53" s="63">
        <v>0</v>
      </c>
      <c r="EF53" s="63">
        <v>8.3657482289470664E-5</v>
      </c>
      <c r="EG53" s="63">
        <v>1.3987774801578983E-5</v>
      </c>
      <c r="EH53" s="63">
        <v>0</v>
      </c>
      <c r="EI53" s="63">
        <v>0</v>
      </c>
      <c r="EJ53" s="63">
        <v>0</v>
      </c>
      <c r="EK53" s="63">
        <v>1.9405949946403198E-5</v>
      </c>
      <c r="EL53" s="63">
        <v>1.5054591992348575E-5</v>
      </c>
      <c r="EM53" s="63">
        <v>2.364459150177611E-5</v>
      </c>
      <c r="EN53" s="63">
        <v>1.3186539091096792E-5</v>
      </c>
      <c r="EO53" s="63">
        <v>0</v>
      </c>
      <c r="EP53" s="63">
        <v>1.1109512677942049E-5</v>
      </c>
      <c r="EQ53" s="63">
        <v>1.3611068185712243E-5</v>
      </c>
      <c r="ER53" s="63">
        <v>0</v>
      </c>
      <c r="ES53" s="63">
        <v>2.9916691502760637E-5</v>
      </c>
      <c r="ET53" s="63">
        <v>0</v>
      </c>
      <c r="EU53" s="63">
        <v>0</v>
      </c>
      <c r="EV53" s="63">
        <v>0</v>
      </c>
      <c r="EW53" s="63">
        <v>0</v>
      </c>
      <c r="EX53" s="63">
        <v>1.2487330891753477E-5</v>
      </c>
      <c r="EY53" s="63">
        <v>1.1213233486196469E-5</v>
      </c>
      <c r="EZ53" s="63">
        <v>0</v>
      </c>
      <c r="FA53" s="63">
        <v>0</v>
      </c>
      <c r="FB53" s="63">
        <v>1.3792731385622667E-5</v>
      </c>
      <c r="FC53" s="63">
        <v>1.9506040021629744E-5</v>
      </c>
      <c r="FD53" s="63">
        <v>1.4956875761132177E-5</v>
      </c>
      <c r="FE53" s="63">
        <v>0</v>
      </c>
      <c r="FF53" s="63">
        <v>2.9291922040257765E-5</v>
      </c>
      <c r="FG53" s="63">
        <v>1.7403973095960885E-5</v>
      </c>
      <c r="FH53" s="63">
        <v>2.6806022242147449E-5</v>
      </c>
      <c r="FI53" s="63">
        <v>0</v>
      </c>
      <c r="FJ53" s="63">
        <v>7.9895652707964872E-6</v>
      </c>
      <c r="FK53" s="63">
        <v>1.8326221961178943E-5</v>
      </c>
      <c r="FL53" s="63">
        <v>1.0242525614808089E-5</v>
      </c>
      <c r="FM53" s="63">
        <v>0</v>
      </c>
      <c r="FN53" s="63">
        <v>1.2417607271699857E-5</v>
      </c>
      <c r="FO53" s="63">
        <v>2.0123932861902536E-5</v>
      </c>
      <c r="FP53" s="63">
        <v>1.606625089556665E-5</v>
      </c>
      <c r="FQ53" s="63">
        <v>2.0469665972912903E-4</v>
      </c>
      <c r="FR53" s="63">
        <v>5.7754723946386809E-4</v>
      </c>
      <c r="FS53" s="63">
        <v>1</v>
      </c>
      <c r="FT53" s="63">
        <v>0</v>
      </c>
      <c r="FU53" s="63">
        <v>1.6427308311795829E-5</v>
      </c>
      <c r="FV53" s="63">
        <v>1.9157782150939318E-4</v>
      </c>
      <c r="FW53" s="63">
        <v>0</v>
      </c>
      <c r="FX53" s="63">
        <v>8.4589524141998805E-5</v>
      </c>
      <c r="FY53" s="63">
        <v>1.1749667503476541E-5</v>
      </c>
      <c r="FZ53" s="63">
        <v>9.9344734833195974E-6</v>
      </c>
      <c r="GA53" s="63">
        <v>1.7235721567352666E-4</v>
      </c>
      <c r="GB53" s="63">
        <v>2.9597182499083867E-5</v>
      </c>
      <c r="GC53" s="63">
        <v>3.5228766233440347E-5</v>
      </c>
      <c r="GD53" s="63">
        <v>4.1798978530539484E-5</v>
      </c>
      <c r="GE53" s="63">
        <v>1.97042731450183E-4</v>
      </c>
      <c r="GF53" s="63">
        <v>3.6627424241816644E-5</v>
      </c>
      <c r="GG53" s="63">
        <v>6.4475669886396823E-5</v>
      </c>
      <c r="GH53" s="63">
        <v>2.0623571951633511E-5</v>
      </c>
      <c r="GI53" s="63">
        <v>4.9079822707885306E-5</v>
      </c>
      <c r="GJ53" s="63">
        <v>2.2073172225438955E-5</v>
      </c>
      <c r="GK53" s="63">
        <v>3.1158732851803773E-5</v>
      </c>
      <c r="GL53" s="63">
        <v>2.2136268470947614E-5</v>
      </c>
      <c r="GM53" s="63">
        <v>2.8986225731817617E-5</v>
      </c>
      <c r="GN53" s="63">
        <v>7.8322833169055456E-6</v>
      </c>
      <c r="GO53" s="63">
        <v>4.5591633052715329E-5</v>
      </c>
      <c r="GP53" s="63">
        <v>4.5506713227335726E-5</v>
      </c>
      <c r="GQ53" s="63">
        <v>9.9683566599013354E-5</v>
      </c>
      <c r="GR53" s="63">
        <v>1.6793785978250423E-5</v>
      </c>
      <c r="GS53" s="63">
        <v>9.7126282993547343E-6</v>
      </c>
      <c r="GT53" s="63">
        <v>6.0892544271910985E-6</v>
      </c>
      <c r="GU53" s="63">
        <v>1.2843807536206989E-6</v>
      </c>
      <c r="GV53" s="63">
        <v>1.153246194920187E-5</v>
      </c>
      <c r="GW53" s="63">
        <v>4.822830519906282E-5</v>
      </c>
      <c r="GX53" s="63">
        <v>2.5194740610285922E-4</v>
      </c>
      <c r="GY53" s="63">
        <v>8.2284797517014288E-6</v>
      </c>
      <c r="GZ53" s="63">
        <v>0</v>
      </c>
      <c r="HA53" s="63">
        <v>4.049474920908033E-5</v>
      </c>
      <c r="HB53" s="63">
        <v>3.3161310887408851E-5</v>
      </c>
      <c r="HC53" s="63">
        <v>2.3226559345336624E-5</v>
      </c>
      <c r="HD53" s="63">
        <v>1.8316132924331039E-5</v>
      </c>
      <c r="HE53" s="63">
        <v>1.6559283217446184E-5</v>
      </c>
      <c r="HF53" s="63">
        <v>3.4849177458708343E-5</v>
      </c>
      <c r="HG53" s="63">
        <v>2.7596280193511854E-5</v>
      </c>
      <c r="HH53" s="63">
        <v>3.8226937235472015E-5</v>
      </c>
      <c r="HI53" s="63">
        <v>1.9605891837471152E-4</v>
      </c>
      <c r="HJ53" s="63">
        <v>2.8551825431616027E-4</v>
      </c>
      <c r="HK53" s="63">
        <v>1.1726133786876296E-5</v>
      </c>
      <c r="HL53" s="63">
        <v>3.9277628207946373E-5</v>
      </c>
      <c r="HM53" s="63">
        <v>1.2793565217114468E-3</v>
      </c>
      <c r="HN53" s="63">
        <v>5.4339900574785723E-4</v>
      </c>
      <c r="HO53" s="63">
        <v>3.2910135022432333E-4</v>
      </c>
      <c r="HP53" s="63">
        <v>2.2657781112598549E-4</v>
      </c>
      <c r="HQ53" s="63">
        <v>3.3987447762725713E-5</v>
      </c>
      <c r="HR53" s="63">
        <v>2.9598739533295425E-4</v>
      </c>
      <c r="HS53" s="63">
        <v>2.1793993975331048E-5</v>
      </c>
      <c r="HT53" s="63">
        <v>2.1292552586724585E-3</v>
      </c>
      <c r="HU53" s="63">
        <v>3.8352627669440784E-5</v>
      </c>
      <c r="HV53" s="63">
        <v>2.6089742181119453E-5</v>
      </c>
      <c r="HW53" s="63">
        <v>1.5969179137568033E-5</v>
      </c>
      <c r="HX53" s="63">
        <v>2.5421335915679007E-5</v>
      </c>
      <c r="HY53" s="63">
        <v>3.6236080988971057E-4</v>
      </c>
      <c r="HZ53" s="63">
        <v>5.9675025562436154E-5</v>
      </c>
      <c r="IA53" s="63">
        <v>2.3017127115297887E-3</v>
      </c>
      <c r="IB53" s="63">
        <v>8.0730546126039961E-5</v>
      </c>
    </row>
    <row r="54" spans="2:236" x14ac:dyDescent="0.15">
      <c r="B54" s="12" t="s">
        <v>76</v>
      </c>
      <c r="C54" s="62" t="s">
        <v>647</v>
      </c>
      <c r="D54" s="63">
        <v>0.99999999999999978</v>
      </c>
      <c r="E54" s="63">
        <v>0</v>
      </c>
      <c r="F54" s="63">
        <v>0</v>
      </c>
      <c r="G54" s="63">
        <v>0</v>
      </c>
      <c r="H54" s="63">
        <v>6.6894081855116886E-6</v>
      </c>
      <c r="I54" s="68">
        <v>0</v>
      </c>
      <c r="J54" s="63">
        <v>0</v>
      </c>
      <c r="P54" s="12" t="s">
        <v>76</v>
      </c>
      <c r="Q54" s="63" t="s">
        <v>647</v>
      </c>
      <c r="R54" s="68">
        <v>4.9238101543767604E-20</v>
      </c>
      <c r="S54" s="63">
        <v>2.6797931526033737E-20</v>
      </c>
      <c r="T54" s="63">
        <v>3.1691115483516006E-20</v>
      </c>
      <c r="U54" s="63">
        <v>6.2744210414671203E-20</v>
      </c>
      <c r="V54" s="63">
        <v>1.6861035236183052E-20</v>
      </c>
      <c r="W54" s="63">
        <v>0</v>
      </c>
      <c r="X54" s="63">
        <v>1.5988003264012753E-19</v>
      </c>
      <c r="Y54" s="63">
        <v>1.76143081389669E-20</v>
      </c>
      <c r="Z54" s="63">
        <v>0</v>
      </c>
      <c r="AA54" s="63">
        <v>0</v>
      </c>
      <c r="AB54" s="63">
        <v>0</v>
      </c>
      <c r="AC54" s="63">
        <v>2.9733670383283538E-20</v>
      </c>
      <c r="AD54" s="63">
        <v>1.7152355450575135E-20</v>
      </c>
      <c r="AE54" s="63">
        <v>3.7856678218106687E-20</v>
      </c>
      <c r="AF54" s="63">
        <v>1.5622099964508037E-20</v>
      </c>
      <c r="AG54" s="63">
        <v>0</v>
      </c>
      <c r="AH54" s="63">
        <v>1.0730562150470442E-20</v>
      </c>
      <c r="AI54" s="63">
        <v>1.5524083104704996E-20</v>
      </c>
      <c r="AJ54" s="63">
        <v>0</v>
      </c>
      <c r="AK54" s="63">
        <v>5.4183703911430989E-20</v>
      </c>
      <c r="AL54" s="63">
        <v>0</v>
      </c>
      <c r="AM54" s="63">
        <v>0</v>
      </c>
      <c r="AN54" s="63">
        <v>0</v>
      </c>
      <c r="AO54" s="63">
        <v>0</v>
      </c>
      <c r="AP54" s="63">
        <v>1.8840830294045841E-20</v>
      </c>
      <c r="AQ54" s="63">
        <v>1.4461323995655214E-20</v>
      </c>
      <c r="AR54" s="63">
        <v>0</v>
      </c>
      <c r="AS54" s="63">
        <v>0</v>
      </c>
      <c r="AT54" s="63">
        <v>2.171271324438974E-20</v>
      </c>
      <c r="AU54" s="63">
        <v>3.3551258016238953E-20</v>
      </c>
      <c r="AV54" s="63">
        <v>1.4989115340719186E-20</v>
      </c>
      <c r="AW54" s="63">
        <v>0</v>
      </c>
      <c r="AX54" s="63">
        <v>5.3985433532463433E-20</v>
      </c>
      <c r="AY54" s="63">
        <v>3.0444304467276501E-20</v>
      </c>
      <c r="AZ54" s="63">
        <v>4.2272817367975927E-20</v>
      </c>
      <c r="BA54" s="63">
        <v>0</v>
      </c>
      <c r="BB54" s="63">
        <v>1.5108258043888033E-20</v>
      </c>
      <c r="BC54" s="63">
        <v>3.1106399623214355E-20</v>
      </c>
      <c r="BD54" s="63">
        <v>1.017066859816998E-20</v>
      </c>
      <c r="BE54" s="63">
        <v>0</v>
      </c>
      <c r="BF54" s="63">
        <v>1.8134492311930025E-20</v>
      </c>
      <c r="BG54" s="63">
        <v>2.8378063018595331E-20</v>
      </c>
      <c r="BH54" s="63">
        <v>1.8389170497418804E-19</v>
      </c>
      <c r="BI54" s="63">
        <v>1.5428790101450172E-19</v>
      </c>
      <c r="BJ54" s="63">
        <v>3.9099283462415589E-19</v>
      </c>
      <c r="BK54" s="63">
        <v>1.8353835647523136E-17</v>
      </c>
      <c r="BL54" s="63">
        <v>1</v>
      </c>
      <c r="BM54" s="63">
        <v>8.4548830400219877E-18</v>
      </c>
      <c r="BN54" s="63">
        <v>1.467862107166718E-17</v>
      </c>
      <c r="BO54" s="63">
        <v>0</v>
      </c>
      <c r="BP54" s="63">
        <v>5.2074010715648401E-17</v>
      </c>
      <c r="BQ54" s="63">
        <v>1.7460191726414339E-17</v>
      </c>
      <c r="BR54" s="63">
        <v>3.597678137142798E-17</v>
      </c>
      <c r="BS54" s="63">
        <v>5.7885880905681633E-17</v>
      </c>
      <c r="BT54" s="63">
        <v>5.4210401798146492E-19</v>
      </c>
      <c r="BU54" s="63">
        <v>4.9353348587727881E-19</v>
      </c>
      <c r="BV54" s="63">
        <v>2.7358430789649369E-18</v>
      </c>
      <c r="BW54" s="63">
        <v>2.2327982655231088E-20</v>
      </c>
      <c r="BX54" s="63">
        <v>5.8883940431375879E-19</v>
      </c>
      <c r="BY54" s="63">
        <v>1.0521616913909401E-18</v>
      </c>
      <c r="BZ54" s="63">
        <v>2.8868404467919485E-20</v>
      </c>
      <c r="CA54" s="63">
        <v>2.4864628874156047E-20</v>
      </c>
      <c r="CB54" s="63">
        <v>3.9882402292360005E-20</v>
      </c>
      <c r="CC54" s="63">
        <v>3.3812343229459523E-20</v>
      </c>
      <c r="CD54" s="63">
        <v>3.3689288967293174E-20</v>
      </c>
      <c r="CE54" s="63">
        <v>6.0840324104966092E-20</v>
      </c>
      <c r="CF54" s="63">
        <v>1.1565451890132375E-20</v>
      </c>
      <c r="CG54" s="63">
        <v>7.265759891230696E-20</v>
      </c>
      <c r="CH54" s="63">
        <v>6.7509518958152791E-20</v>
      </c>
      <c r="CI54" s="63">
        <v>2.3311609342272386E-20</v>
      </c>
      <c r="CJ54" s="63">
        <v>1.2969332188387243E-20</v>
      </c>
      <c r="CK54" s="63">
        <v>1.0245692834583907E-20</v>
      </c>
      <c r="CL54" s="63">
        <v>7.1025182400513184E-21</v>
      </c>
      <c r="CM54" s="63">
        <v>1.3706903582899417E-21</v>
      </c>
      <c r="CN54" s="63">
        <v>2.2336850349808878E-20</v>
      </c>
      <c r="CO54" s="63">
        <v>8.8851488823548385E-20</v>
      </c>
      <c r="CP54" s="63">
        <v>5.0049473330676302E-19</v>
      </c>
      <c r="CQ54" s="63">
        <v>5.469869236037828E-21</v>
      </c>
      <c r="CR54" s="63">
        <v>0</v>
      </c>
      <c r="CS54" s="63">
        <v>3.6037444254336517E-20</v>
      </c>
      <c r="CT54" s="63">
        <v>2.4340696954546902E-20</v>
      </c>
      <c r="CU54" s="63">
        <v>2.258174815873161E-20</v>
      </c>
      <c r="CV54" s="63">
        <v>8.8390008512758129E-21</v>
      </c>
      <c r="CW54" s="63">
        <v>1.4265863666564132E-20</v>
      </c>
      <c r="CX54" s="63">
        <v>3.1867687353758259E-20</v>
      </c>
      <c r="CY54" s="63">
        <v>4.6955353591329973E-20</v>
      </c>
      <c r="CZ54" s="63">
        <v>2.362703646774011E-20</v>
      </c>
      <c r="DA54" s="63">
        <v>2.3089839843773873E-20</v>
      </c>
      <c r="DB54" s="63">
        <v>3.0888363356015969E-20</v>
      </c>
      <c r="DC54" s="63">
        <v>1.3241815575796418E-20</v>
      </c>
      <c r="DD54" s="63">
        <v>5.6953118881366528E-20</v>
      </c>
      <c r="DE54" s="63">
        <v>3.2748182966861633E-20</v>
      </c>
      <c r="DF54" s="63">
        <v>4.0842903612712825E-20</v>
      </c>
      <c r="DG54" s="63">
        <v>2.8145349071628138E-20</v>
      </c>
      <c r="DH54" s="63">
        <v>1.5763685035666855E-20</v>
      </c>
      <c r="DI54" s="63">
        <v>3.5450210371776396E-20</v>
      </c>
      <c r="DJ54" s="63">
        <v>2.7757663841961843E-19</v>
      </c>
      <c r="DK54" s="63">
        <v>1.9341530267057472E-20</v>
      </c>
      <c r="DL54" s="63">
        <v>4.4692612622164839E-18</v>
      </c>
      <c r="DM54" s="63">
        <v>1.5950042565770973E-20</v>
      </c>
      <c r="DN54" s="63">
        <v>2.6827009536260147E-20</v>
      </c>
      <c r="DO54" s="63">
        <v>1.6362978956473E-20</v>
      </c>
      <c r="DP54" s="63">
        <v>2.8125445150094664E-20</v>
      </c>
      <c r="DQ54" s="63">
        <v>3.5404764351258195E-20</v>
      </c>
      <c r="DR54" s="63">
        <v>2.0378791970784969E-20</v>
      </c>
      <c r="DS54" s="63">
        <v>5.2129928830547575E-20</v>
      </c>
      <c r="DT54" s="63">
        <v>2.5366301785627998E-20</v>
      </c>
      <c r="DU54" s="63">
        <v>1</v>
      </c>
      <c r="DV54" s="63">
        <v>0.8784801077719594</v>
      </c>
      <c r="DX54" s="12" t="s">
        <v>76</v>
      </c>
      <c r="DY54" s="62" t="s">
        <v>647</v>
      </c>
      <c r="DZ54" s="63">
        <v>4.9194436767380267E-20</v>
      </c>
      <c r="EA54" s="63">
        <v>2.67854542647805E-20</v>
      </c>
      <c r="EB54" s="63">
        <v>3.1690984569359392E-20</v>
      </c>
      <c r="EC54" s="63">
        <v>6.2727369534678321E-20</v>
      </c>
      <c r="ED54" s="63">
        <v>1.6857047892862211E-20</v>
      </c>
      <c r="EE54" s="63">
        <v>0</v>
      </c>
      <c r="EF54" s="63">
        <v>1.5988003264012753E-19</v>
      </c>
      <c r="EG54" s="63">
        <v>1.6885001571668257E-20</v>
      </c>
      <c r="EH54" s="63">
        <v>0</v>
      </c>
      <c r="EI54" s="63">
        <v>0</v>
      </c>
      <c r="EJ54" s="63">
        <v>0</v>
      </c>
      <c r="EK54" s="63">
        <v>2.9697396404115622E-20</v>
      </c>
      <c r="EL54" s="63">
        <v>1.7152355450575135E-20</v>
      </c>
      <c r="EM54" s="63">
        <v>3.7759031170088596E-20</v>
      </c>
      <c r="EN54" s="63">
        <v>1.560536709519339E-20</v>
      </c>
      <c r="EO54" s="63">
        <v>0</v>
      </c>
      <c r="EP54" s="63">
        <v>1.0729867558022532E-20</v>
      </c>
      <c r="EQ54" s="63">
        <v>1.5514206584810195E-20</v>
      </c>
      <c r="ER54" s="63">
        <v>0</v>
      </c>
      <c r="ES54" s="63">
        <v>5.4093420135825027E-20</v>
      </c>
      <c r="ET54" s="63">
        <v>0</v>
      </c>
      <c r="EU54" s="63">
        <v>0</v>
      </c>
      <c r="EV54" s="63">
        <v>0</v>
      </c>
      <c r="EW54" s="63">
        <v>0</v>
      </c>
      <c r="EX54" s="63">
        <v>1.8820476951648269E-20</v>
      </c>
      <c r="EY54" s="63">
        <v>1.4331838294377287E-20</v>
      </c>
      <c r="EZ54" s="63">
        <v>0</v>
      </c>
      <c r="FA54" s="63">
        <v>0</v>
      </c>
      <c r="FB54" s="63">
        <v>2.1547912323855335E-20</v>
      </c>
      <c r="FC54" s="63">
        <v>3.3469177432903495E-20</v>
      </c>
      <c r="FD54" s="63">
        <v>1.4989115340719186E-20</v>
      </c>
      <c r="FE54" s="63">
        <v>0</v>
      </c>
      <c r="FF54" s="63">
        <v>5.1604281476008856E-20</v>
      </c>
      <c r="FG54" s="63">
        <v>3.0443940492957791E-20</v>
      </c>
      <c r="FH54" s="63">
        <v>4.2239757288339591E-20</v>
      </c>
      <c r="FI54" s="63">
        <v>0</v>
      </c>
      <c r="FJ54" s="63">
        <v>1.432546458962629E-20</v>
      </c>
      <c r="FK54" s="63">
        <v>3.1103640548287317E-20</v>
      </c>
      <c r="FL54" s="63">
        <v>1.0170626535968591E-20</v>
      </c>
      <c r="FM54" s="63">
        <v>0</v>
      </c>
      <c r="FN54" s="63">
        <v>1.8095681543486637E-20</v>
      </c>
      <c r="FO54" s="63">
        <v>2.8345262235970678E-20</v>
      </c>
      <c r="FP54" s="63">
        <v>1.8191494254465898E-19</v>
      </c>
      <c r="FQ54" s="63">
        <v>1.5190525246046191E-19</v>
      </c>
      <c r="FR54" s="63">
        <v>3.8619417715068193E-19</v>
      </c>
      <c r="FS54" s="63">
        <v>1.8219255812998205E-17</v>
      </c>
      <c r="FT54" s="63">
        <v>1</v>
      </c>
      <c r="FU54" s="63">
        <v>8.4548830400219877E-18</v>
      </c>
      <c r="FV54" s="63">
        <v>1.4641904238659014E-17</v>
      </c>
      <c r="FW54" s="63">
        <v>0</v>
      </c>
      <c r="FX54" s="63">
        <v>5.206805947133059E-17</v>
      </c>
      <c r="FY54" s="63">
        <v>1.742930753584353E-17</v>
      </c>
      <c r="FZ54" s="63">
        <v>3.5976715205233629E-17</v>
      </c>
      <c r="GA54" s="63">
        <v>5.7786512479079197E-17</v>
      </c>
      <c r="GB54" s="63">
        <v>5.4210401798146492E-19</v>
      </c>
      <c r="GC54" s="63">
        <v>4.7710577909259944E-19</v>
      </c>
      <c r="GD54" s="63">
        <v>2.3915812903459123E-18</v>
      </c>
      <c r="GE54" s="63">
        <v>2.153574696079789E-20</v>
      </c>
      <c r="GF54" s="63">
        <v>5.292272696156878E-19</v>
      </c>
      <c r="GG54" s="63">
        <v>1.05063857923256E-18</v>
      </c>
      <c r="GH54" s="63">
        <v>2.886377558005025E-20</v>
      </c>
      <c r="GI54" s="63">
        <v>2.4864628874156047E-20</v>
      </c>
      <c r="GJ54" s="63">
        <v>3.9823420364116834E-20</v>
      </c>
      <c r="GK54" s="63">
        <v>3.3812343229459523E-20</v>
      </c>
      <c r="GL54" s="63">
        <v>3.3689288967293174E-20</v>
      </c>
      <c r="GM54" s="63">
        <v>5.6976556455612421E-20</v>
      </c>
      <c r="GN54" s="63">
        <v>1.1544325695594971E-20</v>
      </c>
      <c r="GO54" s="63">
        <v>6.6778162868274751E-20</v>
      </c>
      <c r="GP54" s="63">
        <v>6.7480350356742188E-20</v>
      </c>
      <c r="GQ54" s="63">
        <v>2.3128114738436829E-20</v>
      </c>
      <c r="GR54" s="63">
        <v>1.2606381854510215E-20</v>
      </c>
      <c r="GS54" s="63">
        <v>9.9403636784053023E-21</v>
      </c>
      <c r="GT54" s="63">
        <v>7.1025182400513184E-21</v>
      </c>
      <c r="GU54" s="63">
        <v>1.3706903582899417E-21</v>
      </c>
      <c r="GV54" s="63">
        <v>2.2328781916069528E-20</v>
      </c>
      <c r="GW54" s="63">
        <v>8.8698301480108564E-20</v>
      </c>
      <c r="GX54" s="63">
        <v>4.98619098089321E-19</v>
      </c>
      <c r="GY54" s="63">
        <v>5.2669578809584206E-21</v>
      </c>
      <c r="GZ54" s="63">
        <v>0</v>
      </c>
      <c r="HA54" s="63">
        <v>3.6021820303814403E-20</v>
      </c>
      <c r="HB54" s="63">
        <v>2.4339025140659654E-20</v>
      </c>
      <c r="HC54" s="63">
        <v>2.246205961539789E-20</v>
      </c>
      <c r="HD54" s="63">
        <v>8.7444685606820926E-21</v>
      </c>
      <c r="HE54" s="63">
        <v>1.4113175906856705E-20</v>
      </c>
      <c r="HF54" s="63">
        <v>3.0547390777437627E-20</v>
      </c>
      <c r="HG54" s="63">
        <v>4.6795633444447613E-20</v>
      </c>
      <c r="HH54" s="63">
        <v>2.362703646774011E-20</v>
      </c>
      <c r="HI54" s="63">
        <v>2.293037881968762E-20</v>
      </c>
      <c r="HJ54" s="63">
        <v>3.088267058484615E-20</v>
      </c>
      <c r="HK54" s="63">
        <v>1.3241579323144838E-20</v>
      </c>
      <c r="HL54" s="63">
        <v>5.6953118881366528E-20</v>
      </c>
      <c r="HM54" s="63">
        <v>3.2684971358333631E-20</v>
      </c>
      <c r="HN54" s="63">
        <v>3.9900994920033609E-20</v>
      </c>
      <c r="HO54" s="63">
        <v>2.8145349071628138E-20</v>
      </c>
      <c r="HP54" s="63">
        <v>1.5763685035666855E-20</v>
      </c>
      <c r="HQ54" s="63">
        <v>3.5444568874628304E-20</v>
      </c>
      <c r="HR54" s="63">
        <v>2.7714142835914831E-19</v>
      </c>
      <c r="HS54" s="63">
        <v>1.9337344541564353E-20</v>
      </c>
      <c r="HT54" s="63">
        <v>4.4502850400845985E-18</v>
      </c>
      <c r="HU54" s="63">
        <v>1.5088659010321416E-20</v>
      </c>
      <c r="HV54" s="63">
        <v>2.6827009536260147E-20</v>
      </c>
      <c r="HW54" s="63">
        <v>1.6292134210053565E-20</v>
      </c>
      <c r="HX54" s="63">
        <v>2.7655796895328656E-20</v>
      </c>
      <c r="HY54" s="63">
        <v>3.5091028222783556E-20</v>
      </c>
      <c r="HZ54" s="63">
        <v>2.0255639840316961E-20</v>
      </c>
      <c r="IA54" s="63">
        <v>5.2115759804790365E-20</v>
      </c>
      <c r="IB54" s="63">
        <v>2.5347579371074774E-20</v>
      </c>
    </row>
    <row r="55" spans="2:236" x14ac:dyDescent="0.15">
      <c r="B55" s="12" t="s">
        <v>77</v>
      </c>
      <c r="C55" s="62" t="s">
        <v>648</v>
      </c>
      <c r="D55" s="63">
        <v>0.99999999999999989</v>
      </c>
      <c r="E55" s="63">
        <v>0</v>
      </c>
      <c r="F55" s="63">
        <v>0.3589980916030534</v>
      </c>
      <c r="G55" s="63">
        <v>0.30938931297709926</v>
      </c>
      <c r="H55" s="63">
        <v>6.2381624672537279E-4</v>
      </c>
      <c r="I55" s="68">
        <v>0.10019083969465649</v>
      </c>
      <c r="J55" s="63">
        <v>9.82824427480916E-2</v>
      </c>
      <c r="P55" s="12" t="s">
        <v>77</v>
      </c>
      <c r="Q55" s="63" t="s">
        <v>648</v>
      </c>
      <c r="R55" s="68">
        <v>6.5613920224894608E-20</v>
      </c>
      <c r="S55" s="63">
        <v>3.8904193610373986E-20</v>
      </c>
      <c r="T55" s="63">
        <v>4.0418298112415338E-20</v>
      </c>
      <c r="U55" s="63">
        <v>8.1601257155721911E-20</v>
      </c>
      <c r="V55" s="63">
        <v>2.9021458611140055E-20</v>
      </c>
      <c r="W55" s="63">
        <v>0</v>
      </c>
      <c r="X55" s="63">
        <v>2.1271476976383226E-19</v>
      </c>
      <c r="Y55" s="63">
        <v>2.7152662377989224E-20</v>
      </c>
      <c r="Z55" s="63">
        <v>0</v>
      </c>
      <c r="AA55" s="63">
        <v>0</v>
      </c>
      <c r="AB55" s="63">
        <v>0</v>
      </c>
      <c r="AC55" s="63">
        <v>4.2579705110883171E-20</v>
      </c>
      <c r="AD55" s="63">
        <v>2.7284126920234315E-20</v>
      </c>
      <c r="AE55" s="63">
        <v>5.4012709581808378E-20</v>
      </c>
      <c r="AF55" s="63">
        <v>3.0454799500633738E-20</v>
      </c>
      <c r="AG55" s="63">
        <v>0</v>
      </c>
      <c r="AH55" s="63">
        <v>2.2329236342320503E-20</v>
      </c>
      <c r="AI55" s="63">
        <v>1.2067470162151878E-19</v>
      </c>
      <c r="AJ55" s="63">
        <v>0</v>
      </c>
      <c r="AK55" s="63">
        <v>7.4540227553399515E-20</v>
      </c>
      <c r="AL55" s="63">
        <v>0</v>
      </c>
      <c r="AM55" s="63">
        <v>0</v>
      </c>
      <c r="AN55" s="63">
        <v>0</v>
      </c>
      <c r="AO55" s="63">
        <v>0</v>
      </c>
      <c r="AP55" s="63">
        <v>2.9846574032958099E-20</v>
      </c>
      <c r="AQ55" s="63">
        <v>2.3411896550561217E-20</v>
      </c>
      <c r="AR55" s="63">
        <v>0</v>
      </c>
      <c r="AS55" s="63">
        <v>0</v>
      </c>
      <c r="AT55" s="63">
        <v>2.9404182829448793E-20</v>
      </c>
      <c r="AU55" s="63">
        <v>4.7772766328293768E-20</v>
      </c>
      <c r="AV55" s="63">
        <v>2.6759570067244842E-20</v>
      </c>
      <c r="AW55" s="63">
        <v>0</v>
      </c>
      <c r="AX55" s="63">
        <v>7.4066527562815304E-20</v>
      </c>
      <c r="AY55" s="63">
        <v>4.1620595343523073E-20</v>
      </c>
      <c r="AZ55" s="63">
        <v>6.164347174464218E-20</v>
      </c>
      <c r="BA55" s="63">
        <v>0</v>
      </c>
      <c r="BB55" s="63">
        <v>2.0255897497634004E-20</v>
      </c>
      <c r="BC55" s="63">
        <v>4.3072498287696819E-20</v>
      </c>
      <c r="BD55" s="63">
        <v>1.6761568928129344E-20</v>
      </c>
      <c r="BE55" s="63">
        <v>0</v>
      </c>
      <c r="BF55" s="63">
        <v>5.8708481071024952E-20</v>
      </c>
      <c r="BG55" s="63">
        <v>4.2275285923993228E-20</v>
      </c>
      <c r="BH55" s="63">
        <v>7.0075403840243814E-19</v>
      </c>
      <c r="BI55" s="63">
        <v>2.6825719905849148E-19</v>
      </c>
      <c r="BJ55" s="63">
        <v>6.6356589477179834E-19</v>
      </c>
      <c r="BK55" s="63">
        <v>3.6047732544083194E-18</v>
      </c>
      <c r="BL55" s="63">
        <v>0</v>
      </c>
      <c r="BM55" s="63">
        <v>1</v>
      </c>
      <c r="BN55" s="63">
        <v>4.2447042834294886E-18</v>
      </c>
      <c r="BO55" s="63">
        <v>0</v>
      </c>
      <c r="BP55" s="63">
        <v>1.3499910502506469E-17</v>
      </c>
      <c r="BQ55" s="63">
        <v>3.100551251288482E-18</v>
      </c>
      <c r="BR55" s="63">
        <v>1.3202310100865144E-17</v>
      </c>
      <c r="BS55" s="63">
        <v>9.2583324080880732E-18</v>
      </c>
      <c r="BT55" s="63">
        <v>2.8520037543512231E-19</v>
      </c>
      <c r="BU55" s="63">
        <v>2.6466564869536491E-19</v>
      </c>
      <c r="BV55" s="63">
        <v>1.1142552690796631E-18</v>
      </c>
      <c r="BW55" s="63">
        <v>1.3377507610616468E-19</v>
      </c>
      <c r="BX55" s="63">
        <v>1.2301122144094567E-19</v>
      </c>
      <c r="BY55" s="63">
        <v>1.8750150552053028E-19</v>
      </c>
      <c r="BZ55" s="63">
        <v>3.9594372890699772E-20</v>
      </c>
      <c r="CA55" s="63">
        <v>1.0001647222796037E-19</v>
      </c>
      <c r="CB55" s="63">
        <v>7.3986982051407399E-20</v>
      </c>
      <c r="CC55" s="63">
        <v>5.9457828102387662E-20</v>
      </c>
      <c r="CD55" s="63">
        <v>4.6087445848098907E-20</v>
      </c>
      <c r="CE55" s="63">
        <v>8.0383591180026577E-20</v>
      </c>
      <c r="CF55" s="63">
        <v>1.6854814983117713E-20</v>
      </c>
      <c r="CG55" s="63">
        <v>1.0234838530676916E-19</v>
      </c>
      <c r="CH55" s="63">
        <v>1.014581458672202E-19</v>
      </c>
      <c r="CI55" s="63">
        <v>4.1119064653903936E-20</v>
      </c>
      <c r="CJ55" s="63">
        <v>3.6881643207633969E-20</v>
      </c>
      <c r="CK55" s="63">
        <v>2.025173710868545E-20</v>
      </c>
      <c r="CL55" s="63">
        <v>1.2919768302577134E-20</v>
      </c>
      <c r="CM55" s="63">
        <v>2.9616923293983134E-21</v>
      </c>
      <c r="CN55" s="63">
        <v>2.6344579286818437E-20</v>
      </c>
      <c r="CO55" s="63">
        <v>1.2213886033746783E-19</v>
      </c>
      <c r="CP55" s="63">
        <v>6.5034886902662306E-19</v>
      </c>
      <c r="CQ55" s="63">
        <v>1.3526832244428832E-20</v>
      </c>
      <c r="CR55" s="63">
        <v>0</v>
      </c>
      <c r="CS55" s="63">
        <v>6.8790789001352005E-20</v>
      </c>
      <c r="CT55" s="63">
        <v>4.0080305894371389E-20</v>
      </c>
      <c r="CU55" s="63">
        <v>3.8378589864234886E-20</v>
      </c>
      <c r="CV55" s="63">
        <v>2.8601896261335415E-20</v>
      </c>
      <c r="CW55" s="63">
        <v>5.5106118387132535E-20</v>
      </c>
      <c r="CX55" s="63">
        <v>3.5540657543470991E-19</v>
      </c>
      <c r="CY55" s="63">
        <v>1.8834759934753628E-19</v>
      </c>
      <c r="CZ55" s="63">
        <v>1.2969535331434549E-19</v>
      </c>
      <c r="DA55" s="63">
        <v>7.3292491665249439E-19</v>
      </c>
      <c r="DB55" s="63">
        <v>2.6410052094676744E-19</v>
      </c>
      <c r="DC55" s="63">
        <v>2.8023520964619279E-20</v>
      </c>
      <c r="DD55" s="63">
        <v>5.1767140396546411E-19</v>
      </c>
      <c r="DE55" s="63">
        <v>2.2676407615108007E-20</v>
      </c>
      <c r="DF55" s="63">
        <v>5.235119120458912E-20</v>
      </c>
      <c r="DG55" s="63">
        <v>5.5168370829892223E-20</v>
      </c>
      <c r="DH55" s="63">
        <v>3.797149922260559E-20</v>
      </c>
      <c r="DI55" s="63">
        <v>7.1490269924149053E-20</v>
      </c>
      <c r="DJ55" s="63">
        <v>3.5372422240753338E-19</v>
      </c>
      <c r="DK55" s="63">
        <v>1.2203935525633432E-19</v>
      </c>
      <c r="DL55" s="63">
        <v>5.7654161376630643E-18</v>
      </c>
      <c r="DM55" s="63">
        <v>3.3202492545132636E-20</v>
      </c>
      <c r="DN55" s="63">
        <v>4.5237360135336029E-20</v>
      </c>
      <c r="DO55" s="63">
        <v>2.7533031017776257E-20</v>
      </c>
      <c r="DP55" s="63">
        <v>5.5006029347078335E-20</v>
      </c>
      <c r="DQ55" s="63">
        <v>5.0143638341784655E-20</v>
      </c>
      <c r="DR55" s="63">
        <v>4.8303643572438385E-20</v>
      </c>
      <c r="DS55" s="63">
        <v>4.0109035868332954E-18</v>
      </c>
      <c r="DT55" s="63">
        <v>8.9463007967521329E-20</v>
      </c>
      <c r="DU55" s="63">
        <v>1</v>
      </c>
      <c r="DV55" s="63">
        <v>0.8784801077719594</v>
      </c>
      <c r="DX55" s="12" t="s">
        <v>77</v>
      </c>
      <c r="DY55" s="62" t="s">
        <v>648</v>
      </c>
      <c r="DZ55" s="63">
        <v>6.5555733230175292E-20</v>
      </c>
      <c r="EA55" s="63">
        <v>3.888607960828948E-20</v>
      </c>
      <c r="EB55" s="63">
        <v>4.0418131146774386E-20</v>
      </c>
      <c r="EC55" s="63">
        <v>8.1579354944028663E-20</v>
      </c>
      <c r="ED55" s="63">
        <v>2.9014595537934098E-20</v>
      </c>
      <c r="EE55" s="63">
        <v>0</v>
      </c>
      <c r="EF55" s="63">
        <v>2.1271476976383226E-19</v>
      </c>
      <c r="EG55" s="63">
        <v>2.6028427759423513E-20</v>
      </c>
      <c r="EH55" s="63">
        <v>0</v>
      </c>
      <c r="EI55" s="63">
        <v>0</v>
      </c>
      <c r="EJ55" s="63">
        <v>0</v>
      </c>
      <c r="EK55" s="63">
        <v>4.2527759444026093E-20</v>
      </c>
      <c r="EL55" s="63">
        <v>2.7284126920234315E-20</v>
      </c>
      <c r="EM55" s="63">
        <v>5.3873389866123463E-20</v>
      </c>
      <c r="EN55" s="63">
        <v>3.0422179290725616E-20</v>
      </c>
      <c r="EO55" s="63">
        <v>0</v>
      </c>
      <c r="EP55" s="63">
        <v>2.2327790964276607E-20</v>
      </c>
      <c r="EQ55" s="63">
        <v>1.2059792761281724E-19</v>
      </c>
      <c r="ER55" s="63">
        <v>0</v>
      </c>
      <c r="ES55" s="63">
        <v>7.4416024653039494E-20</v>
      </c>
      <c r="ET55" s="63">
        <v>0</v>
      </c>
      <c r="EU55" s="63">
        <v>0</v>
      </c>
      <c r="EV55" s="63">
        <v>0</v>
      </c>
      <c r="EW55" s="63">
        <v>0</v>
      </c>
      <c r="EX55" s="63">
        <v>2.9814331423093967E-20</v>
      </c>
      <c r="EY55" s="63">
        <v>2.3202268037708143E-20</v>
      </c>
      <c r="EZ55" s="63">
        <v>0</v>
      </c>
      <c r="FA55" s="63">
        <v>0</v>
      </c>
      <c r="FB55" s="63">
        <v>2.9181003149262705E-20</v>
      </c>
      <c r="FC55" s="63">
        <v>4.7655893913975446E-20</v>
      </c>
      <c r="FD55" s="63">
        <v>2.6759570067244842E-20</v>
      </c>
      <c r="FE55" s="63">
        <v>0</v>
      </c>
      <c r="FF55" s="63">
        <v>7.0799652539674238E-20</v>
      </c>
      <c r="FG55" s="63">
        <v>4.1620097751999811E-20</v>
      </c>
      <c r="FH55" s="63">
        <v>6.1595262559358928E-20</v>
      </c>
      <c r="FI55" s="63">
        <v>0</v>
      </c>
      <c r="FJ55" s="63">
        <v>1.9206393052761271E-20</v>
      </c>
      <c r="FK55" s="63">
        <v>4.3068677843945373E-20</v>
      </c>
      <c r="FL55" s="63">
        <v>1.676149960835149E-20</v>
      </c>
      <c r="FM55" s="63">
        <v>0</v>
      </c>
      <c r="FN55" s="63">
        <v>5.8582835355373371E-20</v>
      </c>
      <c r="FO55" s="63">
        <v>4.2226422037015484E-20</v>
      </c>
      <c r="FP55" s="63">
        <v>6.9322121219013488E-19</v>
      </c>
      <c r="FQ55" s="63">
        <v>2.6411453703998746E-19</v>
      </c>
      <c r="FR55" s="63">
        <v>6.5542194644816738E-19</v>
      </c>
      <c r="FS55" s="63">
        <v>3.578341188795722E-18</v>
      </c>
      <c r="FT55" s="63">
        <v>0</v>
      </c>
      <c r="FU55" s="63">
        <v>1</v>
      </c>
      <c r="FV55" s="63">
        <v>4.234086658137386E-18</v>
      </c>
      <c r="FW55" s="63">
        <v>0</v>
      </c>
      <c r="FX55" s="63">
        <v>1.3498367674048186E-17</v>
      </c>
      <c r="FY55" s="63">
        <v>3.0950668890764402E-18</v>
      </c>
      <c r="FZ55" s="63">
        <v>1.3202285820021147E-17</v>
      </c>
      <c r="GA55" s="63">
        <v>9.242439311015697E-18</v>
      </c>
      <c r="GB55" s="63">
        <v>2.8520037543512231E-19</v>
      </c>
      <c r="GC55" s="63">
        <v>2.558560140967806E-19</v>
      </c>
      <c r="GD55" s="63">
        <v>9.7404418940887129E-19</v>
      </c>
      <c r="GE55" s="63">
        <v>1.2902850352263613E-19</v>
      </c>
      <c r="GF55" s="63">
        <v>1.1055797621280435E-19</v>
      </c>
      <c r="GG55" s="63">
        <v>1.8723007782542444E-19</v>
      </c>
      <c r="GH55" s="63">
        <v>3.958802415353394E-20</v>
      </c>
      <c r="GI55" s="63">
        <v>1.0001647222796037E-19</v>
      </c>
      <c r="GJ55" s="63">
        <v>7.3877562993992181E-20</v>
      </c>
      <c r="GK55" s="63">
        <v>5.9457828102387662E-20</v>
      </c>
      <c r="GL55" s="63">
        <v>4.6087445848098907E-20</v>
      </c>
      <c r="GM55" s="63">
        <v>7.5278695311878066E-20</v>
      </c>
      <c r="GN55" s="63">
        <v>1.682402689946928E-20</v>
      </c>
      <c r="GO55" s="63">
        <v>9.4066377717344287E-20</v>
      </c>
      <c r="GP55" s="63">
        <v>1.0141430920148283E-19</v>
      </c>
      <c r="GQ55" s="63">
        <v>4.0795400750310856E-20</v>
      </c>
      <c r="GR55" s="63">
        <v>3.5849500262900838E-20</v>
      </c>
      <c r="GS55" s="63">
        <v>1.9648220499084008E-20</v>
      </c>
      <c r="GT55" s="63">
        <v>1.2919768302577134E-20</v>
      </c>
      <c r="GU55" s="63">
        <v>2.9616923293983134E-21</v>
      </c>
      <c r="GV55" s="63">
        <v>2.6335063196186234E-20</v>
      </c>
      <c r="GW55" s="63">
        <v>1.2192828280192399E-19</v>
      </c>
      <c r="GX55" s="63">
        <v>6.4791164609260616E-19</v>
      </c>
      <c r="GY55" s="63">
        <v>1.302503819009106E-20</v>
      </c>
      <c r="GZ55" s="63">
        <v>0</v>
      </c>
      <c r="HA55" s="63">
        <v>6.8760964914045786E-20</v>
      </c>
      <c r="HB55" s="63">
        <v>4.0077553022827718E-20</v>
      </c>
      <c r="HC55" s="63">
        <v>3.8175174367623899E-20</v>
      </c>
      <c r="HD55" s="63">
        <v>2.8296001645597513E-20</v>
      </c>
      <c r="HE55" s="63">
        <v>5.4516316748804519E-20</v>
      </c>
      <c r="HF55" s="63">
        <v>3.4068187704228176E-19</v>
      </c>
      <c r="HG55" s="63">
        <v>1.8770692892485027E-19</v>
      </c>
      <c r="HH55" s="63">
        <v>1.2969535331434549E-19</v>
      </c>
      <c r="HI55" s="63">
        <v>7.2786325496152981E-19</v>
      </c>
      <c r="HJ55" s="63">
        <v>2.6405184682913126E-19</v>
      </c>
      <c r="HK55" s="63">
        <v>2.8023020985511686E-20</v>
      </c>
      <c r="HL55" s="63">
        <v>5.1767140396546411E-19</v>
      </c>
      <c r="HM55" s="63">
        <v>2.2632636875142432E-20</v>
      </c>
      <c r="HN55" s="63">
        <v>5.1143881299904331E-20</v>
      </c>
      <c r="HO55" s="63">
        <v>5.5168370829892223E-20</v>
      </c>
      <c r="HP55" s="63">
        <v>3.797149922260559E-20</v>
      </c>
      <c r="HQ55" s="63">
        <v>7.1478893062075066E-20</v>
      </c>
      <c r="HR55" s="63">
        <v>3.5316962119505309E-19</v>
      </c>
      <c r="HS55" s="63">
        <v>1.2201294456217482E-19</v>
      </c>
      <c r="HT55" s="63">
        <v>5.7409365176784421E-18</v>
      </c>
      <c r="HU55" s="63">
        <v>3.1409388798833549E-20</v>
      </c>
      <c r="HV55" s="63">
        <v>4.5237360135336029E-20</v>
      </c>
      <c r="HW55" s="63">
        <v>2.7413824691972045E-20</v>
      </c>
      <c r="HX55" s="63">
        <v>5.4087519949392362E-20</v>
      </c>
      <c r="HY55" s="63">
        <v>4.9699295009771348E-20</v>
      </c>
      <c r="HZ55" s="63">
        <v>4.8011737328739491E-20</v>
      </c>
      <c r="IA55" s="63">
        <v>4.0098134146902209E-18</v>
      </c>
      <c r="IB55" s="63">
        <v>8.939697691827727E-20</v>
      </c>
    </row>
    <row r="56" spans="2:236" x14ac:dyDescent="0.15">
      <c r="B56" s="12" t="s">
        <v>78</v>
      </c>
      <c r="C56" s="62" t="s">
        <v>649</v>
      </c>
      <c r="D56" s="63">
        <v>0.96882860124114434</v>
      </c>
      <c r="E56" s="63">
        <v>3.1171398758855662E-2</v>
      </c>
      <c r="F56" s="63">
        <v>0.38707367336424525</v>
      </c>
      <c r="G56" s="63">
        <v>0.29331014940752193</v>
      </c>
      <c r="H56" s="63">
        <v>2.8285317656385063E-5</v>
      </c>
      <c r="I56" s="68">
        <v>8.8614116434827403E-2</v>
      </c>
      <c r="J56" s="63">
        <v>8.6553323029366303E-2</v>
      </c>
      <c r="P56" s="12" t="s">
        <v>78</v>
      </c>
      <c r="Q56" s="63" t="s">
        <v>649</v>
      </c>
      <c r="R56" s="68">
        <v>7.9852030674097747E-6</v>
      </c>
      <c r="S56" s="63">
        <v>4.3118725886157932E-6</v>
      </c>
      <c r="T56" s="63">
        <v>3.1228298978506281E-6</v>
      </c>
      <c r="U56" s="63">
        <v>9.7854857181186293E-6</v>
      </c>
      <c r="V56" s="63">
        <v>4.3217898105894758E-5</v>
      </c>
      <c r="W56" s="63">
        <v>0</v>
      </c>
      <c r="X56" s="63">
        <v>2.5840211816556075E-5</v>
      </c>
      <c r="Y56" s="63">
        <v>2.8360224377791526E-6</v>
      </c>
      <c r="Z56" s="63">
        <v>0</v>
      </c>
      <c r="AA56" s="63">
        <v>0</v>
      </c>
      <c r="AB56" s="63">
        <v>0</v>
      </c>
      <c r="AC56" s="63">
        <v>4.9522640355997494E-6</v>
      </c>
      <c r="AD56" s="63">
        <v>2.7525610693078878E-6</v>
      </c>
      <c r="AE56" s="63">
        <v>6.004551530275175E-6</v>
      </c>
      <c r="AF56" s="63">
        <v>9.1685393670748571E-6</v>
      </c>
      <c r="AG56" s="63">
        <v>0</v>
      </c>
      <c r="AH56" s="63">
        <v>1.9852132250104457E-6</v>
      </c>
      <c r="AI56" s="63">
        <v>2.5949014295574217E-6</v>
      </c>
      <c r="AJ56" s="63">
        <v>0</v>
      </c>
      <c r="AK56" s="63">
        <v>8.9384756296798384E-6</v>
      </c>
      <c r="AL56" s="63">
        <v>0</v>
      </c>
      <c r="AM56" s="63">
        <v>0</v>
      </c>
      <c r="AN56" s="63">
        <v>0</v>
      </c>
      <c r="AO56" s="63">
        <v>0</v>
      </c>
      <c r="AP56" s="63">
        <v>3.0555809992404996E-6</v>
      </c>
      <c r="AQ56" s="63">
        <v>2.5460015048335518E-6</v>
      </c>
      <c r="AR56" s="63">
        <v>0</v>
      </c>
      <c r="AS56" s="63">
        <v>0</v>
      </c>
      <c r="AT56" s="63">
        <v>4.031300862705607E-6</v>
      </c>
      <c r="AU56" s="63">
        <v>5.3515960835678831E-6</v>
      </c>
      <c r="AV56" s="63">
        <v>2.3701022533833154E-6</v>
      </c>
      <c r="AW56" s="63">
        <v>0</v>
      </c>
      <c r="AX56" s="63">
        <v>9.0886084333203209E-6</v>
      </c>
      <c r="AY56" s="63">
        <v>5.6123572825505872E-6</v>
      </c>
      <c r="AZ56" s="63">
        <v>7.2717159908449551E-6</v>
      </c>
      <c r="BA56" s="63">
        <v>0</v>
      </c>
      <c r="BB56" s="63">
        <v>2.6760820774007408E-6</v>
      </c>
      <c r="BC56" s="63">
        <v>5.6521780316671074E-6</v>
      </c>
      <c r="BD56" s="63">
        <v>1.8491972633078318E-6</v>
      </c>
      <c r="BE56" s="63">
        <v>0</v>
      </c>
      <c r="BF56" s="63">
        <v>3.6068897264089123E-6</v>
      </c>
      <c r="BG56" s="63">
        <v>4.4009454333554541E-5</v>
      </c>
      <c r="BH56" s="63">
        <v>1.1324500763745907E-5</v>
      </c>
      <c r="BI56" s="63">
        <v>6.1943212599003454E-4</v>
      </c>
      <c r="BJ56" s="63">
        <v>4.6017249663823614E-4</v>
      </c>
      <c r="BK56" s="63">
        <v>2.5966032247138297E-4</v>
      </c>
      <c r="BL56" s="63">
        <v>0</v>
      </c>
      <c r="BM56" s="63">
        <v>3.0714175100699441E-5</v>
      </c>
      <c r="BN56" s="63">
        <v>1.0025076542237739</v>
      </c>
      <c r="BO56" s="63">
        <v>0</v>
      </c>
      <c r="BP56" s="63">
        <v>3.10507557264192E-4</v>
      </c>
      <c r="BQ56" s="63">
        <v>1.5997622635348694E-4</v>
      </c>
      <c r="BR56" s="63">
        <v>2.7430962921932121E-4</v>
      </c>
      <c r="BS56" s="63">
        <v>3.0772822868787653E-4</v>
      </c>
      <c r="BT56" s="63">
        <v>8.9604438179415047E-4</v>
      </c>
      <c r="BU56" s="63">
        <v>4.2600092026237244E-4</v>
      </c>
      <c r="BV56" s="63">
        <v>1.2723730941903645E-3</v>
      </c>
      <c r="BW56" s="63">
        <v>5.1827937212940408E-4</v>
      </c>
      <c r="BX56" s="63">
        <v>2.2519079514809334E-4</v>
      </c>
      <c r="BY56" s="63">
        <v>7.5071379400906483E-6</v>
      </c>
      <c r="BZ56" s="63">
        <v>4.5755245252276236E-6</v>
      </c>
      <c r="CA56" s="63">
        <v>6.7122259538356625E-5</v>
      </c>
      <c r="CB56" s="63">
        <v>1.1747306971223617E-4</v>
      </c>
      <c r="CC56" s="63">
        <v>3.849466401802145E-5</v>
      </c>
      <c r="CD56" s="63">
        <v>1.2336119177514817E-4</v>
      </c>
      <c r="CE56" s="63">
        <v>1.0679778443342927E-5</v>
      </c>
      <c r="CF56" s="63">
        <v>4.0840578690426226E-6</v>
      </c>
      <c r="CG56" s="63">
        <v>1.4894353430437813E-5</v>
      </c>
      <c r="CH56" s="63">
        <v>1.090143444832606E-5</v>
      </c>
      <c r="CI56" s="63">
        <v>3.7628378425243486E-6</v>
      </c>
      <c r="CJ56" s="63">
        <v>2.2727737669180473E-6</v>
      </c>
      <c r="CK56" s="63">
        <v>2.038763782907016E-6</v>
      </c>
      <c r="CL56" s="63">
        <v>2.1222647981617291E-6</v>
      </c>
      <c r="CM56" s="63">
        <v>1.1439907691355302E-6</v>
      </c>
      <c r="CN56" s="63">
        <v>9.2618076679109805E-6</v>
      </c>
      <c r="CO56" s="63">
        <v>1.3906222690236033E-5</v>
      </c>
      <c r="CP56" s="63">
        <v>7.9009811495883432E-5</v>
      </c>
      <c r="CQ56" s="63">
        <v>2.5212861698777824E-6</v>
      </c>
      <c r="CR56" s="63">
        <v>0</v>
      </c>
      <c r="CS56" s="63">
        <v>5.9859060884934659E-6</v>
      </c>
      <c r="CT56" s="63">
        <v>5.5536084632450767E-6</v>
      </c>
      <c r="CU56" s="63">
        <v>4.777721375733922E-6</v>
      </c>
      <c r="CV56" s="63">
        <v>1.5088442783650701E-6</v>
      </c>
      <c r="CW56" s="63">
        <v>2.5938922396512165E-6</v>
      </c>
      <c r="CX56" s="63">
        <v>6.6932943643883157E-6</v>
      </c>
      <c r="CY56" s="63">
        <v>7.3191155264464378E-6</v>
      </c>
      <c r="CZ56" s="63">
        <v>4.4918925159035523E-6</v>
      </c>
      <c r="DA56" s="63">
        <v>3.358991787688835E-6</v>
      </c>
      <c r="DB56" s="63">
        <v>4.9808158546362657E-6</v>
      </c>
      <c r="DC56" s="63">
        <v>2.719953509855959E-6</v>
      </c>
      <c r="DD56" s="63">
        <v>7.4432390948090891E-6</v>
      </c>
      <c r="DE56" s="63">
        <v>2.022234860458887E-6</v>
      </c>
      <c r="DF56" s="63">
        <v>5.1433042564272609E-6</v>
      </c>
      <c r="DG56" s="63">
        <v>4.0181968145648359E-6</v>
      </c>
      <c r="DH56" s="63">
        <v>2.143296763865135E-6</v>
      </c>
      <c r="DI56" s="63">
        <v>5.6307907238673658E-6</v>
      </c>
      <c r="DJ56" s="63">
        <v>4.1912910512057441E-5</v>
      </c>
      <c r="DK56" s="63">
        <v>3.4739534971369427E-6</v>
      </c>
      <c r="DL56" s="63">
        <v>6.9337714114371457E-4</v>
      </c>
      <c r="DM56" s="63">
        <v>2.5108214885177275E-6</v>
      </c>
      <c r="DN56" s="63">
        <v>4.4710260400211136E-6</v>
      </c>
      <c r="DO56" s="63">
        <v>2.7319312190867399E-6</v>
      </c>
      <c r="DP56" s="63">
        <v>4.652980327603248E-6</v>
      </c>
      <c r="DQ56" s="63">
        <v>5.000383671914717E-6</v>
      </c>
      <c r="DR56" s="63">
        <v>3.9615820238513503E-6</v>
      </c>
      <c r="DS56" s="63">
        <v>1.2623304797755712E-6</v>
      </c>
      <c r="DT56" s="63">
        <v>6.2515492160972148E-6</v>
      </c>
      <c r="DU56" s="63">
        <v>1.0098711100833708</v>
      </c>
      <c r="DV56" s="63">
        <v>0.88715168162182789</v>
      </c>
      <c r="DX56" s="12" t="s">
        <v>78</v>
      </c>
      <c r="DY56" s="62" t="s">
        <v>649</v>
      </c>
      <c r="DZ56" s="63">
        <v>7.9781217199285772E-6</v>
      </c>
      <c r="EA56" s="63">
        <v>4.3098649575146181E-6</v>
      </c>
      <c r="EB56" s="63">
        <v>3.1228169976217752E-6</v>
      </c>
      <c r="EC56" s="63">
        <v>9.7828592416746395E-6</v>
      </c>
      <c r="ED56" s="63">
        <v>4.3207677820192283E-5</v>
      </c>
      <c r="EE56" s="63">
        <v>0</v>
      </c>
      <c r="EF56" s="63">
        <v>2.5840211816556075E-5</v>
      </c>
      <c r="EG56" s="63">
        <v>2.7185991604888558E-6</v>
      </c>
      <c r="EH56" s="63">
        <v>0</v>
      </c>
      <c r="EI56" s="63">
        <v>0</v>
      </c>
      <c r="EJ56" s="63">
        <v>0</v>
      </c>
      <c r="EK56" s="63">
        <v>4.9462224564692312E-6</v>
      </c>
      <c r="EL56" s="63">
        <v>2.7525610693078878E-6</v>
      </c>
      <c r="EM56" s="63">
        <v>5.989063464253486E-6</v>
      </c>
      <c r="EN56" s="63">
        <v>9.1587189222317176E-6</v>
      </c>
      <c r="EO56" s="63">
        <v>0</v>
      </c>
      <c r="EP56" s="63">
        <v>1.9850847215737901E-6</v>
      </c>
      <c r="EQ56" s="63">
        <v>2.5932505368495422E-6</v>
      </c>
      <c r="ER56" s="63">
        <v>0</v>
      </c>
      <c r="ES56" s="63">
        <v>8.9235818651389627E-6</v>
      </c>
      <c r="ET56" s="63">
        <v>0</v>
      </c>
      <c r="EU56" s="63">
        <v>0</v>
      </c>
      <c r="EV56" s="63">
        <v>0</v>
      </c>
      <c r="EW56" s="63">
        <v>0</v>
      </c>
      <c r="EX56" s="63">
        <v>3.0522801210238577E-6</v>
      </c>
      <c r="EY56" s="63">
        <v>2.5232047823199646E-6</v>
      </c>
      <c r="EZ56" s="63">
        <v>0</v>
      </c>
      <c r="FA56" s="63">
        <v>0</v>
      </c>
      <c r="FB56" s="63">
        <v>4.0007030242113005E-6</v>
      </c>
      <c r="FC56" s="63">
        <v>5.3385038135819887E-6</v>
      </c>
      <c r="FD56" s="63">
        <v>2.3701022533833154E-6</v>
      </c>
      <c r="FE56" s="63">
        <v>0</v>
      </c>
      <c r="FF56" s="63">
        <v>8.6877343966545342E-6</v>
      </c>
      <c r="FG56" s="63">
        <v>5.6122901844856451E-6</v>
      </c>
      <c r="FH56" s="63">
        <v>7.2660290382186972E-6</v>
      </c>
      <c r="FI56" s="63">
        <v>0</v>
      </c>
      <c r="FJ56" s="63">
        <v>2.537428135485583E-6</v>
      </c>
      <c r="FK56" s="63">
        <v>5.6516766948721322E-6</v>
      </c>
      <c r="FL56" s="63">
        <v>1.8491896156977512E-6</v>
      </c>
      <c r="FM56" s="63">
        <v>0</v>
      </c>
      <c r="FN56" s="63">
        <v>3.599170394675517E-6</v>
      </c>
      <c r="FO56" s="63">
        <v>4.3958586008113205E-5</v>
      </c>
      <c r="FP56" s="63">
        <v>1.1202766900622019E-5</v>
      </c>
      <c r="FQ56" s="63">
        <v>6.0986631396192713E-4</v>
      </c>
      <c r="FR56" s="63">
        <v>4.5452479674572304E-4</v>
      </c>
      <c r="FS56" s="63">
        <v>2.5775635842256007E-4</v>
      </c>
      <c r="FT56" s="63">
        <v>0</v>
      </c>
      <c r="FU56" s="63">
        <v>3.0714175100699441E-5</v>
      </c>
      <c r="FV56" s="63">
        <v>1</v>
      </c>
      <c r="FW56" s="63">
        <v>0</v>
      </c>
      <c r="FX56" s="63">
        <v>3.1047207111072674E-4</v>
      </c>
      <c r="FY56" s="63">
        <v>1.59693254875343E-4</v>
      </c>
      <c r="FZ56" s="63">
        <v>2.7430912472660267E-4</v>
      </c>
      <c r="GA56" s="63">
        <v>3.0719997431172404E-4</v>
      </c>
      <c r="GB56" s="63">
        <v>8.9604438179415047E-4</v>
      </c>
      <c r="GC56" s="63">
        <v>4.1182109577562223E-4</v>
      </c>
      <c r="GD56" s="63">
        <v>1.1122654328392539E-3</v>
      </c>
      <c r="GE56" s="63">
        <v>4.9988991775596367E-4</v>
      </c>
      <c r="GF56" s="63">
        <v>2.0239323113523916E-4</v>
      </c>
      <c r="GG56" s="63">
        <v>7.4962705865605337E-6</v>
      </c>
      <c r="GH56" s="63">
        <v>4.5747908653541191E-6</v>
      </c>
      <c r="GI56" s="63">
        <v>6.7122259538356625E-5</v>
      </c>
      <c r="GJ56" s="63">
        <v>1.1729933925042796E-4</v>
      </c>
      <c r="GK56" s="63">
        <v>3.849466401802145E-5</v>
      </c>
      <c r="GL56" s="63">
        <v>1.2336119177514817E-4</v>
      </c>
      <c r="GM56" s="63">
        <v>1.0001541056236619E-5</v>
      </c>
      <c r="GN56" s="63">
        <v>4.0765976675854685E-6</v>
      </c>
      <c r="GO56" s="63">
        <v>1.3689105807031448E-5</v>
      </c>
      <c r="GP56" s="63">
        <v>1.0896724303725206E-5</v>
      </c>
      <c r="GQ56" s="63">
        <v>3.7332191049642868E-6</v>
      </c>
      <c r="GR56" s="63">
        <v>2.2091695669833369E-6</v>
      </c>
      <c r="GS56" s="63">
        <v>1.9780071278391133E-6</v>
      </c>
      <c r="GT56" s="63">
        <v>2.1222647981617291E-6</v>
      </c>
      <c r="GU56" s="63">
        <v>1.1439907691355302E-6</v>
      </c>
      <c r="GV56" s="63">
        <v>9.2584621523031449E-6</v>
      </c>
      <c r="GW56" s="63">
        <v>1.388224720778317E-5</v>
      </c>
      <c r="GX56" s="63">
        <v>7.8713717301273192E-5</v>
      </c>
      <c r="GY56" s="63">
        <v>2.4277560375846289E-6</v>
      </c>
      <c r="GZ56" s="63">
        <v>0</v>
      </c>
      <c r="HA56" s="63">
        <v>5.9833109127674463E-6</v>
      </c>
      <c r="HB56" s="63">
        <v>5.5532270197814602E-6</v>
      </c>
      <c r="HC56" s="63">
        <v>4.7523983357329266E-6</v>
      </c>
      <c r="HD56" s="63">
        <v>1.4927073293837277E-6</v>
      </c>
      <c r="HE56" s="63">
        <v>2.5661297708479368E-6</v>
      </c>
      <c r="HF56" s="63">
        <v>6.4159873375084419E-6</v>
      </c>
      <c r="HG56" s="63">
        <v>7.2942193193577358E-6</v>
      </c>
      <c r="HH56" s="63">
        <v>4.4918925159035523E-6</v>
      </c>
      <c r="HI56" s="63">
        <v>3.3357942136048984E-6</v>
      </c>
      <c r="HJ56" s="63">
        <v>4.9798978828883733E-6</v>
      </c>
      <c r="HK56" s="63">
        <v>2.7199049820521091E-6</v>
      </c>
      <c r="HL56" s="63">
        <v>7.4432390948090891E-6</v>
      </c>
      <c r="HM56" s="63">
        <v>2.0183314769190931E-6</v>
      </c>
      <c r="HN56" s="63">
        <v>5.0246906770852931E-6</v>
      </c>
      <c r="HO56" s="63">
        <v>4.0181968145648359E-6</v>
      </c>
      <c r="HP56" s="63">
        <v>2.143296763865135E-6</v>
      </c>
      <c r="HQ56" s="63">
        <v>5.6298946476670544E-6</v>
      </c>
      <c r="HR56" s="63">
        <v>4.1847195614642852E-5</v>
      </c>
      <c r="HS56" s="63">
        <v>3.4732016943832774E-6</v>
      </c>
      <c r="HT56" s="63">
        <v>6.9043310232397694E-4</v>
      </c>
      <c r="HU56" s="63">
        <v>2.3752243368511914E-6</v>
      </c>
      <c r="HV56" s="63">
        <v>4.4710260400211136E-6</v>
      </c>
      <c r="HW56" s="63">
        <v>2.7201031176776761E-6</v>
      </c>
      <c r="HX56" s="63">
        <v>4.575283278590956E-6</v>
      </c>
      <c r="HY56" s="63">
        <v>4.9560732226613366E-6</v>
      </c>
      <c r="HZ56" s="63">
        <v>3.9376415828791639E-6</v>
      </c>
      <c r="IA56" s="63">
        <v>1.2619873756608468E-6</v>
      </c>
      <c r="IB56" s="63">
        <v>6.2469350592125101E-6</v>
      </c>
    </row>
    <row r="57" spans="2:236" x14ac:dyDescent="0.15">
      <c r="B57" s="16" t="s">
        <v>79</v>
      </c>
      <c r="C57" s="70" t="s">
        <v>528</v>
      </c>
      <c r="D57" s="69">
        <v>0.99999999999999978</v>
      </c>
      <c r="E57" s="69">
        <v>0</v>
      </c>
      <c r="F57" s="69">
        <v>0</v>
      </c>
      <c r="G57" s="69">
        <v>0</v>
      </c>
      <c r="H57" s="69">
        <v>9.6799092721817446E-3</v>
      </c>
      <c r="I57" s="71">
        <v>0</v>
      </c>
      <c r="J57" s="69">
        <v>0</v>
      </c>
      <c r="P57" s="16" t="s">
        <v>79</v>
      </c>
      <c r="Q57" s="69" t="s">
        <v>528</v>
      </c>
      <c r="R57" s="71">
        <v>2.0026008185692213E-20</v>
      </c>
      <c r="S57" s="69">
        <v>1.1203061910005531E-20</v>
      </c>
      <c r="T57" s="69">
        <v>7.6804278697039331E-21</v>
      </c>
      <c r="U57" s="69">
        <v>2.5883724811240222E-20</v>
      </c>
      <c r="V57" s="69">
        <v>7.4600159402589705E-21</v>
      </c>
      <c r="W57" s="69">
        <v>0</v>
      </c>
      <c r="X57" s="69">
        <v>6.517567976251188E-20</v>
      </c>
      <c r="Y57" s="69">
        <v>7.4198339925620063E-21</v>
      </c>
      <c r="Z57" s="69">
        <v>0</v>
      </c>
      <c r="AA57" s="69">
        <v>0</v>
      </c>
      <c r="AB57" s="69">
        <v>0</v>
      </c>
      <c r="AC57" s="69">
        <v>1.2223144914228372E-20</v>
      </c>
      <c r="AD57" s="69">
        <v>6.8575583180579248E-21</v>
      </c>
      <c r="AE57" s="69">
        <v>1.5602361318566447E-20</v>
      </c>
      <c r="AF57" s="69">
        <v>5.6390534367099938E-21</v>
      </c>
      <c r="AG57" s="69">
        <v>0</v>
      </c>
      <c r="AH57" s="69">
        <v>4.6399835424234909E-21</v>
      </c>
      <c r="AI57" s="69">
        <v>6.5539135756452641E-21</v>
      </c>
      <c r="AJ57" s="69">
        <v>0</v>
      </c>
      <c r="AK57" s="69">
        <v>2.2136281453915142E-20</v>
      </c>
      <c r="AL57" s="69">
        <v>0</v>
      </c>
      <c r="AM57" s="69">
        <v>0</v>
      </c>
      <c r="AN57" s="69">
        <v>0</v>
      </c>
      <c r="AO57" s="69">
        <v>0</v>
      </c>
      <c r="AP57" s="69">
        <v>7.7458645973887647E-21</v>
      </c>
      <c r="AQ57" s="69">
        <v>5.9681971323596825E-21</v>
      </c>
      <c r="AR57" s="69">
        <v>0</v>
      </c>
      <c r="AS57" s="69">
        <v>0</v>
      </c>
      <c r="AT57" s="69">
        <v>9.1538632328837999E-21</v>
      </c>
      <c r="AU57" s="69">
        <v>1.3634281063570043E-20</v>
      </c>
      <c r="AV57" s="69">
        <v>6.0778903297920432E-21</v>
      </c>
      <c r="AW57" s="69">
        <v>0</v>
      </c>
      <c r="AX57" s="69">
        <v>2.2513561284087388E-20</v>
      </c>
      <c r="AY57" s="69">
        <v>1.2377547229468215E-20</v>
      </c>
      <c r="AZ57" s="69">
        <v>1.7433240055316173E-20</v>
      </c>
      <c r="BA57" s="69">
        <v>0</v>
      </c>
      <c r="BB57" s="69">
        <v>6.2083361359962573E-21</v>
      </c>
      <c r="BC57" s="69">
        <v>1.2922273049182869E-20</v>
      </c>
      <c r="BD57" s="69">
        <v>4.417108188083397E-21</v>
      </c>
      <c r="BE57" s="69">
        <v>0</v>
      </c>
      <c r="BF57" s="69">
        <v>7.5619710466586561E-21</v>
      </c>
      <c r="BG57" s="69">
        <v>1.1045976204773651E-20</v>
      </c>
      <c r="BH57" s="69">
        <v>9.7518561148824204E-21</v>
      </c>
      <c r="BI57" s="69">
        <v>6.9420412844041278E-21</v>
      </c>
      <c r="BJ57" s="69">
        <v>7.3841722946345529E-21</v>
      </c>
      <c r="BK57" s="69">
        <v>8.2809238545147339E-21</v>
      </c>
      <c r="BL57" s="69">
        <v>0</v>
      </c>
      <c r="BM57" s="69">
        <v>9.2807925285769088E-21</v>
      </c>
      <c r="BN57" s="69">
        <v>7.0559531062018028E-21</v>
      </c>
      <c r="BO57" s="69">
        <v>1</v>
      </c>
      <c r="BP57" s="69">
        <v>7.2038606491207969E-21</v>
      </c>
      <c r="BQ57" s="69">
        <v>5.9015677741390082E-21</v>
      </c>
      <c r="BR57" s="69">
        <v>4.4433552411841747E-21</v>
      </c>
      <c r="BS57" s="69">
        <v>5.8423947630162466E-21</v>
      </c>
      <c r="BT57" s="69">
        <v>4.4369226258828908E-21</v>
      </c>
      <c r="BU57" s="69">
        <v>5.0236061422571263E-21</v>
      </c>
      <c r="BV57" s="69">
        <v>6.1462010036252338E-21</v>
      </c>
      <c r="BW57" s="69">
        <v>6.4682764877279997E-20</v>
      </c>
      <c r="BX57" s="69">
        <v>3.8555113816651233E-19</v>
      </c>
      <c r="BY57" s="69">
        <v>1.284018350228885E-20</v>
      </c>
      <c r="BZ57" s="69">
        <v>1.5783505540565654E-20</v>
      </c>
      <c r="CA57" s="69">
        <v>8.4409630763051462E-19</v>
      </c>
      <c r="CB57" s="69">
        <v>1.4814124987225426E-20</v>
      </c>
      <c r="CC57" s="69">
        <v>1.3733406303284549E-20</v>
      </c>
      <c r="CD57" s="69">
        <v>1.3234529007126867E-20</v>
      </c>
      <c r="CE57" s="69">
        <v>2.4967800422668571E-20</v>
      </c>
      <c r="CF57" s="69">
        <v>5.0065106706825531E-21</v>
      </c>
      <c r="CG57" s="69">
        <v>2.9698442015432512E-20</v>
      </c>
      <c r="CH57" s="69">
        <v>2.7953313002763214E-20</v>
      </c>
      <c r="CI57" s="69">
        <v>9.1038766115431121E-21</v>
      </c>
      <c r="CJ57" s="69">
        <v>5.5630750637637444E-21</v>
      </c>
      <c r="CK57" s="69">
        <v>4.4113321831247373E-21</v>
      </c>
      <c r="CL57" s="69">
        <v>2.9779822886853695E-21</v>
      </c>
      <c r="CM57" s="69">
        <v>5.6117534611030344E-22</v>
      </c>
      <c r="CN57" s="69">
        <v>1.1793884498628561E-20</v>
      </c>
      <c r="CO57" s="69">
        <v>6.3595618890505529E-20</v>
      </c>
      <c r="CP57" s="69">
        <v>2.0400402431925638E-19</v>
      </c>
      <c r="CQ57" s="69">
        <v>2.5905140801394951E-21</v>
      </c>
      <c r="CR57" s="69">
        <v>0</v>
      </c>
      <c r="CS57" s="69">
        <v>1.4681586254062867E-20</v>
      </c>
      <c r="CT57" s="69">
        <v>1.0006488414565861E-20</v>
      </c>
      <c r="CU57" s="69">
        <v>9.4180353518488621E-21</v>
      </c>
      <c r="CV57" s="69">
        <v>4.370519269706217E-21</v>
      </c>
      <c r="CW57" s="69">
        <v>6.0954371416482322E-21</v>
      </c>
      <c r="CX57" s="69">
        <v>1.6512705766965348E-20</v>
      </c>
      <c r="CY57" s="69">
        <v>1.9453761193701541E-20</v>
      </c>
      <c r="CZ57" s="69">
        <v>1.0639746040723422E-20</v>
      </c>
      <c r="DA57" s="69">
        <v>1.9556642380978153E-19</v>
      </c>
      <c r="DB57" s="69">
        <v>9.3106516360738154E-20</v>
      </c>
      <c r="DC57" s="69">
        <v>5.4964227646694407E-21</v>
      </c>
      <c r="DD57" s="69">
        <v>1.8943413562186802E-20</v>
      </c>
      <c r="DE57" s="69">
        <v>4.0843585674560797E-21</v>
      </c>
      <c r="DF57" s="69">
        <v>1.2956851398132662E-20</v>
      </c>
      <c r="DG57" s="69">
        <v>9.5943932309645077E-21</v>
      </c>
      <c r="DH57" s="69">
        <v>4.9992405358930962E-21</v>
      </c>
      <c r="DI57" s="69">
        <v>1.4966607532624728E-20</v>
      </c>
      <c r="DJ57" s="69">
        <v>1.301327026872675E-19</v>
      </c>
      <c r="DK57" s="69">
        <v>1.1717660285345847E-20</v>
      </c>
      <c r="DL57" s="69">
        <v>1.8166299279678435E-18</v>
      </c>
      <c r="DM57" s="69">
        <v>9.7920773146064781E-21</v>
      </c>
      <c r="DN57" s="69">
        <v>1.1110550664294502E-20</v>
      </c>
      <c r="DO57" s="69">
        <v>6.8141760286144884E-21</v>
      </c>
      <c r="DP57" s="69">
        <v>1.1546694647000871E-20</v>
      </c>
      <c r="DQ57" s="69">
        <v>5.5580630224842528E-20</v>
      </c>
      <c r="DR57" s="69">
        <v>1.0563104700715296E-20</v>
      </c>
      <c r="DS57" s="69">
        <v>2.033838230579883E-21</v>
      </c>
      <c r="DT57" s="69">
        <v>3.0338620324408355E-20</v>
      </c>
      <c r="DU57" s="69">
        <v>1</v>
      </c>
      <c r="DV57" s="69">
        <v>0.8784801077719594</v>
      </c>
      <c r="DX57" s="16" t="s">
        <v>79</v>
      </c>
      <c r="DY57" s="70" t="s">
        <v>528</v>
      </c>
      <c r="DZ57" s="69">
        <v>2.0008248947583046E-20</v>
      </c>
      <c r="EA57" s="69">
        <v>1.1197845704040101E-20</v>
      </c>
      <c r="EB57" s="69">
        <v>7.6803961423026824E-21</v>
      </c>
      <c r="EC57" s="69">
        <v>2.587677748175063E-20</v>
      </c>
      <c r="ED57" s="69">
        <v>7.4582517754662335E-21</v>
      </c>
      <c r="EE57" s="69">
        <v>0</v>
      </c>
      <c r="EF57" s="69">
        <v>6.517567976251188E-20</v>
      </c>
      <c r="EG57" s="69">
        <v>7.1126216049763671E-21</v>
      </c>
      <c r="EH57" s="69">
        <v>0</v>
      </c>
      <c r="EI57" s="69">
        <v>0</v>
      </c>
      <c r="EJ57" s="69">
        <v>0</v>
      </c>
      <c r="EK57" s="69">
        <v>1.2208233129094895E-20</v>
      </c>
      <c r="EL57" s="69">
        <v>6.8575583180579248E-21</v>
      </c>
      <c r="EM57" s="69">
        <v>1.5562116780572594E-20</v>
      </c>
      <c r="EN57" s="69">
        <v>5.6330134328418101E-21</v>
      </c>
      <c r="EO57" s="69">
        <v>0</v>
      </c>
      <c r="EP57" s="69">
        <v>4.6396831949224189E-21</v>
      </c>
      <c r="EQ57" s="69">
        <v>6.5497439343606821E-21</v>
      </c>
      <c r="ER57" s="69">
        <v>0</v>
      </c>
      <c r="ES57" s="69">
        <v>2.2099396801828557E-20</v>
      </c>
      <c r="ET57" s="69">
        <v>0</v>
      </c>
      <c r="EU57" s="69">
        <v>0</v>
      </c>
      <c r="EV57" s="69">
        <v>0</v>
      </c>
      <c r="EW57" s="69">
        <v>0</v>
      </c>
      <c r="EX57" s="69">
        <v>7.737496907013372E-21</v>
      </c>
      <c r="EY57" s="69">
        <v>5.9147583053697965E-21</v>
      </c>
      <c r="EZ57" s="69">
        <v>0</v>
      </c>
      <c r="FA57" s="69">
        <v>0</v>
      </c>
      <c r="FB57" s="69">
        <v>9.0843848093332522E-21</v>
      </c>
      <c r="FC57" s="69">
        <v>1.3600925839079928E-20</v>
      </c>
      <c r="FD57" s="69">
        <v>6.0778903297920432E-21</v>
      </c>
      <c r="FE57" s="69">
        <v>0</v>
      </c>
      <c r="FF57" s="69">
        <v>2.1520548738999939E-20</v>
      </c>
      <c r="FG57" s="69">
        <v>1.2377399250744478E-20</v>
      </c>
      <c r="FH57" s="69">
        <v>1.7419606133083568E-20</v>
      </c>
      <c r="FI57" s="69">
        <v>0</v>
      </c>
      <c r="FJ57" s="69">
        <v>5.8866680207842236E-21</v>
      </c>
      <c r="FK57" s="69">
        <v>1.2921126869618463E-20</v>
      </c>
      <c r="FL57" s="69">
        <v>4.4170899205238587E-21</v>
      </c>
      <c r="FM57" s="69">
        <v>0</v>
      </c>
      <c r="FN57" s="69">
        <v>7.5457871964455246E-21</v>
      </c>
      <c r="FO57" s="69">
        <v>1.1033208713767219E-20</v>
      </c>
      <c r="FP57" s="69">
        <v>9.6470275540249383E-21</v>
      </c>
      <c r="FQ57" s="69">
        <v>6.8348362182932361E-21</v>
      </c>
      <c r="FR57" s="69">
        <v>7.2935463024699429E-21</v>
      </c>
      <c r="FS57" s="69">
        <v>8.220203829368136E-21</v>
      </c>
      <c r="FT57" s="69">
        <v>0</v>
      </c>
      <c r="FU57" s="69">
        <v>9.2807925285769088E-21</v>
      </c>
      <c r="FV57" s="69">
        <v>7.0383034747651052E-21</v>
      </c>
      <c r="FW57" s="69">
        <v>1</v>
      </c>
      <c r="FX57" s="69">
        <v>7.2030373606095948E-21</v>
      </c>
      <c r="FY57" s="69">
        <v>5.891128877094864E-21</v>
      </c>
      <c r="FZ57" s="69">
        <v>4.4433470692495198E-21</v>
      </c>
      <c r="GA57" s="69">
        <v>5.8323655544059962E-21</v>
      </c>
      <c r="GB57" s="69">
        <v>4.4369226258828908E-21</v>
      </c>
      <c r="GC57" s="69">
        <v>4.8563908852011236E-21</v>
      </c>
      <c r="GD57" s="69">
        <v>5.372800596639689E-21</v>
      </c>
      <c r="GE57" s="69">
        <v>6.2387707775988069E-20</v>
      </c>
      <c r="GF57" s="69">
        <v>3.4651922859490003E-19</v>
      </c>
      <c r="GG57" s="69">
        <v>1.28215960173346E-20</v>
      </c>
      <c r="GH57" s="69">
        <v>1.5780974743360983E-20</v>
      </c>
      <c r="GI57" s="69">
        <v>8.4409630763051462E-19</v>
      </c>
      <c r="GJ57" s="69">
        <v>1.4792216435915585E-20</v>
      </c>
      <c r="GK57" s="69">
        <v>1.3733406303284549E-20</v>
      </c>
      <c r="GL57" s="69">
        <v>1.3234529007126867E-20</v>
      </c>
      <c r="GM57" s="69">
        <v>2.3382178041989118E-20</v>
      </c>
      <c r="GN57" s="69">
        <v>4.9973654579068488E-21</v>
      </c>
      <c r="GO57" s="69">
        <v>2.7295250978967385E-20</v>
      </c>
      <c r="GP57" s="69">
        <v>2.7941235312717922E-20</v>
      </c>
      <c r="GQ57" s="69">
        <v>9.0322165125908847E-21</v>
      </c>
      <c r="GR57" s="69">
        <v>5.4073908756770249E-21</v>
      </c>
      <c r="GS57" s="69">
        <v>4.2798712507268259E-21</v>
      </c>
      <c r="GT57" s="69">
        <v>2.9779822886853695E-21</v>
      </c>
      <c r="GU57" s="69">
        <v>5.6117534611030344E-22</v>
      </c>
      <c r="GV57" s="69">
        <v>1.1789624355675705E-20</v>
      </c>
      <c r="GW57" s="69">
        <v>6.3485974763645765E-20</v>
      </c>
      <c r="GX57" s="69">
        <v>2.0323950651906893E-19</v>
      </c>
      <c r="GY57" s="69">
        <v>2.4944158555438835E-21</v>
      </c>
      <c r="GZ57" s="69">
        <v>0</v>
      </c>
      <c r="HA57" s="69">
        <v>1.4675221086333414E-20</v>
      </c>
      <c r="HB57" s="69">
        <v>1.0005801129960769E-20</v>
      </c>
      <c r="HC57" s="69">
        <v>9.3681175631814509E-21</v>
      </c>
      <c r="HD57" s="69">
        <v>4.3237769733085774E-21</v>
      </c>
      <c r="HE57" s="69">
        <v>6.0301975835430288E-21</v>
      </c>
      <c r="HF57" s="69">
        <v>1.5828574890196748E-20</v>
      </c>
      <c r="HG57" s="69">
        <v>1.9387588598723019E-20</v>
      </c>
      <c r="HH57" s="69">
        <v>1.0639746040723422E-20</v>
      </c>
      <c r="HI57" s="69">
        <v>1.9421582014909817E-19</v>
      </c>
      <c r="HJ57" s="69">
        <v>9.3089356691708376E-20</v>
      </c>
      <c r="HK57" s="69">
        <v>5.4963247007412032E-21</v>
      </c>
      <c r="HL57" s="69">
        <v>1.8943413562186802E-20</v>
      </c>
      <c r="HM57" s="69">
        <v>4.0764748056267505E-21</v>
      </c>
      <c r="HN57" s="69">
        <v>1.265804377472326E-20</v>
      </c>
      <c r="HO57" s="69">
        <v>9.5943932309645077E-21</v>
      </c>
      <c r="HP57" s="69">
        <v>4.9992405358930962E-21</v>
      </c>
      <c r="HQ57" s="69">
        <v>1.4964225767528655E-20</v>
      </c>
      <c r="HR57" s="69">
        <v>1.2992866872487025E-19</v>
      </c>
      <c r="HS57" s="69">
        <v>1.1715124451381374E-20</v>
      </c>
      <c r="HT57" s="69">
        <v>1.808916623459113E-18</v>
      </c>
      <c r="HU57" s="69">
        <v>9.2632552542444729E-21</v>
      </c>
      <c r="HV57" s="69">
        <v>1.1110550664294502E-20</v>
      </c>
      <c r="HW57" s="69">
        <v>6.7846735416841593E-21</v>
      </c>
      <c r="HX57" s="69">
        <v>1.1353884010214853E-20</v>
      </c>
      <c r="HY57" s="69">
        <v>5.5088107479261742E-20</v>
      </c>
      <c r="HZ57" s="69">
        <v>1.0499270257039016E-20</v>
      </c>
      <c r="IA57" s="69">
        <v>2.0332854290142264E-21</v>
      </c>
      <c r="IB57" s="69">
        <v>3.0316227930298768E-20</v>
      </c>
    </row>
    <row r="58" spans="2:236" x14ac:dyDescent="0.15">
      <c r="B58" s="12" t="s">
        <v>80</v>
      </c>
      <c r="C58" s="62" t="s">
        <v>650</v>
      </c>
      <c r="D58" s="63">
        <v>0.9965445892820195</v>
      </c>
      <c r="E58" s="73">
        <v>3.4554107179805005E-3</v>
      </c>
      <c r="F58" s="73">
        <v>0.38938016528925617</v>
      </c>
      <c r="G58" s="73">
        <v>0.27471074380165289</v>
      </c>
      <c r="H58" s="63">
        <v>2.8933426407922523E-7</v>
      </c>
      <c r="I58" s="74">
        <v>3.3057851239669422E-2</v>
      </c>
      <c r="J58" s="73">
        <v>3.3057851239669422E-2</v>
      </c>
      <c r="P58" s="12" t="s">
        <v>80</v>
      </c>
      <c r="Q58" s="63" t="s">
        <v>650</v>
      </c>
      <c r="R58" s="74">
        <v>1.2295277399656015E-7</v>
      </c>
      <c r="S58" s="73">
        <v>6.5666851514420172E-8</v>
      </c>
      <c r="T58" s="73">
        <v>5.9122567273147867E-8</v>
      </c>
      <c r="U58" s="73">
        <v>1.5556375805045375E-7</v>
      </c>
      <c r="V58" s="73">
        <v>2.8931615307338288E-7</v>
      </c>
      <c r="W58" s="73">
        <v>0</v>
      </c>
      <c r="X58" s="73">
        <v>3.9903024231284069E-7</v>
      </c>
      <c r="Y58" s="73">
        <v>4.7428934484293516E-8</v>
      </c>
      <c r="Z58" s="73">
        <v>0</v>
      </c>
      <c r="AA58" s="73">
        <v>0</v>
      </c>
      <c r="AB58" s="73">
        <v>0</v>
      </c>
      <c r="AC58" s="73">
        <v>7.527906188250116E-8</v>
      </c>
      <c r="AD58" s="73">
        <v>4.5361479812228273E-8</v>
      </c>
      <c r="AE58" s="73">
        <v>9.5959282446818823E-8</v>
      </c>
      <c r="AF58" s="73">
        <v>3.9152677963387739E-8</v>
      </c>
      <c r="AG58" s="73">
        <v>0</v>
      </c>
      <c r="AH58" s="73">
        <v>2.9362831139490281E-8</v>
      </c>
      <c r="AI58" s="73">
        <v>4.2534080393039806E-8</v>
      </c>
      <c r="AJ58" s="73">
        <v>0</v>
      </c>
      <c r="AK58" s="73">
        <v>1.3701405961370453E-7</v>
      </c>
      <c r="AL58" s="73">
        <v>0</v>
      </c>
      <c r="AM58" s="73">
        <v>0</v>
      </c>
      <c r="AN58" s="73">
        <v>0</v>
      </c>
      <c r="AO58" s="73">
        <v>0</v>
      </c>
      <c r="AP58" s="73">
        <v>4.9153848289842097E-8</v>
      </c>
      <c r="AQ58" s="73">
        <v>3.8197764428724039E-8</v>
      </c>
      <c r="AR58" s="73">
        <v>0</v>
      </c>
      <c r="AS58" s="73">
        <v>0</v>
      </c>
      <c r="AT58" s="73">
        <v>6.0006758349865951E-8</v>
      </c>
      <c r="AU58" s="73">
        <v>8.5452734027270192E-8</v>
      </c>
      <c r="AV58" s="73">
        <v>4.0083899068896119E-8</v>
      </c>
      <c r="AW58" s="73">
        <v>0</v>
      </c>
      <c r="AX58" s="73">
        <v>1.4183484422960444E-7</v>
      </c>
      <c r="AY58" s="73">
        <v>8.1434456474119783E-8</v>
      </c>
      <c r="AZ58" s="73">
        <v>1.1453122760590553E-7</v>
      </c>
      <c r="BA58" s="73">
        <v>0</v>
      </c>
      <c r="BB58" s="73">
        <v>3.8450041014593974E-8</v>
      </c>
      <c r="BC58" s="73">
        <v>8.6226882240299228E-8</v>
      </c>
      <c r="BD58" s="73">
        <v>2.9361883965548561E-8</v>
      </c>
      <c r="BE58" s="73">
        <v>0</v>
      </c>
      <c r="BF58" s="73">
        <v>4.7437640471997439E-8</v>
      </c>
      <c r="BG58" s="73">
        <v>7.0102837945568985E-8</v>
      </c>
      <c r="BH58" s="73">
        <v>6.3305682848135171E-8</v>
      </c>
      <c r="BI58" s="73">
        <v>4.3201421530444653E-6</v>
      </c>
      <c r="BJ58" s="73">
        <v>1.1543135585458965E-5</v>
      </c>
      <c r="BK58" s="73">
        <v>1.4114209517014316E-5</v>
      </c>
      <c r="BL58" s="73">
        <v>0</v>
      </c>
      <c r="BM58" s="73">
        <v>6.2176557911183354E-8</v>
      </c>
      <c r="BN58" s="73">
        <v>1.8218765357823597E-5</v>
      </c>
      <c r="BO58" s="73">
        <v>0</v>
      </c>
      <c r="BP58" s="73">
        <v>1.0001142974095489</v>
      </c>
      <c r="BQ58" s="73">
        <v>3.9236511395014287E-8</v>
      </c>
      <c r="BR58" s="73">
        <v>2.266213006286453E-6</v>
      </c>
      <c r="BS58" s="73">
        <v>6.924324726871508E-7</v>
      </c>
      <c r="BT58" s="73">
        <v>1.1109033294822057E-7</v>
      </c>
      <c r="BU58" s="73">
        <v>4.3320994926787246E-8</v>
      </c>
      <c r="BV58" s="73">
        <v>7.6491180734416659E-8</v>
      </c>
      <c r="BW58" s="73">
        <v>1.4492014879112741E-5</v>
      </c>
      <c r="BX58" s="73">
        <v>1.0100648829755081E-6</v>
      </c>
      <c r="BY58" s="73">
        <v>7.1858050980344872E-8</v>
      </c>
      <c r="BZ58" s="73">
        <v>7.4926523771612733E-8</v>
      </c>
      <c r="CA58" s="73">
        <v>5.4149261006119009E-7</v>
      </c>
      <c r="CB58" s="73">
        <v>2.449152317415889E-7</v>
      </c>
      <c r="CC58" s="73">
        <v>1.0052870349214519E-6</v>
      </c>
      <c r="CD58" s="73">
        <v>1.9999591334569533E-6</v>
      </c>
      <c r="CE58" s="73">
        <v>1.5442120455676275E-7</v>
      </c>
      <c r="CF58" s="73">
        <v>3.4761268868893136E-8</v>
      </c>
      <c r="CG58" s="73">
        <v>2.0154239502646506E-7</v>
      </c>
      <c r="CH58" s="73">
        <v>1.7809137463853064E-7</v>
      </c>
      <c r="CI58" s="73">
        <v>6.5717915779276826E-8</v>
      </c>
      <c r="CJ58" s="73">
        <v>4.2909671169290992E-8</v>
      </c>
      <c r="CK58" s="73">
        <v>3.894415316814997E-8</v>
      </c>
      <c r="CL58" s="73">
        <v>2.4469685536293099E-8</v>
      </c>
      <c r="CM58" s="73">
        <v>5.3366837713961641E-9</v>
      </c>
      <c r="CN58" s="73">
        <v>1.1708021945619299E-7</v>
      </c>
      <c r="CO58" s="73">
        <v>2.2417738569778244E-7</v>
      </c>
      <c r="CP58" s="73">
        <v>1.2230402658629752E-6</v>
      </c>
      <c r="CQ58" s="73">
        <v>6.3922593441660318E-8</v>
      </c>
      <c r="CR58" s="73">
        <v>0</v>
      </c>
      <c r="CS58" s="73">
        <v>9.3602695790423922E-8</v>
      </c>
      <c r="CT58" s="73">
        <v>7.5166756360596592E-8</v>
      </c>
      <c r="CU58" s="73">
        <v>7.6976812133032806E-8</v>
      </c>
      <c r="CV58" s="73">
        <v>2.3259473218878682E-8</v>
      </c>
      <c r="CW58" s="73">
        <v>4.6402976679520424E-8</v>
      </c>
      <c r="CX58" s="73">
        <v>9.3214414913277286E-8</v>
      </c>
      <c r="CY58" s="73">
        <v>1.6126122862466966E-7</v>
      </c>
      <c r="CZ58" s="73">
        <v>7.6613369195309043E-8</v>
      </c>
      <c r="DA58" s="73">
        <v>5.6373244144465846E-8</v>
      </c>
      <c r="DB58" s="73">
        <v>3.0040642098390774E-6</v>
      </c>
      <c r="DC58" s="73">
        <v>4.1845928550399448E-8</v>
      </c>
      <c r="DD58" s="73">
        <v>1.2491782807427994E-7</v>
      </c>
      <c r="DE58" s="73">
        <v>2.5557031071719753E-7</v>
      </c>
      <c r="DF58" s="73">
        <v>9.5058708735030618E-8</v>
      </c>
      <c r="DG58" s="73">
        <v>7.2704027322589393E-8</v>
      </c>
      <c r="DH58" s="73">
        <v>3.6869182364179376E-8</v>
      </c>
      <c r="DI58" s="73">
        <v>9.5973351903380449E-8</v>
      </c>
      <c r="DJ58" s="73">
        <v>6.6713987064101202E-7</v>
      </c>
      <c r="DK58" s="73">
        <v>5.7339719982428049E-8</v>
      </c>
      <c r="DL58" s="73">
        <v>1.0894567614556285E-5</v>
      </c>
      <c r="DM58" s="73">
        <v>3.2787996903040085E-7</v>
      </c>
      <c r="DN58" s="73">
        <v>6.928507126142999E-8</v>
      </c>
      <c r="DO58" s="73">
        <v>4.3459289773942734E-8</v>
      </c>
      <c r="DP58" s="73">
        <v>7.5099591562103428E-8</v>
      </c>
      <c r="DQ58" s="73">
        <v>7.9297741122050195E-8</v>
      </c>
      <c r="DR58" s="73">
        <v>5.2805806773863251E-8</v>
      </c>
      <c r="DS58" s="73">
        <v>4.3338363968991385E-8</v>
      </c>
      <c r="DT58" s="73">
        <v>7.7972573661838254E-7</v>
      </c>
      <c r="DU58" s="63">
        <v>1.0002076686949319</v>
      </c>
      <c r="DV58" s="63">
        <v>0.87866254058946403</v>
      </c>
      <c r="DX58" s="12" t="s">
        <v>80</v>
      </c>
      <c r="DY58" s="62" t="s">
        <v>650</v>
      </c>
      <c r="DZ58" s="63">
        <v>1.2284373840797251E-7</v>
      </c>
      <c r="EA58" s="63">
        <v>6.563627667467081E-8</v>
      </c>
      <c r="EB58" s="63">
        <v>5.9122323041257842E-8</v>
      </c>
      <c r="EC58" s="63">
        <v>1.5552200390990031E-7</v>
      </c>
      <c r="ED58" s="63">
        <v>2.8924773480520367E-7</v>
      </c>
      <c r="EE58" s="63">
        <v>0</v>
      </c>
      <c r="EF58" s="63">
        <v>3.9903024231284069E-7</v>
      </c>
      <c r="EG58" s="63">
        <v>4.546517677513599E-8</v>
      </c>
      <c r="EH58" s="63">
        <v>0</v>
      </c>
      <c r="EI58" s="63">
        <v>0</v>
      </c>
      <c r="EJ58" s="63">
        <v>0</v>
      </c>
      <c r="EK58" s="63">
        <v>7.5187224208668567E-8</v>
      </c>
      <c r="EL58" s="63">
        <v>4.5361479812228273E-8</v>
      </c>
      <c r="EM58" s="63">
        <v>9.571176625940056E-8</v>
      </c>
      <c r="EN58" s="63">
        <v>3.9110741434677243E-8</v>
      </c>
      <c r="EO58" s="63">
        <v>0</v>
      </c>
      <c r="EP58" s="63">
        <v>2.9360930474783928E-8</v>
      </c>
      <c r="EQ58" s="63">
        <v>4.2507019941973192E-8</v>
      </c>
      <c r="ER58" s="63">
        <v>0</v>
      </c>
      <c r="ES58" s="63">
        <v>1.3678575948432898E-7</v>
      </c>
      <c r="ET58" s="63">
        <v>0</v>
      </c>
      <c r="EU58" s="63">
        <v>0</v>
      </c>
      <c r="EV58" s="63">
        <v>0</v>
      </c>
      <c r="EW58" s="63">
        <v>0</v>
      </c>
      <c r="EX58" s="63">
        <v>4.9100748448232799E-8</v>
      </c>
      <c r="EY58" s="63">
        <v>3.7855744270971653E-8</v>
      </c>
      <c r="EZ58" s="63">
        <v>0</v>
      </c>
      <c r="FA58" s="63">
        <v>0</v>
      </c>
      <c r="FB58" s="63">
        <v>5.9551303110208207E-8</v>
      </c>
      <c r="FC58" s="63">
        <v>8.5243680457559836E-8</v>
      </c>
      <c r="FD58" s="63">
        <v>4.0083899068896119E-8</v>
      </c>
      <c r="FE58" s="63">
        <v>0</v>
      </c>
      <c r="FF58" s="63">
        <v>1.3557889130091031E-7</v>
      </c>
      <c r="FG58" s="63">
        <v>8.1433482891332029E-8</v>
      </c>
      <c r="FH58" s="63">
        <v>1.144416567719453E-7</v>
      </c>
      <c r="FI58" s="63">
        <v>0</v>
      </c>
      <c r="FJ58" s="63">
        <v>3.6457856320972337E-8</v>
      </c>
      <c r="FK58" s="63">
        <v>8.6219234089702961E-8</v>
      </c>
      <c r="FL58" s="63">
        <v>2.936176253543169E-8</v>
      </c>
      <c r="FM58" s="63">
        <v>0</v>
      </c>
      <c r="FN58" s="63">
        <v>4.7336116191736878E-8</v>
      </c>
      <c r="FO58" s="63">
        <v>7.0021809584073089E-8</v>
      </c>
      <c r="FP58" s="63">
        <v>6.262517202548854E-8</v>
      </c>
      <c r="FQ58" s="63">
        <v>4.2534267438223876E-6</v>
      </c>
      <c r="FR58" s="63">
        <v>1.1401466611147119E-5</v>
      </c>
      <c r="FS58" s="63">
        <v>1.4010716818391055E-5</v>
      </c>
      <c r="FT58" s="63">
        <v>0</v>
      </c>
      <c r="FU58" s="63">
        <v>6.2176557911183354E-8</v>
      </c>
      <c r="FV58" s="63">
        <v>1.8173193272953218E-5</v>
      </c>
      <c r="FW58" s="63">
        <v>0</v>
      </c>
      <c r="FX58" s="63">
        <v>1</v>
      </c>
      <c r="FY58" s="63">
        <v>3.9167108497597979E-8</v>
      </c>
      <c r="FZ58" s="63">
        <v>2.2662088384124937E-6</v>
      </c>
      <c r="GA58" s="63">
        <v>6.9124382488110875E-7</v>
      </c>
      <c r="GB58" s="63">
        <v>1.1109033294822057E-7</v>
      </c>
      <c r="GC58" s="63">
        <v>4.1879016575484851E-8</v>
      </c>
      <c r="GD58" s="63">
        <v>6.6865997588615027E-8</v>
      </c>
      <c r="GE58" s="63">
        <v>1.3977812962675821E-5</v>
      </c>
      <c r="GF58" s="63">
        <v>9.0780928761857157E-7</v>
      </c>
      <c r="GG58" s="63">
        <v>7.1754029068103442E-8</v>
      </c>
      <c r="GH58" s="63">
        <v>7.491450972084121E-8</v>
      </c>
      <c r="GI58" s="63">
        <v>5.4149261006119009E-7</v>
      </c>
      <c r="GJ58" s="63">
        <v>2.4455302756646554E-7</v>
      </c>
      <c r="GK58" s="63">
        <v>1.0052870349214519E-6</v>
      </c>
      <c r="GL58" s="63">
        <v>1.9999591334569533E-6</v>
      </c>
      <c r="GM58" s="63">
        <v>1.4461442487046019E-7</v>
      </c>
      <c r="GN58" s="63">
        <v>3.4697771710678517E-8</v>
      </c>
      <c r="GO58" s="63">
        <v>1.8523363118815901E-7</v>
      </c>
      <c r="GP58" s="63">
        <v>1.7801442732203863E-7</v>
      </c>
      <c r="GQ58" s="63">
        <v>6.5200624898850574E-8</v>
      </c>
      <c r="GR58" s="63">
        <v>4.1708832201545785E-8</v>
      </c>
      <c r="GS58" s="63">
        <v>3.7783588859137634E-8</v>
      </c>
      <c r="GT58" s="63">
        <v>2.4469685536293099E-8</v>
      </c>
      <c r="GU58" s="63">
        <v>5.3366837713961641E-9</v>
      </c>
      <c r="GV58" s="63">
        <v>1.1703792817617468E-7</v>
      </c>
      <c r="GW58" s="63">
        <v>2.2379088527298342E-7</v>
      </c>
      <c r="GX58" s="63">
        <v>1.2184568462136895E-6</v>
      </c>
      <c r="GY58" s="63">
        <v>6.1551308225190907E-8</v>
      </c>
      <c r="GZ58" s="63">
        <v>0</v>
      </c>
      <c r="HA58" s="63">
        <v>9.3562114558374142E-8</v>
      </c>
      <c r="HB58" s="63">
        <v>7.5161593614953862E-8</v>
      </c>
      <c r="HC58" s="63">
        <v>7.6568817036731385E-8</v>
      </c>
      <c r="HD58" s="63">
        <v>2.3010715319837803E-8</v>
      </c>
      <c r="HE58" s="63">
        <v>4.5906324901643277E-8</v>
      </c>
      <c r="HF58" s="63">
        <v>8.9352488206530656E-8</v>
      </c>
      <c r="HG58" s="63">
        <v>1.6071269336399347E-7</v>
      </c>
      <c r="HH58" s="63">
        <v>7.6613369195309043E-8</v>
      </c>
      <c r="HI58" s="63">
        <v>5.5983924196680901E-8</v>
      </c>
      <c r="HJ58" s="63">
        <v>3.0035105563505796E-6</v>
      </c>
      <c r="HK58" s="63">
        <v>4.184518196006059E-8</v>
      </c>
      <c r="HL58" s="63">
        <v>1.2491782807427994E-7</v>
      </c>
      <c r="HM58" s="63">
        <v>2.5507700058610466E-7</v>
      </c>
      <c r="HN58" s="63">
        <v>9.2866488884027709E-8</v>
      </c>
      <c r="HO58" s="63">
        <v>7.2704027322589393E-8</v>
      </c>
      <c r="HP58" s="63">
        <v>3.6869182364179376E-8</v>
      </c>
      <c r="HQ58" s="63">
        <v>9.5958078837709533E-8</v>
      </c>
      <c r="HR58" s="63">
        <v>6.660938676881094E-7</v>
      </c>
      <c r="HS58" s="63">
        <v>5.7327311019725264E-8</v>
      </c>
      <c r="HT58" s="63">
        <v>1.0848309917152813E-5</v>
      </c>
      <c r="HU58" s="63">
        <v>3.101727803304661E-7</v>
      </c>
      <c r="HV58" s="63">
        <v>6.928507126142999E-8</v>
      </c>
      <c r="HW58" s="63">
        <v>4.3271129514628475E-8</v>
      </c>
      <c r="HX58" s="63">
        <v>7.3845553024311134E-8</v>
      </c>
      <c r="HY58" s="63">
        <v>7.8595051335738088E-8</v>
      </c>
      <c r="HZ58" s="63">
        <v>5.2486693275153118E-8</v>
      </c>
      <c r="IA58" s="63">
        <v>4.3326584509300425E-8</v>
      </c>
      <c r="IB58" s="63">
        <v>7.7915023497048132E-7</v>
      </c>
    </row>
    <row r="59" spans="2:236" x14ac:dyDescent="0.15">
      <c r="B59" s="12" t="s">
        <v>81</v>
      </c>
      <c r="C59" s="62" t="s">
        <v>651</v>
      </c>
      <c r="D59" s="63">
        <v>0.97978473680191458</v>
      </c>
      <c r="E59" s="63">
        <v>2.021526319808542E-2</v>
      </c>
      <c r="F59" s="63">
        <v>0.36517290515413753</v>
      </c>
      <c r="G59" s="63">
        <v>0.16278768289716056</v>
      </c>
      <c r="H59" s="63">
        <v>2.7196726421213385E-3</v>
      </c>
      <c r="I59" s="68">
        <v>3.0549473464706496E-2</v>
      </c>
      <c r="J59" s="63">
        <v>3.0097661001633476E-2</v>
      </c>
      <c r="P59" s="12" t="s">
        <v>81</v>
      </c>
      <c r="Q59" s="63" t="s">
        <v>651</v>
      </c>
      <c r="R59" s="68">
        <v>2.4560759557337044E-6</v>
      </c>
      <c r="S59" s="63">
        <v>2.5966926505739295E-6</v>
      </c>
      <c r="T59" s="63">
        <v>9.6492731712806181E-7</v>
      </c>
      <c r="U59" s="63">
        <v>2.1721007268970217E-6</v>
      </c>
      <c r="V59" s="63">
        <v>2.6691801015455797E-5</v>
      </c>
      <c r="W59" s="63">
        <v>0</v>
      </c>
      <c r="X59" s="63">
        <v>6.395016789640398E-6</v>
      </c>
      <c r="Y59" s="63">
        <v>9.3746000857383645E-7</v>
      </c>
      <c r="Z59" s="63">
        <v>0</v>
      </c>
      <c r="AA59" s="63">
        <v>0</v>
      </c>
      <c r="AB59" s="63">
        <v>0</v>
      </c>
      <c r="AC59" s="63">
        <v>1.3842439030705732E-6</v>
      </c>
      <c r="AD59" s="63">
        <v>9.8278709151819211E-7</v>
      </c>
      <c r="AE59" s="63">
        <v>1.5864566394140061E-6</v>
      </c>
      <c r="AF59" s="63">
        <v>1.3985130078619307E-5</v>
      </c>
      <c r="AG59" s="63">
        <v>0</v>
      </c>
      <c r="AH59" s="63">
        <v>8.3171414175926113E-7</v>
      </c>
      <c r="AI59" s="63">
        <v>1.3127722152816804E-6</v>
      </c>
      <c r="AJ59" s="63">
        <v>0</v>
      </c>
      <c r="AK59" s="63">
        <v>2.2359552509994815E-6</v>
      </c>
      <c r="AL59" s="63">
        <v>0</v>
      </c>
      <c r="AM59" s="63">
        <v>0</v>
      </c>
      <c r="AN59" s="63">
        <v>0</v>
      </c>
      <c r="AO59" s="63">
        <v>0</v>
      </c>
      <c r="AP59" s="63">
        <v>9.94832060999695E-7</v>
      </c>
      <c r="AQ59" s="63">
        <v>9.8264178343713102E-7</v>
      </c>
      <c r="AR59" s="63">
        <v>0</v>
      </c>
      <c r="AS59" s="63">
        <v>0</v>
      </c>
      <c r="AT59" s="63">
        <v>1.5412737079046291E-6</v>
      </c>
      <c r="AU59" s="63">
        <v>1.4193575041182044E-6</v>
      </c>
      <c r="AV59" s="63">
        <v>8.8393969047141629E-7</v>
      </c>
      <c r="AW59" s="63">
        <v>0</v>
      </c>
      <c r="AX59" s="63">
        <v>2.4328596951744024E-6</v>
      </c>
      <c r="AY59" s="63">
        <v>1.4303396965562085E-6</v>
      </c>
      <c r="AZ59" s="63">
        <v>3.9315794457848417E-6</v>
      </c>
      <c r="BA59" s="63">
        <v>0</v>
      </c>
      <c r="BB59" s="63">
        <v>7.9393895087291709E-7</v>
      </c>
      <c r="BC59" s="63">
        <v>1.7632693054047027E-6</v>
      </c>
      <c r="BD59" s="63">
        <v>7.8658482722793988E-7</v>
      </c>
      <c r="BE59" s="63">
        <v>0</v>
      </c>
      <c r="BF59" s="63">
        <v>3.4871484078335998E-6</v>
      </c>
      <c r="BG59" s="63">
        <v>1.5564771503859588E-6</v>
      </c>
      <c r="BH59" s="63">
        <v>8.1347341126026592E-6</v>
      </c>
      <c r="BI59" s="63">
        <v>2.6172959534190167E-5</v>
      </c>
      <c r="BJ59" s="63">
        <v>2.9108489413513788E-5</v>
      </c>
      <c r="BK59" s="63">
        <v>1.1089810132734176E-4</v>
      </c>
      <c r="BL59" s="63">
        <v>0</v>
      </c>
      <c r="BM59" s="63">
        <v>1.6295346501660747E-4</v>
      </c>
      <c r="BN59" s="63">
        <v>2.6850906933763009E-4</v>
      </c>
      <c r="BO59" s="63">
        <v>0</v>
      </c>
      <c r="BP59" s="63">
        <v>7.537518886061652E-5</v>
      </c>
      <c r="BQ59" s="63">
        <v>1.0017719688809952</v>
      </c>
      <c r="BR59" s="63">
        <v>2.5556842584123111E-4</v>
      </c>
      <c r="BS59" s="63">
        <v>4.3247712358675568E-5</v>
      </c>
      <c r="BT59" s="63">
        <v>3.4482093494715276E-4</v>
      </c>
      <c r="BU59" s="63">
        <v>1.6570052723398042E-4</v>
      </c>
      <c r="BV59" s="63">
        <v>6.5551082027004502E-5</v>
      </c>
      <c r="BW59" s="63">
        <v>3.0030540851431331E-5</v>
      </c>
      <c r="BX59" s="63">
        <v>8.3678390074859519E-5</v>
      </c>
      <c r="BY59" s="63">
        <v>3.3077973558253602E-5</v>
      </c>
      <c r="BZ59" s="63">
        <v>1.3122447851245137E-6</v>
      </c>
      <c r="CA59" s="63">
        <v>9.1992288685053628E-5</v>
      </c>
      <c r="CB59" s="63">
        <v>7.7018780262964754E-5</v>
      </c>
      <c r="CC59" s="63">
        <v>2.6641280504469768E-5</v>
      </c>
      <c r="CD59" s="63">
        <v>3.5156579509797754E-5</v>
      </c>
      <c r="CE59" s="63">
        <v>2.9169697036797779E-6</v>
      </c>
      <c r="CF59" s="63">
        <v>2.0652328928543738E-6</v>
      </c>
      <c r="CG59" s="63">
        <v>8.4478986815257354E-6</v>
      </c>
      <c r="CH59" s="63">
        <v>2.8759772158198276E-6</v>
      </c>
      <c r="CI59" s="63">
        <v>5.482281280065229E-6</v>
      </c>
      <c r="CJ59" s="63">
        <v>8.8067631345168851E-7</v>
      </c>
      <c r="CK59" s="63">
        <v>1.8148850081595387E-6</v>
      </c>
      <c r="CL59" s="63">
        <v>1.4198429973633023E-6</v>
      </c>
      <c r="CM59" s="63">
        <v>7.0392374598157629E-7</v>
      </c>
      <c r="CN59" s="63">
        <v>1.0004680511662623E-5</v>
      </c>
      <c r="CO59" s="63">
        <v>4.3773080194058507E-6</v>
      </c>
      <c r="CP59" s="63">
        <v>1.9255463709842278E-5</v>
      </c>
      <c r="CQ59" s="63">
        <v>1.979950123392666E-6</v>
      </c>
      <c r="CR59" s="63">
        <v>0</v>
      </c>
      <c r="CS59" s="63">
        <v>3.6098702275085972E-6</v>
      </c>
      <c r="CT59" s="63">
        <v>2.2682000260377942E-6</v>
      </c>
      <c r="CU59" s="63">
        <v>5.1208586022784764E-6</v>
      </c>
      <c r="CV59" s="63">
        <v>5.248570896860676E-7</v>
      </c>
      <c r="CW59" s="63">
        <v>9.6180805221735801E-7</v>
      </c>
      <c r="CX59" s="63">
        <v>1.5581715927767965E-5</v>
      </c>
      <c r="CY59" s="63">
        <v>2.3872472942543839E-6</v>
      </c>
      <c r="CZ59" s="63">
        <v>3.7405833766815677E-6</v>
      </c>
      <c r="DA59" s="63">
        <v>1.9333350262567478E-5</v>
      </c>
      <c r="DB59" s="63">
        <v>8.2175899376343465E-6</v>
      </c>
      <c r="DC59" s="63">
        <v>1.2611498819684914E-5</v>
      </c>
      <c r="DD59" s="63">
        <v>5.2730833202486432E-6</v>
      </c>
      <c r="DE59" s="63">
        <v>1.5687458785099936E-6</v>
      </c>
      <c r="DF59" s="63">
        <v>5.2341244775340943E-6</v>
      </c>
      <c r="DG59" s="63">
        <v>1.5940629190147661E-6</v>
      </c>
      <c r="DH59" s="63">
        <v>9.275971275253513E-7</v>
      </c>
      <c r="DI59" s="63">
        <v>1.621642475493927E-6</v>
      </c>
      <c r="DJ59" s="63">
        <v>9.1509410125664211E-6</v>
      </c>
      <c r="DK59" s="63">
        <v>4.8534926341814535E-6</v>
      </c>
      <c r="DL59" s="63">
        <v>1.3630470829799449E-4</v>
      </c>
      <c r="DM59" s="63">
        <v>2.8163147018605434E-6</v>
      </c>
      <c r="DN59" s="63">
        <v>3.5078090250829814E-6</v>
      </c>
      <c r="DO59" s="63">
        <v>1.9855274565418609E-6</v>
      </c>
      <c r="DP59" s="63">
        <v>2.0746818760029643E-6</v>
      </c>
      <c r="DQ59" s="63">
        <v>1.3454047639147996E-5</v>
      </c>
      <c r="DR59" s="63">
        <v>2.6518038718461901E-6</v>
      </c>
      <c r="DS59" s="63">
        <v>1.1256896385464518E-6</v>
      </c>
      <c r="DT59" s="63">
        <v>2.4805224103447331E-5</v>
      </c>
      <c r="DU59" s="63">
        <v>1.0041489871915232</v>
      </c>
      <c r="DV59" s="63">
        <v>0.88212491048711317</v>
      </c>
      <c r="DX59" s="12" t="s">
        <v>81</v>
      </c>
      <c r="DY59" s="62" t="s">
        <v>651</v>
      </c>
      <c r="DZ59" s="63">
        <v>2.4538978862299056E-6</v>
      </c>
      <c r="EA59" s="63">
        <v>2.5954836164899334E-6</v>
      </c>
      <c r="EB59" s="63">
        <v>9.649233310693829E-7</v>
      </c>
      <c r="EC59" s="63">
        <v>2.1715177235022481E-6</v>
      </c>
      <c r="ED59" s="63">
        <v>2.6685488865993479E-5</v>
      </c>
      <c r="EE59" s="63">
        <v>0</v>
      </c>
      <c r="EF59" s="63">
        <v>6.395016789640398E-6</v>
      </c>
      <c r="EG59" s="63">
        <v>8.9864521463252637E-7</v>
      </c>
      <c r="EH59" s="63">
        <v>0</v>
      </c>
      <c r="EI59" s="63">
        <v>0</v>
      </c>
      <c r="EJ59" s="63">
        <v>0</v>
      </c>
      <c r="EK59" s="63">
        <v>1.382555176658528E-6</v>
      </c>
      <c r="EL59" s="63">
        <v>9.8278709151819211E-7</v>
      </c>
      <c r="EM59" s="63">
        <v>1.5823645527614223E-6</v>
      </c>
      <c r="EN59" s="63">
        <v>1.3970150571735756E-5</v>
      </c>
      <c r="EO59" s="63">
        <v>0</v>
      </c>
      <c r="EP59" s="63">
        <v>8.3166030465794397E-7</v>
      </c>
      <c r="EQ59" s="63">
        <v>1.311937021292179E-6</v>
      </c>
      <c r="ER59" s="63">
        <v>0</v>
      </c>
      <c r="ES59" s="63">
        <v>2.2322295831773592E-6</v>
      </c>
      <c r="ET59" s="63">
        <v>0</v>
      </c>
      <c r="EU59" s="63">
        <v>0</v>
      </c>
      <c r="EV59" s="63">
        <v>0</v>
      </c>
      <c r="EW59" s="63">
        <v>0</v>
      </c>
      <c r="EX59" s="63">
        <v>9.9375736539182637E-7</v>
      </c>
      <c r="EY59" s="63">
        <v>9.7384327643517352E-7</v>
      </c>
      <c r="EZ59" s="63">
        <v>0</v>
      </c>
      <c r="FA59" s="63">
        <v>0</v>
      </c>
      <c r="FB59" s="63">
        <v>1.5295753391655775E-6</v>
      </c>
      <c r="FC59" s="63">
        <v>1.4158851546807199E-6</v>
      </c>
      <c r="FD59" s="63">
        <v>8.8393969047141629E-7</v>
      </c>
      <c r="FE59" s="63">
        <v>0</v>
      </c>
      <c r="FF59" s="63">
        <v>2.32555280723867E-6</v>
      </c>
      <c r="FG59" s="63">
        <v>1.4303225962503981E-6</v>
      </c>
      <c r="FH59" s="63">
        <v>3.9285046961545351E-6</v>
      </c>
      <c r="FI59" s="63">
        <v>0</v>
      </c>
      <c r="FJ59" s="63">
        <v>7.5280315533504719E-7</v>
      </c>
      <c r="FK59" s="63">
        <v>1.7631129069725765E-6</v>
      </c>
      <c r="FL59" s="63">
        <v>7.8658157419800452E-7</v>
      </c>
      <c r="FM59" s="63">
        <v>0</v>
      </c>
      <c r="FN59" s="63">
        <v>3.4796853420330134E-6</v>
      </c>
      <c r="FO59" s="63">
        <v>1.554678096354801E-6</v>
      </c>
      <c r="FP59" s="63">
        <v>8.0472889678080181E-6</v>
      </c>
      <c r="FQ59" s="63">
        <v>2.5768773828253189E-5</v>
      </c>
      <c r="FR59" s="63">
        <v>2.8751240743215354E-5</v>
      </c>
      <c r="FS59" s="63">
        <v>1.1008493897739031E-4</v>
      </c>
      <c r="FT59" s="63">
        <v>0</v>
      </c>
      <c r="FU59" s="63">
        <v>1.6295346501660747E-4</v>
      </c>
      <c r="FV59" s="63">
        <v>2.6783742568582431E-4</v>
      </c>
      <c r="FW59" s="63">
        <v>0</v>
      </c>
      <c r="FX59" s="63">
        <v>7.5366574656366718E-5</v>
      </c>
      <c r="FY59" s="63">
        <v>1</v>
      </c>
      <c r="FZ59" s="63">
        <v>2.5556795581613468E-4</v>
      </c>
      <c r="GA59" s="63">
        <v>4.3173472197448028E-5</v>
      </c>
      <c r="GB59" s="63">
        <v>3.4482093494715276E-4</v>
      </c>
      <c r="GC59" s="63">
        <v>1.6018503587754697E-4</v>
      </c>
      <c r="GD59" s="63">
        <v>5.7302534104779834E-5</v>
      </c>
      <c r="GE59" s="63">
        <v>2.8965004983144354E-5</v>
      </c>
      <c r="GF59" s="63">
        <v>7.5207069331177938E-5</v>
      </c>
      <c r="GG59" s="63">
        <v>3.3030089792751218E-5</v>
      </c>
      <c r="GH59" s="63">
        <v>1.3120343739819761E-6</v>
      </c>
      <c r="GI59" s="63">
        <v>9.1992288685053628E-5</v>
      </c>
      <c r="GJ59" s="63">
        <v>7.6904877491071878E-5</v>
      </c>
      <c r="GK59" s="63">
        <v>2.6641280504469768E-5</v>
      </c>
      <c r="GL59" s="63">
        <v>3.5156579509797754E-5</v>
      </c>
      <c r="GM59" s="63">
        <v>2.7317226107192272E-6</v>
      </c>
      <c r="GN59" s="63">
        <v>2.0614604062906007E-6</v>
      </c>
      <c r="GO59" s="63">
        <v>7.7642966805231735E-6</v>
      </c>
      <c r="GP59" s="63">
        <v>2.8747346024170241E-6</v>
      </c>
      <c r="GQ59" s="63">
        <v>5.4391281447826946E-6</v>
      </c>
      <c r="GR59" s="63">
        <v>8.5603034422506258E-7</v>
      </c>
      <c r="GS59" s="63">
        <v>1.7608001046738434E-6</v>
      </c>
      <c r="GT59" s="63">
        <v>1.4198429973633023E-6</v>
      </c>
      <c r="GU59" s="63">
        <v>7.0392374598157629E-7</v>
      </c>
      <c r="GV59" s="63">
        <v>1.0001066658298001E-5</v>
      </c>
      <c r="GW59" s="63">
        <v>4.3697611769636015E-6</v>
      </c>
      <c r="GX59" s="63">
        <v>1.9183302659068102E-5</v>
      </c>
      <c r="GY59" s="63">
        <v>1.9065015005480253E-6</v>
      </c>
      <c r="GZ59" s="63">
        <v>0</v>
      </c>
      <c r="HA59" s="63">
        <v>3.6083051766290786E-6</v>
      </c>
      <c r="HB59" s="63">
        <v>2.2680442372241186E-6</v>
      </c>
      <c r="HC59" s="63">
        <v>5.0937168547744121E-6</v>
      </c>
      <c r="HD59" s="63">
        <v>5.1924379201167982E-7</v>
      </c>
      <c r="HE59" s="63">
        <v>9.5151380574240883E-7</v>
      </c>
      <c r="HF59" s="63">
        <v>1.4936156494343735E-5</v>
      </c>
      <c r="HG59" s="63">
        <v>2.3791269957299315E-6</v>
      </c>
      <c r="HH59" s="63">
        <v>3.7405833766815677E-6</v>
      </c>
      <c r="HI59" s="63">
        <v>1.9199831976916895E-5</v>
      </c>
      <c r="HJ59" s="63">
        <v>8.2160754236232565E-6</v>
      </c>
      <c r="HK59" s="63">
        <v>1.2611273812772569E-5</v>
      </c>
      <c r="HL59" s="63">
        <v>5.2730833202486432E-6</v>
      </c>
      <c r="HM59" s="63">
        <v>1.5657178341616204E-6</v>
      </c>
      <c r="HN59" s="63">
        <v>5.1134164252686846E-6</v>
      </c>
      <c r="HO59" s="63">
        <v>1.5940629190147661E-6</v>
      </c>
      <c r="HP59" s="63">
        <v>9.275971275253513E-7</v>
      </c>
      <c r="HQ59" s="63">
        <v>1.6213844095669612E-6</v>
      </c>
      <c r="HR59" s="63">
        <v>9.1365933296558116E-6</v>
      </c>
      <c r="HS59" s="63">
        <v>4.8524422835851427E-6</v>
      </c>
      <c r="HT59" s="63">
        <v>1.35725966472326E-4</v>
      </c>
      <c r="HU59" s="63">
        <v>2.6642193603496952E-6</v>
      </c>
      <c r="HV59" s="63">
        <v>3.5078090250829814E-6</v>
      </c>
      <c r="HW59" s="63">
        <v>1.9769309662853061E-6</v>
      </c>
      <c r="HX59" s="63">
        <v>2.040038131981861E-6</v>
      </c>
      <c r="HY59" s="63">
        <v>1.3334825808528196E-5</v>
      </c>
      <c r="HZ59" s="63">
        <v>2.6357786188837306E-6</v>
      </c>
      <c r="IA59" s="63">
        <v>1.1253836737035871E-6</v>
      </c>
      <c r="IB59" s="63">
        <v>2.4786915810315949E-5</v>
      </c>
    </row>
    <row r="60" spans="2:236" x14ac:dyDescent="0.15">
      <c r="B60" s="12" t="s">
        <v>82</v>
      </c>
      <c r="C60" s="62" t="s">
        <v>652</v>
      </c>
      <c r="D60" s="63">
        <v>0.99977257084717375</v>
      </c>
      <c r="E60" s="63">
        <v>2.2742915282625287E-4</v>
      </c>
      <c r="F60" s="63">
        <v>0.37258064516129036</v>
      </c>
      <c r="G60" s="63">
        <v>0.21838709677419355</v>
      </c>
      <c r="H60" s="63">
        <v>1.1043726832716145E-2</v>
      </c>
      <c r="I60" s="68">
        <v>3.2258064516129031E-2</v>
      </c>
      <c r="J60" s="63">
        <v>3.2258064516129031E-2</v>
      </c>
      <c r="P60" s="12" t="s">
        <v>82</v>
      </c>
      <c r="Q60" s="63" t="s">
        <v>652</v>
      </c>
      <c r="R60" s="68">
        <v>8.976896866227799E-9</v>
      </c>
      <c r="S60" s="63">
        <v>6.3829587347937089E-9</v>
      </c>
      <c r="T60" s="63">
        <v>2.4817298081068447E-8</v>
      </c>
      <c r="U60" s="63">
        <v>7.2927147078825676E-9</v>
      </c>
      <c r="V60" s="63">
        <v>4.3988361263697261E-8</v>
      </c>
      <c r="W60" s="63">
        <v>0</v>
      </c>
      <c r="X60" s="63">
        <v>1.9444394233401515E-8</v>
      </c>
      <c r="Y60" s="63">
        <v>1.03269548881876E-8</v>
      </c>
      <c r="Z60" s="63">
        <v>0</v>
      </c>
      <c r="AA60" s="63">
        <v>0</v>
      </c>
      <c r="AB60" s="63">
        <v>0</v>
      </c>
      <c r="AC60" s="63">
        <v>6.6262134371172198E-9</v>
      </c>
      <c r="AD60" s="63">
        <v>7.775349636323624E-9</v>
      </c>
      <c r="AE60" s="63">
        <v>7.4013512791173439E-9</v>
      </c>
      <c r="AF60" s="63">
        <v>9.4098825530128624E-9</v>
      </c>
      <c r="AG60" s="63">
        <v>0</v>
      </c>
      <c r="AH60" s="63">
        <v>6.1613671763914283E-9</v>
      </c>
      <c r="AI60" s="63">
        <v>6.940000857016437E-9</v>
      </c>
      <c r="AJ60" s="63">
        <v>0</v>
      </c>
      <c r="AK60" s="63">
        <v>9.3553381227923334E-9</v>
      </c>
      <c r="AL60" s="63">
        <v>0</v>
      </c>
      <c r="AM60" s="63">
        <v>0</v>
      </c>
      <c r="AN60" s="63">
        <v>0</v>
      </c>
      <c r="AO60" s="63">
        <v>0</v>
      </c>
      <c r="AP60" s="63">
        <v>3.2394589230586262E-8</v>
      </c>
      <c r="AQ60" s="63">
        <v>6.6828140963562567E-9</v>
      </c>
      <c r="AR60" s="63">
        <v>0</v>
      </c>
      <c r="AS60" s="63">
        <v>0</v>
      </c>
      <c r="AT60" s="63">
        <v>6.617551571440401E-9</v>
      </c>
      <c r="AU60" s="63">
        <v>7.253054804614914E-9</v>
      </c>
      <c r="AV60" s="63">
        <v>1.9948487416534249E-8</v>
      </c>
      <c r="AW60" s="63">
        <v>0</v>
      </c>
      <c r="AX60" s="63">
        <v>1.2278091075827812E-8</v>
      </c>
      <c r="AY60" s="63">
        <v>7.2718939756624089E-9</v>
      </c>
      <c r="AZ60" s="63">
        <v>2.0105217433882506E-8</v>
      </c>
      <c r="BA60" s="63">
        <v>0</v>
      </c>
      <c r="BB60" s="63">
        <v>3.122270947717303E-9</v>
      </c>
      <c r="BC60" s="63">
        <v>7.9695459306457484E-9</v>
      </c>
      <c r="BD60" s="63">
        <v>5.995677771521525E-9</v>
      </c>
      <c r="BE60" s="63">
        <v>0</v>
      </c>
      <c r="BF60" s="63">
        <v>6.2853862845366397E-9</v>
      </c>
      <c r="BG60" s="63">
        <v>3.3963512639355671E-8</v>
      </c>
      <c r="BH60" s="63">
        <v>9.8983865953982548E-9</v>
      </c>
      <c r="BI60" s="63">
        <v>5.8281076515028671E-8</v>
      </c>
      <c r="BJ60" s="63">
        <v>3.074670711442674E-8</v>
      </c>
      <c r="BK60" s="63">
        <v>2.0100097282206678E-8</v>
      </c>
      <c r="BL60" s="63">
        <v>0</v>
      </c>
      <c r="BM60" s="63">
        <v>1.5213675209296083E-8</v>
      </c>
      <c r="BN60" s="63">
        <v>1.8299751936388397E-8</v>
      </c>
      <c r="BO60" s="63">
        <v>0</v>
      </c>
      <c r="BP60" s="63">
        <v>2.3739337624144737E-8</v>
      </c>
      <c r="BQ60" s="63">
        <v>1.3601394376778294E-8</v>
      </c>
      <c r="BR60" s="63">
        <v>1.0000018391393981</v>
      </c>
      <c r="BS60" s="63">
        <v>2.9146536133787799E-8</v>
      </c>
      <c r="BT60" s="63">
        <v>4.0592217917411081E-6</v>
      </c>
      <c r="BU60" s="63">
        <v>2.1703154073113353E-6</v>
      </c>
      <c r="BV60" s="63">
        <v>9.8720433316778241E-9</v>
      </c>
      <c r="BW60" s="63">
        <v>1.4983628476190451E-6</v>
      </c>
      <c r="BX60" s="63">
        <v>3.7216610454134424E-7</v>
      </c>
      <c r="BY60" s="63">
        <v>2.1735474903282345E-8</v>
      </c>
      <c r="BZ60" s="63">
        <v>3.076350029943556E-8</v>
      </c>
      <c r="CA60" s="63">
        <v>3.2352155349608088E-7</v>
      </c>
      <c r="CB60" s="63">
        <v>1.2539381749974212E-7</v>
      </c>
      <c r="CC60" s="63">
        <v>4.8129867088393933E-7</v>
      </c>
      <c r="CD60" s="63">
        <v>6.9941611219854519E-7</v>
      </c>
      <c r="CE60" s="63">
        <v>1.368796213796656E-8</v>
      </c>
      <c r="CF60" s="63">
        <v>9.3352081452049877E-9</v>
      </c>
      <c r="CG60" s="63">
        <v>2.1689310912218931E-8</v>
      </c>
      <c r="CH60" s="63">
        <v>1.6536769605637647E-8</v>
      </c>
      <c r="CI60" s="63">
        <v>7.7408863643569169E-8</v>
      </c>
      <c r="CJ60" s="63">
        <v>4.2029563840498686E-8</v>
      </c>
      <c r="CK60" s="63">
        <v>7.3622657415143153E-8</v>
      </c>
      <c r="CL60" s="63">
        <v>3.4203628773721597E-8</v>
      </c>
      <c r="CM60" s="63">
        <v>3.5182027950449703E-9</v>
      </c>
      <c r="CN60" s="63">
        <v>3.698760837381986E-8</v>
      </c>
      <c r="CO60" s="63">
        <v>5.9890805721206756E-8</v>
      </c>
      <c r="CP60" s="63">
        <v>4.8778779536821565E-8</v>
      </c>
      <c r="CQ60" s="63">
        <v>2.5155197437635728E-8</v>
      </c>
      <c r="CR60" s="63">
        <v>0</v>
      </c>
      <c r="CS60" s="63">
        <v>6.3219986830574536E-8</v>
      </c>
      <c r="CT60" s="63">
        <v>2.2179344060086294E-8</v>
      </c>
      <c r="CU60" s="63">
        <v>2.6359136958149117E-8</v>
      </c>
      <c r="CV60" s="63">
        <v>4.1458977887397773E-9</v>
      </c>
      <c r="CW60" s="63">
        <v>1.0238152979388862E-8</v>
      </c>
      <c r="CX60" s="63">
        <v>6.6570768176935124E-8</v>
      </c>
      <c r="CY60" s="63">
        <v>1.0826495421346559E-7</v>
      </c>
      <c r="CZ60" s="63">
        <v>2.8743051113857452E-8</v>
      </c>
      <c r="DA60" s="63">
        <v>1.097922484910454E-7</v>
      </c>
      <c r="DB60" s="63">
        <v>3.6102075090181132E-7</v>
      </c>
      <c r="DC60" s="63">
        <v>1.3378612795162353E-8</v>
      </c>
      <c r="DD60" s="63">
        <v>7.7290626752792876E-8</v>
      </c>
      <c r="DE60" s="63">
        <v>1.3691025107784113E-8</v>
      </c>
      <c r="DF60" s="63">
        <v>1.0468438956407333E-8</v>
      </c>
      <c r="DG60" s="63">
        <v>2.7571578760988301E-8</v>
      </c>
      <c r="DH60" s="63">
        <v>6.1210926416919853E-9</v>
      </c>
      <c r="DI60" s="63">
        <v>3.1830907595501831E-8</v>
      </c>
      <c r="DJ60" s="63">
        <v>5.3659943786332763E-8</v>
      </c>
      <c r="DK60" s="63">
        <v>9.7823176263725195E-8</v>
      </c>
      <c r="DL60" s="63">
        <v>3.486259256956373E-7</v>
      </c>
      <c r="DM60" s="63">
        <v>1.6760388921176471E-7</v>
      </c>
      <c r="DN60" s="63">
        <v>1.2042974937984608E-8</v>
      </c>
      <c r="DO60" s="63">
        <v>4.801554906234135E-8</v>
      </c>
      <c r="DP60" s="63">
        <v>1.2082837775899121E-8</v>
      </c>
      <c r="DQ60" s="63">
        <v>8.078372442795107E-8</v>
      </c>
      <c r="DR60" s="63">
        <v>1.2575017236629901E-8</v>
      </c>
      <c r="DS60" s="63">
        <v>9.4405148236046832E-9</v>
      </c>
      <c r="DT60" s="63">
        <v>9.4894464484217255E-8</v>
      </c>
      <c r="DU60" s="63">
        <v>1.0000145763000103</v>
      </c>
      <c r="DV60" s="63">
        <v>0.87849291276156338</v>
      </c>
      <c r="DX60" s="12" t="s">
        <v>82</v>
      </c>
      <c r="DY60" s="62" t="s">
        <v>652</v>
      </c>
      <c r="DZ60" s="63">
        <v>8.9689360760667981E-9</v>
      </c>
      <c r="EA60" s="63">
        <v>6.3799867948279223E-9</v>
      </c>
      <c r="EB60" s="63">
        <v>2.4817195562252108E-8</v>
      </c>
      <c r="EC60" s="63">
        <v>7.2907573044439692E-9</v>
      </c>
      <c r="ED60" s="63">
        <v>4.3977958776778597E-8</v>
      </c>
      <c r="EE60" s="63">
        <v>0</v>
      </c>
      <c r="EF60" s="63">
        <v>1.9444394233401515E-8</v>
      </c>
      <c r="EG60" s="63">
        <v>9.8993754476139111E-9</v>
      </c>
      <c r="EH60" s="63">
        <v>0</v>
      </c>
      <c r="EI60" s="63">
        <v>0</v>
      </c>
      <c r="EJ60" s="63">
        <v>0</v>
      </c>
      <c r="EK60" s="63">
        <v>6.6181297015715647E-9</v>
      </c>
      <c r="EL60" s="63">
        <v>7.775349636323624E-9</v>
      </c>
      <c r="EM60" s="63">
        <v>7.3822603250831087E-9</v>
      </c>
      <c r="EN60" s="63">
        <v>9.3998036048955494E-9</v>
      </c>
      <c r="EO60" s="63">
        <v>0</v>
      </c>
      <c r="EP60" s="63">
        <v>6.1609683492797163E-9</v>
      </c>
      <c r="EQ60" s="63">
        <v>6.9355855845606047E-9</v>
      </c>
      <c r="ER60" s="63">
        <v>0</v>
      </c>
      <c r="ES60" s="63">
        <v>9.3397497597454516E-9</v>
      </c>
      <c r="ET60" s="63">
        <v>0</v>
      </c>
      <c r="EU60" s="63">
        <v>0</v>
      </c>
      <c r="EV60" s="63">
        <v>0</v>
      </c>
      <c r="EW60" s="63">
        <v>0</v>
      </c>
      <c r="EX60" s="63">
        <v>3.2359594054888128E-8</v>
      </c>
      <c r="EY60" s="63">
        <v>6.6229766381790745E-9</v>
      </c>
      <c r="EZ60" s="63">
        <v>0</v>
      </c>
      <c r="FA60" s="63">
        <v>0</v>
      </c>
      <c r="FB60" s="63">
        <v>6.5673239200924487E-9</v>
      </c>
      <c r="FC60" s="63">
        <v>7.23531076148429E-9</v>
      </c>
      <c r="FD60" s="63">
        <v>1.9948487416534249E-8</v>
      </c>
      <c r="FE60" s="63">
        <v>0</v>
      </c>
      <c r="FF60" s="63">
        <v>1.1736537551080005E-8</v>
      </c>
      <c r="FG60" s="63">
        <v>7.271807037146262E-9</v>
      </c>
      <c r="FH60" s="63">
        <v>2.0089493852374225E-8</v>
      </c>
      <c r="FI60" s="63">
        <v>0</v>
      </c>
      <c r="FJ60" s="63">
        <v>2.9604989384489372E-9</v>
      </c>
      <c r="FK60" s="63">
        <v>7.9688390479906204E-9</v>
      </c>
      <c r="FL60" s="63">
        <v>5.9956529755699649E-9</v>
      </c>
      <c r="FM60" s="63">
        <v>0</v>
      </c>
      <c r="FN60" s="63">
        <v>6.2719345337255115E-9</v>
      </c>
      <c r="FO60" s="63">
        <v>3.3924255915085121E-8</v>
      </c>
      <c r="FP60" s="63">
        <v>9.7919828903617283E-9</v>
      </c>
      <c r="FQ60" s="63">
        <v>5.7381049216884495E-8</v>
      </c>
      <c r="FR60" s="63">
        <v>3.0369352588170049E-8</v>
      </c>
      <c r="FS60" s="63">
        <v>1.9952712952406414E-8</v>
      </c>
      <c r="FT60" s="63">
        <v>0</v>
      </c>
      <c r="FU60" s="63">
        <v>1.5213675209296083E-8</v>
      </c>
      <c r="FV60" s="63">
        <v>1.8253977273178639E-8</v>
      </c>
      <c r="FW60" s="63">
        <v>0</v>
      </c>
      <c r="FX60" s="63">
        <v>2.3736624589442729E-8</v>
      </c>
      <c r="FY60" s="63">
        <v>1.3577335760324177E-8</v>
      </c>
      <c r="FZ60" s="63">
        <v>1</v>
      </c>
      <c r="GA60" s="63">
        <v>2.9096502422782443E-8</v>
      </c>
      <c r="GB60" s="63">
        <v>4.0592217917411081E-6</v>
      </c>
      <c r="GC60" s="63">
        <v>2.0980745033771129E-6</v>
      </c>
      <c r="GD60" s="63">
        <v>8.6298056752791543E-9</v>
      </c>
      <c r="GE60" s="63">
        <v>1.4451983253500227E-6</v>
      </c>
      <c r="GF60" s="63">
        <v>3.3448925107086294E-7</v>
      </c>
      <c r="GG60" s="63">
        <v>2.1704010570029923E-8</v>
      </c>
      <c r="GH60" s="63">
        <v>3.0758567543504781E-8</v>
      </c>
      <c r="GI60" s="63">
        <v>3.2352155349608088E-7</v>
      </c>
      <c r="GJ60" s="63">
        <v>1.2520837307511369E-7</v>
      </c>
      <c r="GK60" s="63">
        <v>4.8129867088393933E-7</v>
      </c>
      <c r="GL60" s="63">
        <v>6.9941611219854519E-7</v>
      </c>
      <c r="GM60" s="63">
        <v>1.2818684959182823E-8</v>
      </c>
      <c r="GN60" s="63">
        <v>9.3181558566133904E-9</v>
      </c>
      <c r="GO60" s="63">
        <v>1.9934216906133888E-8</v>
      </c>
      <c r="GP60" s="63">
        <v>1.6529624621512598E-8</v>
      </c>
      <c r="GQ60" s="63">
        <v>7.6799548835694446E-8</v>
      </c>
      <c r="GR60" s="63">
        <v>4.0853354918787671E-8</v>
      </c>
      <c r="GS60" s="63">
        <v>7.1428648261529381E-8</v>
      </c>
      <c r="GT60" s="63">
        <v>3.4203628773721597E-8</v>
      </c>
      <c r="GU60" s="63">
        <v>3.5182027950449703E-9</v>
      </c>
      <c r="GV60" s="63">
        <v>3.6974247847932476E-8</v>
      </c>
      <c r="GW60" s="63">
        <v>5.9787548999835184E-8</v>
      </c>
      <c r="GX60" s="63">
        <v>4.8595978019293856E-8</v>
      </c>
      <c r="GY60" s="63">
        <v>2.4222035239583247E-8</v>
      </c>
      <c r="GZ60" s="63">
        <v>0</v>
      </c>
      <c r="HA60" s="63">
        <v>6.3192577951651869E-8</v>
      </c>
      <c r="HB60" s="63">
        <v>2.2177820696335496E-8</v>
      </c>
      <c r="HC60" s="63">
        <v>2.6219427371279289E-8</v>
      </c>
      <c r="HD60" s="63">
        <v>4.1015577981535738E-9</v>
      </c>
      <c r="HE60" s="63">
        <v>1.012857386952896E-8</v>
      </c>
      <c r="HF60" s="63">
        <v>6.3812703045588953E-8</v>
      </c>
      <c r="HG60" s="63">
        <v>1.0789668748631694E-7</v>
      </c>
      <c r="HH60" s="63">
        <v>2.8743051113857452E-8</v>
      </c>
      <c r="HI60" s="63">
        <v>1.0903401090691442E-7</v>
      </c>
      <c r="HJ60" s="63">
        <v>3.6095421424207471E-7</v>
      </c>
      <c r="HK60" s="63">
        <v>1.337837410185559E-8</v>
      </c>
      <c r="HL60" s="63">
        <v>7.7290626752792876E-8</v>
      </c>
      <c r="HM60" s="63">
        <v>1.3664598245556793E-8</v>
      </c>
      <c r="HN60" s="63">
        <v>1.022701847011378E-8</v>
      </c>
      <c r="HO60" s="63">
        <v>2.7571578760988301E-8</v>
      </c>
      <c r="HP60" s="63">
        <v>6.1210926416919853E-9</v>
      </c>
      <c r="HQ60" s="63">
        <v>3.1825842069161139E-8</v>
      </c>
      <c r="HR60" s="63">
        <v>5.3575810814937785E-8</v>
      </c>
      <c r="HS60" s="63">
        <v>9.780200622407211E-8</v>
      </c>
      <c r="HT60" s="63">
        <v>3.4714568038913359E-7</v>
      </c>
      <c r="HU60" s="63">
        <v>1.5855242534255684E-7</v>
      </c>
      <c r="HV60" s="63">
        <v>1.2042974937984608E-8</v>
      </c>
      <c r="HW60" s="63">
        <v>4.7807662136216211E-8</v>
      </c>
      <c r="HX60" s="63">
        <v>1.1881074438686563E-8</v>
      </c>
      <c r="HY60" s="63">
        <v>8.0067866734496695E-8</v>
      </c>
      <c r="HZ60" s="63">
        <v>1.2499024500378263E-8</v>
      </c>
      <c r="IA60" s="63">
        <v>9.4379488715556825E-9</v>
      </c>
      <c r="IB60" s="63">
        <v>9.4824424573871061E-8</v>
      </c>
    </row>
    <row r="61" spans="2:236" x14ac:dyDescent="0.15">
      <c r="B61" s="12" t="s">
        <v>83</v>
      </c>
      <c r="C61" s="62" t="s">
        <v>653</v>
      </c>
      <c r="D61" s="63">
        <v>0.96977761283776187</v>
      </c>
      <c r="E61" s="63">
        <v>3.0222387162238129E-2</v>
      </c>
      <c r="F61" s="63">
        <v>0.319296066252588</v>
      </c>
      <c r="G61" s="63">
        <v>0.17559006211180125</v>
      </c>
      <c r="H61" s="63">
        <v>3.7205493017947577E-3</v>
      </c>
      <c r="I61" s="68">
        <v>4.1407867494824016E-2</v>
      </c>
      <c r="J61" s="63">
        <v>4.1407867494824016E-2</v>
      </c>
      <c r="P61" s="12" t="s">
        <v>83</v>
      </c>
      <c r="Q61" s="63" t="s">
        <v>653</v>
      </c>
      <c r="R61" s="68">
        <v>9.0176892237798349E-7</v>
      </c>
      <c r="S61" s="63">
        <v>5.7549577326109362E-7</v>
      </c>
      <c r="T61" s="63">
        <v>6.0860165843939248E-7</v>
      </c>
      <c r="U61" s="63">
        <v>9.8066991890704282E-7</v>
      </c>
      <c r="V61" s="63">
        <v>3.3356654481318689E-7</v>
      </c>
      <c r="W61" s="63">
        <v>0</v>
      </c>
      <c r="X61" s="63">
        <v>3.3676876592177376E-6</v>
      </c>
      <c r="Y61" s="63">
        <v>3.6901455323280742E-7</v>
      </c>
      <c r="Z61" s="63">
        <v>0</v>
      </c>
      <c r="AA61" s="63">
        <v>0</v>
      </c>
      <c r="AB61" s="63">
        <v>0</v>
      </c>
      <c r="AC61" s="63">
        <v>5.8120711794611973E-7</v>
      </c>
      <c r="AD61" s="63">
        <v>3.5452640150874234E-7</v>
      </c>
      <c r="AE61" s="63">
        <v>8.0897616379651901E-7</v>
      </c>
      <c r="AF61" s="63">
        <v>3.5951658607080495E-7</v>
      </c>
      <c r="AG61" s="63">
        <v>0</v>
      </c>
      <c r="AH61" s="63">
        <v>2.6256165297794062E-7</v>
      </c>
      <c r="AI61" s="63">
        <v>5.2612973543925075E-7</v>
      </c>
      <c r="AJ61" s="63">
        <v>0</v>
      </c>
      <c r="AK61" s="63">
        <v>1.0396399303167287E-6</v>
      </c>
      <c r="AL61" s="63">
        <v>0</v>
      </c>
      <c r="AM61" s="63">
        <v>0</v>
      </c>
      <c r="AN61" s="63">
        <v>0</v>
      </c>
      <c r="AO61" s="63">
        <v>0</v>
      </c>
      <c r="AP61" s="63">
        <v>3.267523108307192E-7</v>
      </c>
      <c r="AQ61" s="63">
        <v>2.9917466208792861E-7</v>
      </c>
      <c r="AR61" s="63">
        <v>0</v>
      </c>
      <c r="AS61" s="63">
        <v>0</v>
      </c>
      <c r="AT61" s="63">
        <v>4.4061957037187596E-7</v>
      </c>
      <c r="AU61" s="63">
        <v>6.8252259437505342E-7</v>
      </c>
      <c r="AV61" s="63">
        <v>3.2083582521643603E-7</v>
      </c>
      <c r="AW61" s="63">
        <v>0</v>
      </c>
      <c r="AX61" s="63">
        <v>1.0443986241196893E-6</v>
      </c>
      <c r="AY61" s="63">
        <v>5.5928208562108967E-7</v>
      </c>
      <c r="AZ61" s="63">
        <v>8.7960355066916193E-7</v>
      </c>
      <c r="BA61" s="63">
        <v>0</v>
      </c>
      <c r="BB61" s="63">
        <v>2.7259351910098574E-7</v>
      </c>
      <c r="BC61" s="63">
        <v>6.1122073137003375E-7</v>
      </c>
      <c r="BD61" s="63">
        <v>2.8250334467326006E-7</v>
      </c>
      <c r="BE61" s="63">
        <v>0</v>
      </c>
      <c r="BF61" s="63">
        <v>3.8470758969437654E-7</v>
      </c>
      <c r="BG61" s="63">
        <v>4.9716327036484943E-7</v>
      </c>
      <c r="BH61" s="63">
        <v>4.985897774726563E-7</v>
      </c>
      <c r="BI61" s="63">
        <v>4.3495490602761541E-7</v>
      </c>
      <c r="BJ61" s="63">
        <v>3.2141902175065169E-6</v>
      </c>
      <c r="BK61" s="63">
        <v>4.1615768804745059E-7</v>
      </c>
      <c r="BL61" s="63">
        <v>0</v>
      </c>
      <c r="BM61" s="63">
        <v>5.1692682719116018E-7</v>
      </c>
      <c r="BN61" s="63">
        <v>6.8614468344091026E-7</v>
      </c>
      <c r="BO61" s="63">
        <v>0</v>
      </c>
      <c r="BP61" s="63">
        <v>3.7218923594046325E-7</v>
      </c>
      <c r="BQ61" s="63">
        <v>5.7804265641397142E-7</v>
      </c>
      <c r="BR61" s="63">
        <v>2.5666972626512803E-7</v>
      </c>
      <c r="BS61" s="63">
        <v>1.0017195781911636</v>
      </c>
      <c r="BT61" s="63">
        <v>2.6499564481465853E-7</v>
      </c>
      <c r="BU61" s="63">
        <v>2.7351677568399507E-7</v>
      </c>
      <c r="BV61" s="63">
        <v>3.2558091667655621E-7</v>
      </c>
      <c r="BW61" s="63">
        <v>4.4664216656495647E-7</v>
      </c>
      <c r="BX61" s="63">
        <v>5.8486471775222372E-7</v>
      </c>
      <c r="BY61" s="63">
        <v>7.4283549225095903E-7</v>
      </c>
      <c r="BZ61" s="63">
        <v>1.9358801279035169E-6</v>
      </c>
      <c r="CA61" s="63">
        <v>9.133397191158545E-7</v>
      </c>
      <c r="CB61" s="63">
        <v>8.8295611127506589E-7</v>
      </c>
      <c r="CC61" s="63">
        <v>1.5228366227905716E-6</v>
      </c>
      <c r="CD61" s="63">
        <v>2.2744525493998145E-6</v>
      </c>
      <c r="CE61" s="63">
        <v>9.8727905535731238E-7</v>
      </c>
      <c r="CF61" s="63">
        <v>4.0793730792946245E-7</v>
      </c>
      <c r="CG61" s="63">
        <v>1.151924222126772E-6</v>
      </c>
      <c r="CH61" s="63">
        <v>1.2308424152991398E-6</v>
      </c>
      <c r="CI61" s="63">
        <v>7.1034399766993979E-7</v>
      </c>
      <c r="CJ61" s="63">
        <v>5.10890788074332E-7</v>
      </c>
      <c r="CK61" s="63">
        <v>2.4360397261696598E-7</v>
      </c>
      <c r="CL61" s="63">
        <v>1.8983083148851333E-7</v>
      </c>
      <c r="CM61" s="63">
        <v>4.0390492261902453E-8</v>
      </c>
      <c r="CN61" s="63">
        <v>2.8628269408619616E-7</v>
      </c>
      <c r="CO61" s="63">
        <v>1.4968576111770399E-6</v>
      </c>
      <c r="CP61" s="63">
        <v>1.0620150842794222E-5</v>
      </c>
      <c r="CQ61" s="63">
        <v>1.8943191640634146E-7</v>
      </c>
      <c r="CR61" s="63">
        <v>0</v>
      </c>
      <c r="CS61" s="63">
        <v>9.0610595271218582E-7</v>
      </c>
      <c r="CT61" s="63">
        <v>5.3943615460198975E-7</v>
      </c>
      <c r="CU61" s="63">
        <v>5.4996715291327155E-7</v>
      </c>
      <c r="CV61" s="63">
        <v>3.2504455944900589E-7</v>
      </c>
      <c r="CW61" s="63">
        <v>2.2789267767414753E-6</v>
      </c>
      <c r="CX61" s="63">
        <v>5.6293557805581684E-6</v>
      </c>
      <c r="CY61" s="63">
        <v>1.0144599717675528E-6</v>
      </c>
      <c r="CZ61" s="63">
        <v>2.6256083599148238E-6</v>
      </c>
      <c r="DA61" s="63">
        <v>6.2875990298768154E-7</v>
      </c>
      <c r="DB61" s="63">
        <v>6.8698653996329323E-7</v>
      </c>
      <c r="DC61" s="63">
        <v>2.8169895286992671E-7</v>
      </c>
      <c r="DD61" s="63">
        <v>7.9651845723963955E-7</v>
      </c>
      <c r="DE61" s="63">
        <v>3.4896725372002329E-7</v>
      </c>
      <c r="DF61" s="63">
        <v>8.7358713302266089E-7</v>
      </c>
      <c r="DG61" s="63">
        <v>7.2165418049731467E-7</v>
      </c>
      <c r="DH61" s="63">
        <v>7.8741344752458364E-7</v>
      </c>
      <c r="DI61" s="63">
        <v>7.5138612842297733E-7</v>
      </c>
      <c r="DJ61" s="63">
        <v>1.0463614208218217E-4</v>
      </c>
      <c r="DK61" s="63">
        <v>1.7217859042646869E-6</v>
      </c>
      <c r="DL61" s="63">
        <v>6.2193824175214531E-5</v>
      </c>
      <c r="DM61" s="63">
        <v>5.586871913990394E-7</v>
      </c>
      <c r="DN61" s="63">
        <v>7.7020782879075562E-7</v>
      </c>
      <c r="DO61" s="63">
        <v>3.4478601637776691E-7</v>
      </c>
      <c r="DP61" s="63">
        <v>5.8519524640522484E-7</v>
      </c>
      <c r="DQ61" s="63">
        <v>6.6961281312295097E-7</v>
      </c>
      <c r="DR61" s="63">
        <v>4.8065546091906739E-7</v>
      </c>
      <c r="DS61" s="63">
        <v>1.0570023475839474E-7</v>
      </c>
      <c r="DT61" s="63">
        <v>6.1256328475038329E-7</v>
      </c>
      <c r="DU61" s="63">
        <v>1.001964881501114</v>
      </c>
      <c r="DV61" s="63">
        <v>0.88020621708481706</v>
      </c>
      <c r="DX61" s="12" t="s">
        <v>83</v>
      </c>
      <c r="DY61" s="62" t="s">
        <v>653</v>
      </c>
      <c r="DZ61" s="63">
        <v>9.0096922586016216E-7</v>
      </c>
      <c r="EA61" s="63">
        <v>5.7522781932942035E-7</v>
      </c>
      <c r="EB61" s="63">
        <v>6.0859914434130489E-7</v>
      </c>
      <c r="EC61" s="63">
        <v>9.8040670188179393E-7</v>
      </c>
      <c r="ED61" s="63">
        <v>3.3348766209241166E-7</v>
      </c>
      <c r="EE61" s="63">
        <v>0</v>
      </c>
      <c r="EF61" s="63">
        <v>3.3676876592177376E-6</v>
      </c>
      <c r="EG61" s="63">
        <v>3.5373579604415036E-7</v>
      </c>
      <c r="EH61" s="63">
        <v>0</v>
      </c>
      <c r="EI61" s="63">
        <v>0</v>
      </c>
      <c r="EJ61" s="63">
        <v>0</v>
      </c>
      <c r="EK61" s="63">
        <v>5.8049806673862148E-7</v>
      </c>
      <c r="EL61" s="63">
        <v>3.5452640150874234E-7</v>
      </c>
      <c r="EM61" s="63">
        <v>8.0688950067577155E-7</v>
      </c>
      <c r="EN61" s="63">
        <v>3.5913150697997606E-7</v>
      </c>
      <c r="EO61" s="63">
        <v>0</v>
      </c>
      <c r="EP61" s="63">
        <v>2.6254465728482486E-7</v>
      </c>
      <c r="EQ61" s="63">
        <v>5.257950083726495E-7</v>
      </c>
      <c r="ER61" s="63">
        <v>0</v>
      </c>
      <c r="ES61" s="63">
        <v>1.0379076268490082E-6</v>
      </c>
      <c r="ET61" s="63">
        <v>0</v>
      </c>
      <c r="EU61" s="63">
        <v>0</v>
      </c>
      <c r="EV61" s="63">
        <v>0</v>
      </c>
      <c r="EW61" s="63">
        <v>0</v>
      </c>
      <c r="EX61" s="63">
        <v>3.2639932736036557E-7</v>
      </c>
      <c r="EY61" s="63">
        <v>2.9649587272281371E-7</v>
      </c>
      <c r="EZ61" s="63">
        <v>0</v>
      </c>
      <c r="FA61" s="63">
        <v>0</v>
      </c>
      <c r="FB61" s="63">
        <v>4.3727523887422116E-7</v>
      </c>
      <c r="FC61" s="63">
        <v>6.8085285511642954E-7</v>
      </c>
      <c r="FD61" s="63">
        <v>3.2083582521643603E-7</v>
      </c>
      <c r="FE61" s="63">
        <v>0</v>
      </c>
      <c r="FF61" s="63">
        <v>9.983330140308961E-7</v>
      </c>
      <c r="FG61" s="63">
        <v>5.5927539917120548E-7</v>
      </c>
      <c r="FH61" s="63">
        <v>8.7891564375298948E-7</v>
      </c>
      <c r="FI61" s="63">
        <v>0</v>
      </c>
      <c r="FJ61" s="63">
        <v>2.5846982450915628E-7</v>
      </c>
      <c r="FK61" s="63">
        <v>6.1116651732355987E-7</v>
      </c>
      <c r="FL61" s="63">
        <v>2.8250217634175244E-7</v>
      </c>
      <c r="FM61" s="63">
        <v>0</v>
      </c>
      <c r="FN61" s="63">
        <v>3.8388425276686741E-7</v>
      </c>
      <c r="FO61" s="63">
        <v>4.9658862422534672E-7</v>
      </c>
      <c r="FP61" s="63">
        <v>4.9323013637305612E-7</v>
      </c>
      <c r="FQ61" s="63">
        <v>4.2823795239026038E-7</v>
      </c>
      <c r="FR61" s="63">
        <v>3.1747424411214823E-6</v>
      </c>
      <c r="FS61" s="63">
        <v>4.13106204212176E-7</v>
      </c>
      <c r="FT61" s="63">
        <v>0</v>
      </c>
      <c r="FU61" s="63">
        <v>5.1692682719116018E-7</v>
      </c>
      <c r="FV61" s="63">
        <v>6.8442837373863388E-7</v>
      </c>
      <c r="FW61" s="63">
        <v>0</v>
      </c>
      <c r="FX61" s="63">
        <v>3.7214670053661973E-7</v>
      </c>
      <c r="FY61" s="63">
        <v>5.770201945854602E-7</v>
      </c>
      <c r="FZ61" s="63">
        <v>2.5666925421459032E-7</v>
      </c>
      <c r="GA61" s="63">
        <v>1</v>
      </c>
      <c r="GB61" s="63">
        <v>2.6499564481465853E-7</v>
      </c>
      <c r="GC61" s="63">
        <v>2.6441252334812648E-7</v>
      </c>
      <c r="GD61" s="63">
        <v>2.8461180204528194E-7</v>
      </c>
      <c r="GE61" s="63">
        <v>4.3079452495507571E-7</v>
      </c>
      <c r="GF61" s="63">
        <v>5.256549670470599E-7</v>
      </c>
      <c r="GG61" s="63">
        <v>7.4176016154924152E-7</v>
      </c>
      <c r="GH61" s="63">
        <v>1.9355697203072015E-6</v>
      </c>
      <c r="GI61" s="63">
        <v>9.133397191158545E-7</v>
      </c>
      <c r="GJ61" s="63">
        <v>8.8165031094700816E-7</v>
      </c>
      <c r="GK61" s="63">
        <v>1.5228366227905716E-6</v>
      </c>
      <c r="GL61" s="63">
        <v>2.2744525493998145E-6</v>
      </c>
      <c r="GM61" s="63">
        <v>9.2458022968385297E-7</v>
      </c>
      <c r="GN61" s="63">
        <v>4.0719214353742205E-7</v>
      </c>
      <c r="GO61" s="63">
        <v>1.0587107813724183E-6</v>
      </c>
      <c r="GP61" s="63">
        <v>1.2303106095276697E-6</v>
      </c>
      <c r="GQ61" s="63">
        <v>7.0475260805261932E-7</v>
      </c>
      <c r="GR61" s="63">
        <v>4.9659336863801678E-7</v>
      </c>
      <c r="GS61" s="63">
        <v>2.3634439568041859E-7</v>
      </c>
      <c r="GT61" s="63">
        <v>1.8983083148851333E-7</v>
      </c>
      <c r="GU61" s="63">
        <v>4.0390492261902453E-8</v>
      </c>
      <c r="GV61" s="63">
        <v>2.8617928411962597E-7</v>
      </c>
      <c r="GW61" s="63">
        <v>1.4942769043819152E-6</v>
      </c>
      <c r="GX61" s="63">
        <v>1.0580351165375674E-5</v>
      </c>
      <c r="GY61" s="63">
        <v>1.8240471242858373E-7</v>
      </c>
      <c r="GZ61" s="63">
        <v>0</v>
      </c>
      <c r="HA61" s="63">
        <v>9.0571311257421559E-7</v>
      </c>
      <c r="HB61" s="63">
        <v>5.3939910402549104E-7</v>
      </c>
      <c r="HC61" s="63">
        <v>5.4705219845753644E-7</v>
      </c>
      <c r="HD61" s="63">
        <v>3.2156823816940034E-7</v>
      </c>
      <c r="HE61" s="63">
        <v>2.2545353881644576E-6</v>
      </c>
      <c r="HF61" s="63">
        <v>5.3961283398137067E-6</v>
      </c>
      <c r="HG61" s="63">
        <v>1.0110092535149081E-6</v>
      </c>
      <c r="HH61" s="63">
        <v>2.6256083599148238E-6</v>
      </c>
      <c r="HI61" s="63">
        <v>6.2441761656589748E-7</v>
      </c>
      <c r="HJ61" s="63">
        <v>6.8685992732526896E-7</v>
      </c>
      <c r="HK61" s="63">
        <v>2.816939269636088E-7</v>
      </c>
      <c r="HL61" s="63">
        <v>7.9651845723963955E-7</v>
      </c>
      <c r="HM61" s="63">
        <v>3.4829366577001204E-7</v>
      </c>
      <c r="HN61" s="63">
        <v>8.5344068794595385E-7</v>
      </c>
      <c r="HO61" s="63">
        <v>7.2165418049731467E-7</v>
      </c>
      <c r="HP61" s="63">
        <v>7.8741344752458364E-7</v>
      </c>
      <c r="HQ61" s="63">
        <v>7.5126655388008578E-7</v>
      </c>
      <c r="HR61" s="63">
        <v>1.0447208396121702E-4</v>
      </c>
      <c r="HS61" s="63">
        <v>1.7214132903580485E-6</v>
      </c>
      <c r="HT61" s="63">
        <v>6.1929752832427334E-5</v>
      </c>
      <c r="HU61" s="63">
        <v>5.2851523685239827E-7</v>
      </c>
      <c r="HV61" s="63">
        <v>7.7020782879075562E-7</v>
      </c>
      <c r="HW61" s="63">
        <v>3.4329323942289665E-7</v>
      </c>
      <c r="HX61" s="63">
        <v>5.7542345702714084E-7</v>
      </c>
      <c r="HY61" s="63">
        <v>6.636790995277427E-7</v>
      </c>
      <c r="HZ61" s="63">
        <v>4.7775078707391876E-7</v>
      </c>
      <c r="IA61" s="63">
        <v>1.0567150520931549E-7</v>
      </c>
      <c r="IB61" s="63">
        <v>6.1211116272431479E-7</v>
      </c>
    </row>
    <row r="62" spans="2:236" x14ac:dyDescent="0.15">
      <c r="B62" s="12" t="s">
        <v>84</v>
      </c>
      <c r="C62" s="62" t="s">
        <v>529</v>
      </c>
      <c r="D62" s="69">
        <v>0.7656777581640567</v>
      </c>
      <c r="E62" s="69">
        <v>0.2343222418359433</v>
      </c>
      <c r="F62" s="69">
        <v>0.1707017915506597</v>
      </c>
      <c r="G62" s="69">
        <v>0.13087761772182546</v>
      </c>
      <c r="H62" s="69">
        <v>1.8631992416386918E-2</v>
      </c>
      <c r="I62" s="71">
        <v>1.7219464955816489E-2</v>
      </c>
      <c r="J62" s="69">
        <v>1.7219464955816489E-2</v>
      </c>
      <c r="P62" s="12" t="s">
        <v>84</v>
      </c>
      <c r="Q62" s="63" t="s">
        <v>529</v>
      </c>
      <c r="R62" s="71">
        <v>0</v>
      </c>
      <c r="S62" s="69">
        <v>0</v>
      </c>
      <c r="T62" s="69">
        <v>0</v>
      </c>
      <c r="U62" s="69">
        <v>0</v>
      </c>
      <c r="V62" s="69">
        <v>0</v>
      </c>
      <c r="W62" s="69">
        <v>0</v>
      </c>
      <c r="X62" s="69">
        <v>0</v>
      </c>
      <c r="Y62" s="69">
        <v>0</v>
      </c>
      <c r="Z62" s="69">
        <v>0</v>
      </c>
      <c r="AA62" s="69">
        <v>0</v>
      </c>
      <c r="AB62" s="69">
        <v>0</v>
      </c>
      <c r="AC62" s="69">
        <v>0</v>
      </c>
      <c r="AD62" s="69">
        <v>0</v>
      </c>
      <c r="AE62" s="69">
        <v>0</v>
      </c>
      <c r="AF62" s="69">
        <v>0</v>
      </c>
      <c r="AG62" s="69">
        <v>0</v>
      </c>
      <c r="AH62" s="69">
        <v>0</v>
      </c>
      <c r="AI62" s="69">
        <v>0</v>
      </c>
      <c r="AJ62" s="69">
        <v>0</v>
      </c>
      <c r="AK62" s="69">
        <v>0</v>
      </c>
      <c r="AL62" s="69">
        <v>0</v>
      </c>
      <c r="AM62" s="69">
        <v>0</v>
      </c>
      <c r="AN62" s="69">
        <v>0</v>
      </c>
      <c r="AO62" s="69">
        <v>0</v>
      </c>
      <c r="AP62" s="69">
        <v>0</v>
      </c>
      <c r="AQ62" s="69">
        <v>0</v>
      </c>
      <c r="AR62" s="69">
        <v>0</v>
      </c>
      <c r="AS62" s="69">
        <v>0</v>
      </c>
      <c r="AT62" s="69">
        <v>0</v>
      </c>
      <c r="AU62" s="69">
        <v>0</v>
      </c>
      <c r="AV62" s="69">
        <v>0</v>
      </c>
      <c r="AW62" s="69">
        <v>0</v>
      </c>
      <c r="AX62" s="69">
        <v>0</v>
      </c>
      <c r="AY62" s="69">
        <v>0</v>
      </c>
      <c r="AZ62" s="69">
        <v>0</v>
      </c>
      <c r="BA62" s="69">
        <v>0</v>
      </c>
      <c r="BB62" s="69">
        <v>0</v>
      </c>
      <c r="BC62" s="69">
        <v>0</v>
      </c>
      <c r="BD62" s="69">
        <v>0</v>
      </c>
      <c r="BE62" s="69">
        <v>0</v>
      </c>
      <c r="BF62" s="69">
        <v>0</v>
      </c>
      <c r="BG62" s="69">
        <v>0</v>
      </c>
      <c r="BH62" s="69">
        <v>0</v>
      </c>
      <c r="BI62" s="69">
        <v>0</v>
      </c>
      <c r="BJ62" s="69">
        <v>0</v>
      </c>
      <c r="BK62" s="69">
        <v>0</v>
      </c>
      <c r="BL62" s="69">
        <v>0</v>
      </c>
      <c r="BM62" s="69">
        <v>0</v>
      </c>
      <c r="BN62" s="69">
        <v>0</v>
      </c>
      <c r="BO62" s="69">
        <v>0</v>
      </c>
      <c r="BP62" s="69">
        <v>0</v>
      </c>
      <c r="BQ62" s="69">
        <v>0</v>
      </c>
      <c r="BR62" s="69">
        <v>0</v>
      </c>
      <c r="BS62" s="69">
        <v>0</v>
      </c>
      <c r="BT62" s="69">
        <v>1</v>
      </c>
      <c r="BU62" s="69">
        <v>0</v>
      </c>
      <c r="BV62" s="69">
        <v>0</v>
      </c>
      <c r="BW62" s="69">
        <v>0</v>
      </c>
      <c r="BX62" s="69">
        <v>0</v>
      </c>
      <c r="BY62" s="69">
        <v>0</v>
      </c>
      <c r="BZ62" s="69">
        <v>0</v>
      </c>
      <c r="CA62" s="69">
        <v>0</v>
      </c>
      <c r="CB62" s="69">
        <v>0</v>
      </c>
      <c r="CC62" s="69">
        <v>0</v>
      </c>
      <c r="CD62" s="69">
        <v>0</v>
      </c>
      <c r="CE62" s="69">
        <v>0</v>
      </c>
      <c r="CF62" s="69">
        <v>0</v>
      </c>
      <c r="CG62" s="69">
        <v>0</v>
      </c>
      <c r="CH62" s="69">
        <v>0</v>
      </c>
      <c r="CI62" s="69">
        <v>0</v>
      </c>
      <c r="CJ62" s="69">
        <v>0</v>
      </c>
      <c r="CK62" s="69">
        <v>0</v>
      </c>
      <c r="CL62" s="69">
        <v>0</v>
      </c>
      <c r="CM62" s="69">
        <v>0</v>
      </c>
      <c r="CN62" s="69">
        <v>0</v>
      </c>
      <c r="CO62" s="69">
        <v>0</v>
      </c>
      <c r="CP62" s="69">
        <v>0</v>
      </c>
      <c r="CQ62" s="69">
        <v>0</v>
      </c>
      <c r="CR62" s="69">
        <v>0</v>
      </c>
      <c r="CS62" s="69">
        <v>0</v>
      </c>
      <c r="CT62" s="69">
        <v>0</v>
      </c>
      <c r="CU62" s="69">
        <v>0</v>
      </c>
      <c r="CV62" s="69">
        <v>0</v>
      </c>
      <c r="CW62" s="69">
        <v>0</v>
      </c>
      <c r="CX62" s="69">
        <v>0</v>
      </c>
      <c r="CY62" s="69">
        <v>0</v>
      </c>
      <c r="CZ62" s="69">
        <v>0</v>
      </c>
      <c r="DA62" s="69">
        <v>0</v>
      </c>
      <c r="DB62" s="69">
        <v>0</v>
      </c>
      <c r="DC62" s="69">
        <v>0</v>
      </c>
      <c r="DD62" s="69">
        <v>0</v>
      </c>
      <c r="DE62" s="69">
        <v>0</v>
      </c>
      <c r="DF62" s="69">
        <v>0</v>
      </c>
      <c r="DG62" s="69">
        <v>0</v>
      </c>
      <c r="DH62" s="69">
        <v>0</v>
      </c>
      <c r="DI62" s="69">
        <v>0</v>
      </c>
      <c r="DJ62" s="69">
        <v>0</v>
      </c>
      <c r="DK62" s="69">
        <v>0</v>
      </c>
      <c r="DL62" s="69">
        <v>0</v>
      </c>
      <c r="DM62" s="69">
        <v>0</v>
      </c>
      <c r="DN62" s="69">
        <v>0</v>
      </c>
      <c r="DO62" s="69">
        <v>0</v>
      </c>
      <c r="DP62" s="69">
        <v>0</v>
      </c>
      <c r="DQ62" s="69">
        <v>0</v>
      </c>
      <c r="DR62" s="69">
        <v>0</v>
      </c>
      <c r="DS62" s="69">
        <v>0</v>
      </c>
      <c r="DT62" s="69">
        <v>0</v>
      </c>
      <c r="DU62" s="69">
        <v>1</v>
      </c>
      <c r="DV62" s="69">
        <v>0.8784801077719594</v>
      </c>
      <c r="DX62" s="12" t="s">
        <v>84</v>
      </c>
      <c r="DY62" s="62" t="s">
        <v>529</v>
      </c>
      <c r="DZ62" s="69">
        <v>0</v>
      </c>
      <c r="EA62" s="69">
        <v>0</v>
      </c>
      <c r="EB62" s="69">
        <v>0</v>
      </c>
      <c r="EC62" s="69">
        <v>0</v>
      </c>
      <c r="ED62" s="69">
        <v>0</v>
      </c>
      <c r="EE62" s="69">
        <v>0</v>
      </c>
      <c r="EF62" s="69">
        <v>0</v>
      </c>
      <c r="EG62" s="69">
        <v>0</v>
      </c>
      <c r="EH62" s="69">
        <v>0</v>
      </c>
      <c r="EI62" s="69">
        <v>0</v>
      </c>
      <c r="EJ62" s="69">
        <v>0</v>
      </c>
      <c r="EK62" s="69">
        <v>0</v>
      </c>
      <c r="EL62" s="69">
        <v>0</v>
      </c>
      <c r="EM62" s="69">
        <v>0</v>
      </c>
      <c r="EN62" s="69">
        <v>0</v>
      </c>
      <c r="EO62" s="69">
        <v>0</v>
      </c>
      <c r="EP62" s="69">
        <v>0</v>
      </c>
      <c r="EQ62" s="69">
        <v>0</v>
      </c>
      <c r="ER62" s="69">
        <v>0</v>
      </c>
      <c r="ES62" s="69">
        <v>0</v>
      </c>
      <c r="ET62" s="69">
        <v>0</v>
      </c>
      <c r="EU62" s="69">
        <v>0</v>
      </c>
      <c r="EV62" s="69">
        <v>0</v>
      </c>
      <c r="EW62" s="69">
        <v>0</v>
      </c>
      <c r="EX62" s="69">
        <v>0</v>
      </c>
      <c r="EY62" s="69">
        <v>0</v>
      </c>
      <c r="EZ62" s="69">
        <v>0</v>
      </c>
      <c r="FA62" s="69">
        <v>0</v>
      </c>
      <c r="FB62" s="69">
        <v>0</v>
      </c>
      <c r="FC62" s="69">
        <v>0</v>
      </c>
      <c r="FD62" s="69">
        <v>0</v>
      </c>
      <c r="FE62" s="69">
        <v>0</v>
      </c>
      <c r="FF62" s="69">
        <v>0</v>
      </c>
      <c r="FG62" s="69">
        <v>0</v>
      </c>
      <c r="FH62" s="69">
        <v>0</v>
      </c>
      <c r="FI62" s="69">
        <v>0</v>
      </c>
      <c r="FJ62" s="69">
        <v>0</v>
      </c>
      <c r="FK62" s="69">
        <v>0</v>
      </c>
      <c r="FL62" s="69">
        <v>0</v>
      </c>
      <c r="FM62" s="69">
        <v>0</v>
      </c>
      <c r="FN62" s="69">
        <v>0</v>
      </c>
      <c r="FO62" s="69">
        <v>0</v>
      </c>
      <c r="FP62" s="69">
        <v>0</v>
      </c>
      <c r="FQ62" s="69">
        <v>0</v>
      </c>
      <c r="FR62" s="69">
        <v>0</v>
      </c>
      <c r="FS62" s="69">
        <v>0</v>
      </c>
      <c r="FT62" s="69">
        <v>0</v>
      </c>
      <c r="FU62" s="69">
        <v>0</v>
      </c>
      <c r="FV62" s="69">
        <v>0</v>
      </c>
      <c r="FW62" s="69">
        <v>0</v>
      </c>
      <c r="FX62" s="69">
        <v>0</v>
      </c>
      <c r="FY62" s="69">
        <v>0</v>
      </c>
      <c r="FZ62" s="69">
        <v>0</v>
      </c>
      <c r="GA62" s="69">
        <v>0</v>
      </c>
      <c r="GB62" s="69">
        <v>1</v>
      </c>
      <c r="GC62" s="69">
        <v>0</v>
      </c>
      <c r="GD62" s="69">
        <v>0</v>
      </c>
      <c r="GE62" s="69">
        <v>0</v>
      </c>
      <c r="GF62" s="69">
        <v>0</v>
      </c>
      <c r="GG62" s="69">
        <v>0</v>
      </c>
      <c r="GH62" s="69">
        <v>0</v>
      </c>
      <c r="GI62" s="69">
        <v>0</v>
      </c>
      <c r="GJ62" s="69">
        <v>0</v>
      </c>
      <c r="GK62" s="69">
        <v>0</v>
      </c>
      <c r="GL62" s="69">
        <v>0</v>
      </c>
      <c r="GM62" s="69">
        <v>0</v>
      </c>
      <c r="GN62" s="69">
        <v>0</v>
      </c>
      <c r="GO62" s="69">
        <v>0</v>
      </c>
      <c r="GP62" s="69">
        <v>0</v>
      </c>
      <c r="GQ62" s="69">
        <v>0</v>
      </c>
      <c r="GR62" s="69">
        <v>0</v>
      </c>
      <c r="GS62" s="69">
        <v>0</v>
      </c>
      <c r="GT62" s="69">
        <v>0</v>
      </c>
      <c r="GU62" s="69">
        <v>0</v>
      </c>
      <c r="GV62" s="69">
        <v>0</v>
      </c>
      <c r="GW62" s="69">
        <v>0</v>
      </c>
      <c r="GX62" s="69">
        <v>0</v>
      </c>
      <c r="GY62" s="69">
        <v>0</v>
      </c>
      <c r="GZ62" s="69">
        <v>0</v>
      </c>
      <c r="HA62" s="69">
        <v>0</v>
      </c>
      <c r="HB62" s="69">
        <v>0</v>
      </c>
      <c r="HC62" s="69">
        <v>0</v>
      </c>
      <c r="HD62" s="69">
        <v>0</v>
      </c>
      <c r="HE62" s="69">
        <v>0</v>
      </c>
      <c r="HF62" s="69">
        <v>0</v>
      </c>
      <c r="HG62" s="69">
        <v>0</v>
      </c>
      <c r="HH62" s="69">
        <v>0</v>
      </c>
      <c r="HI62" s="69">
        <v>0</v>
      </c>
      <c r="HJ62" s="69">
        <v>0</v>
      </c>
      <c r="HK62" s="69">
        <v>0</v>
      </c>
      <c r="HL62" s="69">
        <v>0</v>
      </c>
      <c r="HM62" s="69">
        <v>0</v>
      </c>
      <c r="HN62" s="69">
        <v>0</v>
      </c>
      <c r="HO62" s="69">
        <v>0</v>
      </c>
      <c r="HP62" s="69">
        <v>0</v>
      </c>
      <c r="HQ62" s="69">
        <v>0</v>
      </c>
      <c r="HR62" s="69">
        <v>0</v>
      </c>
      <c r="HS62" s="69">
        <v>0</v>
      </c>
      <c r="HT62" s="69">
        <v>0</v>
      </c>
      <c r="HU62" s="69">
        <v>0</v>
      </c>
      <c r="HV62" s="69">
        <v>0</v>
      </c>
      <c r="HW62" s="69">
        <v>0</v>
      </c>
      <c r="HX62" s="69">
        <v>0</v>
      </c>
      <c r="HY62" s="69">
        <v>0</v>
      </c>
      <c r="HZ62" s="69">
        <v>0</v>
      </c>
      <c r="IA62" s="69">
        <v>0</v>
      </c>
      <c r="IB62" s="69">
        <v>0</v>
      </c>
    </row>
    <row r="63" spans="2:236" x14ac:dyDescent="0.15">
      <c r="B63" s="15" t="s">
        <v>85</v>
      </c>
      <c r="C63" s="72" t="s">
        <v>654</v>
      </c>
      <c r="D63" s="63">
        <v>0.26689053152901893</v>
      </c>
      <c r="E63" s="73">
        <v>0.73310946847098113</v>
      </c>
      <c r="F63" s="73">
        <v>0.19688028557054213</v>
      </c>
      <c r="G63" s="73">
        <v>8.6647900146139281E-2</v>
      </c>
      <c r="H63" s="63">
        <v>7.090888410348021E-4</v>
      </c>
      <c r="I63" s="74">
        <v>1.7225270118109294E-2</v>
      </c>
      <c r="J63" s="73">
        <v>1.7225270118109294E-2</v>
      </c>
      <c r="P63" s="15" t="s">
        <v>85</v>
      </c>
      <c r="Q63" s="73" t="s">
        <v>654</v>
      </c>
      <c r="R63" s="74">
        <v>2.6630480565222088E-5</v>
      </c>
      <c r="S63" s="73">
        <v>1.4285064870451561E-5</v>
      </c>
      <c r="T63" s="73">
        <v>9.9773474250157122E-6</v>
      </c>
      <c r="U63" s="73">
        <v>3.4208511654000982E-5</v>
      </c>
      <c r="V63" s="73">
        <v>8.5942384183534559E-6</v>
      </c>
      <c r="W63" s="73">
        <v>0</v>
      </c>
      <c r="X63" s="73">
        <v>8.6586259490630197E-5</v>
      </c>
      <c r="Y63" s="73">
        <v>9.6240922874283043E-6</v>
      </c>
      <c r="Z63" s="73">
        <v>0</v>
      </c>
      <c r="AA63" s="73">
        <v>0</v>
      </c>
      <c r="AB63" s="73">
        <v>0</v>
      </c>
      <c r="AC63" s="73">
        <v>1.6123384718162849E-5</v>
      </c>
      <c r="AD63" s="73">
        <v>8.9131082025493857E-6</v>
      </c>
      <c r="AE63" s="73">
        <v>2.0518609447702217E-5</v>
      </c>
      <c r="AF63" s="73">
        <v>7.1750658136256817E-6</v>
      </c>
      <c r="AG63" s="73">
        <v>0</v>
      </c>
      <c r="AH63" s="73">
        <v>5.8297133771168312E-6</v>
      </c>
      <c r="AI63" s="73">
        <v>8.4108050762297443E-6</v>
      </c>
      <c r="AJ63" s="73">
        <v>0</v>
      </c>
      <c r="AK63" s="73">
        <v>2.9306965185819838E-5</v>
      </c>
      <c r="AL63" s="73">
        <v>0</v>
      </c>
      <c r="AM63" s="73">
        <v>0</v>
      </c>
      <c r="AN63" s="73">
        <v>0</v>
      </c>
      <c r="AO63" s="73">
        <v>0</v>
      </c>
      <c r="AP63" s="73">
        <v>1.0101660290776205E-5</v>
      </c>
      <c r="AQ63" s="73">
        <v>7.6753870389887594E-6</v>
      </c>
      <c r="AR63" s="73">
        <v>0</v>
      </c>
      <c r="AS63" s="73">
        <v>0</v>
      </c>
      <c r="AT63" s="73">
        <v>1.1694002739303356E-5</v>
      </c>
      <c r="AU63" s="73">
        <v>1.7986092898265998E-5</v>
      </c>
      <c r="AV63" s="73">
        <v>7.9093389471367354E-6</v>
      </c>
      <c r="AW63" s="73">
        <v>0</v>
      </c>
      <c r="AX63" s="73">
        <v>2.9539458746453344E-5</v>
      </c>
      <c r="AY63" s="73">
        <v>1.6063640621030719E-5</v>
      </c>
      <c r="AZ63" s="73">
        <v>2.3039974843887153E-5</v>
      </c>
      <c r="BA63" s="73">
        <v>0</v>
      </c>
      <c r="BB63" s="73">
        <v>8.2061791613574644E-6</v>
      </c>
      <c r="BC63" s="73">
        <v>1.6996125816311574E-5</v>
      </c>
      <c r="BD63" s="73">
        <v>5.6686663054315299E-6</v>
      </c>
      <c r="BE63" s="73">
        <v>0</v>
      </c>
      <c r="BF63" s="73">
        <v>9.8552989119846922E-6</v>
      </c>
      <c r="BG63" s="73">
        <v>1.4491873421138321E-5</v>
      </c>
      <c r="BH63" s="73">
        <v>1.2824304100346837E-5</v>
      </c>
      <c r="BI63" s="73">
        <v>9.1421311809068692E-6</v>
      </c>
      <c r="BJ63" s="73">
        <v>9.7084138200217787E-6</v>
      </c>
      <c r="BK63" s="73">
        <v>1.0849458220547833E-5</v>
      </c>
      <c r="BL63" s="73">
        <v>0</v>
      </c>
      <c r="BM63" s="73">
        <v>1.2090065937667867E-5</v>
      </c>
      <c r="BN63" s="73">
        <v>9.1081265043310244E-6</v>
      </c>
      <c r="BO63" s="73">
        <v>0</v>
      </c>
      <c r="BP63" s="73">
        <v>9.4254072763555126E-6</v>
      </c>
      <c r="BQ63" s="73">
        <v>7.0482907481054385E-6</v>
      </c>
      <c r="BR63" s="73">
        <v>5.7045230211983816E-6</v>
      </c>
      <c r="BS63" s="73">
        <v>7.5378121707146942E-6</v>
      </c>
      <c r="BT63" s="73">
        <v>5.6811336366257974E-6</v>
      </c>
      <c r="BU63" s="73">
        <v>1.0344320012554091</v>
      </c>
      <c r="BV63" s="73">
        <v>8.0083521623602746E-6</v>
      </c>
      <c r="BW63" s="73">
        <v>5.1584350206675145E-6</v>
      </c>
      <c r="BX63" s="73">
        <v>5.8591418654580543E-6</v>
      </c>
      <c r="BY63" s="73">
        <v>1.502532002635687E-5</v>
      </c>
      <c r="BZ63" s="73">
        <v>1.5673900654416411E-5</v>
      </c>
      <c r="CA63" s="73">
        <v>1.2007921474308475E-5</v>
      </c>
      <c r="CB63" s="73">
        <v>1.9691648773966419E-5</v>
      </c>
      <c r="CC63" s="73">
        <v>1.7621814857743346E-5</v>
      </c>
      <c r="CD63" s="73">
        <v>1.6956375856066033E-5</v>
      </c>
      <c r="CE63" s="73">
        <v>3.3072843872037093E-5</v>
      </c>
      <c r="CF63" s="73">
        <v>6.2543351487583931E-6</v>
      </c>
      <c r="CG63" s="73">
        <v>3.9428952083622149E-5</v>
      </c>
      <c r="CH63" s="73">
        <v>3.713260202513681E-5</v>
      </c>
      <c r="CI63" s="73">
        <v>1.1913568000463144E-5</v>
      </c>
      <c r="CJ63" s="73">
        <v>7.0563117877140151E-6</v>
      </c>
      <c r="CK63" s="73">
        <v>5.8517356858987248E-6</v>
      </c>
      <c r="CL63" s="73">
        <v>3.8601181617571041E-6</v>
      </c>
      <c r="CM63" s="73">
        <v>7.2795155762527494E-7</v>
      </c>
      <c r="CN63" s="73">
        <v>6.5887831293971276E-6</v>
      </c>
      <c r="CO63" s="73">
        <v>4.8572184441897832E-5</v>
      </c>
      <c r="CP63" s="73">
        <v>2.7119006764522366E-4</v>
      </c>
      <c r="CQ63" s="73">
        <v>3.4246529221448279E-6</v>
      </c>
      <c r="CR63" s="73">
        <v>0</v>
      </c>
      <c r="CS63" s="73">
        <v>1.9296606837167918E-5</v>
      </c>
      <c r="CT63" s="73">
        <v>1.304965847444312E-5</v>
      </c>
      <c r="CU63" s="73">
        <v>1.2351596636326981E-5</v>
      </c>
      <c r="CV63" s="73">
        <v>4.6867147889358878E-6</v>
      </c>
      <c r="CW63" s="73">
        <v>7.6250481039110436E-6</v>
      </c>
      <c r="CX63" s="73">
        <v>1.7021302209728446E-5</v>
      </c>
      <c r="CY63" s="73">
        <v>2.5265713734562361E-5</v>
      </c>
      <c r="CZ63" s="73">
        <v>1.251596150284096E-5</v>
      </c>
      <c r="DA63" s="73">
        <v>1.0266865424739492E-5</v>
      </c>
      <c r="DB63" s="73">
        <v>2.5916295420863025E-4</v>
      </c>
      <c r="DC63" s="73">
        <v>7.3538165506878195E-6</v>
      </c>
      <c r="DD63" s="73">
        <v>2.4780647508343127E-5</v>
      </c>
      <c r="DE63" s="73">
        <v>5.2003353731688241E-6</v>
      </c>
      <c r="DF63" s="73">
        <v>1.7260051464255967E-5</v>
      </c>
      <c r="DG63" s="73">
        <v>1.2551476069911083E-5</v>
      </c>
      <c r="DH63" s="73">
        <v>6.4260556162108961E-6</v>
      </c>
      <c r="DI63" s="73">
        <v>1.9017685443680335E-5</v>
      </c>
      <c r="DJ63" s="73">
        <v>1.4581156613163753E-4</v>
      </c>
      <c r="DK63" s="73">
        <v>1.0288732513851304E-5</v>
      </c>
      <c r="DL63" s="73">
        <v>2.4245302071973043E-3</v>
      </c>
      <c r="DM63" s="73">
        <v>8.2792950569745414E-6</v>
      </c>
      <c r="DN63" s="73">
        <v>1.4413932669210945E-5</v>
      </c>
      <c r="DO63" s="73">
        <v>8.7796749995782741E-6</v>
      </c>
      <c r="DP63" s="73">
        <v>1.5233860621942443E-5</v>
      </c>
      <c r="DQ63" s="73">
        <v>1.5488011851250339E-5</v>
      </c>
      <c r="DR63" s="73">
        <v>1.0459351580981706E-5</v>
      </c>
      <c r="DS63" s="73">
        <v>2.1676264289978725E-6</v>
      </c>
      <c r="DT63" s="73">
        <v>7.2600511971531416E-5</v>
      </c>
      <c r="DU63" s="63">
        <v>1.038789494546424</v>
      </c>
      <c r="DV63" s="63">
        <v>0.91255590712152179</v>
      </c>
      <c r="DX63" s="15" t="s">
        <v>85</v>
      </c>
      <c r="DY63" s="72" t="s">
        <v>654</v>
      </c>
      <c r="DZ63" s="63">
        <v>2.6606864423605943E-5</v>
      </c>
      <c r="EA63" s="63">
        <v>1.4278413667307958E-5</v>
      </c>
      <c r="EB63" s="63">
        <v>9.9773062091732446E-6</v>
      </c>
      <c r="EC63" s="63">
        <v>3.4199329907419223E-5</v>
      </c>
      <c r="ED63" s="63">
        <v>8.5922060295543621E-6</v>
      </c>
      <c r="EE63" s="63">
        <v>0</v>
      </c>
      <c r="EF63" s="63">
        <v>8.6586259490630197E-5</v>
      </c>
      <c r="EG63" s="63">
        <v>9.2256143197366741E-6</v>
      </c>
      <c r="EH63" s="63">
        <v>0</v>
      </c>
      <c r="EI63" s="63">
        <v>0</v>
      </c>
      <c r="EJ63" s="63">
        <v>0</v>
      </c>
      <c r="EK63" s="63">
        <v>1.6103714784587755E-5</v>
      </c>
      <c r="EL63" s="63">
        <v>8.9131082025493857E-6</v>
      </c>
      <c r="EM63" s="63">
        <v>2.0465684000031905E-5</v>
      </c>
      <c r="EN63" s="63">
        <v>7.1673805831601135E-6</v>
      </c>
      <c r="EO63" s="63">
        <v>0</v>
      </c>
      <c r="EP63" s="63">
        <v>5.8293360180532109E-6</v>
      </c>
      <c r="EQ63" s="63">
        <v>8.4054540688236126E-6</v>
      </c>
      <c r="ER63" s="63">
        <v>0</v>
      </c>
      <c r="ES63" s="63">
        <v>2.9258132358280891E-5</v>
      </c>
      <c r="ET63" s="63">
        <v>0</v>
      </c>
      <c r="EU63" s="63">
        <v>0</v>
      </c>
      <c r="EV63" s="63">
        <v>0</v>
      </c>
      <c r="EW63" s="63">
        <v>0</v>
      </c>
      <c r="EX63" s="63">
        <v>1.0090747685149311E-5</v>
      </c>
      <c r="EY63" s="63">
        <v>7.6066621508926513E-6</v>
      </c>
      <c r="EZ63" s="63">
        <v>0</v>
      </c>
      <c r="FA63" s="63">
        <v>0</v>
      </c>
      <c r="FB63" s="63">
        <v>1.1605244489955269E-5</v>
      </c>
      <c r="FC63" s="63">
        <v>1.7942091299390007E-5</v>
      </c>
      <c r="FD63" s="63">
        <v>7.9093389471367354E-6</v>
      </c>
      <c r="FE63" s="63">
        <v>0</v>
      </c>
      <c r="FF63" s="63">
        <v>2.8236552789453374E-5</v>
      </c>
      <c r="FG63" s="63">
        <v>1.6063448573527802E-5</v>
      </c>
      <c r="FH63" s="63">
        <v>2.3021956092108023E-5</v>
      </c>
      <c r="FI63" s="63">
        <v>0</v>
      </c>
      <c r="FJ63" s="63">
        <v>7.7809982230024671E-6</v>
      </c>
      <c r="FK63" s="63">
        <v>1.6994618294220795E-5</v>
      </c>
      <c r="FL63" s="63">
        <v>5.6686428618809462E-6</v>
      </c>
      <c r="FM63" s="63">
        <v>0</v>
      </c>
      <c r="FN63" s="63">
        <v>9.8342069664571198E-6</v>
      </c>
      <c r="FO63" s="63">
        <v>1.4475122990018363E-5</v>
      </c>
      <c r="FP63" s="63">
        <v>1.2686447949989324E-5</v>
      </c>
      <c r="FQ63" s="63">
        <v>9.0009504046061876E-6</v>
      </c>
      <c r="FR63" s="63">
        <v>9.5892623972653802E-6</v>
      </c>
      <c r="FS63" s="63">
        <v>1.0769904370331052E-5</v>
      </c>
      <c r="FT63" s="63">
        <v>0</v>
      </c>
      <c r="FU63" s="63">
        <v>1.2090065937667867E-5</v>
      </c>
      <c r="FV63" s="63">
        <v>9.0853436040678468E-6</v>
      </c>
      <c r="FW63" s="63">
        <v>0</v>
      </c>
      <c r="FX63" s="63">
        <v>9.4243300998383667E-6</v>
      </c>
      <c r="FY63" s="63">
        <v>7.0358234878328238E-6</v>
      </c>
      <c r="FZ63" s="63">
        <v>5.7045125298046409E-6</v>
      </c>
      <c r="GA63" s="63">
        <v>7.5248725639624186E-6</v>
      </c>
      <c r="GB63" s="63">
        <v>5.6811336366257974E-6</v>
      </c>
      <c r="GC63" s="63">
        <v>1</v>
      </c>
      <c r="GD63" s="63">
        <v>7.0006300234325413E-6</v>
      </c>
      <c r="GE63" s="63">
        <v>4.975404766036355E-6</v>
      </c>
      <c r="GF63" s="63">
        <v>5.2659819112497538E-6</v>
      </c>
      <c r="GG63" s="63">
        <v>1.5003569331760261E-5</v>
      </c>
      <c r="GH63" s="63">
        <v>1.567138743174477E-5</v>
      </c>
      <c r="GI63" s="63">
        <v>1.2007921474308475E-5</v>
      </c>
      <c r="GJ63" s="63">
        <v>1.9662526871868805E-5</v>
      </c>
      <c r="GK63" s="63">
        <v>1.7621814857743346E-5</v>
      </c>
      <c r="GL63" s="63">
        <v>1.6956375856066033E-5</v>
      </c>
      <c r="GM63" s="63">
        <v>3.0972497003331456E-5</v>
      </c>
      <c r="GN63" s="63">
        <v>6.2429105799382562E-6</v>
      </c>
      <c r="GO63" s="63">
        <v>3.6238370430371281E-5</v>
      </c>
      <c r="GP63" s="63">
        <v>3.711655827183321E-5</v>
      </c>
      <c r="GQ63" s="63">
        <v>1.1819791744675054E-5</v>
      </c>
      <c r="GR63" s="63">
        <v>6.8588389585744844E-6</v>
      </c>
      <c r="GS63" s="63">
        <v>5.6773496733564856E-6</v>
      </c>
      <c r="GT63" s="63">
        <v>3.8601181617571041E-6</v>
      </c>
      <c r="GU63" s="63">
        <v>7.2795155762527494E-7</v>
      </c>
      <c r="GV63" s="63">
        <v>6.5864031537394158E-6</v>
      </c>
      <c r="GW63" s="63">
        <v>4.8488441963316524E-5</v>
      </c>
      <c r="GX63" s="63">
        <v>2.7017376595881988E-4</v>
      </c>
      <c r="GY63" s="63">
        <v>3.2976113174697554E-6</v>
      </c>
      <c r="GZ63" s="63">
        <v>0</v>
      </c>
      <c r="HA63" s="63">
        <v>1.9288240837949416E-5</v>
      </c>
      <c r="HB63" s="63">
        <v>1.3048762173063494E-5</v>
      </c>
      <c r="HC63" s="63">
        <v>1.2286130287182704E-5</v>
      </c>
      <c r="HD63" s="63">
        <v>4.6365908109193426E-6</v>
      </c>
      <c r="HE63" s="63">
        <v>7.5434370959931504E-6</v>
      </c>
      <c r="HF63" s="63">
        <v>1.6316099890446467E-5</v>
      </c>
      <c r="HG63" s="63">
        <v>2.5179771595910951E-5</v>
      </c>
      <c r="HH63" s="63">
        <v>1.251596150284096E-5</v>
      </c>
      <c r="HI63" s="63">
        <v>1.0195961300420667E-5</v>
      </c>
      <c r="HJ63" s="63">
        <v>2.5911519009186567E-4</v>
      </c>
      <c r="HK63" s="63">
        <v>7.353685348236812E-6</v>
      </c>
      <c r="HL63" s="63">
        <v>2.4780647508343127E-5</v>
      </c>
      <c r="HM63" s="63">
        <v>5.1902975165904692E-6</v>
      </c>
      <c r="HN63" s="63">
        <v>1.6862004531441597E-5</v>
      </c>
      <c r="HO63" s="63">
        <v>1.2551476069911083E-5</v>
      </c>
      <c r="HP63" s="63">
        <v>6.4260556162108961E-6</v>
      </c>
      <c r="HQ63" s="63">
        <v>1.9014658995682745E-5</v>
      </c>
      <c r="HR63" s="63">
        <v>1.4558294941203643E-4</v>
      </c>
      <c r="HS63" s="63">
        <v>1.0286505915987512E-5</v>
      </c>
      <c r="HT63" s="63">
        <v>2.4142357936291822E-3</v>
      </c>
      <c r="HU63" s="63">
        <v>7.8321709453375419E-6</v>
      </c>
      <c r="HV63" s="63">
        <v>1.4413932669210945E-5</v>
      </c>
      <c r="HW63" s="63">
        <v>8.7416627372240456E-6</v>
      </c>
      <c r="HX63" s="63">
        <v>1.4979480432890756E-5</v>
      </c>
      <c r="HY63" s="63">
        <v>1.5350766230074276E-5</v>
      </c>
      <c r="HZ63" s="63">
        <v>1.0396144133142873E-5</v>
      </c>
      <c r="IA63" s="63">
        <v>2.167037263514752E-6</v>
      </c>
      <c r="IB63" s="63">
        <v>7.2546926829582286E-5</v>
      </c>
    </row>
    <row r="64" spans="2:236" x14ac:dyDescent="0.15">
      <c r="B64" s="12" t="s">
        <v>86</v>
      </c>
      <c r="C64" s="62" t="s">
        <v>185</v>
      </c>
      <c r="D64" s="63">
        <v>0.67721311976107423</v>
      </c>
      <c r="E64" s="63">
        <v>0.32278688023892577</v>
      </c>
      <c r="F64" s="63">
        <v>0.26213995818472519</v>
      </c>
      <c r="G64" s="63">
        <v>0.16831101648013774</v>
      </c>
      <c r="H64" s="63">
        <v>3.1849915789841116E-5</v>
      </c>
      <c r="I64" s="68">
        <v>1.6956708891895215E-2</v>
      </c>
      <c r="J64" s="63">
        <v>1.6764543106628952E-2</v>
      </c>
      <c r="P64" s="12" t="s">
        <v>86</v>
      </c>
      <c r="Q64" s="63" t="s">
        <v>185</v>
      </c>
      <c r="R64" s="68">
        <v>5.2237252702967197E-4</v>
      </c>
      <c r="S64" s="63">
        <v>2.8147484344545224E-4</v>
      </c>
      <c r="T64" s="63">
        <v>1.9594530268003557E-4</v>
      </c>
      <c r="U64" s="63">
        <v>6.7107110864588772E-4</v>
      </c>
      <c r="V64" s="63">
        <v>1.6341687994365179E-4</v>
      </c>
      <c r="W64" s="63">
        <v>0</v>
      </c>
      <c r="X64" s="63">
        <v>1.7111580178893026E-3</v>
      </c>
      <c r="Y64" s="63">
        <v>1.8621899135632259E-4</v>
      </c>
      <c r="Z64" s="63">
        <v>0</v>
      </c>
      <c r="AA64" s="63">
        <v>0</v>
      </c>
      <c r="AB64" s="63">
        <v>0</v>
      </c>
      <c r="AC64" s="63">
        <v>3.1668919915351387E-4</v>
      </c>
      <c r="AD64" s="63">
        <v>1.7352835130056489E-4</v>
      </c>
      <c r="AE64" s="63">
        <v>4.0014638414681704E-4</v>
      </c>
      <c r="AF64" s="63">
        <v>1.4027016076306555E-4</v>
      </c>
      <c r="AG64" s="63">
        <v>0</v>
      </c>
      <c r="AH64" s="63">
        <v>1.1309990109847949E-4</v>
      </c>
      <c r="AI64" s="63">
        <v>1.6453571876779127E-4</v>
      </c>
      <c r="AJ64" s="63">
        <v>0</v>
      </c>
      <c r="AK64" s="63">
        <v>5.7511852721889431E-4</v>
      </c>
      <c r="AL64" s="63">
        <v>0</v>
      </c>
      <c r="AM64" s="63">
        <v>0</v>
      </c>
      <c r="AN64" s="63">
        <v>0</v>
      </c>
      <c r="AO64" s="63">
        <v>0</v>
      </c>
      <c r="AP64" s="63">
        <v>1.9765723601136611E-4</v>
      </c>
      <c r="AQ64" s="63">
        <v>1.5041217928160597E-4</v>
      </c>
      <c r="AR64" s="63">
        <v>0</v>
      </c>
      <c r="AS64" s="63">
        <v>0</v>
      </c>
      <c r="AT64" s="63">
        <v>2.2940432691393418E-4</v>
      </c>
      <c r="AU64" s="63">
        <v>3.5036205390965772E-4</v>
      </c>
      <c r="AV64" s="63">
        <v>1.5313491111275263E-4</v>
      </c>
      <c r="AW64" s="63">
        <v>0</v>
      </c>
      <c r="AX64" s="63">
        <v>5.7538186563711833E-4</v>
      </c>
      <c r="AY64" s="63">
        <v>3.1649795946265679E-4</v>
      </c>
      <c r="AZ64" s="63">
        <v>4.4562535537435094E-4</v>
      </c>
      <c r="BA64" s="63">
        <v>0</v>
      </c>
      <c r="BB64" s="63">
        <v>1.6044928924569717E-4</v>
      </c>
      <c r="BC64" s="63">
        <v>3.25470314298746E-4</v>
      </c>
      <c r="BD64" s="63">
        <v>1.0729544756077166E-4</v>
      </c>
      <c r="BE64" s="63">
        <v>0</v>
      </c>
      <c r="BF64" s="63">
        <v>1.9149730229637852E-4</v>
      </c>
      <c r="BG64" s="63">
        <v>2.8415025623580395E-4</v>
      </c>
      <c r="BH64" s="63">
        <v>2.4951993346003271E-4</v>
      </c>
      <c r="BI64" s="63">
        <v>1.7514136822080692E-4</v>
      </c>
      <c r="BJ64" s="63">
        <v>3.4775547320675481E-4</v>
      </c>
      <c r="BK64" s="63">
        <v>2.1253782221739945E-4</v>
      </c>
      <c r="BL64" s="63">
        <v>0</v>
      </c>
      <c r="BM64" s="63">
        <v>2.3778796786257607E-4</v>
      </c>
      <c r="BN64" s="63">
        <v>1.781339610207876E-4</v>
      </c>
      <c r="BO64" s="63">
        <v>0</v>
      </c>
      <c r="BP64" s="63">
        <v>1.8538174032316096E-4</v>
      </c>
      <c r="BQ64" s="63">
        <v>1.3468576898949508E-4</v>
      </c>
      <c r="BR64" s="63">
        <v>1.1214762599973777E-4</v>
      </c>
      <c r="BS64" s="63">
        <v>1.477114682474029E-4</v>
      </c>
      <c r="BT64" s="63">
        <v>0.2169020064017842</v>
      </c>
      <c r="BU64" s="63">
        <v>0.1999270855049875</v>
      </c>
      <c r="BV64" s="63">
        <v>1.1439473498177566</v>
      </c>
      <c r="BW64" s="63">
        <v>8.9664723917610807E-5</v>
      </c>
      <c r="BX64" s="63">
        <v>1.4547790905550917E-2</v>
      </c>
      <c r="BY64" s="63">
        <v>2.9578673004081955E-4</v>
      </c>
      <c r="BZ64" s="63">
        <v>3.064787309229598E-4</v>
      </c>
      <c r="CA64" s="63">
        <v>2.2508744727976312E-4</v>
      </c>
      <c r="CB64" s="63">
        <v>3.7462769066822952E-4</v>
      </c>
      <c r="CC64" s="63">
        <v>3.4363327314460517E-4</v>
      </c>
      <c r="CD64" s="63">
        <v>3.2758682190597881E-4</v>
      </c>
      <c r="CE64" s="63">
        <v>6.4914534338875803E-4</v>
      </c>
      <c r="CF64" s="63">
        <v>1.217765223967957E-4</v>
      </c>
      <c r="CG64" s="63">
        <v>7.6937770057091662E-4</v>
      </c>
      <c r="CH64" s="63">
        <v>7.1933480133221323E-4</v>
      </c>
      <c r="CI64" s="63">
        <v>2.31052857099246E-4</v>
      </c>
      <c r="CJ64" s="63">
        <v>1.3653557122893733E-4</v>
      </c>
      <c r="CK64" s="63">
        <v>1.0817072554705495E-4</v>
      </c>
      <c r="CL64" s="63">
        <v>7.4772482524861533E-5</v>
      </c>
      <c r="CM64" s="63">
        <v>1.4048847488595459E-5</v>
      </c>
      <c r="CN64" s="63">
        <v>3.8344935161368419E-4</v>
      </c>
      <c r="CO64" s="63">
        <v>9.4740306210663286E-4</v>
      </c>
      <c r="CP64" s="63">
        <v>5.3852597426036833E-3</v>
      </c>
      <c r="CQ64" s="63">
        <v>5.6415864426130009E-5</v>
      </c>
      <c r="CR64" s="63">
        <v>0</v>
      </c>
      <c r="CS64" s="63">
        <v>3.7931571333731171E-4</v>
      </c>
      <c r="CT64" s="63">
        <v>2.542809714106737E-4</v>
      </c>
      <c r="CU64" s="63">
        <v>2.3605267064662143E-4</v>
      </c>
      <c r="CV64" s="63">
        <v>9.155005154856437E-5</v>
      </c>
      <c r="CW64" s="63">
        <v>1.4842516987752141E-4</v>
      </c>
      <c r="CX64" s="63">
        <v>3.2905666481344327E-4</v>
      </c>
      <c r="CY64" s="63">
        <v>4.9733429181845752E-4</v>
      </c>
      <c r="CZ64" s="63">
        <v>2.4430515281347124E-4</v>
      </c>
      <c r="DA64" s="63">
        <v>2.0091562668903928E-4</v>
      </c>
      <c r="DB64" s="63">
        <v>3.2897681313470321E-4</v>
      </c>
      <c r="DC64" s="63">
        <v>1.3693913137853274E-4</v>
      </c>
      <c r="DD64" s="63">
        <v>4.8262157320927158E-4</v>
      </c>
      <c r="DE64" s="63">
        <v>1.0097096856889388E-4</v>
      </c>
      <c r="DF64" s="63">
        <v>3.2992106744284005E-4</v>
      </c>
      <c r="DG64" s="63">
        <v>2.3618402569147273E-4</v>
      </c>
      <c r="DH64" s="63">
        <v>1.2373197588843571E-4</v>
      </c>
      <c r="DI64" s="63">
        <v>3.7205083649140416E-4</v>
      </c>
      <c r="DJ64" s="63">
        <v>2.8675845612688125E-3</v>
      </c>
      <c r="DK64" s="63">
        <v>2.0125945099090501E-4</v>
      </c>
      <c r="DL64" s="63">
        <v>4.7753639748151576E-2</v>
      </c>
      <c r="DM64" s="63">
        <v>1.6188069850957669E-4</v>
      </c>
      <c r="DN64" s="63">
        <v>2.830703095698588E-4</v>
      </c>
      <c r="DO64" s="63">
        <v>1.713270787155544E-4</v>
      </c>
      <c r="DP64" s="63">
        <v>2.9509986807763522E-4</v>
      </c>
      <c r="DQ64" s="63">
        <v>3.0502963084043231E-4</v>
      </c>
      <c r="DR64" s="63">
        <v>2.0387311712590406E-4</v>
      </c>
      <c r="DS64" s="63">
        <v>4.1851815334483728E-5</v>
      </c>
      <c r="DT64" s="63">
        <v>2.6533878265950041E-4</v>
      </c>
      <c r="DU64" s="63">
        <v>1.6550096162266201</v>
      </c>
      <c r="DV64" s="63">
        <v>1.4538930260263903</v>
      </c>
      <c r="DX64" s="12" t="s">
        <v>86</v>
      </c>
      <c r="DY64" s="62" t="s">
        <v>185</v>
      </c>
      <c r="DZ64" s="63">
        <v>5.2190928253265654E-4</v>
      </c>
      <c r="EA64" s="63">
        <v>2.8134378724230946E-4</v>
      </c>
      <c r="EB64" s="63">
        <v>1.9594449324137581E-4</v>
      </c>
      <c r="EC64" s="63">
        <v>6.7089098958896269E-4</v>
      </c>
      <c r="ED64" s="63">
        <v>1.633782346768797E-4</v>
      </c>
      <c r="EE64" s="63">
        <v>0</v>
      </c>
      <c r="EF64" s="63">
        <v>1.7111580178893026E-3</v>
      </c>
      <c r="EG64" s="63">
        <v>1.7850874056018427E-4</v>
      </c>
      <c r="EH64" s="63">
        <v>0</v>
      </c>
      <c r="EI64" s="63">
        <v>0</v>
      </c>
      <c r="EJ64" s="63">
        <v>0</v>
      </c>
      <c r="EK64" s="63">
        <v>3.1630285003264461E-4</v>
      </c>
      <c r="EL64" s="63">
        <v>1.7352835130056489E-4</v>
      </c>
      <c r="EM64" s="63">
        <v>3.9911425150797498E-4</v>
      </c>
      <c r="EN64" s="63">
        <v>1.4011991705228881E-4</v>
      </c>
      <c r="EO64" s="63">
        <v>0</v>
      </c>
      <c r="EP64" s="63">
        <v>1.1309258010857601E-4</v>
      </c>
      <c r="EQ64" s="63">
        <v>1.6443104010246495E-4</v>
      </c>
      <c r="ER64" s="63">
        <v>0</v>
      </c>
      <c r="ES64" s="63">
        <v>5.7416023407335487E-4</v>
      </c>
      <c r="ET64" s="63">
        <v>0</v>
      </c>
      <c r="EU64" s="63">
        <v>0</v>
      </c>
      <c r="EV64" s="63">
        <v>0</v>
      </c>
      <c r="EW64" s="63">
        <v>0</v>
      </c>
      <c r="EX64" s="63">
        <v>1.9744371116457799E-4</v>
      </c>
      <c r="EY64" s="63">
        <v>1.4906539896461206E-4</v>
      </c>
      <c r="EZ64" s="63">
        <v>0</v>
      </c>
      <c r="FA64" s="63">
        <v>0</v>
      </c>
      <c r="FB64" s="63">
        <v>2.2766313299567707E-4</v>
      </c>
      <c r="FC64" s="63">
        <v>3.4950491997597349E-4</v>
      </c>
      <c r="FD64" s="63">
        <v>1.5313491111275263E-4</v>
      </c>
      <c r="FE64" s="63">
        <v>0</v>
      </c>
      <c r="FF64" s="63">
        <v>5.5000332140843077E-4</v>
      </c>
      <c r="FG64" s="63">
        <v>3.164941755979509E-4</v>
      </c>
      <c r="FH64" s="63">
        <v>4.4527684749969465E-4</v>
      </c>
      <c r="FI64" s="63">
        <v>0</v>
      </c>
      <c r="FJ64" s="63">
        <v>1.5213604406563545E-4</v>
      </c>
      <c r="FK64" s="63">
        <v>3.2544144573811042E-4</v>
      </c>
      <c r="FL64" s="63">
        <v>1.0729500382566419E-4</v>
      </c>
      <c r="FM64" s="63">
        <v>0</v>
      </c>
      <c r="FN64" s="63">
        <v>1.9108746686624249E-4</v>
      </c>
      <c r="FO64" s="63">
        <v>2.8382182117730743E-4</v>
      </c>
      <c r="FP64" s="63">
        <v>2.4683769376927767E-4</v>
      </c>
      <c r="FQ64" s="63">
        <v>1.7243668220848869E-4</v>
      </c>
      <c r="FR64" s="63">
        <v>3.4348746813691981E-4</v>
      </c>
      <c r="FS64" s="63">
        <v>2.1097938476085794E-4</v>
      </c>
      <c r="FT64" s="63">
        <v>0</v>
      </c>
      <c r="FU64" s="63">
        <v>2.3778796786257607E-4</v>
      </c>
      <c r="FV64" s="63">
        <v>1.7768838000415465E-4</v>
      </c>
      <c r="FW64" s="63">
        <v>0</v>
      </c>
      <c r="FX64" s="63">
        <v>1.853605540919957E-4</v>
      </c>
      <c r="FY64" s="63">
        <v>1.3444753214640503E-4</v>
      </c>
      <c r="FZ64" s="63">
        <v>1.1214741974499973E-4</v>
      </c>
      <c r="GA64" s="63">
        <v>1.4745790285354123E-4</v>
      </c>
      <c r="GB64" s="63">
        <v>0.2169020064017842</v>
      </c>
      <c r="GC64" s="63">
        <v>0.19327233231604557</v>
      </c>
      <c r="GD64" s="63">
        <v>1</v>
      </c>
      <c r="GE64" s="63">
        <v>8.6483263419548888E-5</v>
      </c>
      <c r="GF64" s="63">
        <v>1.3075021140708586E-2</v>
      </c>
      <c r="GG64" s="63">
        <v>2.953585483568646E-4</v>
      </c>
      <c r="GH64" s="63">
        <v>3.0642958876543857E-4</v>
      </c>
      <c r="GI64" s="63">
        <v>2.2508744727976312E-4</v>
      </c>
      <c r="GJ64" s="63">
        <v>3.7407365524661879E-4</v>
      </c>
      <c r="GK64" s="63">
        <v>3.4363327314460517E-4</v>
      </c>
      <c r="GL64" s="63">
        <v>3.2758682190597881E-4</v>
      </c>
      <c r="GM64" s="63">
        <v>6.079202708006037E-4</v>
      </c>
      <c r="GN64" s="63">
        <v>1.2155407760806778E-4</v>
      </c>
      <c r="GO64" s="63">
        <v>7.0711983557222803E-4</v>
      </c>
      <c r="GP64" s="63">
        <v>7.1902400086400317E-4</v>
      </c>
      <c r="GQ64" s="63">
        <v>2.2923415158406654E-4</v>
      </c>
      <c r="GR64" s="63">
        <v>1.3271458565745155E-4</v>
      </c>
      <c r="GS64" s="63">
        <v>1.0494715864067394E-4</v>
      </c>
      <c r="GT64" s="63">
        <v>7.4772482524861533E-5</v>
      </c>
      <c r="GU64" s="63">
        <v>1.4048847488595459E-5</v>
      </c>
      <c r="GV64" s="63">
        <v>3.8331084346963343E-4</v>
      </c>
      <c r="GW64" s="63">
        <v>9.4576966057141403E-4</v>
      </c>
      <c r="GX64" s="63">
        <v>5.3650781459631666E-3</v>
      </c>
      <c r="GY64" s="63">
        <v>5.4323050319485247E-5</v>
      </c>
      <c r="GZ64" s="63">
        <v>0</v>
      </c>
      <c r="HA64" s="63">
        <v>3.7915126188799094E-4</v>
      </c>
      <c r="HB64" s="63">
        <v>2.542635064029929E-4</v>
      </c>
      <c r="HC64" s="63">
        <v>2.3480153631897177E-4</v>
      </c>
      <c r="HD64" s="63">
        <v>9.0570932276773611E-5</v>
      </c>
      <c r="HE64" s="63">
        <v>1.4683657298619477E-4</v>
      </c>
      <c r="HF64" s="63">
        <v>3.1542365834058924E-4</v>
      </c>
      <c r="HG64" s="63">
        <v>4.9564259321407207E-4</v>
      </c>
      <c r="HH64" s="63">
        <v>2.4430515281347124E-4</v>
      </c>
      <c r="HI64" s="63">
        <v>1.9952808083321973E-4</v>
      </c>
      <c r="HJ64" s="63">
        <v>3.2891618222021397E-4</v>
      </c>
      <c r="HK64" s="63">
        <v>1.3693668819144046E-4</v>
      </c>
      <c r="HL64" s="63">
        <v>4.8262157320927158E-4</v>
      </c>
      <c r="HM64" s="63">
        <v>1.0077607111933679E-4</v>
      </c>
      <c r="HN64" s="63">
        <v>3.2231251139430066E-4</v>
      </c>
      <c r="HO64" s="63">
        <v>2.3618402569147273E-4</v>
      </c>
      <c r="HP64" s="63">
        <v>1.2373197588843571E-4</v>
      </c>
      <c r="HQ64" s="63">
        <v>3.7199162883900947E-4</v>
      </c>
      <c r="HR64" s="63">
        <v>2.8630884997219242E-3</v>
      </c>
      <c r="HS64" s="63">
        <v>2.0121589617372603E-4</v>
      </c>
      <c r="HT64" s="63">
        <v>4.7550880584544847E-2</v>
      </c>
      <c r="HU64" s="63">
        <v>1.5313831609486888E-4</v>
      </c>
      <c r="HV64" s="63">
        <v>2.830703095698588E-4</v>
      </c>
      <c r="HW64" s="63">
        <v>1.7058530525983627E-4</v>
      </c>
      <c r="HX64" s="63">
        <v>2.9017219005210627E-4</v>
      </c>
      <c r="HY64" s="63">
        <v>3.0232663825727381E-4</v>
      </c>
      <c r="HZ64" s="63">
        <v>2.0264108096030591E-4</v>
      </c>
      <c r="IA64" s="63">
        <v>4.1840439921879808E-5</v>
      </c>
      <c r="IB64" s="63">
        <v>2.6514294084038217E-4</v>
      </c>
    </row>
    <row r="65" spans="2:236" x14ac:dyDescent="0.15">
      <c r="B65" s="12" t="s">
        <v>87</v>
      </c>
      <c r="C65" s="62" t="s">
        <v>160</v>
      </c>
      <c r="D65" s="63">
        <v>0.70871214951719097</v>
      </c>
      <c r="E65" s="63">
        <v>0.29128785048280903</v>
      </c>
      <c r="F65" s="63">
        <v>0.35460344789528286</v>
      </c>
      <c r="G65" s="63">
        <v>0.19084056243515882</v>
      </c>
      <c r="H65" s="63">
        <v>3.7289399954530549E-5</v>
      </c>
      <c r="I65" s="68">
        <v>1.6886298920601284E-2</v>
      </c>
      <c r="J65" s="63">
        <v>1.6466900646756287E-2</v>
      </c>
      <c r="P65" s="12" t="s">
        <v>87</v>
      </c>
      <c r="Q65" s="63" t="s">
        <v>160</v>
      </c>
      <c r="R65" s="68">
        <v>1.8070618452746053E-6</v>
      </c>
      <c r="S65" s="63">
        <v>1.8106959474797043E-6</v>
      </c>
      <c r="T65" s="63">
        <v>5.7667409036343712E-7</v>
      </c>
      <c r="U65" s="63">
        <v>9.8816148341250955E-7</v>
      </c>
      <c r="V65" s="63">
        <v>1.7612348988416716E-2</v>
      </c>
      <c r="W65" s="63">
        <v>0</v>
      </c>
      <c r="X65" s="63">
        <v>3.5692148882539472E-5</v>
      </c>
      <c r="Y65" s="63">
        <v>1.0326232650247863E-5</v>
      </c>
      <c r="Z65" s="63">
        <v>0</v>
      </c>
      <c r="AA65" s="63">
        <v>0</v>
      </c>
      <c r="AB65" s="63">
        <v>0</v>
      </c>
      <c r="AC65" s="63">
        <v>7.0092450932501279E-7</v>
      </c>
      <c r="AD65" s="63">
        <v>6.1497184923151178E-7</v>
      </c>
      <c r="AE65" s="63">
        <v>1.5804236556614223E-6</v>
      </c>
      <c r="AF65" s="63">
        <v>9.6527327194541203E-7</v>
      </c>
      <c r="AG65" s="63">
        <v>0</v>
      </c>
      <c r="AH65" s="63">
        <v>7.5857947735837394E-7</v>
      </c>
      <c r="AI65" s="63">
        <v>8.5732814265822311E-7</v>
      </c>
      <c r="AJ65" s="63">
        <v>0</v>
      </c>
      <c r="AK65" s="63">
        <v>1.9227415798028267E-6</v>
      </c>
      <c r="AL65" s="63">
        <v>0</v>
      </c>
      <c r="AM65" s="63">
        <v>0</v>
      </c>
      <c r="AN65" s="63">
        <v>0</v>
      </c>
      <c r="AO65" s="63">
        <v>0</v>
      </c>
      <c r="AP65" s="63">
        <v>7.4379044083385452E-7</v>
      </c>
      <c r="AQ65" s="63">
        <v>9.3749522952841926E-7</v>
      </c>
      <c r="AR65" s="63">
        <v>0</v>
      </c>
      <c r="AS65" s="63">
        <v>0</v>
      </c>
      <c r="AT65" s="63">
        <v>6.5890735340137826E-7</v>
      </c>
      <c r="AU65" s="63">
        <v>8.2677061239351423E-7</v>
      </c>
      <c r="AV65" s="63">
        <v>9.7891098314051937E-7</v>
      </c>
      <c r="AW65" s="63">
        <v>0</v>
      </c>
      <c r="AX65" s="63">
        <v>3.9573027198923005E-6</v>
      </c>
      <c r="AY65" s="63">
        <v>1.7308609453406046E-6</v>
      </c>
      <c r="AZ65" s="63">
        <v>2.0200627800714608E-6</v>
      </c>
      <c r="BA65" s="63">
        <v>0</v>
      </c>
      <c r="BB65" s="63">
        <v>1.0373008462698337E-6</v>
      </c>
      <c r="BC65" s="63">
        <v>2.761443043367846E-6</v>
      </c>
      <c r="BD65" s="63">
        <v>1.987765578492277E-6</v>
      </c>
      <c r="BE65" s="63">
        <v>0</v>
      </c>
      <c r="BF65" s="63">
        <v>1.1508562940579689E-6</v>
      </c>
      <c r="BG65" s="63">
        <v>1.1524344984693858E-6</v>
      </c>
      <c r="BH65" s="63">
        <v>1.1683698712385943E-6</v>
      </c>
      <c r="BI65" s="63">
        <v>1.0764345433604401E-6</v>
      </c>
      <c r="BJ65" s="63">
        <v>8.1223626900625099E-7</v>
      </c>
      <c r="BK65" s="63">
        <v>6.3189078034921554E-7</v>
      </c>
      <c r="BL65" s="63">
        <v>0</v>
      </c>
      <c r="BM65" s="63">
        <v>6.8923522541681251E-7</v>
      </c>
      <c r="BN65" s="63">
        <v>8.2494951164736924E-7</v>
      </c>
      <c r="BO65" s="63">
        <v>0</v>
      </c>
      <c r="BP65" s="63">
        <v>4.0564306335680598E-7</v>
      </c>
      <c r="BQ65" s="63">
        <v>9.197791478846892E-7</v>
      </c>
      <c r="BR65" s="63">
        <v>3.5005651682095853E-7</v>
      </c>
      <c r="BS65" s="63">
        <v>6.4566913146132681E-7</v>
      </c>
      <c r="BT65" s="63">
        <v>8.8015313807242439E-7</v>
      </c>
      <c r="BU65" s="63">
        <v>1.029823152895026E-6</v>
      </c>
      <c r="BV65" s="63">
        <v>7.2539605621813254E-7</v>
      </c>
      <c r="BW65" s="63">
        <v>1.0367870079396515</v>
      </c>
      <c r="BX65" s="63">
        <v>1.023175724083985E-6</v>
      </c>
      <c r="BY65" s="63">
        <v>7.035169740214378E-6</v>
      </c>
      <c r="BZ65" s="63">
        <v>2.6450489343674328E-5</v>
      </c>
      <c r="CA65" s="63">
        <v>1.6455828194014701E-6</v>
      </c>
      <c r="CB65" s="63">
        <v>1.7695551607789691E-6</v>
      </c>
      <c r="CC65" s="63">
        <v>1.4395194804666879E-6</v>
      </c>
      <c r="CD65" s="63">
        <v>1.5894789686634686E-6</v>
      </c>
      <c r="CE65" s="63">
        <v>2.0613270246626765E-6</v>
      </c>
      <c r="CF65" s="63">
        <v>1.644773592950505E-6</v>
      </c>
      <c r="CG65" s="63">
        <v>9.6786674478478126E-7</v>
      </c>
      <c r="CH65" s="63">
        <v>1.836054843014504E-6</v>
      </c>
      <c r="CI65" s="63">
        <v>1.7388785899541216E-6</v>
      </c>
      <c r="CJ65" s="63">
        <v>5.8439917676838768E-7</v>
      </c>
      <c r="CK65" s="63">
        <v>7.2850127644686638E-7</v>
      </c>
      <c r="CL65" s="63">
        <v>2.2161038388590305E-7</v>
      </c>
      <c r="CM65" s="63">
        <v>6.7894530631373809E-8</v>
      </c>
      <c r="CN65" s="63">
        <v>7.1253600681446961E-6</v>
      </c>
      <c r="CO65" s="63">
        <v>6.1152125000558554E-6</v>
      </c>
      <c r="CP65" s="63">
        <v>1.9977267450280383E-5</v>
      </c>
      <c r="CQ65" s="63">
        <v>3.0396113106236581E-3</v>
      </c>
      <c r="CR65" s="63">
        <v>0</v>
      </c>
      <c r="CS65" s="63">
        <v>6.1603827732299157E-6</v>
      </c>
      <c r="CT65" s="63">
        <v>1.891846996241194E-6</v>
      </c>
      <c r="CU65" s="63">
        <v>3.3598051071207587E-4</v>
      </c>
      <c r="CV65" s="63">
        <v>8.1883270931444495E-7</v>
      </c>
      <c r="CW65" s="63">
        <v>4.7096849947602319E-7</v>
      </c>
      <c r="CX65" s="63">
        <v>9.1671473443696315E-7</v>
      </c>
      <c r="CY65" s="63">
        <v>5.68500484788599E-7</v>
      </c>
      <c r="CZ65" s="63">
        <v>5.3600363518968274E-7</v>
      </c>
      <c r="DA65" s="63">
        <v>1.0522396479735356E-6</v>
      </c>
      <c r="DB65" s="63">
        <v>3.2965697683932655E-4</v>
      </c>
      <c r="DC65" s="63">
        <v>3.6332288166456209E-5</v>
      </c>
      <c r="DD65" s="63">
        <v>8.6489938527743065E-6</v>
      </c>
      <c r="DE65" s="63">
        <v>5.2770115737535027E-7</v>
      </c>
      <c r="DF65" s="63">
        <v>9.8800086833311633E-7</v>
      </c>
      <c r="DG65" s="63">
        <v>1.8145586598680904E-6</v>
      </c>
      <c r="DH65" s="63">
        <v>1.6772700460949541E-6</v>
      </c>
      <c r="DI65" s="63">
        <v>7.7861273756224542E-7</v>
      </c>
      <c r="DJ65" s="63">
        <v>3.1219807054550749E-6</v>
      </c>
      <c r="DK65" s="63">
        <v>5.6743439913581677E-7</v>
      </c>
      <c r="DL65" s="63">
        <v>5.7843738376405116E-7</v>
      </c>
      <c r="DM65" s="63">
        <v>6.9742486572237402E-7</v>
      </c>
      <c r="DN65" s="63">
        <v>1.3452986406038306E-5</v>
      </c>
      <c r="DO65" s="63">
        <v>5.6800360759696913E-6</v>
      </c>
      <c r="DP65" s="63">
        <v>8.6129248533252467E-7</v>
      </c>
      <c r="DQ65" s="63">
        <v>7.4300177110814486E-6</v>
      </c>
      <c r="DR65" s="63">
        <v>1.3015686628347838E-6</v>
      </c>
      <c r="DS65" s="63">
        <v>9.6981092344300896E-7</v>
      </c>
      <c r="DT65" s="63">
        <v>8.3926218918409953E-5</v>
      </c>
      <c r="DU65" s="63">
        <v>1.0584591027222872</v>
      </c>
      <c r="DV65" s="63">
        <v>0.92983526663168625</v>
      </c>
      <c r="DX65" s="12" t="s">
        <v>87</v>
      </c>
      <c r="DY65" s="62" t="s">
        <v>160</v>
      </c>
      <c r="DZ65" s="63">
        <v>1.8054593271246751E-6</v>
      </c>
      <c r="EA65" s="63">
        <v>1.8098528776940782E-6</v>
      </c>
      <c r="EB65" s="63">
        <v>5.766717081562781E-7</v>
      </c>
      <c r="EC65" s="63">
        <v>9.8789625561147813E-7</v>
      </c>
      <c r="ED65" s="63">
        <v>1.7608183972383028E-2</v>
      </c>
      <c r="EE65" s="63">
        <v>0</v>
      </c>
      <c r="EF65" s="63">
        <v>3.5692148882539472E-5</v>
      </c>
      <c r="EG65" s="63">
        <v>9.8986831133677188E-6</v>
      </c>
      <c r="EH65" s="63">
        <v>0</v>
      </c>
      <c r="EI65" s="63">
        <v>0</v>
      </c>
      <c r="EJ65" s="63">
        <v>0</v>
      </c>
      <c r="EK65" s="63">
        <v>7.0006940732375332E-7</v>
      </c>
      <c r="EL65" s="63">
        <v>6.1497184923151178E-7</v>
      </c>
      <c r="EM65" s="63">
        <v>1.5763471304125831E-6</v>
      </c>
      <c r="EN65" s="63">
        <v>9.642393653932147E-7</v>
      </c>
      <c r="EO65" s="63">
        <v>0</v>
      </c>
      <c r="EP65" s="63">
        <v>7.5853037428541991E-7</v>
      </c>
      <c r="EQ65" s="63">
        <v>8.5678270506939894E-7</v>
      </c>
      <c r="ER65" s="63">
        <v>0</v>
      </c>
      <c r="ES65" s="63">
        <v>1.9195378052948503E-6</v>
      </c>
      <c r="ET65" s="63">
        <v>0</v>
      </c>
      <c r="EU65" s="63">
        <v>0</v>
      </c>
      <c r="EV65" s="63">
        <v>0</v>
      </c>
      <c r="EW65" s="63">
        <v>0</v>
      </c>
      <c r="EX65" s="63">
        <v>7.4298694007098652E-7</v>
      </c>
      <c r="EY65" s="63">
        <v>9.2910096166769852E-7</v>
      </c>
      <c r="EZ65" s="63">
        <v>0</v>
      </c>
      <c r="FA65" s="63">
        <v>0</v>
      </c>
      <c r="FB65" s="63">
        <v>6.5390620328415409E-7</v>
      </c>
      <c r="FC65" s="63">
        <v>8.2474798140551883E-7</v>
      </c>
      <c r="FD65" s="63">
        <v>9.7891098314051937E-7</v>
      </c>
      <c r="FE65" s="63">
        <v>0</v>
      </c>
      <c r="FF65" s="63">
        <v>3.7827567564183113E-6</v>
      </c>
      <c r="FG65" s="63">
        <v>1.7308402521783075E-6</v>
      </c>
      <c r="FH65" s="63">
        <v>2.0184829602123247E-6</v>
      </c>
      <c r="FI65" s="63">
        <v>0</v>
      </c>
      <c r="FJ65" s="63">
        <v>9.8355591351839184E-7</v>
      </c>
      <c r="FK65" s="63">
        <v>2.7611981089377708E-6</v>
      </c>
      <c r="FL65" s="63">
        <v>1.9877573578138361E-6</v>
      </c>
      <c r="FM65" s="63">
        <v>0</v>
      </c>
      <c r="FN65" s="63">
        <v>1.148393274064246E-6</v>
      </c>
      <c r="FO65" s="63">
        <v>1.1511024571158701E-6</v>
      </c>
      <c r="FP65" s="63">
        <v>1.1558103614685242E-6</v>
      </c>
      <c r="FQ65" s="63">
        <v>1.0598113007640215E-6</v>
      </c>
      <c r="FR65" s="63">
        <v>8.0226768826169573E-7</v>
      </c>
      <c r="FS65" s="63">
        <v>6.2725742968124749E-7</v>
      </c>
      <c r="FT65" s="63">
        <v>0</v>
      </c>
      <c r="FU65" s="63">
        <v>6.8923522541681251E-7</v>
      </c>
      <c r="FV65" s="63">
        <v>8.2288599809855304E-7</v>
      </c>
      <c r="FW65" s="63">
        <v>0</v>
      </c>
      <c r="FX65" s="63">
        <v>4.0559670470413673E-7</v>
      </c>
      <c r="FY65" s="63">
        <v>9.1815221073924231E-7</v>
      </c>
      <c r="FZ65" s="63">
        <v>3.5005587301941094E-7</v>
      </c>
      <c r="GA65" s="63">
        <v>6.4456075883754988E-7</v>
      </c>
      <c r="GB65" s="63">
        <v>8.8015313807242439E-7</v>
      </c>
      <c r="GC65" s="63">
        <v>9.9554456131017818E-7</v>
      </c>
      <c r="GD65" s="63">
        <v>6.341166456075938E-7</v>
      </c>
      <c r="GE65" s="63">
        <v>1</v>
      </c>
      <c r="GF65" s="63">
        <v>9.1959283096056436E-7</v>
      </c>
      <c r="GG65" s="63">
        <v>7.0249856091485309E-6</v>
      </c>
      <c r="GH65" s="63">
        <v>2.6446248155028299E-5</v>
      </c>
      <c r="GI65" s="63">
        <v>1.6455828194014701E-6</v>
      </c>
      <c r="GJ65" s="63">
        <v>1.7669381725958027E-6</v>
      </c>
      <c r="GK65" s="63">
        <v>1.4395194804666879E-6</v>
      </c>
      <c r="GL65" s="63">
        <v>1.5894789686634686E-6</v>
      </c>
      <c r="GM65" s="63">
        <v>1.9304189667291058E-6</v>
      </c>
      <c r="GN65" s="63">
        <v>1.64176914425064E-6</v>
      </c>
      <c r="GO65" s="63">
        <v>8.8954719238702248E-7</v>
      </c>
      <c r="GP65" s="63">
        <v>1.8352615452290898E-6</v>
      </c>
      <c r="GQ65" s="63">
        <v>1.7251912107047118E-6</v>
      </c>
      <c r="GR65" s="63">
        <v>5.6804460482554946E-7</v>
      </c>
      <c r="GS65" s="63">
        <v>7.0679140444467779E-7</v>
      </c>
      <c r="GT65" s="63">
        <v>2.2161038388590305E-7</v>
      </c>
      <c r="GU65" s="63">
        <v>6.7894530631373809E-8</v>
      </c>
      <c r="GV65" s="63">
        <v>7.1227862721672636E-6</v>
      </c>
      <c r="GW65" s="63">
        <v>6.1046693660031004E-6</v>
      </c>
      <c r="GX65" s="63">
        <v>1.9902401394986575E-5</v>
      </c>
      <c r="GY65" s="63">
        <v>2.9268532860095074E-3</v>
      </c>
      <c r="GZ65" s="63">
        <v>0</v>
      </c>
      <c r="HA65" s="63">
        <v>6.1577119535411795E-6</v>
      </c>
      <c r="HB65" s="63">
        <v>1.8917170568197069E-6</v>
      </c>
      <c r="HC65" s="63">
        <v>3.3419973547567773E-4</v>
      </c>
      <c r="HD65" s="63">
        <v>8.1007536977720704E-7</v>
      </c>
      <c r="HE65" s="63">
        <v>4.659277163339337E-7</v>
      </c>
      <c r="HF65" s="63">
        <v>8.7873471687547355E-7</v>
      </c>
      <c r="HG65" s="63">
        <v>5.6656671208776061E-7</v>
      </c>
      <c r="HH65" s="63">
        <v>5.3600363518968274E-7</v>
      </c>
      <c r="HI65" s="63">
        <v>1.0449727629286287E-6</v>
      </c>
      <c r="HJ65" s="63">
        <v>3.2959622056965795E-4</v>
      </c>
      <c r="HK65" s="63">
        <v>3.6331639947232177E-5</v>
      </c>
      <c r="HL65" s="63">
        <v>8.6489938527743065E-6</v>
      </c>
      <c r="HM65" s="63">
        <v>5.266825714277409E-7</v>
      </c>
      <c r="HN65" s="63">
        <v>9.6521584268748832E-7</v>
      </c>
      <c r="HO65" s="63">
        <v>1.8145586598680904E-6</v>
      </c>
      <c r="HP65" s="63">
        <v>1.6772700460949541E-6</v>
      </c>
      <c r="HQ65" s="63">
        <v>7.7848883021466247E-7</v>
      </c>
      <c r="HR65" s="63">
        <v>3.1170857783483E-6</v>
      </c>
      <c r="HS65" s="63">
        <v>5.6731159992617091E-7</v>
      </c>
      <c r="HT65" s="63">
        <v>5.7598137243696889E-7</v>
      </c>
      <c r="HU65" s="63">
        <v>6.5976036996835712E-7</v>
      </c>
      <c r="HV65" s="63">
        <v>1.3452986406038306E-5</v>
      </c>
      <c r="HW65" s="63">
        <v>5.6554439331498699E-6</v>
      </c>
      <c r="HX65" s="63">
        <v>8.4691033029743762E-7</v>
      </c>
      <c r="HY65" s="63">
        <v>7.3641772787586769E-6</v>
      </c>
      <c r="HZ65" s="63">
        <v>1.2937030860131404E-6</v>
      </c>
      <c r="IA65" s="63">
        <v>9.6954732676712337E-7</v>
      </c>
      <c r="IB65" s="63">
        <v>8.3864274474329992E-5</v>
      </c>
    </row>
    <row r="66" spans="2:236" x14ac:dyDescent="0.15">
      <c r="B66" s="12" t="s">
        <v>88</v>
      </c>
      <c r="C66" s="62" t="s">
        <v>161</v>
      </c>
      <c r="D66" s="63">
        <v>0.6394476881450446</v>
      </c>
      <c r="E66" s="63">
        <v>0.3605523118549554</v>
      </c>
      <c r="F66" s="63">
        <v>0.36953317166118127</v>
      </c>
      <c r="G66" s="63">
        <v>0.28781396154512384</v>
      </c>
      <c r="H66" s="63">
        <v>3.9998726003368418E-4</v>
      </c>
      <c r="I66" s="68">
        <v>1.6888965875627923E-2</v>
      </c>
      <c r="J66" s="63">
        <v>1.6715745712800972E-2</v>
      </c>
      <c r="P66" s="12" t="s">
        <v>88</v>
      </c>
      <c r="Q66" s="63" t="s">
        <v>161</v>
      </c>
      <c r="R66" s="68">
        <v>4.6015007794659699E-5</v>
      </c>
      <c r="S66" s="63">
        <v>2.5227833967799262E-5</v>
      </c>
      <c r="T66" s="63">
        <v>2.5477636695337586E-5</v>
      </c>
      <c r="U66" s="63">
        <v>5.5843547030168369E-5</v>
      </c>
      <c r="V66" s="63">
        <v>2.6234670562697119E-5</v>
      </c>
      <c r="W66" s="63">
        <v>0</v>
      </c>
      <c r="X66" s="63">
        <v>1.5688328539922592E-4</v>
      </c>
      <c r="Y66" s="63">
        <v>2.445859820832438E-5</v>
      </c>
      <c r="Z66" s="63">
        <v>0</v>
      </c>
      <c r="AA66" s="63">
        <v>0</v>
      </c>
      <c r="AB66" s="63">
        <v>0</v>
      </c>
      <c r="AC66" s="63">
        <v>4.0007950993658244E-5</v>
      </c>
      <c r="AD66" s="63">
        <v>3.187113371582893E-5</v>
      </c>
      <c r="AE66" s="63">
        <v>4.2307916204460898E-5</v>
      </c>
      <c r="AF66" s="63">
        <v>2.5063780604047032E-5</v>
      </c>
      <c r="AG66" s="63">
        <v>0</v>
      </c>
      <c r="AH66" s="63">
        <v>2.7288131705193616E-5</v>
      </c>
      <c r="AI66" s="63">
        <v>3.369346791671465E-5</v>
      </c>
      <c r="AJ66" s="63">
        <v>0</v>
      </c>
      <c r="AK66" s="63">
        <v>5.5877116521313987E-5</v>
      </c>
      <c r="AL66" s="63">
        <v>0</v>
      </c>
      <c r="AM66" s="63">
        <v>0</v>
      </c>
      <c r="AN66" s="63">
        <v>0</v>
      </c>
      <c r="AO66" s="63">
        <v>0</v>
      </c>
      <c r="AP66" s="63">
        <v>4.6682775087956773E-5</v>
      </c>
      <c r="AQ66" s="63">
        <v>2.8042494488990472E-5</v>
      </c>
      <c r="AR66" s="63">
        <v>0</v>
      </c>
      <c r="AS66" s="63">
        <v>0</v>
      </c>
      <c r="AT66" s="63">
        <v>4.0148961450950622E-5</v>
      </c>
      <c r="AU66" s="63">
        <v>3.9778704501569181E-5</v>
      </c>
      <c r="AV66" s="63">
        <v>2.7537516554539029E-5</v>
      </c>
      <c r="AW66" s="63">
        <v>0</v>
      </c>
      <c r="AX66" s="63">
        <v>5.9733981862713508E-5</v>
      </c>
      <c r="AY66" s="63">
        <v>4.9225542122639102E-5</v>
      </c>
      <c r="AZ66" s="63">
        <v>7.1666803460846454E-5</v>
      </c>
      <c r="BA66" s="63">
        <v>0</v>
      </c>
      <c r="BB66" s="63">
        <v>1.8153574978868198E-5</v>
      </c>
      <c r="BC66" s="63">
        <v>3.7949920866713597E-5</v>
      </c>
      <c r="BD66" s="63">
        <v>1.4529661794492409E-5</v>
      </c>
      <c r="BE66" s="63">
        <v>0</v>
      </c>
      <c r="BF66" s="63">
        <v>2.3866939070596635E-5</v>
      </c>
      <c r="BG66" s="63">
        <v>5.3381668805196211E-5</v>
      </c>
      <c r="BH66" s="63">
        <v>3.2273433074905704E-5</v>
      </c>
      <c r="BI66" s="63">
        <v>3.0772389596861536E-5</v>
      </c>
      <c r="BJ66" s="63">
        <v>3.1974856432410134E-5</v>
      </c>
      <c r="BK66" s="63">
        <v>4.105298201651748E-5</v>
      </c>
      <c r="BL66" s="63">
        <v>0</v>
      </c>
      <c r="BM66" s="63">
        <v>4.9355349907687885E-5</v>
      </c>
      <c r="BN66" s="63">
        <v>2.877738374846004E-5</v>
      </c>
      <c r="BO66" s="63">
        <v>0</v>
      </c>
      <c r="BP66" s="63">
        <v>4.048949641215777E-5</v>
      </c>
      <c r="BQ66" s="63">
        <v>2.0214218215372468E-5</v>
      </c>
      <c r="BR66" s="63">
        <v>8.3694437298315264E-5</v>
      </c>
      <c r="BS66" s="63">
        <v>3.6505570322225458E-5</v>
      </c>
      <c r="BT66" s="63">
        <v>1.4238681073621386E-5</v>
      </c>
      <c r="BU66" s="63">
        <v>1.3995327290566965E-5</v>
      </c>
      <c r="BV66" s="63">
        <v>1.7801302453752711E-5</v>
      </c>
      <c r="BW66" s="63">
        <v>2.9502415589316751E-5</v>
      </c>
      <c r="BX66" s="63">
        <v>1.1126399528530717</v>
      </c>
      <c r="BY66" s="63">
        <v>3.9318940646173771E-5</v>
      </c>
      <c r="BZ66" s="63">
        <v>3.91128483616009E-5</v>
      </c>
      <c r="CA66" s="63">
        <v>3.3984877550965649E-5</v>
      </c>
      <c r="CB66" s="63">
        <v>4.7764477296061973E-5</v>
      </c>
      <c r="CC66" s="63">
        <v>4.1427409037572329E-5</v>
      </c>
      <c r="CD66" s="63">
        <v>3.6984290540472822E-5</v>
      </c>
      <c r="CE66" s="63">
        <v>5.8828324442840378E-5</v>
      </c>
      <c r="CF66" s="63">
        <v>1.5559550064806575E-5</v>
      </c>
      <c r="CG66" s="63">
        <v>8.0043349062232534E-5</v>
      </c>
      <c r="CH66" s="63">
        <v>1.4801753033946358E-4</v>
      </c>
      <c r="CI66" s="63">
        <v>5.3170829472312661E-5</v>
      </c>
      <c r="CJ66" s="63">
        <v>9.3445652343001026E-5</v>
      </c>
      <c r="CK66" s="63">
        <v>2.2917682048160908E-5</v>
      </c>
      <c r="CL66" s="63">
        <v>1.1642372987696364E-5</v>
      </c>
      <c r="CM66" s="63">
        <v>5.2160965020848296E-6</v>
      </c>
      <c r="CN66" s="63">
        <v>2.0005062864399042E-2</v>
      </c>
      <c r="CO66" s="63">
        <v>8.8788020531269926E-5</v>
      </c>
      <c r="CP66" s="63">
        <v>4.3326826744411297E-4</v>
      </c>
      <c r="CQ66" s="63">
        <v>2.154547000746069E-5</v>
      </c>
      <c r="CR66" s="63">
        <v>0</v>
      </c>
      <c r="CS66" s="63">
        <v>7.4515138884328423E-5</v>
      </c>
      <c r="CT66" s="63">
        <v>3.5795407903534035E-5</v>
      </c>
      <c r="CU66" s="63">
        <v>9.3261851699309007E-5</v>
      </c>
      <c r="CV66" s="63">
        <v>2.3134079900627427E-5</v>
      </c>
      <c r="CW66" s="63">
        <v>2.9231117034064848E-5</v>
      </c>
      <c r="CX66" s="63">
        <v>6.3185411769182715E-5</v>
      </c>
      <c r="CY66" s="63">
        <v>4.7106967335306657E-5</v>
      </c>
      <c r="CZ66" s="63">
        <v>4.9448309654503778E-5</v>
      </c>
      <c r="DA66" s="63">
        <v>3.3982274343848211E-5</v>
      </c>
      <c r="DB66" s="63">
        <v>1.4510773698239723E-3</v>
      </c>
      <c r="DC66" s="63">
        <v>4.8288717481187298E-5</v>
      </c>
      <c r="DD66" s="63">
        <v>8.4152480644987098E-5</v>
      </c>
      <c r="DE66" s="63">
        <v>2.185788977810274E-5</v>
      </c>
      <c r="DF66" s="63">
        <v>5.2291387756829078E-5</v>
      </c>
      <c r="DG66" s="63">
        <v>3.5751784971359578E-5</v>
      </c>
      <c r="DH66" s="63">
        <v>1.7742078538208815E-5</v>
      </c>
      <c r="DI66" s="63">
        <v>6.8187454147465554E-5</v>
      </c>
      <c r="DJ66" s="63">
        <v>2.376443311809689E-4</v>
      </c>
      <c r="DK66" s="63">
        <v>3.0134185618172813E-5</v>
      </c>
      <c r="DL66" s="63">
        <v>3.776783154623764E-3</v>
      </c>
      <c r="DM66" s="63">
        <v>2.9937230804603221E-5</v>
      </c>
      <c r="DN66" s="63">
        <v>3.9356451528053764E-5</v>
      </c>
      <c r="DO66" s="63">
        <v>3.3141291260070099E-5</v>
      </c>
      <c r="DP66" s="63">
        <v>4.1377667752712974E-5</v>
      </c>
      <c r="DQ66" s="63">
        <v>4.3813255935417813E-5</v>
      </c>
      <c r="DR66" s="63">
        <v>1.4429495552967318E-4</v>
      </c>
      <c r="DS66" s="63">
        <v>1.1773500338123975E-5</v>
      </c>
      <c r="DT66" s="63">
        <v>4.7107788603078008E-4</v>
      </c>
      <c r="DU66" s="63">
        <v>1.1426019918042161</v>
      </c>
      <c r="DV66" s="63">
        <v>1.0037531209006232</v>
      </c>
      <c r="DX66" s="12" t="s">
        <v>88</v>
      </c>
      <c r="DY66" s="62" t="s">
        <v>161</v>
      </c>
      <c r="DZ66" s="63">
        <v>4.5974201285821633E-5</v>
      </c>
      <c r="EA66" s="63">
        <v>2.5216087752425749E-5</v>
      </c>
      <c r="EB66" s="63">
        <v>2.5477531448700802E-5</v>
      </c>
      <c r="EC66" s="63">
        <v>5.5828558324952435E-5</v>
      </c>
      <c r="ED66" s="63">
        <v>2.6228466516683493E-5</v>
      </c>
      <c r="EE66" s="63">
        <v>0</v>
      </c>
      <c r="EF66" s="63">
        <v>1.5688328539922592E-4</v>
      </c>
      <c r="EG66" s="63">
        <v>2.3445909196668653E-5</v>
      </c>
      <c r="EH66" s="63">
        <v>0</v>
      </c>
      <c r="EI66" s="63">
        <v>0</v>
      </c>
      <c r="EJ66" s="63">
        <v>0</v>
      </c>
      <c r="EK66" s="63">
        <v>3.9959142771794361E-5</v>
      </c>
      <c r="EL66" s="63">
        <v>3.187113371582893E-5</v>
      </c>
      <c r="EM66" s="63">
        <v>4.2198787688182724E-5</v>
      </c>
      <c r="EN66" s="63">
        <v>2.503693472760716E-5</v>
      </c>
      <c r="EO66" s="63">
        <v>0</v>
      </c>
      <c r="EP66" s="63">
        <v>2.72863653363926E-5</v>
      </c>
      <c r="EQ66" s="63">
        <v>3.3672031919241575E-5</v>
      </c>
      <c r="ER66" s="63">
        <v>0</v>
      </c>
      <c r="ES66" s="63">
        <v>5.5784011091353625E-5</v>
      </c>
      <c r="ET66" s="63">
        <v>0</v>
      </c>
      <c r="EU66" s="63">
        <v>0</v>
      </c>
      <c r="EV66" s="63">
        <v>0</v>
      </c>
      <c r="EW66" s="63">
        <v>0</v>
      </c>
      <c r="EX66" s="63">
        <v>4.6632344693403815E-5</v>
      </c>
      <c r="EY66" s="63">
        <v>2.7791403920410427E-5</v>
      </c>
      <c r="EZ66" s="63">
        <v>0</v>
      </c>
      <c r="FA66" s="63">
        <v>0</v>
      </c>
      <c r="FB66" s="63">
        <v>3.9844228194855759E-5</v>
      </c>
      <c r="FC66" s="63">
        <v>3.9681388947313743E-5</v>
      </c>
      <c r="FD66" s="63">
        <v>2.7537516554539029E-5</v>
      </c>
      <c r="FE66" s="63">
        <v>0</v>
      </c>
      <c r="FF66" s="63">
        <v>5.7099276823860963E-5</v>
      </c>
      <c r="FG66" s="63">
        <v>4.9224953610814949E-5</v>
      </c>
      <c r="FH66" s="63">
        <v>7.1610755381318829E-5</v>
      </c>
      <c r="FI66" s="63">
        <v>0</v>
      </c>
      <c r="FJ66" s="63">
        <v>1.7212996678998838E-5</v>
      </c>
      <c r="FK66" s="63">
        <v>3.7946554785250785E-5</v>
      </c>
      <c r="FL66" s="63">
        <v>1.4529601705074037E-5</v>
      </c>
      <c r="FM66" s="63">
        <v>0</v>
      </c>
      <c r="FN66" s="63">
        <v>2.3815859932025329E-5</v>
      </c>
      <c r="FO66" s="63">
        <v>5.3319967606158306E-5</v>
      </c>
      <c r="FP66" s="63">
        <v>3.1926506551040208E-5</v>
      </c>
      <c r="FQ66" s="63">
        <v>3.0297175473814903E-5</v>
      </c>
      <c r="FR66" s="63">
        <v>3.1582428821990792E-5</v>
      </c>
      <c r="FS66" s="63">
        <v>4.0751960277375808E-5</v>
      </c>
      <c r="FT66" s="63">
        <v>0</v>
      </c>
      <c r="FU66" s="63">
        <v>4.9355349907687885E-5</v>
      </c>
      <c r="FV66" s="63">
        <v>2.8705400529576926E-5</v>
      </c>
      <c r="FW66" s="63">
        <v>0</v>
      </c>
      <c r="FX66" s="63">
        <v>4.0484869096494113E-5</v>
      </c>
      <c r="FY66" s="63">
        <v>2.0178462607565538E-5</v>
      </c>
      <c r="FZ66" s="63">
        <v>8.3694283372861311E-5</v>
      </c>
      <c r="GA66" s="63">
        <v>3.6442903899457278E-5</v>
      </c>
      <c r="GB66" s="63">
        <v>1.4238681073621386E-5</v>
      </c>
      <c r="GC66" s="63">
        <v>1.3529480210958219E-5</v>
      </c>
      <c r="GD66" s="63">
        <v>1.5561295243691639E-5</v>
      </c>
      <c r="GE66" s="63">
        <v>2.8455618524720175E-5</v>
      </c>
      <c r="GF66" s="63">
        <v>1</v>
      </c>
      <c r="GG66" s="63">
        <v>3.9262022439549423E-5</v>
      </c>
      <c r="GH66" s="63">
        <v>3.9106576834211379E-5</v>
      </c>
      <c r="GI66" s="63">
        <v>3.3984877550965649E-5</v>
      </c>
      <c r="GJ66" s="63">
        <v>4.769383859802676E-5</v>
      </c>
      <c r="GK66" s="63">
        <v>4.1427409037572329E-5</v>
      </c>
      <c r="GL66" s="63">
        <v>3.6984290540472822E-5</v>
      </c>
      <c r="GM66" s="63">
        <v>5.5092332233861082E-5</v>
      </c>
      <c r="GN66" s="63">
        <v>1.5531127994946592E-5</v>
      </c>
      <c r="GO66" s="63">
        <v>7.3566259829906851E-5</v>
      </c>
      <c r="GP66" s="63">
        <v>1.4795357692354709E-4</v>
      </c>
      <c r="GQ66" s="63">
        <v>5.2752301512857805E-5</v>
      </c>
      <c r="GR66" s="63">
        <v>9.0830550021262554E-5</v>
      </c>
      <c r="GS66" s="63">
        <v>2.2234718325325594E-5</v>
      </c>
      <c r="GT66" s="63">
        <v>1.1642372987696364E-5</v>
      </c>
      <c r="GU66" s="63">
        <v>5.2160965020848296E-6</v>
      </c>
      <c r="GV66" s="63">
        <v>1.9997836710234727E-2</v>
      </c>
      <c r="GW66" s="63">
        <v>8.863494261243531E-5</v>
      </c>
      <c r="GX66" s="63">
        <v>4.3164456759886371E-4</v>
      </c>
      <c r="GY66" s="63">
        <v>2.074621497477487E-5</v>
      </c>
      <c r="GZ66" s="63">
        <v>0</v>
      </c>
      <c r="HA66" s="63">
        <v>7.448283301838353E-5</v>
      </c>
      <c r="HB66" s="63">
        <v>3.5792949335476406E-5</v>
      </c>
      <c r="HC66" s="63">
        <v>9.2767542086960432E-5</v>
      </c>
      <c r="HD66" s="63">
        <v>2.2886663071442619E-5</v>
      </c>
      <c r="HE66" s="63">
        <v>2.8918255935851932E-5</v>
      </c>
      <c r="HF66" s="63">
        <v>6.056760389670706E-5</v>
      </c>
      <c r="HG66" s="63">
        <v>4.6946731469393235E-5</v>
      </c>
      <c r="HH66" s="63">
        <v>4.9448309654503778E-5</v>
      </c>
      <c r="HI66" s="63">
        <v>3.3747588945235056E-5</v>
      </c>
      <c r="HJ66" s="63">
        <v>1.4508099341129603E-3</v>
      </c>
      <c r="HK66" s="63">
        <v>4.8287855942414081E-5</v>
      </c>
      <c r="HL66" s="63">
        <v>8.4152480644987098E-5</v>
      </c>
      <c r="HM66" s="63">
        <v>2.181569896790421E-5</v>
      </c>
      <c r="HN66" s="63">
        <v>5.1085457024101103E-5</v>
      </c>
      <c r="HO66" s="63">
        <v>3.5751784971359578E-5</v>
      </c>
      <c r="HP66" s="63">
        <v>1.7742078538208815E-5</v>
      </c>
      <c r="HQ66" s="63">
        <v>6.8176602890898262E-5</v>
      </c>
      <c r="HR66" s="63">
        <v>2.3727173064681551E-4</v>
      </c>
      <c r="HS66" s="63">
        <v>3.0127664240225216E-5</v>
      </c>
      <c r="HT66" s="63">
        <v>3.7607471540676988E-3</v>
      </c>
      <c r="HU66" s="63">
        <v>2.8320467827047073E-5</v>
      </c>
      <c r="HV66" s="63">
        <v>3.9356451528053764E-5</v>
      </c>
      <c r="HW66" s="63">
        <v>3.2997803550309065E-5</v>
      </c>
      <c r="HX66" s="63">
        <v>4.0686729374932877E-5</v>
      </c>
      <c r="HY66" s="63">
        <v>4.3425008716578239E-5</v>
      </c>
      <c r="HZ66" s="63">
        <v>1.4342295923005244E-4</v>
      </c>
      <c r="IA66" s="63">
        <v>1.1770300275639991E-5</v>
      </c>
      <c r="IB66" s="63">
        <v>4.7073019185195727E-4</v>
      </c>
    </row>
    <row r="67" spans="2:236" x14ac:dyDescent="0.15">
      <c r="B67" s="16" t="s">
        <v>89</v>
      </c>
      <c r="C67" s="70" t="s">
        <v>162</v>
      </c>
      <c r="D67" s="69">
        <v>0.95786252031368735</v>
      </c>
      <c r="E67" s="69">
        <v>4.2137479686312651E-2</v>
      </c>
      <c r="F67" s="69">
        <v>0.43367120244376572</v>
      </c>
      <c r="G67" s="69">
        <v>0.35620383226881425</v>
      </c>
      <c r="H67" s="69">
        <v>7.1911369461661913E-3</v>
      </c>
      <c r="I67" s="71">
        <v>0.15079144682032769</v>
      </c>
      <c r="J67" s="69">
        <v>0.1102471535684532</v>
      </c>
      <c r="P67" s="16" t="s">
        <v>89</v>
      </c>
      <c r="Q67" s="69" t="s">
        <v>162</v>
      </c>
      <c r="R67" s="71">
        <v>9.2352809368315854E-6</v>
      </c>
      <c r="S67" s="69">
        <v>1.2719031871633504E-5</v>
      </c>
      <c r="T67" s="69">
        <v>2.6368907724778297E-5</v>
      </c>
      <c r="U67" s="69">
        <v>2.6757638732160425E-6</v>
      </c>
      <c r="V67" s="69">
        <v>4.0542223289861658E-4</v>
      </c>
      <c r="W67" s="69">
        <v>0</v>
      </c>
      <c r="X67" s="69">
        <v>7.1656095827346715E-5</v>
      </c>
      <c r="Y67" s="69">
        <v>2.2637761828638612E-5</v>
      </c>
      <c r="Z67" s="69">
        <v>0</v>
      </c>
      <c r="AA67" s="69">
        <v>0</v>
      </c>
      <c r="AB67" s="69">
        <v>0</v>
      </c>
      <c r="AC67" s="69">
        <v>3.5766877985108962E-5</v>
      </c>
      <c r="AD67" s="69">
        <v>7.2291626005191489E-4</v>
      </c>
      <c r="AE67" s="69">
        <v>1.0286031437214208E-4</v>
      </c>
      <c r="AF67" s="69">
        <v>4.3576654334891E-4</v>
      </c>
      <c r="AG67" s="69">
        <v>0</v>
      </c>
      <c r="AH67" s="69">
        <v>1.3862929319388443E-5</v>
      </c>
      <c r="AI67" s="69">
        <v>1.3322967146811287E-5</v>
      </c>
      <c r="AJ67" s="69">
        <v>0</v>
      </c>
      <c r="AK67" s="69">
        <v>1.3542941788641085E-5</v>
      </c>
      <c r="AL67" s="69">
        <v>0</v>
      </c>
      <c r="AM67" s="69">
        <v>0</v>
      </c>
      <c r="AN67" s="69">
        <v>0</v>
      </c>
      <c r="AO67" s="69">
        <v>0</v>
      </c>
      <c r="AP67" s="69">
        <v>1.1650036395701882E-5</v>
      </c>
      <c r="AQ67" s="69">
        <v>1.9981415299037405E-5</v>
      </c>
      <c r="AR67" s="69">
        <v>0</v>
      </c>
      <c r="AS67" s="69">
        <v>0</v>
      </c>
      <c r="AT67" s="69">
        <v>1.5200081743121717E-5</v>
      </c>
      <c r="AU67" s="69">
        <v>1.6433807777473986E-5</v>
      </c>
      <c r="AV67" s="69">
        <v>2.400556658846751E-4</v>
      </c>
      <c r="AW67" s="69">
        <v>0</v>
      </c>
      <c r="AX67" s="69">
        <v>1.9896108207900245E-5</v>
      </c>
      <c r="AY67" s="69">
        <v>1.4560238293213841E-4</v>
      </c>
      <c r="AZ67" s="69">
        <v>1.6763220266338084E-4</v>
      </c>
      <c r="BA67" s="69">
        <v>0</v>
      </c>
      <c r="BB67" s="69">
        <v>6.8925801921913729E-5</v>
      </c>
      <c r="BC67" s="69">
        <v>1.6409640731201812E-4</v>
      </c>
      <c r="BD67" s="69">
        <v>1.8727342570034533E-5</v>
      </c>
      <c r="BE67" s="69">
        <v>0</v>
      </c>
      <c r="BF67" s="69">
        <v>2.6195853628376358E-5</v>
      </c>
      <c r="BG67" s="69">
        <v>1.2386421408322378E-5</v>
      </c>
      <c r="BH67" s="69">
        <v>1.2896870573578414E-5</v>
      </c>
      <c r="BI67" s="69">
        <v>1.2238660207277603E-5</v>
      </c>
      <c r="BJ67" s="69">
        <v>4.462376400593085E-5</v>
      </c>
      <c r="BK67" s="69">
        <v>1.021083162444603E-4</v>
      </c>
      <c r="BL67" s="69">
        <v>0</v>
      </c>
      <c r="BM67" s="69">
        <v>1.0636186712973064E-4</v>
      </c>
      <c r="BN67" s="69">
        <v>5.4406674604701006E-5</v>
      </c>
      <c r="BO67" s="69">
        <v>0</v>
      </c>
      <c r="BP67" s="69">
        <v>1.4797243934078829E-4</v>
      </c>
      <c r="BQ67" s="69">
        <v>4.1062550604784301E-5</v>
      </c>
      <c r="BR67" s="69">
        <v>7.8306544256550993E-5</v>
      </c>
      <c r="BS67" s="69">
        <v>5.0629742483308051E-5</v>
      </c>
      <c r="BT67" s="69">
        <v>3.2383840683816904E-5</v>
      </c>
      <c r="BU67" s="69">
        <v>3.5950905459999276E-5</v>
      </c>
      <c r="BV67" s="69">
        <v>2.9159857372307309E-5</v>
      </c>
      <c r="BW67" s="69">
        <v>3.5058865350089723E-5</v>
      </c>
      <c r="BX67" s="69">
        <v>2.5894606053268314E-5</v>
      </c>
      <c r="BY67" s="69">
        <v>1.0014497013421044</v>
      </c>
      <c r="BZ67" s="69">
        <v>1.3640762676713913E-5</v>
      </c>
      <c r="CA67" s="69">
        <v>7.4632392039762456E-5</v>
      </c>
      <c r="CB67" s="69">
        <v>2.3372944601271991E-4</v>
      </c>
      <c r="CC67" s="69">
        <v>1.8779392368578157E-4</v>
      </c>
      <c r="CD67" s="69">
        <v>1.6622736538437108E-4</v>
      </c>
      <c r="CE67" s="69">
        <v>7.7669302276993042E-6</v>
      </c>
      <c r="CF67" s="69">
        <v>9.6660647952409249E-6</v>
      </c>
      <c r="CG67" s="69">
        <v>5.1034675167778835E-5</v>
      </c>
      <c r="CH67" s="69">
        <v>6.470039861725444E-5</v>
      </c>
      <c r="CI67" s="69">
        <v>3.51084875111057E-5</v>
      </c>
      <c r="CJ67" s="69">
        <v>3.9551813766708778E-5</v>
      </c>
      <c r="CK67" s="69">
        <v>1.7565685692277903E-5</v>
      </c>
      <c r="CL67" s="69">
        <v>1.1197106677898585E-5</v>
      </c>
      <c r="CM67" s="69">
        <v>4.02392298012141E-6</v>
      </c>
      <c r="CN67" s="69">
        <v>1.9852337801992886E-5</v>
      </c>
      <c r="CO67" s="69">
        <v>2.8264652078871638E-5</v>
      </c>
      <c r="CP67" s="69">
        <v>3.0671868516765144E-5</v>
      </c>
      <c r="CQ67" s="69">
        <v>1.7096807043684909E-5</v>
      </c>
      <c r="CR67" s="69">
        <v>0</v>
      </c>
      <c r="CS67" s="69">
        <v>4.0355905245515418E-5</v>
      </c>
      <c r="CT67" s="69">
        <v>2.5575598186474514E-5</v>
      </c>
      <c r="CU67" s="69">
        <v>2.8222944440682963E-5</v>
      </c>
      <c r="CV67" s="69">
        <v>2.7567100525048587E-5</v>
      </c>
      <c r="CW67" s="69">
        <v>7.528508210022028E-5</v>
      </c>
      <c r="CX67" s="69">
        <v>1.1807580631762042E-4</v>
      </c>
      <c r="CY67" s="69">
        <v>3.1688583874107137E-4</v>
      </c>
      <c r="CZ67" s="69">
        <v>7.85634035889863E-5</v>
      </c>
      <c r="DA67" s="69">
        <v>5.424170966076957E-4</v>
      </c>
      <c r="DB67" s="69">
        <v>5.9851354567045199E-5</v>
      </c>
      <c r="DC67" s="69">
        <v>1.4768976931141603E-4</v>
      </c>
      <c r="DD67" s="69">
        <v>5.017091213514594E-4</v>
      </c>
      <c r="DE67" s="69">
        <v>2.3301405792338899E-5</v>
      </c>
      <c r="DF67" s="69">
        <v>4.7273794602852869E-5</v>
      </c>
      <c r="DG67" s="69">
        <v>2.2116219796588816E-4</v>
      </c>
      <c r="DH67" s="69">
        <v>1.2852230621916824E-4</v>
      </c>
      <c r="DI67" s="69">
        <v>3.0918738474265911E-4</v>
      </c>
      <c r="DJ67" s="69">
        <v>3.2195077282820805E-4</v>
      </c>
      <c r="DK67" s="69">
        <v>1.535640396446571E-4</v>
      </c>
      <c r="DL67" s="69">
        <v>5.9218527041061795E-5</v>
      </c>
      <c r="DM67" s="69">
        <v>1.3655492824082486E-4</v>
      </c>
      <c r="DN67" s="69">
        <v>1.1829271539585186E-4</v>
      </c>
      <c r="DO67" s="69">
        <v>1.0154369579443837E-4</v>
      </c>
      <c r="DP67" s="69">
        <v>2.1966395175495072E-4</v>
      </c>
      <c r="DQ67" s="69">
        <v>3.0477583289616775E-4</v>
      </c>
      <c r="DR67" s="69">
        <v>3.7515979807844205E-4</v>
      </c>
      <c r="DS67" s="69">
        <v>6.2011546903028621E-3</v>
      </c>
      <c r="DT67" s="69">
        <v>4.3804762100975557E-5</v>
      </c>
      <c r="DU67" s="69">
        <v>1.0168141487482545</v>
      </c>
      <c r="DV67" s="69">
        <v>0.89325100297641968</v>
      </c>
      <c r="DX67" s="16" t="s">
        <v>89</v>
      </c>
      <c r="DY67" s="70" t="s">
        <v>162</v>
      </c>
      <c r="DZ67" s="69">
        <v>9.2270910094311042E-6</v>
      </c>
      <c r="EA67" s="69">
        <v>1.2713109821888866E-5</v>
      </c>
      <c r="EB67" s="69">
        <v>2.6368798796352681E-5</v>
      </c>
      <c r="EC67" s="69">
        <v>2.675045683952359E-6</v>
      </c>
      <c r="ED67" s="69">
        <v>4.0532635754993098E-4</v>
      </c>
      <c r="EE67" s="69">
        <v>0</v>
      </c>
      <c r="EF67" s="69">
        <v>7.1656095827346715E-5</v>
      </c>
      <c r="EG67" s="69">
        <v>2.1700463114416335E-5</v>
      </c>
      <c r="EH67" s="69">
        <v>0</v>
      </c>
      <c r="EI67" s="69">
        <v>0</v>
      </c>
      <c r="EJ67" s="69">
        <v>0</v>
      </c>
      <c r="EK67" s="69">
        <v>3.5723243715602072E-5</v>
      </c>
      <c r="EL67" s="69">
        <v>7.2291626005191489E-4</v>
      </c>
      <c r="EM67" s="69">
        <v>1.0259499774824854E-4</v>
      </c>
      <c r="EN67" s="69">
        <v>4.3529979274315795E-4</v>
      </c>
      <c r="EO67" s="69">
        <v>0</v>
      </c>
      <c r="EP67" s="69">
        <v>1.3862031967891279E-5</v>
      </c>
      <c r="EQ67" s="69">
        <v>1.3314490990815743E-5</v>
      </c>
      <c r="ER67" s="69">
        <v>0</v>
      </c>
      <c r="ES67" s="69">
        <v>1.3520375817154733E-5</v>
      </c>
      <c r="ET67" s="69">
        <v>0</v>
      </c>
      <c r="EU67" s="69">
        <v>0</v>
      </c>
      <c r="EV67" s="69">
        <v>0</v>
      </c>
      <c r="EW67" s="69">
        <v>0</v>
      </c>
      <c r="EX67" s="69">
        <v>1.1637451112781477E-5</v>
      </c>
      <c r="EY67" s="69">
        <v>1.9802503079568517E-5</v>
      </c>
      <c r="EZ67" s="69">
        <v>0</v>
      </c>
      <c r="FA67" s="69">
        <v>0</v>
      </c>
      <c r="FB67" s="69">
        <v>1.5084712123707067E-5</v>
      </c>
      <c r="FC67" s="69">
        <v>1.6393603725269894E-5</v>
      </c>
      <c r="FD67" s="69">
        <v>2.400556658846751E-4</v>
      </c>
      <c r="FE67" s="69">
        <v>0</v>
      </c>
      <c r="FF67" s="69">
        <v>1.9018544467559146E-5</v>
      </c>
      <c r="FG67" s="69">
        <v>1.4560064219510868E-4</v>
      </c>
      <c r="FH67" s="69">
        <v>1.6750110342952983E-4</v>
      </c>
      <c r="FI67" s="69">
        <v>0</v>
      </c>
      <c r="FJ67" s="69">
        <v>6.5354598251875635E-5</v>
      </c>
      <c r="FK67" s="69">
        <v>1.6408185229155559E-4</v>
      </c>
      <c r="FL67" s="69">
        <v>1.8727265120528923E-5</v>
      </c>
      <c r="FM67" s="69">
        <v>0</v>
      </c>
      <c r="FN67" s="69">
        <v>2.6139790233170145E-5</v>
      </c>
      <c r="FO67" s="69">
        <v>1.2372104563799003E-5</v>
      </c>
      <c r="FP67" s="69">
        <v>1.2758234362598005E-5</v>
      </c>
      <c r="FQ67" s="69">
        <v>1.2049660124610628E-5</v>
      </c>
      <c r="FR67" s="69">
        <v>4.4076096274762742E-5</v>
      </c>
      <c r="FS67" s="69">
        <v>1.0135960515389035E-4</v>
      </c>
      <c r="FT67" s="69">
        <v>0</v>
      </c>
      <c r="FU67" s="69">
        <v>1.0636186712973064E-4</v>
      </c>
      <c r="FV67" s="69">
        <v>5.4270582748644696E-5</v>
      </c>
      <c r="FW67" s="69">
        <v>0</v>
      </c>
      <c r="FX67" s="69">
        <v>1.479555284071629E-4</v>
      </c>
      <c r="FY67" s="69">
        <v>4.0989917746103651E-5</v>
      </c>
      <c r="FZ67" s="69">
        <v>7.830640024016518E-5</v>
      </c>
      <c r="GA67" s="69">
        <v>5.0542830134888407E-5</v>
      </c>
      <c r="GB67" s="69">
        <v>3.2383840683816904E-5</v>
      </c>
      <c r="GC67" s="69">
        <v>3.4754247177551037E-5</v>
      </c>
      <c r="GD67" s="69">
        <v>2.5490558964057913E-5</v>
      </c>
      <c r="GE67" s="69">
        <v>3.3814915774996286E-5</v>
      </c>
      <c r="GF67" s="69">
        <v>2.3273122618748704E-5</v>
      </c>
      <c r="GG67" s="69">
        <v>1</v>
      </c>
      <c r="GH67" s="69">
        <v>1.3638575456393111E-5</v>
      </c>
      <c r="GI67" s="69">
        <v>7.4632392039762456E-5</v>
      </c>
      <c r="GJ67" s="69">
        <v>2.333837844522156E-4</v>
      </c>
      <c r="GK67" s="69">
        <v>1.8779392368578157E-4</v>
      </c>
      <c r="GL67" s="69">
        <v>1.6622736538437108E-4</v>
      </c>
      <c r="GM67" s="69">
        <v>7.2736781914873181E-6</v>
      </c>
      <c r="GN67" s="69">
        <v>9.6484081427196654E-6</v>
      </c>
      <c r="GO67" s="69">
        <v>4.6904961095627051E-5</v>
      </c>
      <c r="GP67" s="69">
        <v>6.4672443742630863E-5</v>
      </c>
      <c r="GQ67" s="69">
        <v>3.4832135161830785E-5</v>
      </c>
      <c r="GR67" s="69">
        <v>3.8444945363343895E-5</v>
      </c>
      <c r="GS67" s="69">
        <v>1.7042215383660204E-5</v>
      </c>
      <c r="GT67" s="69">
        <v>1.1197106677898585E-5</v>
      </c>
      <c r="GU67" s="69">
        <v>4.02392298012141E-6</v>
      </c>
      <c r="GV67" s="69">
        <v>1.9845166814605759E-5</v>
      </c>
      <c r="GW67" s="69">
        <v>2.8215921472074358E-5</v>
      </c>
      <c r="GX67" s="69">
        <v>3.0556923777197752E-5</v>
      </c>
      <c r="GY67" s="69">
        <v>1.6462580495468893E-5</v>
      </c>
      <c r="GZ67" s="69">
        <v>0</v>
      </c>
      <c r="HA67" s="69">
        <v>4.0338409036228735E-5</v>
      </c>
      <c r="HB67" s="69">
        <v>2.5573841554760039E-5</v>
      </c>
      <c r="HC67" s="69">
        <v>2.8073356238522991E-5</v>
      </c>
      <c r="HD67" s="69">
        <v>2.7272272953300583E-5</v>
      </c>
      <c r="HE67" s="69">
        <v>7.4479304700831951E-5</v>
      </c>
      <c r="HF67" s="69">
        <v>1.1318385789673613E-4</v>
      </c>
      <c r="HG67" s="69">
        <v>3.1580794135903546E-4</v>
      </c>
      <c r="HH67" s="69">
        <v>7.85634035889863E-5</v>
      </c>
      <c r="HI67" s="69">
        <v>5.386711032923597E-4</v>
      </c>
      <c r="HJ67" s="69">
        <v>5.9840323873646953E-5</v>
      </c>
      <c r="HK67" s="69">
        <v>1.4768713431779213E-4</v>
      </c>
      <c r="HL67" s="69">
        <v>5.017091213514594E-4</v>
      </c>
      <c r="HM67" s="69">
        <v>2.3256428660551529E-5</v>
      </c>
      <c r="HN67" s="69">
        <v>4.6183578331879932E-5</v>
      </c>
      <c r="HO67" s="69">
        <v>2.2116219796588816E-4</v>
      </c>
      <c r="HP67" s="69">
        <v>1.2852230621916824E-4</v>
      </c>
      <c r="HQ67" s="69">
        <v>3.0913818109249856E-4</v>
      </c>
      <c r="HR67" s="69">
        <v>3.2144598893822109E-4</v>
      </c>
      <c r="HS67" s="69">
        <v>1.5353080665291902E-4</v>
      </c>
      <c r="HT67" s="69">
        <v>5.8967088636027276E-5</v>
      </c>
      <c r="HU67" s="69">
        <v>1.2918026644182323E-4</v>
      </c>
      <c r="HV67" s="69">
        <v>1.1829271539585186E-4</v>
      </c>
      <c r="HW67" s="69">
        <v>1.0110405473652431E-4</v>
      </c>
      <c r="HX67" s="69">
        <v>2.1599592833252426E-4</v>
      </c>
      <c r="HY67" s="69">
        <v>3.0207508932061905E-4</v>
      </c>
      <c r="HZ67" s="69">
        <v>3.728926505230059E-4</v>
      </c>
      <c r="IA67" s="69">
        <v>6.1994692032419267E-3</v>
      </c>
      <c r="IB67" s="69">
        <v>4.3772430587994642E-5</v>
      </c>
    </row>
    <row r="68" spans="2:236" x14ac:dyDescent="0.15">
      <c r="B68" s="12" t="s">
        <v>90</v>
      </c>
      <c r="C68" s="62" t="s">
        <v>530</v>
      </c>
      <c r="D68" s="63">
        <v>0.35998975847059828</v>
      </c>
      <c r="E68" s="73">
        <v>0.64001024152940178</v>
      </c>
      <c r="F68" s="73">
        <v>0.32499149948996936</v>
      </c>
      <c r="G68" s="73">
        <v>0.23619857191431484</v>
      </c>
      <c r="H68" s="63">
        <v>3.9502228406208465E-4</v>
      </c>
      <c r="I68" s="74">
        <v>4.6242774566473986E-2</v>
      </c>
      <c r="J68" s="73">
        <v>3.7402244134648079E-2</v>
      </c>
      <c r="P68" s="12" t="s">
        <v>90</v>
      </c>
      <c r="Q68" s="63" t="s">
        <v>530</v>
      </c>
      <c r="R68" s="74">
        <v>2.332756901360928E-4</v>
      </c>
      <c r="S68" s="73">
        <v>1.7627800470405475E-3</v>
      </c>
      <c r="T68" s="73">
        <v>3.8172905757704164E-5</v>
      </c>
      <c r="U68" s="73">
        <v>3.2263440728579253E-3</v>
      </c>
      <c r="V68" s="73">
        <v>1.1389167123004269E-5</v>
      </c>
      <c r="W68" s="73">
        <v>0</v>
      </c>
      <c r="X68" s="73">
        <v>8.0452163818797552E-5</v>
      </c>
      <c r="Y68" s="73">
        <v>5.2940774051964904E-5</v>
      </c>
      <c r="Z68" s="73">
        <v>0</v>
      </c>
      <c r="AA68" s="73">
        <v>0</v>
      </c>
      <c r="AB68" s="73">
        <v>0</v>
      </c>
      <c r="AC68" s="73">
        <v>3.7920292782655433E-4</v>
      </c>
      <c r="AD68" s="73">
        <v>6.985436402508785E-5</v>
      </c>
      <c r="AE68" s="73">
        <v>4.0990162558349917E-3</v>
      </c>
      <c r="AF68" s="73">
        <v>1.0171339440336668E-4</v>
      </c>
      <c r="AG68" s="73">
        <v>0</v>
      </c>
      <c r="AH68" s="73">
        <v>5.3938406192039034E-5</v>
      </c>
      <c r="AI68" s="73">
        <v>8.7274336234186047E-5</v>
      </c>
      <c r="AJ68" s="73">
        <v>0</v>
      </c>
      <c r="AK68" s="73">
        <v>1.1289861343957844E-3</v>
      </c>
      <c r="AL68" s="73">
        <v>0</v>
      </c>
      <c r="AM68" s="73">
        <v>0</v>
      </c>
      <c r="AN68" s="73">
        <v>0</v>
      </c>
      <c r="AO68" s="73">
        <v>0</v>
      </c>
      <c r="AP68" s="73">
        <v>3.9545781189584173E-5</v>
      </c>
      <c r="AQ68" s="73">
        <v>6.0551981386946809E-5</v>
      </c>
      <c r="AR68" s="73">
        <v>0</v>
      </c>
      <c r="AS68" s="73">
        <v>0</v>
      </c>
      <c r="AT68" s="73">
        <v>1.0900895864320256E-3</v>
      </c>
      <c r="AU68" s="73">
        <v>9.3982098723070513E-5</v>
      </c>
      <c r="AV68" s="73">
        <v>4.122367139049748E-5</v>
      </c>
      <c r="AW68" s="73">
        <v>0</v>
      </c>
      <c r="AX68" s="73">
        <v>1.9084668068604744E-3</v>
      </c>
      <c r="AY68" s="73">
        <v>8.6716454807685677E-3</v>
      </c>
      <c r="AZ68" s="73">
        <v>1.7118308077094583E-3</v>
      </c>
      <c r="BA68" s="73">
        <v>0</v>
      </c>
      <c r="BB68" s="73">
        <v>3.0497942297824866E-3</v>
      </c>
      <c r="BC68" s="73">
        <v>4.7331442379208348E-3</v>
      </c>
      <c r="BD68" s="73">
        <v>5.668678104918521E-4</v>
      </c>
      <c r="BE68" s="73">
        <v>0</v>
      </c>
      <c r="BF68" s="73">
        <v>1.7580685086721424E-2</v>
      </c>
      <c r="BG68" s="73">
        <v>2.5477303133265096E-4</v>
      </c>
      <c r="BH68" s="73">
        <v>4.7514115816679894E-4</v>
      </c>
      <c r="BI68" s="73">
        <v>1.3514560842985281E-4</v>
      </c>
      <c r="BJ68" s="73">
        <v>9.9840105894092953E-5</v>
      </c>
      <c r="BK68" s="73">
        <v>7.7411047031070263E-5</v>
      </c>
      <c r="BL68" s="73">
        <v>0</v>
      </c>
      <c r="BM68" s="73">
        <v>1.2870913939816054E-4</v>
      </c>
      <c r="BN68" s="73">
        <v>1.2424235945299896E-4</v>
      </c>
      <c r="BO68" s="73">
        <v>0</v>
      </c>
      <c r="BP68" s="73">
        <v>4.1991890415216574E-5</v>
      </c>
      <c r="BQ68" s="73">
        <v>1.3419339720084365E-4</v>
      </c>
      <c r="BR68" s="73">
        <v>7.2741034788739909E-5</v>
      </c>
      <c r="BS68" s="73">
        <v>4.16150042466948E-5</v>
      </c>
      <c r="BT68" s="73">
        <v>1.1858669852735126E-4</v>
      </c>
      <c r="BU68" s="73">
        <v>1.3747625367822563E-4</v>
      </c>
      <c r="BV68" s="73">
        <v>3.2456595934302816E-4</v>
      </c>
      <c r="BW68" s="73">
        <v>1.8252972449469277E-4</v>
      </c>
      <c r="BX68" s="73">
        <v>1.0217041695978805E-4</v>
      </c>
      <c r="BY68" s="73">
        <v>6.4930957219568505E-5</v>
      </c>
      <c r="BZ68" s="73">
        <v>1.0001603701447996</v>
      </c>
      <c r="CA68" s="73">
        <v>6.8211026120754825E-5</v>
      </c>
      <c r="CB68" s="73">
        <v>6.295205887234144E-5</v>
      </c>
      <c r="CC68" s="73">
        <v>3.1127044832149781E-4</v>
      </c>
      <c r="CD68" s="73">
        <v>1.0959897292393074E-4</v>
      </c>
      <c r="CE68" s="73">
        <v>4.9176003491032353E-3</v>
      </c>
      <c r="CF68" s="73">
        <v>3.4803242475001488E-3</v>
      </c>
      <c r="CG68" s="73">
        <v>1.5535184628585121E-4</v>
      </c>
      <c r="CH68" s="73">
        <v>2.6229079520652241E-4</v>
      </c>
      <c r="CI68" s="73">
        <v>8.378457473242159E-5</v>
      </c>
      <c r="CJ68" s="73">
        <v>2.0336821704963105E-5</v>
      </c>
      <c r="CK68" s="73">
        <v>5.1227149567188329E-5</v>
      </c>
      <c r="CL68" s="73">
        <v>2.3084193603764637E-5</v>
      </c>
      <c r="CM68" s="73">
        <v>1.9002438797595508E-6</v>
      </c>
      <c r="CN68" s="73">
        <v>1.9029279246264252E-4</v>
      </c>
      <c r="CO68" s="73">
        <v>4.729137551822513E-4</v>
      </c>
      <c r="CP68" s="73">
        <v>1.9867561743411279E-5</v>
      </c>
      <c r="CQ68" s="73">
        <v>6.578922251483789E-6</v>
      </c>
      <c r="CR68" s="73">
        <v>0</v>
      </c>
      <c r="CS68" s="73">
        <v>1.7616897497637189E-5</v>
      </c>
      <c r="CT68" s="73">
        <v>1.6557582638629888E-4</v>
      </c>
      <c r="CU68" s="73">
        <v>3.5001195029209632E-5</v>
      </c>
      <c r="CV68" s="73">
        <v>3.4325351626369556E-5</v>
      </c>
      <c r="CW68" s="73">
        <v>3.7556976326153581E-5</v>
      </c>
      <c r="CX68" s="73">
        <v>3.019458343746171E-5</v>
      </c>
      <c r="CY68" s="73">
        <v>1.274718322783867E-5</v>
      </c>
      <c r="CZ68" s="73">
        <v>2.4210326287396255E-5</v>
      </c>
      <c r="DA68" s="73">
        <v>2.5856537495831881E-5</v>
      </c>
      <c r="DB68" s="73">
        <v>2.940686082926542E-5</v>
      </c>
      <c r="DC68" s="73">
        <v>7.6448849650285076E-5</v>
      </c>
      <c r="DD68" s="73">
        <v>4.4597624839078908E-5</v>
      </c>
      <c r="DE68" s="73">
        <v>3.4062758351229537E-5</v>
      </c>
      <c r="DF68" s="73">
        <v>4.5289738846249725E-5</v>
      </c>
      <c r="DG68" s="73">
        <v>9.0269530016587028E-5</v>
      </c>
      <c r="DH68" s="73">
        <v>5.0000832149435109E-5</v>
      </c>
      <c r="DI68" s="73">
        <v>2.3610467091004874E-5</v>
      </c>
      <c r="DJ68" s="73">
        <v>1.5778638582900175E-5</v>
      </c>
      <c r="DK68" s="73">
        <v>2.7489882254224288E-5</v>
      </c>
      <c r="DL68" s="73">
        <v>3.6736275396387602E-5</v>
      </c>
      <c r="DM68" s="73">
        <v>1.6935577915765752E-5</v>
      </c>
      <c r="DN68" s="73">
        <v>1.5963238949884737E-4</v>
      </c>
      <c r="DO68" s="73">
        <v>1.3427886128804091E-4</v>
      </c>
      <c r="DP68" s="73">
        <v>1.1089569751288466E-4</v>
      </c>
      <c r="DQ68" s="73">
        <v>1.1950886101240818E-4</v>
      </c>
      <c r="DR68" s="73">
        <v>7.3380025055911534E-5</v>
      </c>
      <c r="DS68" s="73">
        <v>1.8739633350039624E-5</v>
      </c>
      <c r="DT68" s="73">
        <v>4.0031379558265531E-5</v>
      </c>
      <c r="DU68" s="63">
        <v>1.0653173666704296</v>
      </c>
      <c r="DV68" s="63">
        <v>0.93586011508397893</v>
      </c>
      <c r="DX68" s="12" t="s">
        <v>90</v>
      </c>
      <c r="DY68" s="62" t="s">
        <v>530</v>
      </c>
      <c r="DZ68" s="63">
        <v>2.3306881922663378E-4</v>
      </c>
      <c r="EA68" s="63">
        <v>1.7619592871562428E-3</v>
      </c>
      <c r="EB68" s="63">
        <v>3.8172748067648557E-5</v>
      </c>
      <c r="EC68" s="63">
        <v>3.2254781049385322E-3</v>
      </c>
      <c r="ED68" s="63">
        <v>1.1386473781888392E-5</v>
      </c>
      <c r="EE68" s="63">
        <v>0</v>
      </c>
      <c r="EF68" s="63">
        <v>8.0452163818797552E-5</v>
      </c>
      <c r="EG68" s="63">
        <v>5.0748802962929778E-5</v>
      </c>
      <c r="EH68" s="63">
        <v>0</v>
      </c>
      <c r="EI68" s="63">
        <v>0</v>
      </c>
      <c r="EJ68" s="63">
        <v>0</v>
      </c>
      <c r="EK68" s="63">
        <v>3.7874031426667152E-4</v>
      </c>
      <c r="EL68" s="63">
        <v>6.985436402508785E-5</v>
      </c>
      <c r="EM68" s="63">
        <v>4.088443303954364E-3</v>
      </c>
      <c r="EN68" s="63">
        <v>1.0160444893893056E-4</v>
      </c>
      <c r="EO68" s="63">
        <v>0</v>
      </c>
      <c r="EP68" s="63">
        <v>5.393491474312258E-5</v>
      </c>
      <c r="EQ68" s="63">
        <v>8.7218811749273882E-5</v>
      </c>
      <c r="ER68" s="63">
        <v>0</v>
      </c>
      <c r="ES68" s="63">
        <v>1.1271049575204153E-3</v>
      </c>
      <c r="ET68" s="63">
        <v>0</v>
      </c>
      <c r="EU68" s="63">
        <v>0</v>
      </c>
      <c r="EV68" s="63">
        <v>0</v>
      </c>
      <c r="EW68" s="63">
        <v>0</v>
      </c>
      <c r="EX68" s="63">
        <v>3.9503060735529369E-5</v>
      </c>
      <c r="EY68" s="63">
        <v>6.0009803106727626E-5</v>
      </c>
      <c r="EZ68" s="63">
        <v>0</v>
      </c>
      <c r="FA68" s="63">
        <v>0</v>
      </c>
      <c r="FB68" s="63">
        <v>1.08181573482781E-3</v>
      </c>
      <c r="FC68" s="63">
        <v>9.3752178715822299E-5</v>
      </c>
      <c r="FD68" s="63">
        <v>4.122367139049748E-5</v>
      </c>
      <c r="FE68" s="63">
        <v>0</v>
      </c>
      <c r="FF68" s="63">
        <v>1.8242894767090284E-3</v>
      </c>
      <c r="FG68" s="63">
        <v>8.6715418076411584E-3</v>
      </c>
      <c r="FH68" s="63">
        <v>1.7104920452055501E-3</v>
      </c>
      <c r="FI68" s="63">
        <v>0</v>
      </c>
      <c r="FJ68" s="63">
        <v>2.8917774052760531E-3</v>
      </c>
      <c r="FK68" s="63">
        <v>4.7327244175703253E-3</v>
      </c>
      <c r="FL68" s="63">
        <v>5.6686546613191394E-4</v>
      </c>
      <c r="FM68" s="63">
        <v>0</v>
      </c>
      <c r="FN68" s="63">
        <v>1.7543059555979214E-2</v>
      </c>
      <c r="FO68" s="63">
        <v>2.5447855193798998E-4</v>
      </c>
      <c r="FP68" s="63">
        <v>4.7003358036540278E-4</v>
      </c>
      <c r="FQ68" s="63">
        <v>1.3305857188069427E-4</v>
      </c>
      <c r="FR68" s="63">
        <v>9.86147676580057E-5</v>
      </c>
      <c r="FS68" s="63">
        <v>7.6843429117304701E-5</v>
      </c>
      <c r="FT68" s="63">
        <v>0</v>
      </c>
      <c r="FU68" s="63">
        <v>1.2870913939816054E-4</v>
      </c>
      <c r="FV68" s="63">
        <v>1.2393158189819299E-4</v>
      </c>
      <c r="FW68" s="63">
        <v>0</v>
      </c>
      <c r="FX68" s="63">
        <v>4.1987091399435122E-5</v>
      </c>
      <c r="FY68" s="63">
        <v>1.3395603128199033E-4</v>
      </c>
      <c r="FZ68" s="63">
        <v>7.2740901008083015E-5</v>
      </c>
      <c r="GA68" s="63">
        <v>4.1543566835181872E-5</v>
      </c>
      <c r="GB68" s="63">
        <v>1.1858669852735126E-4</v>
      </c>
      <c r="GC68" s="63">
        <v>1.3290023269908651E-4</v>
      </c>
      <c r="GD68" s="63">
        <v>2.8372456074550554E-4</v>
      </c>
      <c r="GE68" s="63">
        <v>1.7605325211146678E-4</v>
      </c>
      <c r="GF68" s="63">
        <v>9.1827025173596321E-5</v>
      </c>
      <c r="GG68" s="63">
        <v>6.483696298730783E-5</v>
      </c>
      <c r="GH68" s="63">
        <v>1</v>
      </c>
      <c r="GI68" s="63">
        <v>6.8211026120754825E-5</v>
      </c>
      <c r="GJ68" s="63">
        <v>6.2858959319512365E-5</v>
      </c>
      <c r="GK68" s="63">
        <v>3.1127044832149781E-4</v>
      </c>
      <c r="GL68" s="63">
        <v>1.0959897292393074E-4</v>
      </c>
      <c r="GM68" s="63">
        <v>4.6052998243963908E-3</v>
      </c>
      <c r="GN68" s="63">
        <v>3.4739668645111911E-3</v>
      </c>
      <c r="GO68" s="63">
        <v>1.4278081093327402E-4</v>
      </c>
      <c r="GP68" s="63">
        <v>2.6217746814128604E-4</v>
      </c>
      <c r="GQ68" s="63">
        <v>8.3125074261118753E-5</v>
      </c>
      <c r="GR68" s="63">
        <v>1.9767690147486064E-5</v>
      </c>
      <c r="GS68" s="63">
        <v>4.9700542962509651E-5</v>
      </c>
      <c r="GT68" s="63">
        <v>2.3084193603764637E-5</v>
      </c>
      <c r="GU68" s="63">
        <v>1.9002438797595508E-6</v>
      </c>
      <c r="GV68" s="63">
        <v>1.9022405561017604E-4</v>
      </c>
      <c r="GW68" s="63">
        <v>4.7209841260564703E-4</v>
      </c>
      <c r="GX68" s="63">
        <v>1.979310681709379E-5</v>
      </c>
      <c r="GY68" s="63">
        <v>6.3348692455699552E-6</v>
      </c>
      <c r="GZ68" s="63">
        <v>0</v>
      </c>
      <c r="HA68" s="63">
        <v>1.7609259732513956E-5</v>
      </c>
      <c r="HB68" s="63">
        <v>1.655644539935337E-4</v>
      </c>
      <c r="HC68" s="63">
        <v>3.4815680514631819E-5</v>
      </c>
      <c r="HD68" s="63">
        <v>3.3958245188744622E-5</v>
      </c>
      <c r="HE68" s="63">
        <v>3.7155003427024756E-5</v>
      </c>
      <c r="HF68" s="63">
        <v>2.8943604516607989E-5</v>
      </c>
      <c r="HG68" s="63">
        <v>1.2703823273717003E-5</v>
      </c>
      <c r="HH68" s="63">
        <v>2.4210326287396255E-5</v>
      </c>
      <c r="HI68" s="63">
        <v>2.5677969347403529E-5</v>
      </c>
      <c r="HJ68" s="63">
        <v>2.9401441101208153E-5</v>
      </c>
      <c r="HK68" s="63">
        <v>7.6447485695067845E-5</v>
      </c>
      <c r="HL68" s="63">
        <v>4.4597624839078908E-5</v>
      </c>
      <c r="HM68" s="63">
        <v>3.3997009306512748E-5</v>
      </c>
      <c r="HN68" s="63">
        <v>4.4245278366334771E-5</v>
      </c>
      <c r="HO68" s="63">
        <v>9.0269530016587028E-5</v>
      </c>
      <c r="HP68" s="63">
        <v>5.0000832149435109E-5</v>
      </c>
      <c r="HQ68" s="63">
        <v>2.3606709754126979E-5</v>
      </c>
      <c r="HR68" s="63">
        <v>1.5753899389101673E-5</v>
      </c>
      <c r="HS68" s="63">
        <v>2.7483933133375752E-5</v>
      </c>
      <c r="HT68" s="63">
        <v>3.6580295317954178E-5</v>
      </c>
      <c r="HU68" s="63">
        <v>1.6020970430643333E-5</v>
      </c>
      <c r="HV68" s="63">
        <v>1.5963238949884737E-4</v>
      </c>
      <c r="HW68" s="63">
        <v>1.3369749087237595E-4</v>
      </c>
      <c r="HX68" s="63">
        <v>1.0904392341579769E-4</v>
      </c>
      <c r="HY68" s="63">
        <v>1.1844984401118037E-4</v>
      </c>
      <c r="HZ68" s="63">
        <v>7.2936578435896642E-5</v>
      </c>
      <c r="IA68" s="63">
        <v>1.8734539877756542E-5</v>
      </c>
      <c r="IB68" s="63">
        <v>4.0001833111583578E-5</v>
      </c>
    </row>
    <row r="69" spans="2:236" x14ac:dyDescent="0.15">
      <c r="B69" s="12" t="s">
        <v>91</v>
      </c>
      <c r="C69" s="62" t="s">
        <v>186</v>
      </c>
      <c r="D69" s="63">
        <v>0</v>
      </c>
      <c r="E69" s="63">
        <v>1</v>
      </c>
      <c r="F69" s="63">
        <v>0.45578151190077115</v>
      </c>
      <c r="G69" s="63">
        <v>0.42106457425410659</v>
      </c>
      <c r="H69" s="63">
        <v>0</v>
      </c>
      <c r="I69" s="68">
        <v>6.5077103586992965E-2</v>
      </c>
      <c r="J69" s="63">
        <v>5.6381997988602078E-2</v>
      </c>
      <c r="P69" s="12" t="s">
        <v>91</v>
      </c>
      <c r="Q69" s="63" t="s">
        <v>186</v>
      </c>
      <c r="R69" s="68">
        <v>0</v>
      </c>
      <c r="S69" s="63">
        <v>0</v>
      </c>
      <c r="T69" s="63">
        <v>0</v>
      </c>
      <c r="U69" s="63">
        <v>0</v>
      </c>
      <c r="V69" s="63">
        <v>0</v>
      </c>
      <c r="W69" s="63">
        <v>0</v>
      </c>
      <c r="X69" s="63">
        <v>0</v>
      </c>
      <c r="Y69" s="63">
        <v>0</v>
      </c>
      <c r="Z69" s="63">
        <v>0</v>
      </c>
      <c r="AA69" s="63">
        <v>0</v>
      </c>
      <c r="AB69" s="63">
        <v>0</v>
      </c>
      <c r="AC69" s="63">
        <v>0</v>
      </c>
      <c r="AD69" s="63">
        <v>0</v>
      </c>
      <c r="AE69" s="63">
        <v>0</v>
      </c>
      <c r="AF69" s="63">
        <v>0</v>
      </c>
      <c r="AG69" s="63">
        <v>0</v>
      </c>
      <c r="AH69" s="63">
        <v>0</v>
      </c>
      <c r="AI69" s="63">
        <v>0</v>
      </c>
      <c r="AJ69" s="63">
        <v>0</v>
      </c>
      <c r="AK69" s="63">
        <v>0</v>
      </c>
      <c r="AL69" s="63">
        <v>0</v>
      </c>
      <c r="AM69" s="63">
        <v>0</v>
      </c>
      <c r="AN69" s="63">
        <v>0</v>
      </c>
      <c r="AO69" s="63">
        <v>0</v>
      </c>
      <c r="AP69" s="63">
        <v>0</v>
      </c>
      <c r="AQ69" s="63">
        <v>0</v>
      </c>
      <c r="AR69" s="63">
        <v>0</v>
      </c>
      <c r="AS69" s="63">
        <v>0</v>
      </c>
      <c r="AT69" s="63">
        <v>0</v>
      </c>
      <c r="AU69" s="63">
        <v>0</v>
      </c>
      <c r="AV69" s="63">
        <v>0</v>
      </c>
      <c r="AW69" s="63">
        <v>0</v>
      </c>
      <c r="AX69" s="63">
        <v>0</v>
      </c>
      <c r="AY69" s="63">
        <v>0</v>
      </c>
      <c r="AZ69" s="63">
        <v>0</v>
      </c>
      <c r="BA69" s="63">
        <v>0</v>
      </c>
      <c r="BB69" s="63">
        <v>0</v>
      </c>
      <c r="BC69" s="63">
        <v>0</v>
      </c>
      <c r="BD69" s="63">
        <v>0</v>
      </c>
      <c r="BE69" s="63">
        <v>0</v>
      </c>
      <c r="BF69" s="63">
        <v>0</v>
      </c>
      <c r="BG69" s="63">
        <v>0</v>
      </c>
      <c r="BH69" s="63">
        <v>0</v>
      </c>
      <c r="BI69" s="63">
        <v>0</v>
      </c>
      <c r="BJ69" s="63">
        <v>0</v>
      </c>
      <c r="BK69" s="63">
        <v>0</v>
      </c>
      <c r="BL69" s="63">
        <v>0</v>
      </c>
      <c r="BM69" s="63">
        <v>0</v>
      </c>
      <c r="BN69" s="63">
        <v>0</v>
      </c>
      <c r="BO69" s="63">
        <v>0</v>
      </c>
      <c r="BP69" s="63">
        <v>0</v>
      </c>
      <c r="BQ69" s="63">
        <v>0</v>
      </c>
      <c r="BR69" s="63">
        <v>0</v>
      </c>
      <c r="BS69" s="63">
        <v>0</v>
      </c>
      <c r="BT69" s="63">
        <v>0</v>
      </c>
      <c r="BU69" s="63">
        <v>0</v>
      </c>
      <c r="BV69" s="63">
        <v>0</v>
      </c>
      <c r="BW69" s="63">
        <v>0</v>
      </c>
      <c r="BX69" s="63">
        <v>0</v>
      </c>
      <c r="BY69" s="63">
        <v>0</v>
      </c>
      <c r="BZ69" s="63">
        <v>0</v>
      </c>
      <c r="CA69" s="63">
        <v>1</v>
      </c>
      <c r="CB69" s="63">
        <v>0</v>
      </c>
      <c r="CC69" s="63">
        <v>0</v>
      </c>
      <c r="CD69" s="63">
        <v>0</v>
      </c>
      <c r="CE69" s="63">
        <v>0</v>
      </c>
      <c r="CF69" s="63">
        <v>0</v>
      </c>
      <c r="CG69" s="63">
        <v>0</v>
      </c>
      <c r="CH69" s="63">
        <v>0</v>
      </c>
      <c r="CI69" s="63">
        <v>0</v>
      </c>
      <c r="CJ69" s="63">
        <v>0</v>
      </c>
      <c r="CK69" s="63">
        <v>0</v>
      </c>
      <c r="CL69" s="63">
        <v>0</v>
      </c>
      <c r="CM69" s="63">
        <v>0</v>
      </c>
      <c r="CN69" s="63">
        <v>0</v>
      </c>
      <c r="CO69" s="63">
        <v>0</v>
      </c>
      <c r="CP69" s="63">
        <v>0</v>
      </c>
      <c r="CQ69" s="63">
        <v>0</v>
      </c>
      <c r="CR69" s="63">
        <v>0</v>
      </c>
      <c r="CS69" s="63">
        <v>0</v>
      </c>
      <c r="CT69" s="63">
        <v>0</v>
      </c>
      <c r="CU69" s="63">
        <v>0</v>
      </c>
      <c r="CV69" s="63">
        <v>0</v>
      </c>
      <c r="CW69" s="63">
        <v>0</v>
      </c>
      <c r="CX69" s="63">
        <v>0</v>
      </c>
      <c r="CY69" s="63">
        <v>0</v>
      </c>
      <c r="CZ69" s="63">
        <v>0</v>
      </c>
      <c r="DA69" s="63">
        <v>0</v>
      </c>
      <c r="DB69" s="63">
        <v>0</v>
      </c>
      <c r="DC69" s="63">
        <v>0</v>
      </c>
      <c r="DD69" s="63">
        <v>0</v>
      </c>
      <c r="DE69" s="63">
        <v>0</v>
      </c>
      <c r="DF69" s="63">
        <v>0</v>
      </c>
      <c r="DG69" s="63">
        <v>0</v>
      </c>
      <c r="DH69" s="63">
        <v>0</v>
      </c>
      <c r="DI69" s="63">
        <v>0</v>
      </c>
      <c r="DJ69" s="63">
        <v>0</v>
      </c>
      <c r="DK69" s="63">
        <v>0</v>
      </c>
      <c r="DL69" s="63">
        <v>0</v>
      </c>
      <c r="DM69" s="63">
        <v>0</v>
      </c>
      <c r="DN69" s="63">
        <v>0</v>
      </c>
      <c r="DO69" s="63">
        <v>0</v>
      </c>
      <c r="DP69" s="63">
        <v>0</v>
      </c>
      <c r="DQ69" s="63">
        <v>0</v>
      </c>
      <c r="DR69" s="63">
        <v>0</v>
      </c>
      <c r="DS69" s="63">
        <v>0</v>
      </c>
      <c r="DT69" s="63">
        <v>0</v>
      </c>
      <c r="DU69" s="63">
        <v>1</v>
      </c>
      <c r="DV69" s="63">
        <v>0.8784801077719594</v>
      </c>
      <c r="DX69" s="12" t="s">
        <v>91</v>
      </c>
      <c r="DY69" s="62" t="s">
        <v>186</v>
      </c>
      <c r="DZ69" s="63">
        <v>0</v>
      </c>
      <c r="EA69" s="63">
        <v>0</v>
      </c>
      <c r="EB69" s="63">
        <v>0</v>
      </c>
      <c r="EC69" s="63">
        <v>0</v>
      </c>
      <c r="ED69" s="63">
        <v>0</v>
      </c>
      <c r="EE69" s="63">
        <v>0</v>
      </c>
      <c r="EF69" s="63">
        <v>0</v>
      </c>
      <c r="EG69" s="63">
        <v>0</v>
      </c>
      <c r="EH69" s="63">
        <v>0</v>
      </c>
      <c r="EI69" s="63">
        <v>0</v>
      </c>
      <c r="EJ69" s="63">
        <v>0</v>
      </c>
      <c r="EK69" s="63">
        <v>0</v>
      </c>
      <c r="EL69" s="63">
        <v>0</v>
      </c>
      <c r="EM69" s="63">
        <v>0</v>
      </c>
      <c r="EN69" s="63">
        <v>0</v>
      </c>
      <c r="EO69" s="63">
        <v>0</v>
      </c>
      <c r="EP69" s="63">
        <v>0</v>
      </c>
      <c r="EQ69" s="63">
        <v>0</v>
      </c>
      <c r="ER69" s="63">
        <v>0</v>
      </c>
      <c r="ES69" s="63">
        <v>0</v>
      </c>
      <c r="ET69" s="63">
        <v>0</v>
      </c>
      <c r="EU69" s="63">
        <v>0</v>
      </c>
      <c r="EV69" s="63">
        <v>0</v>
      </c>
      <c r="EW69" s="63">
        <v>0</v>
      </c>
      <c r="EX69" s="63">
        <v>0</v>
      </c>
      <c r="EY69" s="63">
        <v>0</v>
      </c>
      <c r="EZ69" s="63">
        <v>0</v>
      </c>
      <c r="FA69" s="63">
        <v>0</v>
      </c>
      <c r="FB69" s="63">
        <v>0</v>
      </c>
      <c r="FC69" s="63">
        <v>0</v>
      </c>
      <c r="FD69" s="63">
        <v>0</v>
      </c>
      <c r="FE69" s="63">
        <v>0</v>
      </c>
      <c r="FF69" s="63">
        <v>0</v>
      </c>
      <c r="FG69" s="63">
        <v>0</v>
      </c>
      <c r="FH69" s="63">
        <v>0</v>
      </c>
      <c r="FI69" s="63">
        <v>0</v>
      </c>
      <c r="FJ69" s="63">
        <v>0</v>
      </c>
      <c r="FK69" s="63">
        <v>0</v>
      </c>
      <c r="FL69" s="63">
        <v>0</v>
      </c>
      <c r="FM69" s="63">
        <v>0</v>
      </c>
      <c r="FN69" s="63">
        <v>0</v>
      </c>
      <c r="FO69" s="63">
        <v>0</v>
      </c>
      <c r="FP69" s="63">
        <v>0</v>
      </c>
      <c r="FQ69" s="63">
        <v>0</v>
      </c>
      <c r="FR69" s="63">
        <v>0</v>
      </c>
      <c r="FS69" s="63">
        <v>0</v>
      </c>
      <c r="FT69" s="63">
        <v>0</v>
      </c>
      <c r="FU69" s="63">
        <v>0</v>
      </c>
      <c r="FV69" s="63">
        <v>0</v>
      </c>
      <c r="FW69" s="63">
        <v>0</v>
      </c>
      <c r="FX69" s="63">
        <v>0</v>
      </c>
      <c r="FY69" s="63">
        <v>0</v>
      </c>
      <c r="FZ69" s="63">
        <v>0</v>
      </c>
      <c r="GA69" s="63">
        <v>0</v>
      </c>
      <c r="GB69" s="63">
        <v>0</v>
      </c>
      <c r="GC69" s="63">
        <v>0</v>
      </c>
      <c r="GD69" s="63">
        <v>0</v>
      </c>
      <c r="GE69" s="63">
        <v>0</v>
      </c>
      <c r="GF69" s="63">
        <v>0</v>
      </c>
      <c r="GG69" s="63">
        <v>0</v>
      </c>
      <c r="GH69" s="63">
        <v>0</v>
      </c>
      <c r="GI69" s="63">
        <v>1</v>
      </c>
      <c r="GJ69" s="63">
        <v>0</v>
      </c>
      <c r="GK69" s="63">
        <v>0</v>
      </c>
      <c r="GL69" s="63">
        <v>0</v>
      </c>
      <c r="GM69" s="63">
        <v>0</v>
      </c>
      <c r="GN69" s="63">
        <v>0</v>
      </c>
      <c r="GO69" s="63">
        <v>0</v>
      </c>
      <c r="GP69" s="63">
        <v>0</v>
      </c>
      <c r="GQ69" s="63">
        <v>0</v>
      </c>
      <c r="GR69" s="63">
        <v>0</v>
      </c>
      <c r="GS69" s="63">
        <v>0</v>
      </c>
      <c r="GT69" s="63">
        <v>0</v>
      </c>
      <c r="GU69" s="63">
        <v>0</v>
      </c>
      <c r="GV69" s="63">
        <v>0</v>
      </c>
      <c r="GW69" s="63">
        <v>0</v>
      </c>
      <c r="GX69" s="63">
        <v>0</v>
      </c>
      <c r="GY69" s="63">
        <v>0</v>
      </c>
      <c r="GZ69" s="63">
        <v>0</v>
      </c>
      <c r="HA69" s="63">
        <v>0</v>
      </c>
      <c r="HB69" s="63">
        <v>0</v>
      </c>
      <c r="HC69" s="63">
        <v>0</v>
      </c>
      <c r="HD69" s="63">
        <v>0</v>
      </c>
      <c r="HE69" s="63">
        <v>0</v>
      </c>
      <c r="HF69" s="63">
        <v>0</v>
      </c>
      <c r="HG69" s="63">
        <v>0</v>
      </c>
      <c r="HH69" s="63">
        <v>0</v>
      </c>
      <c r="HI69" s="63">
        <v>0</v>
      </c>
      <c r="HJ69" s="63">
        <v>0</v>
      </c>
      <c r="HK69" s="63">
        <v>0</v>
      </c>
      <c r="HL69" s="63">
        <v>0</v>
      </c>
      <c r="HM69" s="63">
        <v>0</v>
      </c>
      <c r="HN69" s="63">
        <v>0</v>
      </c>
      <c r="HO69" s="63">
        <v>0</v>
      </c>
      <c r="HP69" s="63">
        <v>0</v>
      </c>
      <c r="HQ69" s="63">
        <v>0</v>
      </c>
      <c r="HR69" s="63">
        <v>0</v>
      </c>
      <c r="HS69" s="63">
        <v>0</v>
      </c>
      <c r="HT69" s="63">
        <v>0</v>
      </c>
      <c r="HU69" s="63">
        <v>0</v>
      </c>
      <c r="HV69" s="63">
        <v>0</v>
      </c>
      <c r="HW69" s="63">
        <v>0</v>
      </c>
      <c r="HX69" s="63">
        <v>0</v>
      </c>
      <c r="HY69" s="63">
        <v>0</v>
      </c>
      <c r="HZ69" s="63">
        <v>0</v>
      </c>
      <c r="IA69" s="63">
        <v>0</v>
      </c>
      <c r="IB69" s="63">
        <v>0</v>
      </c>
    </row>
    <row r="70" spans="2:236" x14ac:dyDescent="0.15">
      <c r="B70" s="12" t="s">
        <v>92</v>
      </c>
      <c r="C70" s="62" t="s">
        <v>163</v>
      </c>
      <c r="D70" s="63">
        <v>0</v>
      </c>
      <c r="E70" s="63">
        <v>1</v>
      </c>
      <c r="F70" s="63">
        <v>0.44366088117489988</v>
      </c>
      <c r="G70" s="63">
        <v>0.3340674232309746</v>
      </c>
      <c r="H70" s="63">
        <v>0</v>
      </c>
      <c r="I70" s="68">
        <v>0.10500667556742323</v>
      </c>
      <c r="J70" s="63">
        <v>9.0186915887850466E-2</v>
      </c>
      <c r="P70" s="12" t="s">
        <v>92</v>
      </c>
      <c r="Q70" s="63" t="s">
        <v>163</v>
      </c>
      <c r="R70" s="68">
        <v>3.5817164174550414E-3</v>
      </c>
      <c r="S70" s="63">
        <v>1.9616563980733859E-3</v>
      </c>
      <c r="T70" s="63">
        <v>8.1034085942173245E-4</v>
      </c>
      <c r="U70" s="63">
        <v>3.8747958460493698E-4</v>
      </c>
      <c r="V70" s="63">
        <v>5.7643690717558015E-4</v>
      </c>
      <c r="W70" s="63">
        <v>0</v>
      </c>
      <c r="X70" s="63">
        <v>6.0412393495362215E-3</v>
      </c>
      <c r="Y70" s="63">
        <v>8.7202576849543798E-4</v>
      </c>
      <c r="Z70" s="63">
        <v>0</v>
      </c>
      <c r="AA70" s="63">
        <v>0</v>
      </c>
      <c r="AB70" s="63">
        <v>0</v>
      </c>
      <c r="AC70" s="63">
        <v>3.1350929775547228E-3</v>
      </c>
      <c r="AD70" s="63">
        <v>1.9699106100491419E-3</v>
      </c>
      <c r="AE70" s="63">
        <v>1.500931107810477E-3</v>
      </c>
      <c r="AF70" s="63">
        <v>1.8955700453480119E-3</v>
      </c>
      <c r="AG70" s="63">
        <v>0</v>
      </c>
      <c r="AH70" s="63">
        <v>2.9814465852611512E-3</v>
      </c>
      <c r="AI70" s="63">
        <v>1.7833431149669036E-3</v>
      </c>
      <c r="AJ70" s="63">
        <v>0</v>
      </c>
      <c r="AK70" s="63">
        <v>5.0753348696006449E-3</v>
      </c>
      <c r="AL70" s="63">
        <v>0</v>
      </c>
      <c r="AM70" s="63">
        <v>0</v>
      </c>
      <c r="AN70" s="63">
        <v>0</v>
      </c>
      <c r="AO70" s="63">
        <v>0</v>
      </c>
      <c r="AP70" s="63">
        <v>1.4507530639822506E-3</v>
      </c>
      <c r="AQ70" s="63">
        <v>3.0176261660149082E-3</v>
      </c>
      <c r="AR70" s="63">
        <v>0</v>
      </c>
      <c r="AS70" s="63">
        <v>0</v>
      </c>
      <c r="AT70" s="63">
        <v>3.2497413177760073E-3</v>
      </c>
      <c r="AU70" s="63">
        <v>1.9919844664824131E-3</v>
      </c>
      <c r="AV70" s="63">
        <v>1.1077886580549204E-3</v>
      </c>
      <c r="AW70" s="63">
        <v>0</v>
      </c>
      <c r="AX70" s="63">
        <v>4.6119197131188564E-3</v>
      </c>
      <c r="AY70" s="63">
        <v>3.9089380056969002E-3</v>
      </c>
      <c r="AZ70" s="63">
        <v>5.6411346022941736E-3</v>
      </c>
      <c r="BA70" s="63">
        <v>0</v>
      </c>
      <c r="BB70" s="63">
        <v>3.0597636806629952E-3</v>
      </c>
      <c r="BC70" s="63">
        <v>5.9068442393971823E-3</v>
      </c>
      <c r="BD70" s="63">
        <v>2.3575331175963868E-3</v>
      </c>
      <c r="BE70" s="63">
        <v>0</v>
      </c>
      <c r="BF70" s="63">
        <v>2.2553639870524314E-3</v>
      </c>
      <c r="BG70" s="63">
        <v>4.3928213432356906E-3</v>
      </c>
      <c r="BH70" s="63">
        <v>2.9360006783211339E-3</v>
      </c>
      <c r="BI70" s="63">
        <v>1.7927853116481653E-3</v>
      </c>
      <c r="BJ70" s="63">
        <v>1.683417725219777E-3</v>
      </c>
      <c r="BK70" s="63">
        <v>1.6398242727161724E-3</v>
      </c>
      <c r="BL70" s="63">
        <v>0</v>
      </c>
      <c r="BM70" s="63">
        <v>3.8671496804987596E-3</v>
      </c>
      <c r="BN70" s="63">
        <v>1.8933357261712305E-3</v>
      </c>
      <c r="BO70" s="63">
        <v>0</v>
      </c>
      <c r="BP70" s="63">
        <v>1.1171234330725976E-3</v>
      </c>
      <c r="BQ70" s="63">
        <v>1.6361791781389593E-3</v>
      </c>
      <c r="BR70" s="63">
        <v>2.1796926020633315E-3</v>
      </c>
      <c r="BS70" s="63">
        <v>1.2078788329793417E-3</v>
      </c>
      <c r="BT70" s="63">
        <v>5.054092799760757E-4</v>
      </c>
      <c r="BU70" s="63">
        <v>1.0347224145551524E-3</v>
      </c>
      <c r="BV70" s="63">
        <v>8.3771791868920541E-4</v>
      </c>
      <c r="BW70" s="63">
        <v>1.3135933592017827E-3</v>
      </c>
      <c r="BX70" s="63">
        <v>3.2024747394872222E-3</v>
      </c>
      <c r="BY70" s="63">
        <v>2.2176481845183459E-3</v>
      </c>
      <c r="BZ70" s="63">
        <v>9.1788037817703183E-4</v>
      </c>
      <c r="CA70" s="63">
        <v>1.0557210906211574E-3</v>
      </c>
      <c r="CB70" s="63">
        <v>1.0014810864487249</v>
      </c>
      <c r="CC70" s="63">
        <v>9.5434084166849502E-4</v>
      </c>
      <c r="CD70" s="63">
        <v>6.8352502533587439E-4</v>
      </c>
      <c r="CE70" s="63">
        <v>1.1160596294026454E-2</v>
      </c>
      <c r="CF70" s="63">
        <v>2.0627240816038492E-2</v>
      </c>
      <c r="CG70" s="63">
        <v>2.7020932898396167E-2</v>
      </c>
      <c r="CH70" s="63">
        <v>3.7397916693994444E-3</v>
      </c>
      <c r="CI70" s="63">
        <v>3.3317027908589853E-3</v>
      </c>
      <c r="CJ70" s="63">
        <v>2.4270436213245897E-3</v>
      </c>
      <c r="CK70" s="63">
        <v>4.0328983534532962E-3</v>
      </c>
      <c r="CL70" s="63">
        <v>9.227960823348761E-3</v>
      </c>
      <c r="CM70" s="63">
        <v>8.3901562893702944E-3</v>
      </c>
      <c r="CN70" s="63">
        <v>1.293217100741475E-2</v>
      </c>
      <c r="CO70" s="63">
        <v>1.1230660450520138E-3</v>
      </c>
      <c r="CP70" s="63">
        <v>1.0412722952204214E-2</v>
      </c>
      <c r="CQ70" s="63">
        <v>1.4208881722918868E-3</v>
      </c>
      <c r="CR70" s="63">
        <v>0</v>
      </c>
      <c r="CS70" s="63">
        <v>4.0501898426210381E-3</v>
      </c>
      <c r="CT70" s="63">
        <v>1.0647694149221395E-2</v>
      </c>
      <c r="CU70" s="63">
        <v>1.0109954861724151E-2</v>
      </c>
      <c r="CV70" s="63">
        <v>1.5059319022047029E-3</v>
      </c>
      <c r="CW70" s="63">
        <v>3.8141846519124467E-3</v>
      </c>
      <c r="CX70" s="63">
        <v>1.6885986607289245E-2</v>
      </c>
      <c r="CY70" s="63">
        <v>8.4899703745625131E-4</v>
      </c>
      <c r="CZ70" s="63">
        <v>8.2685477455101269E-3</v>
      </c>
      <c r="DA70" s="63">
        <v>3.4050505859054641E-3</v>
      </c>
      <c r="DB70" s="63">
        <v>4.3616708637076703E-3</v>
      </c>
      <c r="DC70" s="63">
        <v>6.1365174106041013E-3</v>
      </c>
      <c r="DD70" s="63">
        <v>3.6042499706706987E-3</v>
      </c>
      <c r="DE70" s="63">
        <v>1.9958051934803336E-3</v>
      </c>
      <c r="DF70" s="63">
        <v>1.707288489630269E-3</v>
      </c>
      <c r="DG70" s="63">
        <v>4.2536975575565902E-3</v>
      </c>
      <c r="DH70" s="63">
        <v>2.4694745199265017E-3</v>
      </c>
      <c r="DI70" s="63">
        <v>1.8292178315976958E-3</v>
      </c>
      <c r="DJ70" s="63">
        <v>1.7270255949637825E-3</v>
      </c>
      <c r="DK70" s="63">
        <v>4.8593364207707894E-3</v>
      </c>
      <c r="DL70" s="63">
        <v>8.9084215037510829E-4</v>
      </c>
      <c r="DM70" s="63">
        <v>1.2278441390242991E-3</v>
      </c>
      <c r="DN70" s="63">
        <v>3.0288355445957853E-3</v>
      </c>
      <c r="DO70" s="63">
        <v>1.9292796896263299E-3</v>
      </c>
      <c r="DP70" s="63">
        <v>3.0575432314334152E-3</v>
      </c>
      <c r="DQ70" s="63">
        <v>4.2297528053373175E-3</v>
      </c>
      <c r="DR70" s="63">
        <v>3.0388564950897964E-3</v>
      </c>
      <c r="DS70" s="63">
        <v>4.1701338849360842E-4</v>
      </c>
      <c r="DT70" s="63">
        <v>1.6149999580447715E-3</v>
      </c>
      <c r="DU70" s="63">
        <v>1.3374452044504563</v>
      </c>
      <c r="DV70" s="63">
        <v>1.1749190073447271</v>
      </c>
      <c r="DX70" s="12" t="s">
        <v>92</v>
      </c>
      <c r="DY70" s="62" t="s">
        <v>163</v>
      </c>
      <c r="DZ70" s="63">
        <v>3.5785401202066188E-3</v>
      </c>
      <c r="EA70" s="63">
        <v>1.9607430402888842E-3</v>
      </c>
      <c r="EB70" s="63">
        <v>8.1033751195072785E-4</v>
      </c>
      <c r="EC70" s="63">
        <v>3.8737558302230651E-4</v>
      </c>
      <c r="ED70" s="63">
        <v>5.7630058981312181E-4</v>
      </c>
      <c r="EE70" s="63">
        <v>0</v>
      </c>
      <c r="EF70" s="63">
        <v>6.0412393495362215E-3</v>
      </c>
      <c r="EG70" s="63">
        <v>8.3592022777252716E-4</v>
      </c>
      <c r="EH70" s="63">
        <v>0</v>
      </c>
      <c r="EI70" s="63">
        <v>0</v>
      </c>
      <c r="EJ70" s="63">
        <v>0</v>
      </c>
      <c r="EK70" s="63">
        <v>3.1312682799680695E-3</v>
      </c>
      <c r="EL70" s="63">
        <v>1.9699106100491419E-3</v>
      </c>
      <c r="EM70" s="63">
        <v>1.4970596246573114E-3</v>
      </c>
      <c r="EN70" s="63">
        <v>1.8935396956563807E-3</v>
      </c>
      <c r="EO70" s="63">
        <v>0</v>
      </c>
      <c r="EP70" s="63">
        <v>2.9812535953457182E-3</v>
      </c>
      <c r="EQ70" s="63">
        <v>1.7822085407936381E-3</v>
      </c>
      <c r="ER70" s="63">
        <v>0</v>
      </c>
      <c r="ES70" s="63">
        <v>5.0668780761108315E-3</v>
      </c>
      <c r="ET70" s="63">
        <v>0</v>
      </c>
      <c r="EU70" s="63">
        <v>0</v>
      </c>
      <c r="EV70" s="63">
        <v>0</v>
      </c>
      <c r="EW70" s="63">
        <v>0</v>
      </c>
      <c r="EX70" s="63">
        <v>1.4491858467532471E-3</v>
      </c>
      <c r="EY70" s="63">
        <v>2.9906065486950519E-3</v>
      </c>
      <c r="EZ70" s="63">
        <v>0</v>
      </c>
      <c r="FA70" s="63">
        <v>0</v>
      </c>
      <c r="FB70" s="63">
        <v>3.2250755675936088E-3</v>
      </c>
      <c r="FC70" s="63">
        <v>1.9871112290340614E-3</v>
      </c>
      <c r="FD70" s="63">
        <v>1.1077886580549204E-3</v>
      </c>
      <c r="FE70" s="63">
        <v>0</v>
      </c>
      <c r="FF70" s="63">
        <v>4.4085003573681482E-3</v>
      </c>
      <c r="FG70" s="63">
        <v>3.9088912727176977E-3</v>
      </c>
      <c r="FH70" s="63">
        <v>5.6367228698665072E-3</v>
      </c>
      <c r="FI70" s="63">
        <v>0</v>
      </c>
      <c r="FJ70" s="63">
        <v>2.9012303160717168E-3</v>
      </c>
      <c r="FK70" s="63">
        <v>5.9063203142230621E-3</v>
      </c>
      <c r="FL70" s="63">
        <v>2.3575233676933378E-3</v>
      </c>
      <c r="FM70" s="63">
        <v>0</v>
      </c>
      <c r="FN70" s="63">
        <v>2.2505371406234599E-3</v>
      </c>
      <c r="FO70" s="63">
        <v>4.3877439009206883E-3</v>
      </c>
      <c r="FP70" s="63">
        <v>2.9044398429110118E-3</v>
      </c>
      <c r="FQ70" s="63">
        <v>1.7650995546807356E-3</v>
      </c>
      <c r="FR70" s="63">
        <v>1.6627571290841227E-3</v>
      </c>
      <c r="FS70" s="63">
        <v>1.6278002313381027E-3</v>
      </c>
      <c r="FT70" s="63">
        <v>0</v>
      </c>
      <c r="FU70" s="63">
        <v>3.8671496804987596E-3</v>
      </c>
      <c r="FV70" s="63">
        <v>1.8885997709785179E-3</v>
      </c>
      <c r="FW70" s="63">
        <v>0</v>
      </c>
      <c r="FX70" s="63">
        <v>1.1169957633503694E-3</v>
      </c>
      <c r="FY70" s="63">
        <v>1.633285047860356E-3</v>
      </c>
      <c r="FZ70" s="63">
        <v>2.1796885933121641E-3</v>
      </c>
      <c r="GA70" s="63">
        <v>1.2058053563857125E-3</v>
      </c>
      <c r="GB70" s="63">
        <v>5.054092799760757E-4</v>
      </c>
      <c r="GC70" s="63">
        <v>1.0002807466313792E-3</v>
      </c>
      <c r="GD70" s="63">
        <v>7.32304610717148E-4</v>
      </c>
      <c r="GE70" s="63">
        <v>1.2669847800390679E-3</v>
      </c>
      <c r="GF70" s="63">
        <v>2.8782668924258207E-3</v>
      </c>
      <c r="GG70" s="63">
        <v>2.2144379109068973E-3</v>
      </c>
      <c r="GH70" s="63">
        <v>9.1773320117067268E-4</v>
      </c>
      <c r="GI70" s="63">
        <v>1.0557210906211574E-3</v>
      </c>
      <c r="GJ70" s="63">
        <v>1</v>
      </c>
      <c r="GK70" s="63">
        <v>9.5434084166849502E-4</v>
      </c>
      <c r="GL70" s="63">
        <v>6.8352502533587439E-4</v>
      </c>
      <c r="GM70" s="63">
        <v>1.0451823756359514E-2</v>
      </c>
      <c r="GN70" s="63">
        <v>2.0589561777952542E-2</v>
      </c>
      <c r="GO70" s="63">
        <v>2.4834405278374629E-2</v>
      </c>
      <c r="GP70" s="63">
        <v>3.7381758307111108E-3</v>
      </c>
      <c r="GQ70" s="63">
        <v>3.3054776823849045E-3</v>
      </c>
      <c r="GR70" s="63">
        <v>2.3591221370185106E-3</v>
      </c>
      <c r="GS70" s="63">
        <v>3.9127150265573767E-3</v>
      </c>
      <c r="GT70" s="63">
        <v>9.227960823348761E-3</v>
      </c>
      <c r="GU70" s="63">
        <v>8.3901562893702944E-3</v>
      </c>
      <c r="GV70" s="63">
        <v>1.2927499696856403E-2</v>
      </c>
      <c r="GW70" s="63">
        <v>1.1211297859501474E-3</v>
      </c>
      <c r="GX70" s="63">
        <v>1.0373700623738172E-2</v>
      </c>
      <c r="GY70" s="63">
        <v>1.368178622572396E-3</v>
      </c>
      <c r="GZ70" s="63">
        <v>0</v>
      </c>
      <c r="HA70" s="63">
        <v>4.048433892191821E-3</v>
      </c>
      <c r="HB70" s="63">
        <v>1.0646962824108598E-2</v>
      </c>
      <c r="HC70" s="63">
        <v>1.0056369737930202E-2</v>
      </c>
      <c r="HD70" s="63">
        <v>1.4898261008150558E-3</v>
      </c>
      <c r="HE70" s="63">
        <v>3.7733613745264492E-3</v>
      </c>
      <c r="HF70" s="63">
        <v>1.6186390491075599E-2</v>
      </c>
      <c r="HG70" s="63">
        <v>8.4610914670144206E-4</v>
      </c>
      <c r="HH70" s="63">
        <v>8.2685477455101269E-3</v>
      </c>
      <c r="HI70" s="63">
        <v>3.3815349245943532E-3</v>
      </c>
      <c r="HJ70" s="63">
        <v>4.3608670012997156E-3</v>
      </c>
      <c r="HK70" s="63">
        <v>6.1364079264852938E-3</v>
      </c>
      <c r="HL70" s="63">
        <v>3.6042499706706987E-3</v>
      </c>
      <c r="HM70" s="63">
        <v>1.9919528253438757E-3</v>
      </c>
      <c r="HN70" s="63">
        <v>1.6679154351446574E-3</v>
      </c>
      <c r="HO70" s="63">
        <v>4.2536975575565902E-3</v>
      </c>
      <c r="HP70" s="63">
        <v>2.4694745199265017E-3</v>
      </c>
      <c r="HQ70" s="63">
        <v>1.8289267324174097E-3</v>
      </c>
      <c r="HR70" s="63">
        <v>1.7243178061603121E-3</v>
      </c>
      <c r="HS70" s="63">
        <v>4.8582848055130912E-3</v>
      </c>
      <c r="HT70" s="63">
        <v>8.8705968666619975E-4</v>
      </c>
      <c r="HU70" s="63">
        <v>1.1615343003107414E-3</v>
      </c>
      <c r="HV70" s="63">
        <v>3.0288355445957853E-3</v>
      </c>
      <c r="HW70" s="63">
        <v>1.9209267283014193E-3</v>
      </c>
      <c r="HX70" s="63">
        <v>3.0064873340120194E-3</v>
      </c>
      <c r="HY70" s="63">
        <v>4.1922712320556664E-3</v>
      </c>
      <c r="HZ70" s="63">
        <v>3.0204922244257961E-3</v>
      </c>
      <c r="IA70" s="63">
        <v>4.1690004336586282E-4</v>
      </c>
      <c r="IB70" s="63">
        <v>1.6138079554038865E-3</v>
      </c>
    </row>
    <row r="71" spans="2:236" x14ac:dyDescent="0.15">
      <c r="B71" s="12" t="s">
        <v>93</v>
      </c>
      <c r="C71" s="62" t="s">
        <v>531</v>
      </c>
      <c r="D71" s="63">
        <v>0</v>
      </c>
      <c r="E71" s="63">
        <v>1</v>
      </c>
      <c r="F71" s="63">
        <v>0.48719920825675112</v>
      </c>
      <c r="G71" s="63">
        <v>0.43316767990951505</v>
      </c>
      <c r="H71" s="63">
        <v>0</v>
      </c>
      <c r="I71" s="68">
        <v>0.13692916725576135</v>
      </c>
      <c r="J71" s="63">
        <v>0.11657005513926198</v>
      </c>
      <c r="P71" s="12" t="s">
        <v>93</v>
      </c>
      <c r="Q71" s="63" t="s">
        <v>531</v>
      </c>
      <c r="R71" s="68">
        <v>0</v>
      </c>
      <c r="S71" s="63">
        <v>0</v>
      </c>
      <c r="T71" s="63">
        <v>0</v>
      </c>
      <c r="U71" s="63">
        <v>0</v>
      </c>
      <c r="V71" s="63">
        <v>0</v>
      </c>
      <c r="W71" s="63">
        <v>0</v>
      </c>
      <c r="X71" s="63">
        <v>0</v>
      </c>
      <c r="Y71" s="63">
        <v>0</v>
      </c>
      <c r="Z71" s="63">
        <v>0</v>
      </c>
      <c r="AA71" s="63">
        <v>0</v>
      </c>
      <c r="AB71" s="63">
        <v>0</v>
      </c>
      <c r="AC71" s="63">
        <v>0</v>
      </c>
      <c r="AD71" s="63">
        <v>0</v>
      </c>
      <c r="AE71" s="63">
        <v>0</v>
      </c>
      <c r="AF71" s="63">
        <v>0</v>
      </c>
      <c r="AG71" s="63">
        <v>0</v>
      </c>
      <c r="AH71" s="63">
        <v>0</v>
      </c>
      <c r="AI71" s="63">
        <v>0</v>
      </c>
      <c r="AJ71" s="63">
        <v>0</v>
      </c>
      <c r="AK71" s="63">
        <v>0</v>
      </c>
      <c r="AL71" s="63">
        <v>0</v>
      </c>
      <c r="AM71" s="63">
        <v>0</v>
      </c>
      <c r="AN71" s="63">
        <v>0</v>
      </c>
      <c r="AO71" s="63">
        <v>0</v>
      </c>
      <c r="AP71" s="63">
        <v>0</v>
      </c>
      <c r="AQ71" s="63">
        <v>0</v>
      </c>
      <c r="AR71" s="63">
        <v>0</v>
      </c>
      <c r="AS71" s="63">
        <v>0</v>
      </c>
      <c r="AT71" s="63">
        <v>0</v>
      </c>
      <c r="AU71" s="63">
        <v>0</v>
      </c>
      <c r="AV71" s="63">
        <v>0</v>
      </c>
      <c r="AW71" s="63">
        <v>0</v>
      </c>
      <c r="AX71" s="63">
        <v>0</v>
      </c>
      <c r="AY71" s="63">
        <v>0</v>
      </c>
      <c r="AZ71" s="63">
        <v>0</v>
      </c>
      <c r="BA71" s="63">
        <v>0</v>
      </c>
      <c r="BB71" s="63">
        <v>0</v>
      </c>
      <c r="BC71" s="63">
        <v>0</v>
      </c>
      <c r="BD71" s="63">
        <v>0</v>
      </c>
      <c r="BE71" s="63">
        <v>0</v>
      </c>
      <c r="BF71" s="63">
        <v>0</v>
      </c>
      <c r="BG71" s="63">
        <v>0</v>
      </c>
      <c r="BH71" s="63">
        <v>0</v>
      </c>
      <c r="BI71" s="63">
        <v>0</v>
      </c>
      <c r="BJ71" s="63">
        <v>0</v>
      </c>
      <c r="BK71" s="63">
        <v>0</v>
      </c>
      <c r="BL71" s="63">
        <v>0</v>
      </c>
      <c r="BM71" s="63">
        <v>0</v>
      </c>
      <c r="BN71" s="63">
        <v>0</v>
      </c>
      <c r="BO71" s="63">
        <v>0</v>
      </c>
      <c r="BP71" s="63">
        <v>0</v>
      </c>
      <c r="BQ71" s="63">
        <v>0</v>
      </c>
      <c r="BR71" s="63">
        <v>0</v>
      </c>
      <c r="BS71" s="63">
        <v>0</v>
      </c>
      <c r="BT71" s="63">
        <v>0</v>
      </c>
      <c r="BU71" s="63">
        <v>0</v>
      </c>
      <c r="BV71" s="63">
        <v>0</v>
      </c>
      <c r="BW71" s="63">
        <v>0</v>
      </c>
      <c r="BX71" s="63">
        <v>0</v>
      </c>
      <c r="BY71" s="63">
        <v>0</v>
      </c>
      <c r="BZ71" s="63">
        <v>0</v>
      </c>
      <c r="CA71" s="63">
        <v>0</v>
      </c>
      <c r="CB71" s="63">
        <v>0</v>
      </c>
      <c r="CC71" s="63">
        <v>1</v>
      </c>
      <c r="CD71" s="63">
        <v>0</v>
      </c>
      <c r="CE71" s="63">
        <v>0</v>
      </c>
      <c r="CF71" s="63">
        <v>0</v>
      </c>
      <c r="CG71" s="63">
        <v>0</v>
      </c>
      <c r="CH71" s="63">
        <v>0</v>
      </c>
      <c r="CI71" s="63">
        <v>0</v>
      </c>
      <c r="CJ71" s="63">
        <v>0</v>
      </c>
      <c r="CK71" s="63">
        <v>0</v>
      </c>
      <c r="CL71" s="63">
        <v>0</v>
      </c>
      <c r="CM71" s="63">
        <v>0</v>
      </c>
      <c r="CN71" s="63">
        <v>0</v>
      </c>
      <c r="CO71" s="63">
        <v>0</v>
      </c>
      <c r="CP71" s="63">
        <v>0</v>
      </c>
      <c r="CQ71" s="63">
        <v>0</v>
      </c>
      <c r="CR71" s="63">
        <v>0</v>
      </c>
      <c r="CS71" s="63">
        <v>0</v>
      </c>
      <c r="CT71" s="63">
        <v>0</v>
      </c>
      <c r="CU71" s="63">
        <v>0</v>
      </c>
      <c r="CV71" s="63">
        <v>0</v>
      </c>
      <c r="CW71" s="63">
        <v>0</v>
      </c>
      <c r="CX71" s="63">
        <v>0</v>
      </c>
      <c r="CY71" s="63">
        <v>0</v>
      </c>
      <c r="CZ71" s="63">
        <v>0</v>
      </c>
      <c r="DA71" s="63">
        <v>0</v>
      </c>
      <c r="DB71" s="63">
        <v>0</v>
      </c>
      <c r="DC71" s="63">
        <v>0</v>
      </c>
      <c r="DD71" s="63">
        <v>0</v>
      </c>
      <c r="DE71" s="63">
        <v>0</v>
      </c>
      <c r="DF71" s="63">
        <v>0</v>
      </c>
      <c r="DG71" s="63">
        <v>0</v>
      </c>
      <c r="DH71" s="63">
        <v>0</v>
      </c>
      <c r="DI71" s="63">
        <v>0</v>
      </c>
      <c r="DJ71" s="63">
        <v>0</v>
      </c>
      <c r="DK71" s="63">
        <v>0</v>
      </c>
      <c r="DL71" s="63">
        <v>0</v>
      </c>
      <c r="DM71" s="63">
        <v>0</v>
      </c>
      <c r="DN71" s="63">
        <v>0</v>
      </c>
      <c r="DO71" s="63">
        <v>0</v>
      </c>
      <c r="DP71" s="63">
        <v>0</v>
      </c>
      <c r="DQ71" s="63">
        <v>0</v>
      </c>
      <c r="DR71" s="63">
        <v>0</v>
      </c>
      <c r="DS71" s="63">
        <v>0</v>
      </c>
      <c r="DT71" s="63">
        <v>0</v>
      </c>
      <c r="DU71" s="63">
        <v>1</v>
      </c>
      <c r="DV71" s="63">
        <v>0.8784801077719594</v>
      </c>
      <c r="DX71" s="12" t="s">
        <v>93</v>
      </c>
      <c r="DY71" s="62" t="s">
        <v>531</v>
      </c>
      <c r="DZ71" s="63">
        <v>0</v>
      </c>
      <c r="EA71" s="63">
        <v>0</v>
      </c>
      <c r="EB71" s="63">
        <v>0</v>
      </c>
      <c r="EC71" s="63">
        <v>0</v>
      </c>
      <c r="ED71" s="63">
        <v>0</v>
      </c>
      <c r="EE71" s="63">
        <v>0</v>
      </c>
      <c r="EF71" s="63">
        <v>0</v>
      </c>
      <c r="EG71" s="63">
        <v>0</v>
      </c>
      <c r="EH71" s="63">
        <v>0</v>
      </c>
      <c r="EI71" s="63">
        <v>0</v>
      </c>
      <c r="EJ71" s="63">
        <v>0</v>
      </c>
      <c r="EK71" s="63">
        <v>0</v>
      </c>
      <c r="EL71" s="63">
        <v>0</v>
      </c>
      <c r="EM71" s="63">
        <v>0</v>
      </c>
      <c r="EN71" s="63">
        <v>0</v>
      </c>
      <c r="EO71" s="63">
        <v>0</v>
      </c>
      <c r="EP71" s="63">
        <v>0</v>
      </c>
      <c r="EQ71" s="63">
        <v>0</v>
      </c>
      <c r="ER71" s="63">
        <v>0</v>
      </c>
      <c r="ES71" s="63">
        <v>0</v>
      </c>
      <c r="ET71" s="63">
        <v>0</v>
      </c>
      <c r="EU71" s="63">
        <v>0</v>
      </c>
      <c r="EV71" s="63">
        <v>0</v>
      </c>
      <c r="EW71" s="63">
        <v>0</v>
      </c>
      <c r="EX71" s="63">
        <v>0</v>
      </c>
      <c r="EY71" s="63">
        <v>0</v>
      </c>
      <c r="EZ71" s="63">
        <v>0</v>
      </c>
      <c r="FA71" s="63">
        <v>0</v>
      </c>
      <c r="FB71" s="63">
        <v>0</v>
      </c>
      <c r="FC71" s="63">
        <v>0</v>
      </c>
      <c r="FD71" s="63">
        <v>0</v>
      </c>
      <c r="FE71" s="63">
        <v>0</v>
      </c>
      <c r="FF71" s="63">
        <v>0</v>
      </c>
      <c r="FG71" s="63">
        <v>0</v>
      </c>
      <c r="FH71" s="63">
        <v>0</v>
      </c>
      <c r="FI71" s="63">
        <v>0</v>
      </c>
      <c r="FJ71" s="63">
        <v>0</v>
      </c>
      <c r="FK71" s="63">
        <v>0</v>
      </c>
      <c r="FL71" s="63">
        <v>0</v>
      </c>
      <c r="FM71" s="63">
        <v>0</v>
      </c>
      <c r="FN71" s="63">
        <v>0</v>
      </c>
      <c r="FO71" s="63">
        <v>0</v>
      </c>
      <c r="FP71" s="63">
        <v>0</v>
      </c>
      <c r="FQ71" s="63">
        <v>0</v>
      </c>
      <c r="FR71" s="63">
        <v>0</v>
      </c>
      <c r="FS71" s="63">
        <v>0</v>
      </c>
      <c r="FT71" s="63">
        <v>0</v>
      </c>
      <c r="FU71" s="63">
        <v>0</v>
      </c>
      <c r="FV71" s="63">
        <v>0</v>
      </c>
      <c r="FW71" s="63">
        <v>0</v>
      </c>
      <c r="FX71" s="63">
        <v>0</v>
      </c>
      <c r="FY71" s="63">
        <v>0</v>
      </c>
      <c r="FZ71" s="63">
        <v>0</v>
      </c>
      <c r="GA71" s="63">
        <v>0</v>
      </c>
      <c r="GB71" s="63">
        <v>0</v>
      </c>
      <c r="GC71" s="63">
        <v>0</v>
      </c>
      <c r="GD71" s="63">
        <v>0</v>
      </c>
      <c r="GE71" s="63">
        <v>0</v>
      </c>
      <c r="GF71" s="63">
        <v>0</v>
      </c>
      <c r="GG71" s="63">
        <v>0</v>
      </c>
      <c r="GH71" s="63">
        <v>0</v>
      </c>
      <c r="GI71" s="63">
        <v>0</v>
      </c>
      <c r="GJ71" s="63">
        <v>0</v>
      </c>
      <c r="GK71" s="63">
        <v>1</v>
      </c>
      <c r="GL71" s="63">
        <v>0</v>
      </c>
      <c r="GM71" s="63">
        <v>0</v>
      </c>
      <c r="GN71" s="63">
        <v>0</v>
      </c>
      <c r="GO71" s="63">
        <v>0</v>
      </c>
      <c r="GP71" s="63">
        <v>0</v>
      </c>
      <c r="GQ71" s="63">
        <v>0</v>
      </c>
      <c r="GR71" s="63">
        <v>0</v>
      </c>
      <c r="GS71" s="63">
        <v>0</v>
      </c>
      <c r="GT71" s="63">
        <v>0</v>
      </c>
      <c r="GU71" s="63">
        <v>0</v>
      </c>
      <c r="GV71" s="63">
        <v>0</v>
      </c>
      <c r="GW71" s="63">
        <v>0</v>
      </c>
      <c r="GX71" s="63">
        <v>0</v>
      </c>
      <c r="GY71" s="63">
        <v>0</v>
      </c>
      <c r="GZ71" s="63">
        <v>0</v>
      </c>
      <c r="HA71" s="63">
        <v>0</v>
      </c>
      <c r="HB71" s="63">
        <v>0</v>
      </c>
      <c r="HC71" s="63">
        <v>0</v>
      </c>
      <c r="HD71" s="63">
        <v>0</v>
      </c>
      <c r="HE71" s="63">
        <v>0</v>
      </c>
      <c r="HF71" s="63">
        <v>0</v>
      </c>
      <c r="HG71" s="63">
        <v>0</v>
      </c>
      <c r="HH71" s="63">
        <v>0</v>
      </c>
      <c r="HI71" s="63">
        <v>0</v>
      </c>
      <c r="HJ71" s="63">
        <v>0</v>
      </c>
      <c r="HK71" s="63">
        <v>0</v>
      </c>
      <c r="HL71" s="63">
        <v>0</v>
      </c>
      <c r="HM71" s="63">
        <v>0</v>
      </c>
      <c r="HN71" s="63">
        <v>0</v>
      </c>
      <c r="HO71" s="63">
        <v>0</v>
      </c>
      <c r="HP71" s="63">
        <v>0</v>
      </c>
      <c r="HQ71" s="63">
        <v>0</v>
      </c>
      <c r="HR71" s="63">
        <v>0</v>
      </c>
      <c r="HS71" s="63">
        <v>0</v>
      </c>
      <c r="HT71" s="63">
        <v>0</v>
      </c>
      <c r="HU71" s="63">
        <v>0</v>
      </c>
      <c r="HV71" s="63">
        <v>0</v>
      </c>
      <c r="HW71" s="63">
        <v>0</v>
      </c>
      <c r="HX71" s="63">
        <v>0</v>
      </c>
      <c r="HY71" s="63">
        <v>0</v>
      </c>
      <c r="HZ71" s="63">
        <v>0</v>
      </c>
      <c r="IA71" s="63">
        <v>0</v>
      </c>
      <c r="IB71" s="63">
        <v>0</v>
      </c>
    </row>
    <row r="72" spans="2:236" x14ac:dyDescent="0.15">
      <c r="B72" s="12" t="s">
        <v>94</v>
      </c>
      <c r="C72" s="62" t="s">
        <v>655</v>
      </c>
      <c r="D72" s="69">
        <v>0</v>
      </c>
      <c r="E72" s="69">
        <v>1</v>
      </c>
      <c r="F72" s="69">
        <v>0.50454761904761913</v>
      </c>
      <c r="G72" s="69">
        <v>0.43714909297052157</v>
      </c>
      <c r="H72" s="69">
        <v>0</v>
      </c>
      <c r="I72" s="71">
        <v>8.894557823129251E-2</v>
      </c>
      <c r="J72" s="69">
        <v>7.726757369614512E-2</v>
      </c>
      <c r="P72" s="12" t="s">
        <v>94</v>
      </c>
      <c r="Q72" s="63" t="s">
        <v>655</v>
      </c>
      <c r="R72" s="71">
        <v>0</v>
      </c>
      <c r="S72" s="69">
        <v>0</v>
      </c>
      <c r="T72" s="69">
        <v>0</v>
      </c>
      <c r="U72" s="69">
        <v>0</v>
      </c>
      <c r="V72" s="69">
        <v>0</v>
      </c>
      <c r="W72" s="69">
        <v>0</v>
      </c>
      <c r="X72" s="69">
        <v>0</v>
      </c>
      <c r="Y72" s="69">
        <v>0</v>
      </c>
      <c r="Z72" s="69">
        <v>0</v>
      </c>
      <c r="AA72" s="69">
        <v>0</v>
      </c>
      <c r="AB72" s="69">
        <v>0</v>
      </c>
      <c r="AC72" s="69">
        <v>0</v>
      </c>
      <c r="AD72" s="69">
        <v>0</v>
      </c>
      <c r="AE72" s="69">
        <v>0</v>
      </c>
      <c r="AF72" s="69">
        <v>0</v>
      </c>
      <c r="AG72" s="69">
        <v>0</v>
      </c>
      <c r="AH72" s="69">
        <v>0</v>
      </c>
      <c r="AI72" s="69">
        <v>0</v>
      </c>
      <c r="AJ72" s="69">
        <v>0</v>
      </c>
      <c r="AK72" s="69">
        <v>0</v>
      </c>
      <c r="AL72" s="69">
        <v>0</v>
      </c>
      <c r="AM72" s="69">
        <v>0</v>
      </c>
      <c r="AN72" s="69">
        <v>0</v>
      </c>
      <c r="AO72" s="69">
        <v>0</v>
      </c>
      <c r="AP72" s="69">
        <v>0</v>
      </c>
      <c r="AQ72" s="69">
        <v>0</v>
      </c>
      <c r="AR72" s="69">
        <v>0</v>
      </c>
      <c r="AS72" s="69">
        <v>0</v>
      </c>
      <c r="AT72" s="69">
        <v>0</v>
      </c>
      <c r="AU72" s="69">
        <v>0</v>
      </c>
      <c r="AV72" s="69">
        <v>0</v>
      </c>
      <c r="AW72" s="69">
        <v>0</v>
      </c>
      <c r="AX72" s="69">
        <v>0</v>
      </c>
      <c r="AY72" s="69">
        <v>0</v>
      </c>
      <c r="AZ72" s="69">
        <v>0</v>
      </c>
      <c r="BA72" s="69">
        <v>0</v>
      </c>
      <c r="BB72" s="69">
        <v>0</v>
      </c>
      <c r="BC72" s="69">
        <v>0</v>
      </c>
      <c r="BD72" s="69">
        <v>0</v>
      </c>
      <c r="BE72" s="69">
        <v>0</v>
      </c>
      <c r="BF72" s="69">
        <v>0</v>
      </c>
      <c r="BG72" s="69">
        <v>0</v>
      </c>
      <c r="BH72" s="69">
        <v>0</v>
      </c>
      <c r="BI72" s="69">
        <v>0</v>
      </c>
      <c r="BJ72" s="69">
        <v>0</v>
      </c>
      <c r="BK72" s="69">
        <v>0</v>
      </c>
      <c r="BL72" s="69">
        <v>0</v>
      </c>
      <c r="BM72" s="69">
        <v>0</v>
      </c>
      <c r="BN72" s="69">
        <v>0</v>
      </c>
      <c r="BO72" s="69">
        <v>0</v>
      </c>
      <c r="BP72" s="69">
        <v>0</v>
      </c>
      <c r="BQ72" s="69">
        <v>0</v>
      </c>
      <c r="BR72" s="69">
        <v>0</v>
      </c>
      <c r="BS72" s="69">
        <v>0</v>
      </c>
      <c r="BT72" s="69">
        <v>0</v>
      </c>
      <c r="BU72" s="69">
        <v>0</v>
      </c>
      <c r="BV72" s="69">
        <v>0</v>
      </c>
      <c r="BW72" s="69">
        <v>0</v>
      </c>
      <c r="BX72" s="69">
        <v>0</v>
      </c>
      <c r="BY72" s="69">
        <v>0</v>
      </c>
      <c r="BZ72" s="69">
        <v>0</v>
      </c>
      <c r="CA72" s="69">
        <v>0</v>
      </c>
      <c r="CB72" s="69">
        <v>0</v>
      </c>
      <c r="CC72" s="69">
        <v>0</v>
      </c>
      <c r="CD72" s="69">
        <v>1</v>
      </c>
      <c r="CE72" s="69">
        <v>0</v>
      </c>
      <c r="CF72" s="69">
        <v>0</v>
      </c>
      <c r="CG72" s="69">
        <v>0</v>
      </c>
      <c r="CH72" s="69">
        <v>0</v>
      </c>
      <c r="CI72" s="69">
        <v>0</v>
      </c>
      <c r="CJ72" s="69">
        <v>0</v>
      </c>
      <c r="CK72" s="69">
        <v>0</v>
      </c>
      <c r="CL72" s="69">
        <v>0</v>
      </c>
      <c r="CM72" s="69">
        <v>0</v>
      </c>
      <c r="CN72" s="69">
        <v>0</v>
      </c>
      <c r="CO72" s="69">
        <v>0</v>
      </c>
      <c r="CP72" s="69">
        <v>0</v>
      </c>
      <c r="CQ72" s="69">
        <v>0</v>
      </c>
      <c r="CR72" s="69">
        <v>0</v>
      </c>
      <c r="CS72" s="69">
        <v>0</v>
      </c>
      <c r="CT72" s="69">
        <v>0</v>
      </c>
      <c r="CU72" s="69">
        <v>0</v>
      </c>
      <c r="CV72" s="69">
        <v>0</v>
      </c>
      <c r="CW72" s="69">
        <v>0</v>
      </c>
      <c r="CX72" s="69">
        <v>0</v>
      </c>
      <c r="CY72" s="69">
        <v>0</v>
      </c>
      <c r="CZ72" s="69">
        <v>0</v>
      </c>
      <c r="DA72" s="69">
        <v>0</v>
      </c>
      <c r="DB72" s="69">
        <v>0</v>
      </c>
      <c r="DC72" s="69">
        <v>0</v>
      </c>
      <c r="DD72" s="69">
        <v>0</v>
      </c>
      <c r="DE72" s="69">
        <v>0</v>
      </c>
      <c r="DF72" s="69">
        <v>0</v>
      </c>
      <c r="DG72" s="69">
        <v>0</v>
      </c>
      <c r="DH72" s="69">
        <v>0</v>
      </c>
      <c r="DI72" s="69">
        <v>0</v>
      </c>
      <c r="DJ72" s="69">
        <v>0</v>
      </c>
      <c r="DK72" s="69">
        <v>0</v>
      </c>
      <c r="DL72" s="69">
        <v>0</v>
      </c>
      <c r="DM72" s="69">
        <v>0</v>
      </c>
      <c r="DN72" s="69">
        <v>0</v>
      </c>
      <c r="DO72" s="69">
        <v>0</v>
      </c>
      <c r="DP72" s="69">
        <v>0</v>
      </c>
      <c r="DQ72" s="69">
        <v>0</v>
      </c>
      <c r="DR72" s="69">
        <v>0</v>
      </c>
      <c r="DS72" s="69">
        <v>0</v>
      </c>
      <c r="DT72" s="69">
        <v>0</v>
      </c>
      <c r="DU72" s="69">
        <v>1</v>
      </c>
      <c r="DV72" s="69">
        <v>0.8784801077719594</v>
      </c>
      <c r="DX72" s="12" t="s">
        <v>94</v>
      </c>
      <c r="DY72" s="62" t="s">
        <v>655</v>
      </c>
      <c r="DZ72" s="69">
        <v>0</v>
      </c>
      <c r="EA72" s="69">
        <v>0</v>
      </c>
      <c r="EB72" s="69">
        <v>0</v>
      </c>
      <c r="EC72" s="69">
        <v>0</v>
      </c>
      <c r="ED72" s="69">
        <v>0</v>
      </c>
      <c r="EE72" s="69">
        <v>0</v>
      </c>
      <c r="EF72" s="69">
        <v>0</v>
      </c>
      <c r="EG72" s="69">
        <v>0</v>
      </c>
      <c r="EH72" s="69">
        <v>0</v>
      </c>
      <c r="EI72" s="69">
        <v>0</v>
      </c>
      <c r="EJ72" s="69">
        <v>0</v>
      </c>
      <c r="EK72" s="69">
        <v>0</v>
      </c>
      <c r="EL72" s="69">
        <v>0</v>
      </c>
      <c r="EM72" s="69">
        <v>0</v>
      </c>
      <c r="EN72" s="69">
        <v>0</v>
      </c>
      <c r="EO72" s="69">
        <v>0</v>
      </c>
      <c r="EP72" s="69">
        <v>0</v>
      </c>
      <c r="EQ72" s="69">
        <v>0</v>
      </c>
      <c r="ER72" s="69">
        <v>0</v>
      </c>
      <c r="ES72" s="69">
        <v>0</v>
      </c>
      <c r="ET72" s="69">
        <v>0</v>
      </c>
      <c r="EU72" s="69">
        <v>0</v>
      </c>
      <c r="EV72" s="69">
        <v>0</v>
      </c>
      <c r="EW72" s="69">
        <v>0</v>
      </c>
      <c r="EX72" s="69">
        <v>0</v>
      </c>
      <c r="EY72" s="69">
        <v>0</v>
      </c>
      <c r="EZ72" s="69">
        <v>0</v>
      </c>
      <c r="FA72" s="69">
        <v>0</v>
      </c>
      <c r="FB72" s="69">
        <v>0</v>
      </c>
      <c r="FC72" s="69">
        <v>0</v>
      </c>
      <c r="FD72" s="69">
        <v>0</v>
      </c>
      <c r="FE72" s="69">
        <v>0</v>
      </c>
      <c r="FF72" s="69">
        <v>0</v>
      </c>
      <c r="FG72" s="69">
        <v>0</v>
      </c>
      <c r="FH72" s="69">
        <v>0</v>
      </c>
      <c r="FI72" s="69">
        <v>0</v>
      </c>
      <c r="FJ72" s="69">
        <v>0</v>
      </c>
      <c r="FK72" s="69">
        <v>0</v>
      </c>
      <c r="FL72" s="69">
        <v>0</v>
      </c>
      <c r="FM72" s="69">
        <v>0</v>
      </c>
      <c r="FN72" s="69">
        <v>0</v>
      </c>
      <c r="FO72" s="69">
        <v>0</v>
      </c>
      <c r="FP72" s="69">
        <v>0</v>
      </c>
      <c r="FQ72" s="69">
        <v>0</v>
      </c>
      <c r="FR72" s="69">
        <v>0</v>
      </c>
      <c r="FS72" s="69">
        <v>0</v>
      </c>
      <c r="FT72" s="69">
        <v>0</v>
      </c>
      <c r="FU72" s="69">
        <v>0</v>
      </c>
      <c r="FV72" s="69">
        <v>0</v>
      </c>
      <c r="FW72" s="69">
        <v>0</v>
      </c>
      <c r="FX72" s="69">
        <v>0</v>
      </c>
      <c r="FY72" s="69">
        <v>0</v>
      </c>
      <c r="FZ72" s="69">
        <v>0</v>
      </c>
      <c r="GA72" s="69">
        <v>0</v>
      </c>
      <c r="GB72" s="69">
        <v>0</v>
      </c>
      <c r="GC72" s="69">
        <v>0</v>
      </c>
      <c r="GD72" s="69">
        <v>0</v>
      </c>
      <c r="GE72" s="69">
        <v>0</v>
      </c>
      <c r="GF72" s="69">
        <v>0</v>
      </c>
      <c r="GG72" s="69">
        <v>0</v>
      </c>
      <c r="GH72" s="69">
        <v>0</v>
      </c>
      <c r="GI72" s="69">
        <v>0</v>
      </c>
      <c r="GJ72" s="69">
        <v>0</v>
      </c>
      <c r="GK72" s="69">
        <v>0</v>
      </c>
      <c r="GL72" s="69">
        <v>1</v>
      </c>
      <c r="GM72" s="69">
        <v>0</v>
      </c>
      <c r="GN72" s="69">
        <v>0</v>
      </c>
      <c r="GO72" s="69">
        <v>0</v>
      </c>
      <c r="GP72" s="69">
        <v>0</v>
      </c>
      <c r="GQ72" s="69">
        <v>0</v>
      </c>
      <c r="GR72" s="69">
        <v>0</v>
      </c>
      <c r="GS72" s="69">
        <v>0</v>
      </c>
      <c r="GT72" s="69">
        <v>0</v>
      </c>
      <c r="GU72" s="69">
        <v>0</v>
      </c>
      <c r="GV72" s="69">
        <v>0</v>
      </c>
      <c r="GW72" s="69">
        <v>0</v>
      </c>
      <c r="GX72" s="69">
        <v>0</v>
      </c>
      <c r="GY72" s="69">
        <v>0</v>
      </c>
      <c r="GZ72" s="69">
        <v>0</v>
      </c>
      <c r="HA72" s="69">
        <v>0</v>
      </c>
      <c r="HB72" s="69">
        <v>0</v>
      </c>
      <c r="HC72" s="69">
        <v>0</v>
      </c>
      <c r="HD72" s="69">
        <v>0</v>
      </c>
      <c r="HE72" s="69">
        <v>0</v>
      </c>
      <c r="HF72" s="69">
        <v>0</v>
      </c>
      <c r="HG72" s="69">
        <v>0</v>
      </c>
      <c r="HH72" s="69">
        <v>0</v>
      </c>
      <c r="HI72" s="69">
        <v>0</v>
      </c>
      <c r="HJ72" s="69">
        <v>0</v>
      </c>
      <c r="HK72" s="69">
        <v>0</v>
      </c>
      <c r="HL72" s="69">
        <v>0</v>
      </c>
      <c r="HM72" s="69">
        <v>0</v>
      </c>
      <c r="HN72" s="69">
        <v>0</v>
      </c>
      <c r="HO72" s="69">
        <v>0</v>
      </c>
      <c r="HP72" s="69">
        <v>0</v>
      </c>
      <c r="HQ72" s="69">
        <v>0</v>
      </c>
      <c r="HR72" s="69">
        <v>0</v>
      </c>
      <c r="HS72" s="69">
        <v>0</v>
      </c>
      <c r="HT72" s="69">
        <v>0</v>
      </c>
      <c r="HU72" s="69">
        <v>0</v>
      </c>
      <c r="HV72" s="69">
        <v>0</v>
      </c>
      <c r="HW72" s="69">
        <v>0</v>
      </c>
      <c r="HX72" s="69">
        <v>0</v>
      </c>
      <c r="HY72" s="69">
        <v>0</v>
      </c>
      <c r="HZ72" s="69">
        <v>0</v>
      </c>
      <c r="IA72" s="69">
        <v>0</v>
      </c>
      <c r="IB72" s="69">
        <v>0</v>
      </c>
    </row>
    <row r="73" spans="2:236" x14ac:dyDescent="0.15">
      <c r="B73" s="15" t="s">
        <v>95</v>
      </c>
      <c r="C73" s="72" t="s">
        <v>164</v>
      </c>
      <c r="D73" s="63">
        <v>0.31662478331813654</v>
      </c>
      <c r="E73" s="73">
        <v>0.68337521668186341</v>
      </c>
      <c r="F73" s="73">
        <v>0.36598400681676668</v>
      </c>
      <c r="G73" s="73">
        <v>6.4050339199685377E-2</v>
      </c>
      <c r="H73" s="63">
        <v>1.7946027169737325E-2</v>
      </c>
      <c r="I73" s="74">
        <v>6.1809720447022582E-3</v>
      </c>
      <c r="J73" s="73">
        <v>6.1809720447022582E-3</v>
      </c>
      <c r="P73" s="15" t="s">
        <v>95</v>
      </c>
      <c r="Q73" s="73" t="s">
        <v>164</v>
      </c>
      <c r="R73" s="74">
        <v>5.72533035790197E-3</v>
      </c>
      <c r="S73" s="73">
        <v>8.8258690367721895E-3</v>
      </c>
      <c r="T73" s="73">
        <v>7.536120140620624E-3</v>
      </c>
      <c r="U73" s="73">
        <v>4.170018524767072E-3</v>
      </c>
      <c r="V73" s="73">
        <v>1.5528158775184274E-3</v>
      </c>
      <c r="W73" s="73">
        <v>0</v>
      </c>
      <c r="X73" s="73">
        <v>1.6220287094355385E-2</v>
      </c>
      <c r="Y73" s="73">
        <v>9.0137569018285298E-3</v>
      </c>
      <c r="Z73" s="73">
        <v>0</v>
      </c>
      <c r="AA73" s="73">
        <v>0</v>
      </c>
      <c r="AB73" s="73">
        <v>0</v>
      </c>
      <c r="AC73" s="73">
        <v>2.2273312548934804E-2</v>
      </c>
      <c r="AD73" s="73">
        <v>1.4201135806054796E-2</v>
      </c>
      <c r="AE73" s="73">
        <v>1.6218431133104453E-2</v>
      </c>
      <c r="AF73" s="73">
        <v>9.6946435731866936E-3</v>
      </c>
      <c r="AG73" s="73">
        <v>0</v>
      </c>
      <c r="AH73" s="73">
        <v>1.0273125282671785E-2</v>
      </c>
      <c r="AI73" s="73">
        <v>1.7505832503163298E-2</v>
      </c>
      <c r="AJ73" s="73">
        <v>0</v>
      </c>
      <c r="AK73" s="73">
        <v>0.13238994449024996</v>
      </c>
      <c r="AL73" s="73">
        <v>0</v>
      </c>
      <c r="AM73" s="73">
        <v>0</v>
      </c>
      <c r="AN73" s="73">
        <v>0</v>
      </c>
      <c r="AO73" s="73">
        <v>0</v>
      </c>
      <c r="AP73" s="73">
        <v>6.8532017480644981E-3</v>
      </c>
      <c r="AQ73" s="73">
        <v>1.0502500861400114E-2</v>
      </c>
      <c r="AR73" s="73">
        <v>0</v>
      </c>
      <c r="AS73" s="73">
        <v>0</v>
      </c>
      <c r="AT73" s="73">
        <v>2.104795495353028E-2</v>
      </c>
      <c r="AU73" s="73">
        <v>1.686810161347773E-2</v>
      </c>
      <c r="AV73" s="73">
        <v>7.34862311687433E-3</v>
      </c>
      <c r="AW73" s="73">
        <v>0</v>
      </c>
      <c r="AX73" s="73">
        <v>3.8323535106743287E-2</v>
      </c>
      <c r="AY73" s="73">
        <v>2.5280150624646669E-2</v>
      </c>
      <c r="AZ73" s="73">
        <v>3.2562553529400143E-2</v>
      </c>
      <c r="BA73" s="73">
        <v>0</v>
      </c>
      <c r="BB73" s="73">
        <v>2.3332865816277852E-2</v>
      </c>
      <c r="BC73" s="73">
        <v>8.7362183973175245E-2</v>
      </c>
      <c r="BD73" s="73">
        <v>1.3668499585869404E-2</v>
      </c>
      <c r="BE73" s="73">
        <v>0</v>
      </c>
      <c r="BF73" s="73">
        <v>2.6067127538584745E-2</v>
      </c>
      <c r="BG73" s="73">
        <v>1.1271920162132056E-2</v>
      </c>
      <c r="BH73" s="73">
        <v>1.7340619320918713E-2</v>
      </c>
      <c r="BI73" s="73">
        <v>9.682938157670554E-3</v>
      </c>
      <c r="BJ73" s="73">
        <v>8.2404880476401616E-3</v>
      </c>
      <c r="BK73" s="73">
        <v>6.280986924078808E-3</v>
      </c>
      <c r="BL73" s="73">
        <v>0</v>
      </c>
      <c r="BM73" s="73">
        <v>1.8490502002084689E-2</v>
      </c>
      <c r="BN73" s="73">
        <v>7.9688089662444065E-3</v>
      </c>
      <c r="BO73" s="73">
        <v>0</v>
      </c>
      <c r="BP73" s="73">
        <v>4.2118377150692629E-3</v>
      </c>
      <c r="BQ73" s="73">
        <v>1.0007028479129996E-2</v>
      </c>
      <c r="BR73" s="73">
        <v>4.1602711044968895E-3</v>
      </c>
      <c r="BS73" s="73">
        <v>4.6165224816135152E-3</v>
      </c>
      <c r="BT73" s="73">
        <v>6.45524163020592E-3</v>
      </c>
      <c r="BU73" s="73">
        <v>5.9024150326126169E-3</v>
      </c>
      <c r="BV73" s="73">
        <v>1.0210429081004566E-2</v>
      </c>
      <c r="BW73" s="73">
        <v>1.291194057689456E-2</v>
      </c>
      <c r="BX73" s="73">
        <v>1.1692871316589406E-2</v>
      </c>
      <c r="BY73" s="73">
        <v>6.6925625352612789E-3</v>
      </c>
      <c r="BZ73" s="73">
        <v>2.0768897262393202E-2</v>
      </c>
      <c r="CA73" s="73">
        <v>3.8499345237562673E-3</v>
      </c>
      <c r="CB73" s="73">
        <v>2.9018968867908167E-3</v>
      </c>
      <c r="CC73" s="73">
        <v>2.9856079743620432E-3</v>
      </c>
      <c r="CD73" s="73">
        <v>4.2394562566085694E-3</v>
      </c>
      <c r="CE73" s="73">
        <v>1.0678132883015445</v>
      </c>
      <c r="CF73" s="73">
        <v>1.1631521009979967E-2</v>
      </c>
      <c r="CG73" s="73">
        <v>3.2348232292936194E-2</v>
      </c>
      <c r="CH73" s="73">
        <v>5.5287961869975637E-2</v>
      </c>
      <c r="CI73" s="73">
        <v>1.7005491658837905E-2</v>
      </c>
      <c r="CJ73" s="73">
        <v>3.8298452144727452E-3</v>
      </c>
      <c r="CK73" s="73">
        <v>1.0622592384379863E-2</v>
      </c>
      <c r="CL73" s="73">
        <v>4.76347153772583E-3</v>
      </c>
      <c r="CM73" s="73">
        <v>2.715615673820442E-4</v>
      </c>
      <c r="CN73" s="73">
        <v>4.0737708075192565E-2</v>
      </c>
      <c r="CO73" s="73">
        <v>3.5080538931966769E-3</v>
      </c>
      <c r="CP73" s="73">
        <v>3.4146512314419128E-3</v>
      </c>
      <c r="CQ73" s="73">
        <v>1.1166569546264735E-3</v>
      </c>
      <c r="CR73" s="73">
        <v>0</v>
      </c>
      <c r="CS73" s="73">
        <v>3.4347526262123017E-3</v>
      </c>
      <c r="CT73" s="73">
        <v>3.5577274242769887E-2</v>
      </c>
      <c r="CU73" s="73">
        <v>6.0732008420922717E-3</v>
      </c>
      <c r="CV73" s="73">
        <v>4.5801987051896191E-3</v>
      </c>
      <c r="CW73" s="73">
        <v>7.6957162603995977E-3</v>
      </c>
      <c r="CX73" s="73">
        <v>5.8838537946118673E-3</v>
      </c>
      <c r="CY73" s="73">
        <v>2.3334628083822402E-3</v>
      </c>
      <c r="CZ73" s="73">
        <v>4.5842249376900207E-3</v>
      </c>
      <c r="DA73" s="73">
        <v>4.8503069012215119E-3</v>
      </c>
      <c r="DB73" s="73">
        <v>5.735357183403217E-3</v>
      </c>
      <c r="DC73" s="73">
        <v>1.5517595904109324E-2</v>
      </c>
      <c r="DD73" s="73">
        <v>8.8948198448509565E-3</v>
      </c>
      <c r="DE73" s="73">
        <v>6.3916397286505385E-3</v>
      </c>
      <c r="DF73" s="73">
        <v>9.0396581508709641E-3</v>
      </c>
      <c r="DG73" s="73">
        <v>1.7734980884990016E-2</v>
      </c>
      <c r="DH73" s="73">
        <v>9.609206713020289E-3</v>
      </c>
      <c r="DI73" s="73">
        <v>4.005851100980549E-3</v>
      </c>
      <c r="DJ73" s="73">
        <v>2.9753657739591565E-3</v>
      </c>
      <c r="DK73" s="73">
        <v>5.541190019308897E-3</v>
      </c>
      <c r="DL73" s="73">
        <v>3.8631591197182693E-3</v>
      </c>
      <c r="DM73" s="73">
        <v>3.1080259283426306E-3</v>
      </c>
      <c r="DN73" s="73">
        <v>3.0974237458059849E-2</v>
      </c>
      <c r="DO73" s="73">
        <v>1.626185494997115E-2</v>
      </c>
      <c r="DP73" s="73">
        <v>2.2174542961331541E-2</v>
      </c>
      <c r="DQ73" s="73">
        <v>2.5271426166943792E-2</v>
      </c>
      <c r="DR73" s="73">
        <v>1.4363678336185022E-2</v>
      </c>
      <c r="DS73" s="73">
        <v>2.0338686006895678E-3</v>
      </c>
      <c r="DT73" s="73">
        <v>5.8584788973863062E-3</v>
      </c>
      <c r="DU73" s="63">
        <v>2.3124200630097667</v>
      </c>
      <c r="DV73" s="63">
        <v>2.0314150261668606</v>
      </c>
      <c r="DX73" s="15" t="s">
        <v>95</v>
      </c>
      <c r="DY73" s="72" t="s">
        <v>164</v>
      </c>
      <c r="DZ73" s="63">
        <v>5.7202530851805759E-3</v>
      </c>
      <c r="EA73" s="63">
        <v>8.8217596646121901E-3</v>
      </c>
      <c r="EB73" s="63">
        <v>7.5360890093462175E-3</v>
      </c>
      <c r="EC73" s="63">
        <v>4.1688992696026581E-3</v>
      </c>
      <c r="ED73" s="63">
        <v>1.5524486634102194E-3</v>
      </c>
      <c r="EE73" s="63">
        <v>0</v>
      </c>
      <c r="EF73" s="63">
        <v>1.6220287094355385E-2</v>
      </c>
      <c r="EG73" s="63">
        <v>8.6405493904875494E-3</v>
      </c>
      <c r="EH73" s="63">
        <v>0</v>
      </c>
      <c r="EI73" s="63">
        <v>0</v>
      </c>
      <c r="EJ73" s="63">
        <v>0</v>
      </c>
      <c r="EK73" s="63">
        <v>2.2246139930654392E-2</v>
      </c>
      <c r="EL73" s="63">
        <v>1.4201135806054796E-2</v>
      </c>
      <c r="EM73" s="63">
        <v>1.6176597512243474E-2</v>
      </c>
      <c r="EN73" s="63">
        <v>9.6842596168472284E-3</v>
      </c>
      <c r="EO73" s="63">
        <v>0</v>
      </c>
      <c r="EP73" s="63">
        <v>1.0272460300247033E-2</v>
      </c>
      <c r="EQ73" s="63">
        <v>1.7494695181762325E-2</v>
      </c>
      <c r="ER73" s="63">
        <v>0</v>
      </c>
      <c r="ES73" s="63">
        <v>0.13216934930797189</v>
      </c>
      <c r="ET73" s="63">
        <v>0</v>
      </c>
      <c r="EU73" s="63">
        <v>0</v>
      </c>
      <c r="EV73" s="63">
        <v>0</v>
      </c>
      <c r="EW73" s="63">
        <v>0</v>
      </c>
      <c r="EX73" s="63">
        <v>6.8457983821023256E-3</v>
      </c>
      <c r="EY73" s="63">
        <v>1.0408462190416808E-2</v>
      </c>
      <c r="EZ73" s="63">
        <v>0</v>
      </c>
      <c r="FA73" s="63">
        <v>0</v>
      </c>
      <c r="FB73" s="63">
        <v>2.0888199592112942E-2</v>
      </c>
      <c r="FC73" s="63">
        <v>1.6826835094662672E-2</v>
      </c>
      <c r="FD73" s="63">
        <v>7.34862311687433E-3</v>
      </c>
      <c r="FE73" s="63">
        <v>0</v>
      </c>
      <c r="FF73" s="63">
        <v>3.6633187202522857E-2</v>
      </c>
      <c r="FG73" s="63">
        <v>2.5279848389934415E-2</v>
      </c>
      <c r="FH73" s="63">
        <v>3.2537087504661985E-2</v>
      </c>
      <c r="FI73" s="63">
        <v>0</v>
      </c>
      <c r="FJ73" s="63">
        <v>2.2123936595113348E-2</v>
      </c>
      <c r="FK73" s="63">
        <v>8.7354435123604371E-2</v>
      </c>
      <c r="FL73" s="63">
        <v>1.3668443057906004E-2</v>
      </c>
      <c r="FM73" s="63">
        <v>0</v>
      </c>
      <c r="FN73" s="63">
        <v>2.6011339638185752E-2</v>
      </c>
      <c r="FO73" s="63">
        <v>1.1258891513814576E-2</v>
      </c>
      <c r="FP73" s="63">
        <v>1.715421458459214E-2</v>
      </c>
      <c r="FQ73" s="63">
        <v>9.5334057675833857E-3</v>
      </c>
      <c r="FR73" s="63">
        <v>8.1393524869517089E-3</v>
      </c>
      <c r="FS73" s="63">
        <v>6.2349314729388252E-3</v>
      </c>
      <c r="FT73" s="63">
        <v>0</v>
      </c>
      <c r="FU73" s="63">
        <v>1.8490502002084689E-2</v>
      </c>
      <c r="FV73" s="63">
        <v>7.9488759339344222E-3</v>
      </c>
      <c r="FW73" s="63">
        <v>0</v>
      </c>
      <c r="FX73" s="63">
        <v>4.2113563679457193E-3</v>
      </c>
      <c r="FY73" s="63">
        <v>9.9893277013012264E-3</v>
      </c>
      <c r="FZ73" s="63">
        <v>4.1602634531924662E-3</v>
      </c>
      <c r="GA73" s="63">
        <v>4.608597637624009E-3</v>
      </c>
      <c r="GB73" s="63">
        <v>6.45524163020592E-3</v>
      </c>
      <c r="GC73" s="63">
        <v>5.7059478297745219E-3</v>
      </c>
      <c r="GD73" s="63">
        <v>8.9256110280173297E-3</v>
      </c>
      <c r="GE73" s="63">
        <v>1.24538024473838E-2</v>
      </c>
      <c r="GF73" s="63">
        <v>1.0509124076127342E-2</v>
      </c>
      <c r="GG73" s="63">
        <v>6.6828743633276476E-3</v>
      </c>
      <c r="GH73" s="63">
        <v>2.0765567085392872E-2</v>
      </c>
      <c r="GI73" s="63">
        <v>3.8499345237562673E-3</v>
      </c>
      <c r="GJ73" s="63">
        <v>2.8976052828726005E-3</v>
      </c>
      <c r="GK73" s="63">
        <v>2.9856079743620432E-3</v>
      </c>
      <c r="GL73" s="63">
        <v>4.2394562566085694E-3</v>
      </c>
      <c r="GM73" s="63">
        <v>1</v>
      </c>
      <c r="GN73" s="63">
        <v>1.1610274129360248E-2</v>
      </c>
      <c r="GO73" s="63">
        <v>2.97306208420904E-2</v>
      </c>
      <c r="GP73" s="63">
        <v>5.5264073793931293E-2</v>
      </c>
      <c r="GQ73" s="63">
        <v>1.6871634922087049E-2</v>
      </c>
      <c r="GR73" s="63">
        <v>3.7226659411609807E-3</v>
      </c>
      <c r="GS73" s="63">
        <v>1.0306031345364126E-2</v>
      </c>
      <c r="GT73" s="63">
        <v>4.76347153772583E-3</v>
      </c>
      <c r="GU73" s="63">
        <v>2.715615673820442E-4</v>
      </c>
      <c r="GV73" s="63">
        <v>4.072299295228355E-2</v>
      </c>
      <c r="GW73" s="63">
        <v>3.5020057170360081E-3</v>
      </c>
      <c r="GX73" s="63">
        <v>3.4018546130586205E-3</v>
      </c>
      <c r="GY73" s="63">
        <v>1.0752332265546432E-3</v>
      </c>
      <c r="GZ73" s="63">
        <v>0</v>
      </c>
      <c r="HA73" s="63">
        <v>3.433263497163391E-3</v>
      </c>
      <c r="HB73" s="63">
        <v>3.5574830656981832E-2</v>
      </c>
      <c r="HC73" s="63">
        <v>6.0410114581236933E-3</v>
      </c>
      <c r="HD73" s="63">
        <v>4.5312139067648655E-3</v>
      </c>
      <c r="HE73" s="63">
        <v>7.6133488901086238E-3</v>
      </c>
      <c r="HF73" s="63">
        <v>5.640082355085646E-3</v>
      </c>
      <c r="HG73" s="63">
        <v>2.3255254595179746E-3</v>
      </c>
      <c r="HH73" s="63">
        <v>4.5842249376900207E-3</v>
      </c>
      <c r="HI73" s="63">
        <v>4.8168101376738015E-3</v>
      </c>
      <c r="HJ73" s="63">
        <v>5.7343001485695494E-3</v>
      </c>
      <c r="HK73" s="63">
        <v>1.5517319048329427E-2</v>
      </c>
      <c r="HL73" s="63">
        <v>8.8948198448509565E-3</v>
      </c>
      <c r="HM73" s="63">
        <v>6.3793023776351149E-3</v>
      </c>
      <c r="HN73" s="63">
        <v>8.8311878454320619E-3</v>
      </c>
      <c r="HO73" s="63">
        <v>1.7734980884990016E-2</v>
      </c>
      <c r="HP73" s="63">
        <v>9.609206713020289E-3</v>
      </c>
      <c r="HQ73" s="63">
        <v>4.0052136154106509E-3</v>
      </c>
      <c r="HR73" s="63">
        <v>2.9707007231617334E-3</v>
      </c>
      <c r="HS73" s="63">
        <v>5.539990843235143E-3</v>
      </c>
      <c r="HT73" s="63">
        <v>3.8467563718622986E-3</v>
      </c>
      <c r="HU73" s="63">
        <v>2.9401766944897687E-3</v>
      </c>
      <c r="HV73" s="63">
        <v>3.0974237458059849E-2</v>
      </c>
      <c r="HW73" s="63">
        <v>1.6191448027533313E-2</v>
      </c>
      <c r="HX73" s="63">
        <v>2.1804264896524157E-2</v>
      </c>
      <c r="HY73" s="63">
        <v>2.5047485701531039E-2</v>
      </c>
      <c r="HZ73" s="63">
        <v>1.4276876449645612E-2</v>
      </c>
      <c r="IA73" s="63">
        <v>2.0333157908692507E-3</v>
      </c>
      <c r="IB73" s="63">
        <v>5.8541548586874392E-3</v>
      </c>
    </row>
    <row r="74" spans="2:236" x14ac:dyDescent="0.15">
      <c r="B74" s="12" t="s">
        <v>96</v>
      </c>
      <c r="C74" s="62" t="s">
        <v>165</v>
      </c>
      <c r="D74" s="63">
        <v>0.79097447695938117</v>
      </c>
      <c r="E74" s="63">
        <v>0.20902552304061883</v>
      </c>
      <c r="F74" s="63">
        <v>0.32118247448344539</v>
      </c>
      <c r="G74" s="63">
        <v>8.762882748319642E-2</v>
      </c>
      <c r="H74" s="63">
        <v>1.454011152007288E-2</v>
      </c>
      <c r="I74" s="68">
        <v>6.3480209111277074E-3</v>
      </c>
      <c r="J74" s="63">
        <v>6.3480209111277074E-3</v>
      </c>
      <c r="P74" s="12" t="s">
        <v>96</v>
      </c>
      <c r="Q74" s="63" t="s">
        <v>165</v>
      </c>
      <c r="R74" s="68">
        <v>8.4305876554864568E-5</v>
      </c>
      <c r="S74" s="63">
        <v>6.5291343740665552E-5</v>
      </c>
      <c r="T74" s="63">
        <v>5.9799437938323719E-4</v>
      </c>
      <c r="U74" s="63">
        <v>3.8669365286201066E-5</v>
      </c>
      <c r="V74" s="63">
        <v>4.9673348863899232E-5</v>
      </c>
      <c r="W74" s="63">
        <v>0</v>
      </c>
      <c r="X74" s="63">
        <v>9.9715278758207005E-5</v>
      </c>
      <c r="Y74" s="63">
        <v>9.2939151868319373E-4</v>
      </c>
      <c r="Z74" s="63">
        <v>0</v>
      </c>
      <c r="AA74" s="63">
        <v>0</v>
      </c>
      <c r="AB74" s="63">
        <v>0</v>
      </c>
      <c r="AC74" s="63">
        <v>2.108102347342039E-3</v>
      </c>
      <c r="AD74" s="63">
        <v>3.4894449488670639E-4</v>
      </c>
      <c r="AE74" s="63">
        <v>9.4273872289696498E-5</v>
      </c>
      <c r="AF74" s="63">
        <v>2.2314526919035494E-4</v>
      </c>
      <c r="AG74" s="63">
        <v>0</v>
      </c>
      <c r="AH74" s="63">
        <v>3.5998800528800132E-4</v>
      </c>
      <c r="AI74" s="63">
        <v>2.3714597937803681E-4</v>
      </c>
      <c r="AJ74" s="63">
        <v>0</v>
      </c>
      <c r="AK74" s="63">
        <v>7.6252796279320935E-4</v>
      </c>
      <c r="AL74" s="63">
        <v>0</v>
      </c>
      <c r="AM74" s="63">
        <v>0</v>
      </c>
      <c r="AN74" s="63">
        <v>0</v>
      </c>
      <c r="AO74" s="63">
        <v>0</v>
      </c>
      <c r="AP74" s="63">
        <v>8.070124805327068E-4</v>
      </c>
      <c r="AQ74" s="63">
        <v>7.6679761426121139E-4</v>
      </c>
      <c r="AR74" s="63">
        <v>0</v>
      </c>
      <c r="AS74" s="63">
        <v>0</v>
      </c>
      <c r="AT74" s="63">
        <v>1.2987954698736742E-3</v>
      </c>
      <c r="AU74" s="63">
        <v>8.071662034869249E-4</v>
      </c>
      <c r="AV74" s="63">
        <v>1.5602251021241002E-4</v>
      </c>
      <c r="AW74" s="63">
        <v>0</v>
      </c>
      <c r="AX74" s="63">
        <v>2.0647586393019276E-4</v>
      </c>
      <c r="AY74" s="63">
        <v>4.2477255269280411E-3</v>
      </c>
      <c r="AZ74" s="63">
        <v>7.9801097142595426E-4</v>
      </c>
      <c r="BA74" s="63">
        <v>0</v>
      </c>
      <c r="BB74" s="63">
        <v>1.2003110375975801E-3</v>
      </c>
      <c r="BC74" s="63">
        <v>3.9165073445188046E-3</v>
      </c>
      <c r="BD74" s="63">
        <v>2.9616873551161166E-4</v>
      </c>
      <c r="BE74" s="63">
        <v>0</v>
      </c>
      <c r="BF74" s="63">
        <v>9.9939831585824307E-4</v>
      </c>
      <c r="BG74" s="63">
        <v>5.9755995920028875E-4</v>
      </c>
      <c r="BH74" s="63">
        <v>1.1055723255121027E-3</v>
      </c>
      <c r="BI74" s="63">
        <v>3.8398959932281436E-4</v>
      </c>
      <c r="BJ74" s="63">
        <v>2.6057104782914074E-4</v>
      </c>
      <c r="BK74" s="63">
        <v>3.8727934697195375E-4</v>
      </c>
      <c r="BL74" s="63">
        <v>0</v>
      </c>
      <c r="BM74" s="63">
        <v>4.8434341571168424E-4</v>
      </c>
      <c r="BN74" s="63">
        <v>2.5768709234129925E-4</v>
      </c>
      <c r="BO74" s="63">
        <v>0</v>
      </c>
      <c r="BP74" s="63">
        <v>9.9387151043608707E-5</v>
      </c>
      <c r="BQ74" s="63">
        <v>4.7255678238690419E-4</v>
      </c>
      <c r="BR74" s="63">
        <v>2.508066449920286E-4</v>
      </c>
      <c r="BS74" s="63">
        <v>1.7414570035337198E-4</v>
      </c>
      <c r="BT74" s="63">
        <v>5.4124819708496134E-4</v>
      </c>
      <c r="BU74" s="63">
        <v>1.3753490616256229E-3</v>
      </c>
      <c r="BV74" s="63">
        <v>9.7693299472009494E-4</v>
      </c>
      <c r="BW74" s="63">
        <v>4.1388882303193254E-4</v>
      </c>
      <c r="BX74" s="63">
        <v>5.641646605594983E-4</v>
      </c>
      <c r="BY74" s="63">
        <v>2.5712095691572337E-4</v>
      </c>
      <c r="BZ74" s="63">
        <v>7.1061029179591781E-4</v>
      </c>
      <c r="CA74" s="63">
        <v>2.7650775467626072E-4</v>
      </c>
      <c r="CB74" s="63">
        <v>2.9566732837041186E-4</v>
      </c>
      <c r="CC74" s="63">
        <v>1.9820637868139151E-4</v>
      </c>
      <c r="CD74" s="63">
        <v>1.8056908298846313E-4</v>
      </c>
      <c r="CE74" s="63">
        <v>3.0959687350279417E-4</v>
      </c>
      <c r="CF74" s="63">
        <v>1.0018300068011305</v>
      </c>
      <c r="CG74" s="63">
        <v>4.7519553975397993E-4</v>
      </c>
      <c r="CH74" s="63">
        <v>8.7444677276532295E-4</v>
      </c>
      <c r="CI74" s="63">
        <v>1.1651162225170743E-3</v>
      </c>
      <c r="CJ74" s="63">
        <v>2.6824229540666991E-4</v>
      </c>
      <c r="CK74" s="63">
        <v>4.97138052132651E-4</v>
      </c>
      <c r="CL74" s="63">
        <v>1.088601890621898E-4</v>
      </c>
      <c r="CM74" s="63">
        <v>1.8543636645262193E-5</v>
      </c>
      <c r="CN74" s="63">
        <v>2.3043633906660868E-4</v>
      </c>
      <c r="CO74" s="63">
        <v>1.8040837208591558E-4</v>
      </c>
      <c r="CP74" s="63">
        <v>2.2373504647827199E-4</v>
      </c>
      <c r="CQ74" s="63">
        <v>8.2811272690109077E-5</v>
      </c>
      <c r="CR74" s="63">
        <v>0</v>
      </c>
      <c r="CS74" s="63">
        <v>2.1707967055308597E-4</v>
      </c>
      <c r="CT74" s="63">
        <v>1.1580637270028063E-4</v>
      </c>
      <c r="CU74" s="63">
        <v>2.0905147306393357E-4</v>
      </c>
      <c r="CV74" s="63">
        <v>2.4371822332243016E-4</v>
      </c>
      <c r="CW74" s="63">
        <v>2.4388142507943727E-4</v>
      </c>
      <c r="CX74" s="63">
        <v>3.5738833434082075E-4</v>
      </c>
      <c r="CY74" s="63">
        <v>1.1485029713659784E-4</v>
      </c>
      <c r="CZ74" s="63">
        <v>3.3571567959422778E-4</v>
      </c>
      <c r="DA74" s="63">
        <v>1.9940241083579073E-4</v>
      </c>
      <c r="DB74" s="63">
        <v>4.0137299223200667E-4</v>
      </c>
      <c r="DC74" s="63">
        <v>1.1215737215733231E-3</v>
      </c>
      <c r="DD74" s="63">
        <v>2.9345011856474293E-4</v>
      </c>
      <c r="DE74" s="63">
        <v>4.7129123037298239E-4</v>
      </c>
      <c r="DF74" s="63">
        <v>7.191914958494728E-4</v>
      </c>
      <c r="DG74" s="63">
        <v>1.9530944001706968E-3</v>
      </c>
      <c r="DH74" s="63">
        <v>1.2558132960569098E-3</v>
      </c>
      <c r="DI74" s="63">
        <v>5.3826726005149091E-4</v>
      </c>
      <c r="DJ74" s="63">
        <v>9.964894176492202E-5</v>
      </c>
      <c r="DK74" s="63">
        <v>1.9800247098315644E-4</v>
      </c>
      <c r="DL74" s="63">
        <v>6.9143004280616393E-4</v>
      </c>
      <c r="DM74" s="63">
        <v>5.353810202032485E-4</v>
      </c>
      <c r="DN74" s="63">
        <v>4.1307507098423688E-3</v>
      </c>
      <c r="DO74" s="63">
        <v>3.7339962055158429E-3</v>
      </c>
      <c r="DP74" s="63">
        <v>2.0404594039249127E-3</v>
      </c>
      <c r="DQ74" s="63">
        <v>5.3951293273970797E-4</v>
      </c>
      <c r="DR74" s="63">
        <v>1.0894433479112261E-3</v>
      </c>
      <c r="DS74" s="63">
        <v>1.3411923122031452E-4</v>
      </c>
      <c r="DT74" s="63">
        <v>1.9993422311202376E-4</v>
      </c>
      <c r="DU74" s="63">
        <v>1.0602118900574509</v>
      </c>
      <c r="DV74" s="63">
        <v>0.93137505543878218</v>
      </c>
      <c r="DX74" s="12" t="s">
        <v>96</v>
      </c>
      <c r="DY74" s="62" t="s">
        <v>165</v>
      </c>
      <c r="DZ74" s="63">
        <v>8.4231113370816248E-5</v>
      </c>
      <c r="EA74" s="63">
        <v>6.5260943739358154E-5</v>
      </c>
      <c r="EB74" s="63">
        <v>5.9799190910320306E-4</v>
      </c>
      <c r="EC74" s="63">
        <v>3.8658986222764263E-5</v>
      </c>
      <c r="ED74" s="63">
        <v>4.966160197570157E-5</v>
      </c>
      <c r="EE74" s="63">
        <v>0</v>
      </c>
      <c r="EF74" s="63">
        <v>9.9715278758207005E-5</v>
      </c>
      <c r="EG74" s="63">
        <v>8.9091079421648367E-4</v>
      </c>
      <c r="EH74" s="63">
        <v>0</v>
      </c>
      <c r="EI74" s="63">
        <v>0</v>
      </c>
      <c r="EJ74" s="63">
        <v>0</v>
      </c>
      <c r="EK74" s="63">
        <v>2.1055305403755399E-3</v>
      </c>
      <c r="EL74" s="63">
        <v>3.4894449488670639E-4</v>
      </c>
      <c r="EM74" s="63">
        <v>9.4030703428411662E-5</v>
      </c>
      <c r="EN74" s="63">
        <v>2.2290625774912571E-4</v>
      </c>
      <c r="EO74" s="63">
        <v>0</v>
      </c>
      <c r="EP74" s="63">
        <v>3.5996470315841067E-4</v>
      </c>
      <c r="EQ74" s="63">
        <v>2.3699510560549244E-4</v>
      </c>
      <c r="ER74" s="63">
        <v>0</v>
      </c>
      <c r="ES74" s="63">
        <v>7.6125739805664894E-4</v>
      </c>
      <c r="ET74" s="63">
        <v>0</v>
      </c>
      <c r="EU74" s="63">
        <v>0</v>
      </c>
      <c r="EV74" s="63">
        <v>0</v>
      </c>
      <c r="EW74" s="63">
        <v>0</v>
      </c>
      <c r="EX74" s="63">
        <v>8.0614068236462986E-4</v>
      </c>
      <c r="EY74" s="63">
        <v>7.599317611172887E-4</v>
      </c>
      <c r="EZ74" s="63">
        <v>0</v>
      </c>
      <c r="FA74" s="63">
        <v>0</v>
      </c>
      <c r="FB74" s="63">
        <v>1.2889375268975056E-3</v>
      </c>
      <c r="FC74" s="63">
        <v>8.05191533183987E-4</v>
      </c>
      <c r="FD74" s="63">
        <v>1.5602251021241002E-4</v>
      </c>
      <c r="FE74" s="63">
        <v>0</v>
      </c>
      <c r="FF74" s="63">
        <v>1.9736876974135075E-4</v>
      </c>
      <c r="FG74" s="63">
        <v>4.2476747436031538E-3</v>
      </c>
      <c r="FH74" s="63">
        <v>7.9738687518849847E-4</v>
      </c>
      <c r="FI74" s="63">
        <v>0</v>
      </c>
      <c r="FJ74" s="63">
        <v>1.1381201734635368E-3</v>
      </c>
      <c r="FK74" s="63">
        <v>3.9161599582141623E-3</v>
      </c>
      <c r="FL74" s="63">
        <v>2.9616751066499728E-4</v>
      </c>
      <c r="FM74" s="63">
        <v>0</v>
      </c>
      <c r="FN74" s="63">
        <v>9.9725944061694561E-4</v>
      </c>
      <c r="FO74" s="63">
        <v>5.9686926955335683E-4</v>
      </c>
      <c r="FP74" s="63">
        <v>1.0936878642934405E-3</v>
      </c>
      <c r="FQ74" s="63">
        <v>3.7805969647510603E-4</v>
      </c>
      <c r="FR74" s="63">
        <v>2.5737305775027345E-4</v>
      </c>
      <c r="FS74" s="63">
        <v>3.8443961409914457E-4</v>
      </c>
      <c r="FT74" s="63">
        <v>0</v>
      </c>
      <c r="FU74" s="63">
        <v>4.8434341571168424E-4</v>
      </c>
      <c r="FV74" s="63">
        <v>2.5704251858388289E-4</v>
      </c>
      <c r="FW74" s="63">
        <v>0</v>
      </c>
      <c r="FX74" s="63">
        <v>9.9375792647937172E-5</v>
      </c>
      <c r="FY74" s="63">
        <v>4.7172090761809013E-4</v>
      </c>
      <c r="FZ74" s="63">
        <v>2.5080618372449483E-4</v>
      </c>
      <c r="GA74" s="63">
        <v>1.7384675726098148E-4</v>
      </c>
      <c r="GB74" s="63">
        <v>5.4124819708496134E-4</v>
      </c>
      <c r="GC74" s="63">
        <v>1.3295693288263215E-3</v>
      </c>
      <c r="GD74" s="63">
        <v>8.540017115960198E-4</v>
      </c>
      <c r="GE74" s="63">
        <v>3.9920332706949187E-4</v>
      </c>
      <c r="GF74" s="63">
        <v>5.0705051451086836E-4</v>
      </c>
      <c r="GG74" s="63">
        <v>2.5674874791129274E-4</v>
      </c>
      <c r="GH74" s="63">
        <v>7.1049634939348595E-4</v>
      </c>
      <c r="GI74" s="63">
        <v>2.7650775467626072E-4</v>
      </c>
      <c r="GJ74" s="63">
        <v>2.9523006711874617E-4</v>
      </c>
      <c r="GK74" s="63">
        <v>1.9820637868139151E-4</v>
      </c>
      <c r="GL74" s="63">
        <v>1.8056908298846313E-4</v>
      </c>
      <c r="GM74" s="63">
        <v>2.8993540059352185E-4</v>
      </c>
      <c r="GN74" s="63">
        <v>1</v>
      </c>
      <c r="GO74" s="63">
        <v>4.3674282694461603E-4</v>
      </c>
      <c r="GP74" s="63">
        <v>8.7406895361088067E-4</v>
      </c>
      <c r="GQ74" s="63">
        <v>1.1559451465722888E-3</v>
      </c>
      <c r="GR74" s="63">
        <v>2.6073546087860021E-4</v>
      </c>
      <c r="GS74" s="63">
        <v>4.8232297379557904E-4</v>
      </c>
      <c r="GT74" s="63">
        <v>1.088601890621898E-4</v>
      </c>
      <c r="GU74" s="63">
        <v>1.8543636645262193E-5</v>
      </c>
      <c r="GV74" s="63">
        <v>2.3035310171202285E-4</v>
      </c>
      <c r="GW74" s="63">
        <v>1.8009733307441375E-4</v>
      </c>
      <c r="GX74" s="63">
        <v>2.2289658544237241E-4</v>
      </c>
      <c r="GY74" s="63">
        <v>7.9739289278386418E-5</v>
      </c>
      <c r="GZ74" s="63">
        <v>0</v>
      </c>
      <c r="HA74" s="63">
        <v>2.1698555616450331E-4</v>
      </c>
      <c r="HB74" s="63">
        <v>1.1579841866747403E-4</v>
      </c>
      <c r="HC74" s="63">
        <v>2.0794345139453434E-4</v>
      </c>
      <c r="HD74" s="63">
        <v>2.4111167963069877E-4</v>
      </c>
      <c r="HE74" s="63">
        <v>2.4127115841069636E-4</v>
      </c>
      <c r="HF74" s="63">
        <v>3.4258153053955684E-4</v>
      </c>
      <c r="HG74" s="63">
        <v>1.1445963015349312E-4</v>
      </c>
      <c r="HH74" s="63">
        <v>3.3571567959422778E-4</v>
      </c>
      <c r="HI74" s="63">
        <v>1.9802531541840017E-4</v>
      </c>
      <c r="HJ74" s="63">
        <v>4.0129901859435596E-4</v>
      </c>
      <c r="HK74" s="63">
        <v>1.1215537111174949E-3</v>
      </c>
      <c r="HL74" s="63">
        <v>2.9345011856474293E-4</v>
      </c>
      <c r="HM74" s="63">
        <v>4.7038152870229236E-4</v>
      </c>
      <c r="HN74" s="63">
        <v>7.0260568383020354E-4</v>
      </c>
      <c r="HO74" s="63">
        <v>1.9530944001706968E-3</v>
      </c>
      <c r="HP74" s="63">
        <v>1.2558132960569098E-3</v>
      </c>
      <c r="HQ74" s="63">
        <v>5.3818160094874811E-4</v>
      </c>
      <c r="HR74" s="63">
        <v>9.9492703033095704E-5</v>
      </c>
      <c r="HS74" s="63">
        <v>1.9795962101321863E-4</v>
      </c>
      <c r="HT74" s="63">
        <v>6.884942712521774E-4</v>
      </c>
      <c r="HU74" s="63">
        <v>5.0646771763360144E-4</v>
      </c>
      <c r="HV74" s="63">
        <v>4.1307507098423688E-3</v>
      </c>
      <c r="HW74" s="63">
        <v>3.7178295884826859E-3</v>
      </c>
      <c r="HX74" s="63">
        <v>2.0063871183891584E-3</v>
      </c>
      <c r="HY74" s="63">
        <v>5.3473208750937562E-4</v>
      </c>
      <c r="HZ74" s="63">
        <v>1.0828596765379765E-3</v>
      </c>
      <c r="IA74" s="63">
        <v>1.3408277732742939E-4</v>
      </c>
      <c r="IB74" s="63">
        <v>1.9978665523081999E-4</v>
      </c>
    </row>
    <row r="75" spans="2:236" x14ac:dyDescent="0.15">
      <c r="B75" s="12" t="s">
        <v>97</v>
      </c>
      <c r="C75" s="62" t="s">
        <v>166</v>
      </c>
      <c r="D75" s="63">
        <v>0.12796977107805801</v>
      </c>
      <c r="E75" s="63">
        <v>0.87203022892194193</v>
      </c>
      <c r="F75" s="63">
        <v>0.50977369708011699</v>
      </c>
      <c r="G75" s="63">
        <v>8.9473078582730028E-2</v>
      </c>
      <c r="H75" s="63">
        <v>6.5142452220381241E-3</v>
      </c>
      <c r="I75" s="68">
        <v>1.6924773457352448E-2</v>
      </c>
      <c r="J75" s="63">
        <v>1.6924773457352448E-2</v>
      </c>
      <c r="P75" s="12" t="s">
        <v>97</v>
      </c>
      <c r="Q75" s="63" t="s">
        <v>166</v>
      </c>
      <c r="R75" s="68">
        <v>8.1979632762439259E-4</v>
      </c>
      <c r="S75" s="63">
        <v>1.4578673623107648E-3</v>
      </c>
      <c r="T75" s="63">
        <v>1.9140066207543687E-3</v>
      </c>
      <c r="U75" s="63">
        <v>3.5506484758621203E-4</v>
      </c>
      <c r="V75" s="63">
        <v>4.8326758314748202E-4</v>
      </c>
      <c r="W75" s="63">
        <v>0</v>
      </c>
      <c r="X75" s="63">
        <v>3.7939095896988993E-3</v>
      </c>
      <c r="Y75" s="63">
        <v>2.2454491721225029E-3</v>
      </c>
      <c r="Z75" s="63">
        <v>0</v>
      </c>
      <c r="AA75" s="63">
        <v>0</v>
      </c>
      <c r="AB75" s="63">
        <v>0</v>
      </c>
      <c r="AC75" s="63">
        <v>2.6627866714370135E-3</v>
      </c>
      <c r="AD75" s="63">
        <v>1.390341334070812E-3</v>
      </c>
      <c r="AE75" s="63">
        <v>8.800031416814685E-4</v>
      </c>
      <c r="AF75" s="63">
        <v>9.8416857500708437E-4</v>
      </c>
      <c r="AG75" s="63">
        <v>0</v>
      </c>
      <c r="AH75" s="63">
        <v>1.6747265770947007E-3</v>
      </c>
      <c r="AI75" s="63">
        <v>8.7244569120849822E-4</v>
      </c>
      <c r="AJ75" s="63">
        <v>0</v>
      </c>
      <c r="AK75" s="63">
        <v>4.4109731877625281E-3</v>
      </c>
      <c r="AL75" s="63">
        <v>0</v>
      </c>
      <c r="AM75" s="63">
        <v>0</v>
      </c>
      <c r="AN75" s="63">
        <v>0</v>
      </c>
      <c r="AO75" s="63">
        <v>0</v>
      </c>
      <c r="AP75" s="63">
        <v>3.5629479402754017E-3</v>
      </c>
      <c r="AQ75" s="63">
        <v>1.4887327402369169E-3</v>
      </c>
      <c r="AR75" s="63">
        <v>0</v>
      </c>
      <c r="AS75" s="63">
        <v>0</v>
      </c>
      <c r="AT75" s="63">
        <v>1.4730297495919994E-3</v>
      </c>
      <c r="AU75" s="63">
        <v>9.2073635843438744E-4</v>
      </c>
      <c r="AV75" s="63">
        <v>8.1759922040875181E-4</v>
      </c>
      <c r="AW75" s="63">
        <v>0</v>
      </c>
      <c r="AX75" s="63">
        <v>2.0690737739920998E-3</v>
      </c>
      <c r="AY75" s="63">
        <v>2.3278905007937151E-4</v>
      </c>
      <c r="AZ75" s="63">
        <v>1.48753612742664E-3</v>
      </c>
      <c r="BA75" s="63">
        <v>0</v>
      </c>
      <c r="BB75" s="63">
        <v>2.2780931753883884E-3</v>
      </c>
      <c r="BC75" s="63">
        <v>1.1575451642938919E-3</v>
      </c>
      <c r="BD75" s="63">
        <v>7.0986640665647647E-4</v>
      </c>
      <c r="BE75" s="63">
        <v>0</v>
      </c>
      <c r="BF75" s="63">
        <v>9.9633778947511974E-4</v>
      </c>
      <c r="BG75" s="63">
        <v>9.5961295046089747E-4</v>
      </c>
      <c r="BH75" s="63">
        <v>1.0454488652681083E-3</v>
      </c>
      <c r="BI75" s="63">
        <v>8.4988959993743951E-4</v>
      </c>
      <c r="BJ75" s="63">
        <v>7.6881264650408032E-4</v>
      </c>
      <c r="BK75" s="63">
        <v>1.471073231368565E-3</v>
      </c>
      <c r="BL75" s="63">
        <v>0</v>
      </c>
      <c r="BM75" s="63">
        <v>1.6879698454473912E-3</v>
      </c>
      <c r="BN75" s="63">
        <v>8.1502466714037942E-4</v>
      </c>
      <c r="BO75" s="63">
        <v>0</v>
      </c>
      <c r="BP75" s="63">
        <v>4.8033344619267563E-4</v>
      </c>
      <c r="BQ75" s="63">
        <v>1.5723713276931451E-3</v>
      </c>
      <c r="BR75" s="63">
        <v>4.5277200534927251E-4</v>
      </c>
      <c r="BS75" s="63">
        <v>5.51792324044941E-4</v>
      </c>
      <c r="BT75" s="63">
        <v>5.326637839661747E-4</v>
      </c>
      <c r="BU75" s="63">
        <v>5.6756932265837915E-4</v>
      </c>
      <c r="BV75" s="63">
        <v>5.2979200205696361E-4</v>
      </c>
      <c r="BW75" s="63">
        <v>1.0864911263003209E-3</v>
      </c>
      <c r="BX75" s="63">
        <v>1.9681191463957934E-3</v>
      </c>
      <c r="BY75" s="63">
        <v>1.2186645954306492E-3</v>
      </c>
      <c r="BZ75" s="63">
        <v>4.4583601395525993E-3</v>
      </c>
      <c r="CA75" s="63">
        <v>1.0175362352255082E-3</v>
      </c>
      <c r="CB75" s="63">
        <v>1.6513201674510332E-3</v>
      </c>
      <c r="CC75" s="63">
        <v>9.8807063031097569E-4</v>
      </c>
      <c r="CD75" s="63">
        <v>9.9592815410145239E-4</v>
      </c>
      <c r="CE75" s="63">
        <v>5.5100724627437541E-4</v>
      </c>
      <c r="CF75" s="63">
        <v>2.1191144078676256E-3</v>
      </c>
      <c r="CG75" s="63">
        <v>1.0880442915991844</v>
      </c>
      <c r="CH75" s="63">
        <v>1.0197555057528033E-2</v>
      </c>
      <c r="CI75" s="63">
        <v>3.0634917766007462E-3</v>
      </c>
      <c r="CJ75" s="63">
        <v>1.4410484063683679E-3</v>
      </c>
      <c r="CK75" s="63">
        <v>1.8861838361502834E-3</v>
      </c>
      <c r="CL75" s="63">
        <v>4.9087056939973246E-4</v>
      </c>
      <c r="CM75" s="63">
        <v>9.9691172359768471E-5</v>
      </c>
      <c r="CN75" s="63">
        <v>6.7024875910929767E-3</v>
      </c>
      <c r="CO75" s="63">
        <v>1.3403094673661816E-3</v>
      </c>
      <c r="CP75" s="63">
        <v>1.0058497976358658E-2</v>
      </c>
      <c r="CQ75" s="63">
        <v>4.5219871892240426E-4</v>
      </c>
      <c r="CR75" s="63">
        <v>0</v>
      </c>
      <c r="CS75" s="63">
        <v>1.2226001974888227E-3</v>
      </c>
      <c r="CT75" s="63">
        <v>1.9239498069711044E-3</v>
      </c>
      <c r="CU75" s="63">
        <v>3.5609157537083574E-3</v>
      </c>
      <c r="CV75" s="63">
        <v>8.3794878546160259E-4</v>
      </c>
      <c r="CW75" s="63">
        <v>4.5912499031279842E-3</v>
      </c>
      <c r="CX75" s="63">
        <v>1.0889718748050363E-3</v>
      </c>
      <c r="CY75" s="63">
        <v>4.5598295988772444E-4</v>
      </c>
      <c r="CZ75" s="63">
        <v>1.7399052182946004E-3</v>
      </c>
      <c r="DA75" s="63">
        <v>1.3508109315955744E-3</v>
      </c>
      <c r="DB75" s="63">
        <v>2.7766823930229409E-3</v>
      </c>
      <c r="DC75" s="63">
        <v>9.0998916665331765E-3</v>
      </c>
      <c r="DD75" s="63">
        <v>7.5472750153049856E-3</v>
      </c>
      <c r="DE75" s="63">
        <v>3.982700198151441E-3</v>
      </c>
      <c r="DF75" s="63">
        <v>3.6846393445264603E-3</v>
      </c>
      <c r="DG75" s="63">
        <v>7.3302566941957975E-3</v>
      </c>
      <c r="DH75" s="63">
        <v>7.2128474577902862E-3</v>
      </c>
      <c r="DI75" s="63">
        <v>3.2265978346256332E-3</v>
      </c>
      <c r="DJ75" s="63">
        <v>5.8731746526189169E-4</v>
      </c>
      <c r="DK75" s="63">
        <v>6.517975454714746E-4</v>
      </c>
      <c r="DL75" s="63">
        <v>1.0170630504511462E-3</v>
      </c>
      <c r="DM75" s="63">
        <v>8.8128745898725556E-4</v>
      </c>
      <c r="DN75" s="63">
        <v>1.1979493202007327E-2</v>
      </c>
      <c r="DO75" s="63">
        <v>9.2399150601235446E-3</v>
      </c>
      <c r="DP75" s="63">
        <v>1.54853265650188E-2</v>
      </c>
      <c r="DQ75" s="63">
        <v>5.1207011765710833E-3</v>
      </c>
      <c r="DR75" s="63">
        <v>4.7125669442348011E-3</v>
      </c>
      <c r="DS75" s="63">
        <v>3.7074925785723396E-4</v>
      </c>
      <c r="DT75" s="63">
        <v>2.387537563361285E-3</v>
      </c>
      <c r="DU75" s="63">
        <v>1.307322439540934</v>
      </c>
      <c r="DV75" s="63">
        <v>1.1484567575806206</v>
      </c>
      <c r="DX75" s="12" t="s">
        <v>97</v>
      </c>
      <c r="DY75" s="62" t="s">
        <v>166</v>
      </c>
      <c r="DZ75" s="63">
        <v>8.1906932511603919E-4</v>
      </c>
      <c r="EA75" s="63">
        <v>1.457188571414742E-3</v>
      </c>
      <c r="EB75" s="63">
        <v>1.9139987141042337E-3</v>
      </c>
      <c r="EC75" s="63">
        <v>3.5496954629150493E-4</v>
      </c>
      <c r="ED75" s="63">
        <v>4.8315329871934044E-4</v>
      </c>
      <c r="EE75" s="63">
        <v>0</v>
      </c>
      <c r="EF75" s="63">
        <v>3.7939095896988993E-3</v>
      </c>
      <c r="EG75" s="63">
        <v>2.1524781161579801E-3</v>
      </c>
      <c r="EH75" s="63">
        <v>0</v>
      </c>
      <c r="EI75" s="63">
        <v>0</v>
      </c>
      <c r="EJ75" s="63">
        <v>0</v>
      </c>
      <c r="EK75" s="63">
        <v>2.6595381700914612E-3</v>
      </c>
      <c r="EL75" s="63">
        <v>1.390341334070812E-3</v>
      </c>
      <c r="EM75" s="63">
        <v>8.7773327245161249E-4</v>
      </c>
      <c r="EN75" s="63">
        <v>9.8311442964976433E-4</v>
      </c>
      <c r="EO75" s="63">
        <v>0</v>
      </c>
      <c r="EP75" s="63">
        <v>1.674618171550196E-3</v>
      </c>
      <c r="EQ75" s="63">
        <v>8.7189063573963504E-4</v>
      </c>
      <c r="ER75" s="63">
        <v>0</v>
      </c>
      <c r="ES75" s="63">
        <v>4.4036233891194005E-3</v>
      </c>
      <c r="ET75" s="63">
        <v>0</v>
      </c>
      <c r="EU75" s="63">
        <v>0</v>
      </c>
      <c r="EV75" s="63">
        <v>0</v>
      </c>
      <c r="EW75" s="63">
        <v>0</v>
      </c>
      <c r="EX75" s="63">
        <v>3.5590989645009068E-3</v>
      </c>
      <c r="EY75" s="63">
        <v>1.4754027295862391E-3</v>
      </c>
      <c r="EZ75" s="63">
        <v>0</v>
      </c>
      <c r="FA75" s="63">
        <v>0</v>
      </c>
      <c r="FB75" s="63">
        <v>1.4618493569816908E-3</v>
      </c>
      <c r="FC75" s="63">
        <v>9.1848384744472854E-4</v>
      </c>
      <c r="FD75" s="63">
        <v>8.1759922040875181E-4</v>
      </c>
      <c r="FE75" s="63">
        <v>0</v>
      </c>
      <c r="FF75" s="63">
        <v>1.9778125031358631E-3</v>
      </c>
      <c r="FG75" s="63">
        <v>2.3278626698948365E-4</v>
      </c>
      <c r="FH75" s="63">
        <v>1.4863727778820245E-3</v>
      </c>
      <c r="FI75" s="63">
        <v>0</v>
      </c>
      <c r="FJ75" s="63">
        <v>2.1600599500680284E-3</v>
      </c>
      <c r="FK75" s="63">
        <v>1.1574424923717665E-3</v>
      </c>
      <c r="FL75" s="63">
        <v>7.0986347090614028E-4</v>
      </c>
      <c r="FM75" s="63">
        <v>0</v>
      </c>
      <c r="FN75" s="63">
        <v>9.9420546425897476E-4</v>
      </c>
      <c r="FO75" s="63">
        <v>9.5850378188335058E-4</v>
      </c>
      <c r="FP75" s="63">
        <v>1.0342107072492577E-3</v>
      </c>
      <c r="FQ75" s="63">
        <v>8.3676486226799587E-4</v>
      </c>
      <c r="FR75" s="63">
        <v>7.5937700414660742E-4</v>
      </c>
      <c r="FS75" s="63">
        <v>1.4602865600779591E-3</v>
      </c>
      <c r="FT75" s="63">
        <v>0</v>
      </c>
      <c r="FU75" s="63">
        <v>1.6879698454473912E-3</v>
      </c>
      <c r="FV75" s="63">
        <v>8.1298597941522992E-4</v>
      </c>
      <c r="FW75" s="63">
        <v>0</v>
      </c>
      <c r="FX75" s="63">
        <v>4.8027855159836605E-4</v>
      </c>
      <c r="FY75" s="63">
        <v>1.569590062945686E-3</v>
      </c>
      <c r="FZ75" s="63">
        <v>4.527711726399706E-4</v>
      </c>
      <c r="GA75" s="63">
        <v>5.5084510281942344E-4</v>
      </c>
      <c r="GB75" s="63">
        <v>5.326637839661747E-4</v>
      </c>
      <c r="GC75" s="63">
        <v>5.4867726633511403E-4</v>
      </c>
      <c r="GD75" s="63">
        <v>4.631262113080338E-4</v>
      </c>
      <c r="GE75" s="63">
        <v>1.0479405297134689E-3</v>
      </c>
      <c r="GF75" s="63">
        <v>1.7688733371016123E-3</v>
      </c>
      <c r="GG75" s="63">
        <v>1.2169004532104225E-3</v>
      </c>
      <c r="GH75" s="63">
        <v>4.4576452663357717E-3</v>
      </c>
      <c r="GI75" s="63">
        <v>1.0175362352255082E-3</v>
      </c>
      <c r="GJ75" s="63">
        <v>1.6488780365355204E-3</v>
      </c>
      <c r="GK75" s="63">
        <v>9.8807063031097569E-4</v>
      </c>
      <c r="GL75" s="63">
        <v>9.9592815410145239E-4</v>
      </c>
      <c r="GM75" s="63">
        <v>5.1601459947253809E-4</v>
      </c>
      <c r="GN75" s="63">
        <v>2.1152434978804571E-3</v>
      </c>
      <c r="GO75" s="63">
        <v>1</v>
      </c>
      <c r="GP75" s="63">
        <v>1.0193149035630291E-2</v>
      </c>
      <c r="GQ75" s="63">
        <v>3.0393778597257973E-3</v>
      </c>
      <c r="GR75" s="63">
        <v>1.4007202697590921E-3</v>
      </c>
      <c r="GS75" s="63">
        <v>1.829974175331101E-3</v>
      </c>
      <c r="GT75" s="63">
        <v>4.9087056939973246E-4</v>
      </c>
      <c r="GU75" s="63">
        <v>9.9691172359768471E-5</v>
      </c>
      <c r="GV75" s="63">
        <v>6.7000665435338691E-3</v>
      </c>
      <c r="GW75" s="63">
        <v>1.3379986625680672E-3</v>
      </c>
      <c r="GX75" s="63">
        <v>1.0020803128074482E-2</v>
      </c>
      <c r="GY75" s="63">
        <v>4.3542386547304067E-4</v>
      </c>
      <c r="GZ75" s="63">
        <v>0</v>
      </c>
      <c r="HA75" s="63">
        <v>1.2220701420037811E-3</v>
      </c>
      <c r="HB75" s="63">
        <v>1.9238176626035185E-3</v>
      </c>
      <c r="HC75" s="63">
        <v>3.5420420679113324E-3</v>
      </c>
      <c r="HD75" s="63">
        <v>8.2898700127097453E-4</v>
      </c>
      <c r="HE75" s="63">
        <v>4.5421096843266083E-3</v>
      </c>
      <c r="HF75" s="63">
        <v>1.0438551450576239E-3</v>
      </c>
      <c r="HG75" s="63">
        <v>4.544319191701316E-4</v>
      </c>
      <c r="HH75" s="63">
        <v>1.7399052182946004E-3</v>
      </c>
      <c r="HI75" s="63">
        <v>1.3414820797734506E-3</v>
      </c>
      <c r="HJ75" s="63">
        <v>2.7761706463404587E-3</v>
      </c>
      <c r="HK75" s="63">
        <v>9.0997293116413559E-3</v>
      </c>
      <c r="HL75" s="63">
        <v>7.5472750153049856E-3</v>
      </c>
      <c r="HM75" s="63">
        <v>3.9750126606149403E-3</v>
      </c>
      <c r="HN75" s="63">
        <v>3.5996651257268679E-3</v>
      </c>
      <c r="HO75" s="63">
        <v>7.3302566941957975E-3</v>
      </c>
      <c r="HP75" s="63">
        <v>7.2128474577902862E-3</v>
      </c>
      <c r="HQ75" s="63">
        <v>3.226084358336179E-3</v>
      </c>
      <c r="HR75" s="63">
        <v>5.8639661518233497E-4</v>
      </c>
      <c r="HS75" s="63">
        <v>6.5165648912460011E-4</v>
      </c>
      <c r="HT75" s="63">
        <v>1.0127446601769731E-3</v>
      </c>
      <c r="HU75" s="63">
        <v>8.3369344651580007E-4</v>
      </c>
      <c r="HV75" s="63">
        <v>1.1979493202007327E-2</v>
      </c>
      <c r="HW75" s="63">
        <v>9.1999101538584403E-3</v>
      </c>
      <c r="HX75" s="63">
        <v>1.522674731207075E-2</v>
      </c>
      <c r="HY75" s="63">
        <v>5.0753245445937026E-3</v>
      </c>
      <c r="HZ75" s="63">
        <v>4.6840881874965394E-3</v>
      </c>
      <c r="IA75" s="63">
        <v>3.70648487418795E-4</v>
      </c>
      <c r="IB75" s="63">
        <v>2.3857753645039029E-3</v>
      </c>
    </row>
    <row r="76" spans="2:236" x14ac:dyDescent="0.15">
      <c r="B76" s="12" t="s">
        <v>98</v>
      </c>
      <c r="C76" s="62" t="s">
        <v>167</v>
      </c>
      <c r="D76" s="63">
        <v>0.56585593291337966</v>
      </c>
      <c r="E76" s="63">
        <v>0.43414406708662034</v>
      </c>
      <c r="F76" s="63">
        <v>0.63115548599492688</v>
      </c>
      <c r="G76" s="63">
        <v>0.44528306978250309</v>
      </c>
      <c r="H76" s="63">
        <v>4.323926976105574E-4</v>
      </c>
      <c r="I76" s="68">
        <v>6.5896702466404014E-2</v>
      </c>
      <c r="J76" s="63">
        <v>6.4007771601273675E-2</v>
      </c>
      <c r="P76" s="12" t="s">
        <v>98</v>
      </c>
      <c r="Q76" s="63" t="s">
        <v>167</v>
      </c>
      <c r="R76" s="68">
        <v>1.3053471837785638E-4</v>
      </c>
      <c r="S76" s="63">
        <v>4.7220742735499751E-4</v>
      </c>
      <c r="T76" s="63">
        <v>6.4877306047110756E-4</v>
      </c>
      <c r="U76" s="63">
        <v>8.9308438246788895E-5</v>
      </c>
      <c r="V76" s="63">
        <v>1.2101313542357505E-4</v>
      </c>
      <c r="W76" s="63">
        <v>0</v>
      </c>
      <c r="X76" s="63">
        <v>8.6239940802421784E-4</v>
      </c>
      <c r="Y76" s="63">
        <v>4.5187817546663977E-4</v>
      </c>
      <c r="Z76" s="63">
        <v>0</v>
      </c>
      <c r="AA76" s="63">
        <v>0</v>
      </c>
      <c r="AB76" s="63">
        <v>0</v>
      </c>
      <c r="AC76" s="63">
        <v>2.4255585766739317E-4</v>
      </c>
      <c r="AD76" s="63">
        <v>2.4735352266709343E-4</v>
      </c>
      <c r="AE76" s="63">
        <v>2.9307057918014995E-4</v>
      </c>
      <c r="AF76" s="63">
        <v>2.0252846800304322E-4</v>
      </c>
      <c r="AG76" s="63">
        <v>0</v>
      </c>
      <c r="AH76" s="63">
        <v>4.0878819320055293E-4</v>
      </c>
      <c r="AI76" s="63">
        <v>4.4092933688040026E-4</v>
      </c>
      <c r="AJ76" s="63">
        <v>0</v>
      </c>
      <c r="AK76" s="63">
        <v>3.0796080510427375E-3</v>
      </c>
      <c r="AL76" s="63">
        <v>0</v>
      </c>
      <c r="AM76" s="63">
        <v>0</v>
      </c>
      <c r="AN76" s="63">
        <v>0</v>
      </c>
      <c r="AO76" s="63">
        <v>0</v>
      </c>
      <c r="AP76" s="63">
        <v>1.7924222695921788E-3</v>
      </c>
      <c r="AQ76" s="63">
        <v>7.900369814199718E-4</v>
      </c>
      <c r="AR76" s="63">
        <v>0</v>
      </c>
      <c r="AS76" s="63">
        <v>0</v>
      </c>
      <c r="AT76" s="63">
        <v>1.564418898680279E-4</v>
      </c>
      <c r="AU76" s="63">
        <v>1.6742271670052596E-4</v>
      </c>
      <c r="AV76" s="63">
        <v>3.1466441545102621E-4</v>
      </c>
      <c r="AW76" s="63">
        <v>0</v>
      </c>
      <c r="AX76" s="63">
        <v>1.8365348400602873E-3</v>
      </c>
      <c r="AY76" s="63">
        <v>1.6528911268143986E-4</v>
      </c>
      <c r="AZ76" s="63">
        <v>1.4779307044660772E-3</v>
      </c>
      <c r="BA76" s="63">
        <v>0</v>
      </c>
      <c r="BB76" s="63">
        <v>1.2742656689026033E-4</v>
      </c>
      <c r="BC76" s="63">
        <v>4.5778995720642193E-4</v>
      </c>
      <c r="BD76" s="63">
        <v>1.3647378844931755E-4</v>
      </c>
      <c r="BE76" s="63">
        <v>0</v>
      </c>
      <c r="BF76" s="63">
        <v>3.2626681552906151E-4</v>
      </c>
      <c r="BG76" s="63">
        <v>1.735411391893262E-4</v>
      </c>
      <c r="BH76" s="63">
        <v>1.7129650452907291E-4</v>
      </c>
      <c r="BI76" s="63">
        <v>2.331455334881802E-4</v>
      </c>
      <c r="BJ76" s="63">
        <v>1.1789382692310909E-4</v>
      </c>
      <c r="BK76" s="63">
        <v>8.2298783096311143E-4</v>
      </c>
      <c r="BL76" s="63">
        <v>0</v>
      </c>
      <c r="BM76" s="63">
        <v>8.4010608541658783E-4</v>
      </c>
      <c r="BN76" s="63">
        <v>1.8652792656928394E-4</v>
      </c>
      <c r="BO76" s="63">
        <v>0</v>
      </c>
      <c r="BP76" s="63">
        <v>9.9087414768447271E-5</v>
      </c>
      <c r="BQ76" s="63">
        <v>4.1372979759333995E-4</v>
      </c>
      <c r="BR76" s="63">
        <v>2.3460905477980069E-4</v>
      </c>
      <c r="BS76" s="63">
        <v>1.9145445760012015E-4</v>
      </c>
      <c r="BT76" s="63">
        <v>7.2711953723269917E-5</v>
      </c>
      <c r="BU76" s="63">
        <v>1.042707093441307E-4</v>
      </c>
      <c r="BV76" s="63">
        <v>1.0179842095707094E-4</v>
      </c>
      <c r="BW76" s="63">
        <v>6.3708762439423775E-4</v>
      </c>
      <c r="BX76" s="63">
        <v>3.4513753741804102E-3</v>
      </c>
      <c r="BY76" s="63">
        <v>1.8722309506913801E-4</v>
      </c>
      <c r="BZ76" s="63">
        <v>2.7873195156167201E-4</v>
      </c>
      <c r="CA76" s="63">
        <v>4.1483707689739219E-4</v>
      </c>
      <c r="CB76" s="63">
        <v>2.0961195568487513E-4</v>
      </c>
      <c r="CC76" s="63">
        <v>2.2373522166113584E-3</v>
      </c>
      <c r="CD76" s="63">
        <v>3.0475396609006724E-3</v>
      </c>
      <c r="CE76" s="63">
        <v>3.8615231265539006E-3</v>
      </c>
      <c r="CF76" s="63">
        <v>7.9786282692998411E-4</v>
      </c>
      <c r="CG76" s="63">
        <v>1.2068046618942101E-3</v>
      </c>
      <c r="CH76" s="63">
        <v>1.0004322532597474</v>
      </c>
      <c r="CI76" s="63">
        <v>8.5856332031509336E-4</v>
      </c>
      <c r="CJ76" s="63">
        <v>1.5498103383042247E-3</v>
      </c>
      <c r="CK76" s="63">
        <v>2.5503002548445016E-4</v>
      </c>
      <c r="CL76" s="63">
        <v>1.0903176512023641E-4</v>
      </c>
      <c r="CM76" s="63">
        <v>7.6592028784738754E-5</v>
      </c>
      <c r="CN76" s="63">
        <v>1.0206188316380278E-2</v>
      </c>
      <c r="CO76" s="63">
        <v>1.1734853398795242E-3</v>
      </c>
      <c r="CP76" s="63">
        <v>3.3306508797828607E-4</v>
      </c>
      <c r="CQ76" s="63">
        <v>7.0474596908746555E-4</v>
      </c>
      <c r="CR76" s="63">
        <v>0</v>
      </c>
      <c r="CS76" s="63">
        <v>1.9093359967729978E-3</v>
      </c>
      <c r="CT76" s="63">
        <v>9.2949317437210116E-4</v>
      </c>
      <c r="CU76" s="63">
        <v>3.0759104144895879E-3</v>
      </c>
      <c r="CV76" s="63">
        <v>7.2241918470192332E-4</v>
      </c>
      <c r="CW76" s="63">
        <v>3.5965960887296704E-3</v>
      </c>
      <c r="CX76" s="63">
        <v>3.7184768796950469E-3</v>
      </c>
      <c r="CY76" s="63">
        <v>2.0794005127686114E-4</v>
      </c>
      <c r="CZ76" s="63">
        <v>1.8643961247709394E-3</v>
      </c>
      <c r="DA76" s="63">
        <v>9.3520727262178254E-4</v>
      </c>
      <c r="DB76" s="63">
        <v>7.1327373724253355E-3</v>
      </c>
      <c r="DC76" s="63">
        <v>2.6967966108409473E-3</v>
      </c>
      <c r="DD76" s="63">
        <v>1.4747293633445367E-3</v>
      </c>
      <c r="DE76" s="63">
        <v>1.6082099527583219E-3</v>
      </c>
      <c r="DF76" s="63">
        <v>3.170292535765827E-3</v>
      </c>
      <c r="DG76" s="63">
        <v>2.4368747130105255E-3</v>
      </c>
      <c r="DH76" s="63">
        <v>2.0252861347174606E-3</v>
      </c>
      <c r="DI76" s="63">
        <v>1.7711674384130504E-4</v>
      </c>
      <c r="DJ76" s="63">
        <v>3.6970151256566694E-4</v>
      </c>
      <c r="DK76" s="63">
        <v>1.1083724538854705E-3</v>
      </c>
      <c r="DL76" s="63">
        <v>4.1820313980301971E-4</v>
      </c>
      <c r="DM76" s="63">
        <v>1.2627989134268982E-4</v>
      </c>
      <c r="DN76" s="63">
        <v>2.0869482350406594E-2</v>
      </c>
      <c r="DO76" s="63">
        <v>7.199137698590252E-3</v>
      </c>
      <c r="DP76" s="63">
        <v>5.4610132086667018E-3</v>
      </c>
      <c r="DQ76" s="63">
        <v>5.7365721735209395E-3</v>
      </c>
      <c r="DR76" s="63">
        <v>6.0212087548074389E-3</v>
      </c>
      <c r="DS76" s="63">
        <v>1.1998631452642168E-4</v>
      </c>
      <c r="DT76" s="63">
        <v>9.1461619035100201E-3</v>
      </c>
      <c r="DU76" s="63">
        <v>1.1454894621236855</v>
      </c>
      <c r="DV76" s="63">
        <v>1.0062897061380591</v>
      </c>
      <c r="DX76" s="12" t="s">
        <v>98</v>
      </c>
      <c r="DY76" s="62" t="s">
        <v>167</v>
      </c>
      <c r="DZ76" s="63">
        <v>1.304189590550952E-4</v>
      </c>
      <c r="EA76" s="63">
        <v>4.7198756503349324E-4</v>
      </c>
      <c r="EB76" s="63">
        <v>6.4877038042729243E-4</v>
      </c>
      <c r="EC76" s="63">
        <v>8.9284467386674063E-5</v>
      </c>
      <c r="ED76" s="63">
        <v>1.2098451790925839E-4</v>
      </c>
      <c r="EE76" s="63">
        <v>0</v>
      </c>
      <c r="EF76" s="63">
        <v>8.6239940802421784E-4</v>
      </c>
      <c r="EG76" s="63">
        <v>4.331685152071095E-4</v>
      </c>
      <c r="EH76" s="63">
        <v>0</v>
      </c>
      <c r="EI76" s="63">
        <v>0</v>
      </c>
      <c r="EJ76" s="63">
        <v>0</v>
      </c>
      <c r="EK76" s="63">
        <v>2.4225994848380887E-4</v>
      </c>
      <c r="EL76" s="63">
        <v>2.4735352266709343E-4</v>
      </c>
      <c r="EM76" s="63">
        <v>2.9231463654955206E-4</v>
      </c>
      <c r="EN76" s="63">
        <v>2.0231153926777138E-4</v>
      </c>
      <c r="EO76" s="63">
        <v>0</v>
      </c>
      <c r="EP76" s="63">
        <v>4.0876173222042811E-4</v>
      </c>
      <c r="EQ76" s="63">
        <v>4.4064881484643997E-4</v>
      </c>
      <c r="ER76" s="63">
        <v>0</v>
      </c>
      <c r="ES76" s="63">
        <v>3.0744766439560396E-3</v>
      </c>
      <c r="ET76" s="63">
        <v>0</v>
      </c>
      <c r="EU76" s="63">
        <v>0</v>
      </c>
      <c r="EV76" s="63">
        <v>0</v>
      </c>
      <c r="EW76" s="63">
        <v>0</v>
      </c>
      <c r="EX76" s="63">
        <v>1.7904859544932857E-3</v>
      </c>
      <c r="EY76" s="63">
        <v>7.8296304457951404E-4</v>
      </c>
      <c r="EZ76" s="63">
        <v>0</v>
      </c>
      <c r="FA76" s="63">
        <v>0</v>
      </c>
      <c r="FB76" s="63">
        <v>1.5525448564220851E-4</v>
      </c>
      <c r="FC76" s="63">
        <v>1.6701312984557899E-4</v>
      </c>
      <c r="FD76" s="63">
        <v>3.1466441545102621E-4</v>
      </c>
      <c r="FE76" s="63">
        <v>0</v>
      </c>
      <c r="FF76" s="63">
        <v>1.7555302352064549E-3</v>
      </c>
      <c r="FG76" s="63">
        <v>1.652871365813702E-4</v>
      </c>
      <c r="FH76" s="63">
        <v>1.4767748669840066E-3</v>
      </c>
      <c r="FI76" s="63">
        <v>0</v>
      </c>
      <c r="FJ76" s="63">
        <v>1.2082430459298015E-4</v>
      </c>
      <c r="FK76" s="63">
        <v>4.577493521602553E-4</v>
      </c>
      <c r="FL76" s="63">
        <v>1.3647322404316089E-4</v>
      </c>
      <c r="FM76" s="63">
        <v>0</v>
      </c>
      <c r="FN76" s="63">
        <v>3.2556855138080466E-4</v>
      </c>
      <c r="FO76" s="63">
        <v>1.7334055167286133E-4</v>
      </c>
      <c r="FP76" s="63">
        <v>1.6945513547705256E-4</v>
      </c>
      <c r="FQ76" s="63">
        <v>2.2954509648311495E-4</v>
      </c>
      <c r="FR76" s="63">
        <v>1.164469152573625E-4</v>
      </c>
      <c r="FS76" s="63">
        <v>8.1695325768730718E-4</v>
      </c>
      <c r="FT76" s="63">
        <v>0</v>
      </c>
      <c r="FU76" s="63">
        <v>8.4010608541658783E-4</v>
      </c>
      <c r="FV76" s="63">
        <v>1.8606134904147902E-4</v>
      </c>
      <c r="FW76" s="63">
        <v>0</v>
      </c>
      <c r="FX76" s="63">
        <v>9.9076090627940263E-5</v>
      </c>
      <c r="FY76" s="63">
        <v>4.1299797802835976E-4</v>
      </c>
      <c r="FZ76" s="63">
        <v>2.3460862330183845E-4</v>
      </c>
      <c r="GA76" s="63">
        <v>1.9112580183950828E-4</v>
      </c>
      <c r="GB76" s="63">
        <v>7.2711953723269917E-5</v>
      </c>
      <c r="GC76" s="63">
        <v>1.0079996482860691E-4</v>
      </c>
      <c r="GD76" s="63">
        <v>8.8988729221924892E-5</v>
      </c>
      <c r="GE76" s="63">
        <v>6.1448264640225981E-4</v>
      </c>
      <c r="GF76" s="63">
        <v>3.1019696581362807E-3</v>
      </c>
      <c r="GG76" s="63">
        <v>1.8695207040176736E-4</v>
      </c>
      <c r="GH76" s="63">
        <v>2.7868725844568126E-4</v>
      </c>
      <c r="GI76" s="63">
        <v>4.1483707689739219E-4</v>
      </c>
      <c r="GJ76" s="63">
        <v>2.0930196138617453E-4</v>
      </c>
      <c r="GK76" s="63">
        <v>2.2373522166113584E-3</v>
      </c>
      <c r="GL76" s="63">
        <v>3.0475396609006724E-3</v>
      </c>
      <c r="GM76" s="63">
        <v>3.6162905714500044E-3</v>
      </c>
      <c r="GN76" s="63">
        <v>7.9640539963220008E-4</v>
      </c>
      <c r="GO76" s="63">
        <v>1.1091503086886972E-3</v>
      </c>
      <c r="GP76" s="63">
        <v>1</v>
      </c>
      <c r="GQ76" s="63">
        <v>8.5180523965168421E-4</v>
      </c>
      <c r="GR76" s="63">
        <v>1.5064384690697196E-3</v>
      </c>
      <c r="GS76" s="63">
        <v>2.4742994379758421E-4</v>
      </c>
      <c r="GT76" s="63">
        <v>1.0903176512023641E-4</v>
      </c>
      <c r="GU76" s="63">
        <v>7.6592028784738754E-5</v>
      </c>
      <c r="GV76" s="63">
        <v>1.0202501675118308E-2</v>
      </c>
      <c r="GW76" s="63">
        <v>1.1714621537274191E-3</v>
      </c>
      <c r="GX76" s="63">
        <v>3.3181690579545857E-4</v>
      </c>
      <c r="GY76" s="63">
        <v>6.7860257270933345E-4</v>
      </c>
      <c r="GZ76" s="63">
        <v>0</v>
      </c>
      <c r="HA76" s="63">
        <v>1.9085082085721161E-3</v>
      </c>
      <c r="HB76" s="63">
        <v>9.2942933315999792E-4</v>
      </c>
      <c r="HC76" s="63">
        <v>3.0596073703520184E-3</v>
      </c>
      <c r="HD76" s="63">
        <v>7.1469297882777595E-4</v>
      </c>
      <c r="HE76" s="63">
        <v>3.5581016651044309E-3</v>
      </c>
      <c r="HF76" s="63">
        <v>3.5644182484900499E-3</v>
      </c>
      <c r="HG76" s="63">
        <v>2.072327364981945E-4</v>
      </c>
      <c r="HH76" s="63">
        <v>1.8643961247709394E-3</v>
      </c>
      <c r="HI76" s="63">
        <v>9.2874862628927485E-4</v>
      </c>
      <c r="HJ76" s="63">
        <v>7.1314227983507034E-3</v>
      </c>
      <c r="HK76" s="63">
        <v>2.6967484961888111E-3</v>
      </c>
      <c r="HL76" s="63">
        <v>1.4747293633445367E-3</v>
      </c>
      <c r="HM76" s="63">
        <v>1.6051057335695056E-3</v>
      </c>
      <c r="HN76" s="63">
        <v>3.0971800527237448E-3</v>
      </c>
      <c r="HO76" s="63">
        <v>2.4368747130105255E-3</v>
      </c>
      <c r="HP76" s="63">
        <v>2.0252861347174606E-3</v>
      </c>
      <c r="HQ76" s="63">
        <v>1.7708855772915561E-4</v>
      </c>
      <c r="HR76" s="63">
        <v>3.691218606952658E-4</v>
      </c>
      <c r="HS76" s="63">
        <v>1.1081325895742169E-3</v>
      </c>
      <c r="HT76" s="63">
        <v>4.1642747371156854E-4</v>
      </c>
      <c r="HU76" s="63">
        <v>1.1946013388198036E-4</v>
      </c>
      <c r="HV76" s="63">
        <v>2.0869482350406594E-2</v>
      </c>
      <c r="HW76" s="63">
        <v>7.1679684911951976E-3</v>
      </c>
      <c r="HX76" s="63">
        <v>5.3698233516167124E-3</v>
      </c>
      <c r="HY76" s="63">
        <v>5.6857380562089334E-3</v>
      </c>
      <c r="HZ76" s="63">
        <v>5.9848216771430617E-3</v>
      </c>
      <c r="IA76" s="63">
        <v>1.1995370199041451E-4</v>
      </c>
      <c r="IB76" s="63">
        <v>9.1394112846702874E-3</v>
      </c>
    </row>
    <row r="77" spans="2:236" x14ac:dyDescent="0.15">
      <c r="B77" s="16" t="s">
        <v>99</v>
      </c>
      <c r="C77" s="70" t="s">
        <v>168</v>
      </c>
      <c r="D77" s="69">
        <v>0.52693379332556456</v>
      </c>
      <c r="E77" s="69">
        <v>0.47306620667443544</v>
      </c>
      <c r="F77" s="69">
        <v>0.69029006176546281</v>
      </c>
      <c r="G77" s="69">
        <v>0.45594814274684742</v>
      </c>
      <c r="H77" s="69">
        <v>0.17221536487157058</v>
      </c>
      <c r="I77" s="71">
        <v>0.12608840181864975</v>
      </c>
      <c r="J77" s="69">
        <v>0.11887170798661749</v>
      </c>
      <c r="P77" s="16" t="s">
        <v>99</v>
      </c>
      <c r="Q77" s="69" t="s">
        <v>168</v>
      </c>
      <c r="R77" s="71">
        <v>4.2593908449942264E-2</v>
      </c>
      <c r="S77" s="69">
        <v>2.9742158819164453E-2</v>
      </c>
      <c r="T77" s="69">
        <v>2.348372707273011E-2</v>
      </c>
      <c r="U77" s="69">
        <v>1.4085744779866171E-2</v>
      </c>
      <c r="V77" s="69">
        <v>2.1325881174044235E-2</v>
      </c>
      <c r="W77" s="69">
        <v>0</v>
      </c>
      <c r="X77" s="69">
        <v>2.6062383136303987E-2</v>
      </c>
      <c r="Y77" s="69">
        <v>4.0490767158490336E-2</v>
      </c>
      <c r="Z77" s="69">
        <v>0</v>
      </c>
      <c r="AA77" s="69">
        <v>0</v>
      </c>
      <c r="AB77" s="69">
        <v>0</v>
      </c>
      <c r="AC77" s="69">
        <v>2.9823885991218275E-2</v>
      </c>
      <c r="AD77" s="69">
        <v>4.1843167979155008E-2</v>
      </c>
      <c r="AE77" s="69">
        <v>3.0499374770921846E-2</v>
      </c>
      <c r="AF77" s="69">
        <v>3.5843410076600787E-2</v>
      </c>
      <c r="AG77" s="69">
        <v>0</v>
      </c>
      <c r="AH77" s="69">
        <v>4.1899085469858766E-2</v>
      </c>
      <c r="AI77" s="69">
        <v>3.4260713821085961E-2</v>
      </c>
      <c r="AJ77" s="69">
        <v>0</v>
      </c>
      <c r="AK77" s="69">
        <v>1.5434909768795E-2</v>
      </c>
      <c r="AL77" s="69">
        <v>0</v>
      </c>
      <c r="AM77" s="69">
        <v>0</v>
      </c>
      <c r="AN77" s="69">
        <v>0</v>
      </c>
      <c r="AO77" s="69">
        <v>0</v>
      </c>
      <c r="AP77" s="69">
        <v>2.0106822100111426E-2</v>
      </c>
      <c r="AQ77" s="69">
        <v>2.8028442945046594E-2</v>
      </c>
      <c r="AR77" s="69">
        <v>0</v>
      </c>
      <c r="AS77" s="69">
        <v>0</v>
      </c>
      <c r="AT77" s="69">
        <v>2.8421985519648717E-2</v>
      </c>
      <c r="AU77" s="69">
        <v>2.3836063012847696E-2</v>
      </c>
      <c r="AV77" s="69">
        <v>4.502299256687245E-2</v>
      </c>
      <c r="AW77" s="69">
        <v>0</v>
      </c>
      <c r="AX77" s="69">
        <v>1.9043679552210837E-2</v>
      </c>
      <c r="AY77" s="69">
        <v>2.497199544720197E-2</v>
      </c>
      <c r="AZ77" s="69">
        <v>2.2742271939651705E-2</v>
      </c>
      <c r="BA77" s="69">
        <v>0</v>
      </c>
      <c r="BB77" s="69">
        <v>8.3109088523757105E-3</v>
      </c>
      <c r="BC77" s="69">
        <v>2.1100170302895432E-2</v>
      </c>
      <c r="BD77" s="69">
        <v>3.7467043392627748E-2</v>
      </c>
      <c r="BE77" s="69">
        <v>0</v>
      </c>
      <c r="BF77" s="69">
        <v>2.3093798642911622E-2</v>
      </c>
      <c r="BG77" s="69">
        <v>2.6115747354504379E-2</v>
      </c>
      <c r="BH77" s="69">
        <v>2.2843659832650076E-2</v>
      </c>
      <c r="BI77" s="69">
        <v>2.2715920456238138E-2</v>
      </c>
      <c r="BJ77" s="69">
        <v>2.0453925941818628E-2</v>
      </c>
      <c r="BK77" s="69">
        <v>2.3678860395654779E-2</v>
      </c>
      <c r="BL77" s="69">
        <v>0</v>
      </c>
      <c r="BM77" s="69">
        <v>2.2337799217266183E-2</v>
      </c>
      <c r="BN77" s="69">
        <v>2.4884820987644354E-2</v>
      </c>
      <c r="BO77" s="69">
        <v>0</v>
      </c>
      <c r="BP77" s="69">
        <v>1.8343345657144208E-2</v>
      </c>
      <c r="BQ77" s="69">
        <v>2.6556123266808035E-2</v>
      </c>
      <c r="BR77" s="69">
        <v>2.1486240148592219E-2</v>
      </c>
      <c r="BS77" s="69">
        <v>1.9177421193130283E-2</v>
      </c>
      <c r="BT77" s="69">
        <v>1.5036355343426983E-2</v>
      </c>
      <c r="BU77" s="69">
        <v>1.443161523095327E-2</v>
      </c>
      <c r="BV77" s="69">
        <v>3.0112576461655161E-2</v>
      </c>
      <c r="BW77" s="69">
        <v>3.0266150227951455E-2</v>
      </c>
      <c r="BX77" s="69">
        <v>2.4305021488609867E-2</v>
      </c>
      <c r="BY77" s="69">
        <v>3.8669385251125732E-2</v>
      </c>
      <c r="BZ77" s="69">
        <v>5.0659442047414514E-3</v>
      </c>
      <c r="CA77" s="69">
        <v>3.0905078619824906E-2</v>
      </c>
      <c r="CB77" s="69">
        <v>3.6816310377307995E-2</v>
      </c>
      <c r="CC77" s="69">
        <v>2.2528858597477667E-2</v>
      </c>
      <c r="CD77" s="69">
        <v>2.0975171449343841E-2</v>
      </c>
      <c r="CE77" s="69">
        <v>1.0202326031520992E-2</v>
      </c>
      <c r="CF77" s="69">
        <v>1.3132971104334189E-2</v>
      </c>
      <c r="CG77" s="69">
        <v>1.1911532170181059E-2</v>
      </c>
      <c r="CH77" s="69">
        <v>1.1130417796739352E-2</v>
      </c>
      <c r="CI77" s="69">
        <v>1.0079338331684513</v>
      </c>
      <c r="CJ77" s="69">
        <v>4.035406949640042E-3</v>
      </c>
      <c r="CK77" s="69">
        <v>1.9363612492278731E-3</v>
      </c>
      <c r="CL77" s="69">
        <v>2.4694218327046022E-3</v>
      </c>
      <c r="CM77" s="69">
        <v>8.8718789744624601E-4</v>
      </c>
      <c r="CN77" s="69">
        <v>3.5194786350427813E-3</v>
      </c>
      <c r="CO77" s="69">
        <v>7.5865849191348762E-3</v>
      </c>
      <c r="CP77" s="69">
        <v>5.8021142108318866E-2</v>
      </c>
      <c r="CQ77" s="69">
        <v>5.6045264029694879E-3</v>
      </c>
      <c r="CR77" s="69">
        <v>0</v>
      </c>
      <c r="CS77" s="69">
        <v>5.3644048266403028E-3</v>
      </c>
      <c r="CT77" s="69">
        <v>5.3612053688698565E-3</v>
      </c>
      <c r="CU77" s="69">
        <v>9.1752887678455373E-3</v>
      </c>
      <c r="CV77" s="69">
        <v>4.3058817954391175E-3</v>
      </c>
      <c r="CW77" s="69">
        <v>3.6778883059828422E-3</v>
      </c>
      <c r="CX77" s="69">
        <v>4.4643927498451029E-3</v>
      </c>
      <c r="CY77" s="69">
        <v>8.4158448958417745E-3</v>
      </c>
      <c r="CZ77" s="69">
        <v>4.5615732526765821E-3</v>
      </c>
      <c r="DA77" s="69">
        <v>1.5499625806809922E-2</v>
      </c>
      <c r="DB77" s="69">
        <v>4.7686257409192204E-3</v>
      </c>
      <c r="DC77" s="69">
        <v>5.9145460683185198E-3</v>
      </c>
      <c r="DD77" s="69">
        <v>1.9223484230155512E-2</v>
      </c>
      <c r="DE77" s="69">
        <v>3.2233028943623669E-2</v>
      </c>
      <c r="DF77" s="69">
        <v>1.070929900682272E-2</v>
      </c>
      <c r="DG77" s="69">
        <v>1.8733706769029013E-2</v>
      </c>
      <c r="DH77" s="69">
        <v>1.3552077914420832E-2</v>
      </c>
      <c r="DI77" s="69">
        <v>2.4570786343288169E-2</v>
      </c>
      <c r="DJ77" s="69">
        <v>9.480522652591793E-3</v>
      </c>
      <c r="DK77" s="69">
        <v>6.0005640746727696E-3</v>
      </c>
      <c r="DL77" s="69">
        <v>3.2756754283312352E-2</v>
      </c>
      <c r="DM77" s="69">
        <v>5.629367949695813E-3</v>
      </c>
      <c r="DN77" s="69">
        <v>2.9216545106191632E-2</v>
      </c>
      <c r="DO77" s="69">
        <v>6.1207712907088596E-2</v>
      </c>
      <c r="DP77" s="69">
        <v>1.7183143126960638E-2</v>
      </c>
      <c r="DQ77" s="69">
        <v>1.273166203702935E-2</v>
      </c>
      <c r="DR77" s="69">
        <v>1.5951946103099943E-2</v>
      </c>
      <c r="DS77" s="69">
        <v>0.10875605433922132</v>
      </c>
      <c r="DT77" s="69">
        <v>7.3595055503536799E-3</v>
      </c>
      <c r="DU77" s="69">
        <v>2.8824182536289076</v>
      </c>
      <c r="DV77" s="69">
        <v>2.5321470980917855</v>
      </c>
      <c r="DX77" s="16" t="s">
        <v>99</v>
      </c>
      <c r="DY77" s="70" t="s">
        <v>168</v>
      </c>
      <c r="DZ77" s="69">
        <v>4.2556135801736561E-2</v>
      </c>
      <c r="EA77" s="69">
        <v>2.9728310709825814E-2</v>
      </c>
      <c r="EB77" s="69">
        <v>2.3483630062818121E-2</v>
      </c>
      <c r="EC77" s="69">
        <v>1.4081964091004515E-2</v>
      </c>
      <c r="ED77" s="69">
        <v>2.1320837971852361E-2</v>
      </c>
      <c r="EE77" s="69">
        <v>0</v>
      </c>
      <c r="EF77" s="69">
        <v>2.6062383136303987E-2</v>
      </c>
      <c r="EG77" s="69">
        <v>3.8814278807618376E-2</v>
      </c>
      <c r="EH77" s="69">
        <v>0</v>
      </c>
      <c r="EI77" s="69">
        <v>0</v>
      </c>
      <c r="EJ77" s="69">
        <v>0</v>
      </c>
      <c r="EK77" s="69">
        <v>2.9787501952342272E-2</v>
      </c>
      <c r="EL77" s="69">
        <v>4.1843167979155008E-2</v>
      </c>
      <c r="EM77" s="69">
        <v>3.0420705060504583E-2</v>
      </c>
      <c r="EN77" s="69">
        <v>3.58050181127825E-2</v>
      </c>
      <c r="EO77" s="69">
        <v>0</v>
      </c>
      <c r="EP77" s="69">
        <v>4.1896373329717962E-2</v>
      </c>
      <c r="EQ77" s="69">
        <v>3.4238916938179459E-2</v>
      </c>
      <c r="ER77" s="69">
        <v>0</v>
      </c>
      <c r="ES77" s="69">
        <v>1.5409191299412728E-2</v>
      </c>
      <c r="ET77" s="69">
        <v>0</v>
      </c>
      <c r="EU77" s="69">
        <v>0</v>
      </c>
      <c r="EV77" s="69">
        <v>0</v>
      </c>
      <c r="EW77" s="69">
        <v>0</v>
      </c>
      <c r="EX77" s="69">
        <v>2.0085101134084786E-2</v>
      </c>
      <c r="EY77" s="69">
        <v>2.7777478193025402E-2</v>
      </c>
      <c r="EZ77" s="69">
        <v>0</v>
      </c>
      <c r="FA77" s="69">
        <v>0</v>
      </c>
      <c r="FB77" s="69">
        <v>2.8206260781596281E-2</v>
      </c>
      <c r="FC77" s="69">
        <v>2.3777749910085102E-2</v>
      </c>
      <c r="FD77" s="69">
        <v>4.502299256687245E-2</v>
      </c>
      <c r="FE77" s="69">
        <v>0</v>
      </c>
      <c r="FF77" s="69">
        <v>1.8203714143746705E-2</v>
      </c>
      <c r="FG77" s="69">
        <v>2.4971696896612994E-2</v>
      </c>
      <c r="FH77" s="69">
        <v>2.2724486010814948E-2</v>
      </c>
      <c r="FI77" s="69">
        <v>0</v>
      </c>
      <c r="FJ77" s="69">
        <v>7.8803016288488698E-3</v>
      </c>
      <c r="FK77" s="69">
        <v>2.1098298760333641E-2</v>
      </c>
      <c r="FL77" s="69">
        <v>3.7466888442507271E-2</v>
      </c>
      <c r="FM77" s="69">
        <v>0</v>
      </c>
      <c r="FN77" s="69">
        <v>2.3044374150833692E-2</v>
      </c>
      <c r="FO77" s="69">
        <v>2.6085561469319257E-2</v>
      </c>
      <c r="FP77" s="69">
        <v>2.2598099607318199E-2</v>
      </c>
      <c r="FQ77" s="69">
        <v>2.23651213678271E-2</v>
      </c>
      <c r="FR77" s="69">
        <v>2.0202894782444726E-2</v>
      </c>
      <c r="FS77" s="69">
        <v>2.3505234720074743E-2</v>
      </c>
      <c r="FT77" s="69">
        <v>0</v>
      </c>
      <c r="FU77" s="69">
        <v>2.2337799217266183E-2</v>
      </c>
      <c r="FV77" s="69">
        <v>2.4822574553719778E-2</v>
      </c>
      <c r="FW77" s="69">
        <v>0</v>
      </c>
      <c r="FX77" s="69">
        <v>1.8341249299861341E-2</v>
      </c>
      <c r="FY77" s="69">
        <v>2.6509149878162296E-2</v>
      </c>
      <c r="FZ77" s="69">
        <v>2.1486200632474119E-2</v>
      </c>
      <c r="GA77" s="69">
        <v>1.9144500727199074E-2</v>
      </c>
      <c r="GB77" s="69">
        <v>1.5036355343426983E-2</v>
      </c>
      <c r="GC77" s="69">
        <v>1.3951245914123644E-2</v>
      </c>
      <c r="GD77" s="69">
        <v>2.6323393700289112E-2</v>
      </c>
      <c r="GE77" s="69">
        <v>2.9192254528823305E-2</v>
      </c>
      <c r="GF77" s="69">
        <v>2.1844462286551951E-2</v>
      </c>
      <c r="GG77" s="69">
        <v>3.8613407342677826E-2</v>
      </c>
      <c r="GH77" s="69">
        <v>5.065131908803807E-3</v>
      </c>
      <c r="GI77" s="69">
        <v>3.0905078619824906E-2</v>
      </c>
      <c r="GJ77" s="69">
        <v>3.6761862880366002E-2</v>
      </c>
      <c r="GK77" s="69">
        <v>2.2528858597477667E-2</v>
      </c>
      <c r="GL77" s="69">
        <v>2.0975171449343841E-2</v>
      </c>
      <c r="GM77" s="69">
        <v>9.5544100670902233E-3</v>
      </c>
      <c r="GN77" s="69">
        <v>1.3108981578888927E-2</v>
      </c>
      <c r="GO77" s="69">
        <v>1.094765375100102E-2</v>
      </c>
      <c r="GP77" s="69">
        <v>1.1125608716105141E-2</v>
      </c>
      <c r="GQ77" s="69">
        <v>1</v>
      </c>
      <c r="GR77" s="69">
        <v>3.9224749745447483E-3</v>
      </c>
      <c r="GS77" s="69">
        <v>1.8786562647208195E-3</v>
      </c>
      <c r="GT77" s="69">
        <v>2.4694218327046022E-3</v>
      </c>
      <c r="GU77" s="69">
        <v>8.8718789744624601E-4</v>
      </c>
      <c r="GV77" s="69">
        <v>3.5182073421022282E-3</v>
      </c>
      <c r="GW77" s="69">
        <v>7.5735050168740277E-3</v>
      </c>
      <c r="GX77" s="69">
        <v>5.7803704260820342E-2</v>
      </c>
      <c r="GY77" s="69">
        <v>5.3966197788929285E-3</v>
      </c>
      <c r="GZ77" s="69">
        <v>0</v>
      </c>
      <c r="HA77" s="69">
        <v>5.3620791013474518E-3</v>
      </c>
      <c r="HB77" s="69">
        <v>5.3608371404002776E-3</v>
      </c>
      <c r="HC77" s="69">
        <v>9.1266575928111524E-3</v>
      </c>
      <c r="HD77" s="69">
        <v>4.2598307908066303E-3</v>
      </c>
      <c r="HE77" s="69">
        <v>3.6385238104976615E-3</v>
      </c>
      <c r="HF77" s="69">
        <v>4.2794303960495741E-3</v>
      </c>
      <c r="HG77" s="69">
        <v>8.3872181284958842E-3</v>
      </c>
      <c r="HH77" s="69">
        <v>4.5615732526765821E-3</v>
      </c>
      <c r="HI77" s="69">
        <v>1.5392583652302555E-2</v>
      </c>
      <c r="HJ77" s="69">
        <v>4.7677468761239362E-3</v>
      </c>
      <c r="HK77" s="69">
        <v>5.9144405444812838E-3</v>
      </c>
      <c r="HL77" s="69">
        <v>1.9223484230155512E-2</v>
      </c>
      <c r="HM77" s="69">
        <v>3.2170811702156625E-2</v>
      </c>
      <c r="HN77" s="69">
        <v>1.0462323867085409E-2</v>
      </c>
      <c r="HO77" s="69">
        <v>1.8733706769029013E-2</v>
      </c>
      <c r="HP77" s="69">
        <v>1.3552077914420832E-2</v>
      </c>
      <c r="HQ77" s="69">
        <v>2.4566876182540789E-2</v>
      </c>
      <c r="HR77" s="69">
        <v>9.465658221419147E-3</v>
      </c>
      <c r="HS77" s="69">
        <v>5.9992654848676375E-3</v>
      </c>
      <c r="HT77" s="69">
        <v>3.2617671018958398E-2</v>
      </c>
      <c r="HU77" s="69">
        <v>5.3253534018068375E-3</v>
      </c>
      <c r="HV77" s="69">
        <v>2.9216545106191632E-2</v>
      </c>
      <c r="HW77" s="69">
        <v>6.094270951673094E-2</v>
      </c>
      <c r="HX77" s="69">
        <v>1.6896213155260457E-2</v>
      </c>
      <c r="HY77" s="69">
        <v>1.2618841561318341E-2</v>
      </c>
      <c r="HZ77" s="69">
        <v>1.5855546073572979E-2</v>
      </c>
      <c r="IA77" s="69">
        <v>0.10872649421186734</v>
      </c>
      <c r="IB77" s="69">
        <v>7.3540736306759542E-3</v>
      </c>
    </row>
    <row r="78" spans="2:236" x14ac:dyDescent="0.15">
      <c r="B78" s="12" t="s">
        <v>100</v>
      </c>
      <c r="C78" s="62" t="s">
        <v>169</v>
      </c>
      <c r="D78" s="63">
        <v>0.38828626834506053</v>
      </c>
      <c r="E78" s="73">
        <v>0.61171373165493947</v>
      </c>
      <c r="F78" s="73">
        <v>0.67727998749299734</v>
      </c>
      <c r="G78" s="73">
        <v>0.3162864624724781</v>
      </c>
      <c r="H78" s="63">
        <v>6.6361162860794631E-2</v>
      </c>
      <c r="I78" s="74">
        <v>4.8503719530466276E-2</v>
      </c>
      <c r="J78" s="73">
        <v>4.640619096629623E-2</v>
      </c>
      <c r="P78" s="12" t="s">
        <v>100</v>
      </c>
      <c r="Q78" s="63" t="s">
        <v>169</v>
      </c>
      <c r="R78" s="74">
        <v>4.7703198023015562E-3</v>
      </c>
      <c r="S78" s="73">
        <v>3.9883576636584369E-3</v>
      </c>
      <c r="T78" s="73">
        <v>1.2240258554316345E-2</v>
      </c>
      <c r="U78" s="73">
        <v>7.4478903389774637E-3</v>
      </c>
      <c r="V78" s="73">
        <v>6.9701125945946319E-3</v>
      </c>
      <c r="W78" s="73">
        <v>0</v>
      </c>
      <c r="X78" s="73">
        <v>3.9752719517634441E-2</v>
      </c>
      <c r="Y78" s="73">
        <v>4.084170316904656E-3</v>
      </c>
      <c r="Z78" s="73">
        <v>0</v>
      </c>
      <c r="AA78" s="73">
        <v>0</v>
      </c>
      <c r="AB78" s="73">
        <v>0</v>
      </c>
      <c r="AC78" s="73">
        <v>1.0937608193164271E-2</v>
      </c>
      <c r="AD78" s="73">
        <v>1.241645574817052E-2</v>
      </c>
      <c r="AE78" s="73">
        <v>6.3610057974194589E-3</v>
      </c>
      <c r="AF78" s="73">
        <v>9.4208176462173832E-3</v>
      </c>
      <c r="AG78" s="73">
        <v>0</v>
      </c>
      <c r="AH78" s="73">
        <v>7.0835209160836597E-3</v>
      </c>
      <c r="AI78" s="73">
        <v>7.2089960191464176E-3</v>
      </c>
      <c r="AJ78" s="73">
        <v>0</v>
      </c>
      <c r="AK78" s="73">
        <v>6.9543062742544138E-3</v>
      </c>
      <c r="AL78" s="73">
        <v>0</v>
      </c>
      <c r="AM78" s="73">
        <v>0</v>
      </c>
      <c r="AN78" s="73">
        <v>0</v>
      </c>
      <c r="AO78" s="73">
        <v>0</v>
      </c>
      <c r="AP78" s="73">
        <v>4.9026893816387475E-3</v>
      </c>
      <c r="AQ78" s="73">
        <v>5.1562932555687642E-3</v>
      </c>
      <c r="AR78" s="73">
        <v>0</v>
      </c>
      <c r="AS78" s="73">
        <v>0</v>
      </c>
      <c r="AT78" s="73">
        <v>3.2515053672236755E-3</v>
      </c>
      <c r="AU78" s="73">
        <v>4.1090758402415389E-3</v>
      </c>
      <c r="AV78" s="73">
        <v>5.0128235077792436E-3</v>
      </c>
      <c r="AW78" s="73">
        <v>0</v>
      </c>
      <c r="AX78" s="73">
        <v>8.8833262992868995E-3</v>
      </c>
      <c r="AY78" s="73">
        <v>1.3729533241148981E-2</v>
      </c>
      <c r="AZ78" s="73">
        <v>7.1253964688633075E-3</v>
      </c>
      <c r="BA78" s="73">
        <v>0</v>
      </c>
      <c r="BB78" s="73">
        <v>3.1226661583319297E-3</v>
      </c>
      <c r="BC78" s="73">
        <v>6.8029065908736157E-3</v>
      </c>
      <c r="BD78" s="73">
        <v>5.3899987189300657E-3</v>
      </c>
      <c r="BE78" s="73">
        <v>0</v>
      </c>
      <c r="BF78" s="73">
        <v>6.7379429371002622E-3</v>
      </c>
      <c r="BG78" s="73">
        <v>1.0595465333395448E-2</v>
      </c>
      <c r="BH78" s="73">
        <v>7.8644737765587447E-3</v>
      </c>
      <c r="BI78" s="73">
        <v>5.7565259361476639E-3</v>
      </c>
      <c r="BJ78" s="73">
        <v>5.4756949134979228E-3</v>
      </c>
      <c r="BK78" s="73">
        <v>8.9831954840333701E-3</v>
      </c>
      <c r="BL78" s="73">
        <v>0</v>
      </c>
      <c r="BM78" s="73">
        <v>5.1162475325860482E-3</v>
      </c>
      <c r="BN78" s="73">
        <v>4.4419728770049129E-3</v>
      </c>
      <c r="BO78" s="73">
        <v>0</v>
      </c>
      <c r="BP78" s="73">
        <v>4.2824395446210105E-3</v>
      </c>
      <c r="BQ78" s="73">
        <v>5.0390450972139797E-3</v>
      </c>
      <c r="BR78" s="73">
        <v>4.7832262399261005E-3</v>
      </c>
      <c r="BS78" s="73">
        <v>6.0025536873182074E-3</v>
      </c>
      <c r="BT78" s="73">
        <v>3.3402534114719716E-3</v>
      </c>
      <c r="BU78" s="73">
        <v>2.8659626040189023E-3</v>
      </c>
      <c r="BV78" s="73">
        <v>3.1185043220243631E-3</v>
      </c>
      <c r="BW78" s="73">
        <v>1.0636308360788386E-2</v>
      </c>
      <c r="BX78" s="73">
        <v>7.8576672803285421E-3</v>
      </c>
      <c r="BY78" s="73">
        <v>1.7990315415656894E-2</v>
      </c>
      <c r="BZ78" s="73">
        <v>3.7934953787776794E-3</v>
      </c>
      <c r="CA78" s="73">
        <v>9.1768977431039081E-3</v>
      </c>
      <c r="CB78" s="73">
        <v>6.3458275724118073E-3</v>
      </c>
      <c r="CC78" s="73">
        <v>1.2560787075384437E-2</v>
      </c>
      <c r="CD78" s="73">
        <v>1.112901151063132E-2</v>
      </c>
      <c r="CE78" s="73">
        <v>1.3071942217441606E-2</v>
      </c>
      <c r="CF78" s="73">
        <v>4.816884346440598E-3</v>
      </c>
      <c r="CG78" s="73">
        <v>1.7231634037677437E-2</v>
      </c>
      <c r="CH78" s="73">
        <v>2.8056399812869184E-2</v>
      </c>
      <c r="CI78" s="73">
        <v>1.3075800077460429E-2</v>
      </c>
      <c r="CJ78" s="73">
        <v>1.0287909995164215</v>
      </c>
      <c r="CK78" s="73">
        <v>6.0976225250503224E-2</v>
      </c>
      <c r="CL78" s="73">
        <v>4.5276813248859293E-2</v>
      </c>
      <c r="CM78" s="73">
        <v>4.7693929755929329E-2</v>
      </c>
      <c r="CN78" s="73">
        <v>3.1380202602088465E-2</v>
      </c>
      <c r="CO78" s="73">
        <v>7.4822877612648062E-3</v>
      </c>
      <c r="CP78" s="73">
        <v>3.0306316629664386E-2</v>
      </c>
      <c r="CQ78" s="73">
        <v>1.6461372609174397E-2</v>
      </c>
      <c r="CR78" s="73">
        <v>0</v>
      </c>
      <c r="CS78" s="73">
        <v>1.5988146487279305E-2</v>
      </c>
      <c r="CT78" s="73">
        <v>7.2042449133891927E-3</v>
      </c>
      <c r="CU78" s="73">
        <v>9.0130618080737444E-3</v>
      </c>
      <c r="CV78" s="73">
        <v>1.7240127164962452E-3</v>
      </c>
      <c r="CW78" s="73">
        <v>6.4900607626803795E-3</v>
      </c>
      <c r="CX78" s="73">
        <v>6.3534306317226553E-3</v>
      </c>
      <c r="CY78" s="73">
        <v>5.0021018673946979E-3</v>
      </c>
      <c r="CZ78" s="73">
        <v>6.4689066211840287E-3</v>
      </c>
      <c r="DA78" s="73">
        <v>4.9634514289685194E-3</v>
      </c>
      <c r="DB78" s="73">
        <v>1.0767415600059742E-2</v>
      </c>
      <c r="DC78" s="73">
        <v>7.8323436004831722E-3</v>
      </c>
      <c r="DD78" s="73">
        <v>3.6283149348816553E-3</v>
      </c>
      <c r="DE78" s="73">
        <v>5.1763069323832612E-3</v>
      </c>
      <c r="DF78" s="73">
        <v>2.3203123639333547E-2</v>
      </c>
      <c r="DG78" s="73">
        <v>1.5752471503756763E-2</v>
      </c>
      <c r="DH78" s="73">
        <v>4.8295681734972402E-3</v>
      </c>
      <c r="DI78" s="73">
        <v>2.5518748315934928E-2</v>
      </c>
      <c r="DJ78" s="73">
        <v>2.4984160777261434E-2</v>
      </c>
      <c r="DK78" s="73">
        <v>3.6151664449440503E-3</v>
      </c>
      <c r="DL78" s="73">
        <v>5.9284830147958156E-3</v>
      </c>
      <c r="DM78" s="73">
        <v>3.4003448469453706E-3</v>
      </c>
      <c r="DN78" s="73">
        <v>1.5846732259144944E-2</v>
      </c>
      <c r="DO78" s="73">
        <v>5.691644511516037E-3</v>
      </c>
      <c r="DP78" s="73">
        <v>4.323432761415215E-3</v>
      </c>
      <c r="DQ78" s="73">
        <v>8.0591379162709524E-3</v>
      </c>
      <c r="DR78" s="73">
        <v>5.5517805942904754E-3</v>
      </c>
      <c r="DS78" s="73">
        <v>1.6937255338244331E-3</v>
      </c>
      <c r="DT78" s="73">
        <v>6.9651442172397509E-3</v>
      </c>
      <c r="DU78" s="63">
        <v>1.9616128389276943</v>
      </c>
      <c r="DV78" s="63">
        <v>1.7232378581480601</v>
      </c>
      <c r="DX78" s="12" t="s">
        <v>100</v>
      </c>
      <c r="DY78" s="62" t="s">
        <v>169</v>
      </c>
      <c r="DZ78" s="63">
        <v>4.7660894412410587E-3</v>
      </c>
      <c r="EA78" s="63">
        <v>3.9865006628487859E-3</v>
      </c>
      <c r="EB78" s="63">
        <v>1.2240207990519491E-2</v>
      </c>
      <c r="EC78" s="63">
        <v>7.4458912855736529E-3</v>
      </c>
      <c r="ED78" s="63">
        <v>6.9684642834731457E-3</v>
      </c>
      <c r="EE78" s="63">
        <v>0</v>
      </c>
      <c r="EF78" s="63">
        <v>3.9752719517634441E-2</v>
      </c>
      <c r="EG78" s="63">
        <v>3.915068458881895E-3</v>
      </c>
      <c r="EH78" s="63">
        <v>0</v>
      </c>
      <c r="EI78" s="63">
        <v>0</v>
      </c>
      <c r="EJ78" s="63">
        <v>0</v>
      </c>
      <c r="EK78" s="63">
        <v>1.0924264715328157E-2</v>
      </c>
      <c r="EL78" s="63">
        <v>1.241645574817052E-2</v>
      </c>
      <c r="EM78" s="63">
        <v>6.3445982976656403E-3</v>
      </c>
      <c r="EN78" s="63">
        <v>9.4107269854951103E-3</v>
      </c>
      <c r="EO78" s="63">
        <v>0</v>
      </c>
      <c r="EP78" s="63">
        <v>7.0830623976888239E-3</v>
      </c>
      <c r="EQ78" s="63">
        <v>7.2044096102664591E-3</v>
      </c>
      <c r="ER78" s="63">
        <v>0</v>
      </c>
      <c r="ES78" s="63">
        <v>6.9427186384555355E-3</v>
      </c>
      <c r="ET78" s="63">
        <v>0</v>
      </c>
      <c r="EU78" s="63">
        <v>0</v>
      </c>
      <c r="EV78" s="63">
        <v>0</v>
      </c>
      <c r="EW78" s="63">
        <v>0</v>
      </c>
      <c r="EX78" s="63">
        <v>4.8973931120956278E-3</v>
      </c>
      <c r="EY78" s="63">
        <v>5.1101241600977993E-3</v>
      </c>
      <c r="EZ78" s="63">
        <v>0</v>
      </c>
      <c r="FA78" s="63">
        <v>0</v>
      </c>
      <c r="FB78" s="63">
        <v>3.2268262277900315E-3</v>
      </c>
      <c r="FC78" s="63">
        <v>4.0990233008770414E-3</v>
      </c>
      <c r="FD78" s="63">
        <v>5.0128235077792436E-3</v>
      </c>
      <c r="FE78" s="63">
        <v>0</v>
      </c>
      <c r="FF78" s="63">
        <v>8.4915067045996731E-3</v>
      </c>
      <c r="FG78" s="63">
        <v>1.3729369098870316E-2</v>
      </c>
      <c r="FH78" s="63">
        <v>7.119823947574969E-3</v>
      </c>
      <c r="FI78" s="63">
        <v>0</v>
      </c>
      <c r="FJ78" s="63">
        <v>2.9608736722964023E-3</v>
      </c>
      <c r="FK78" s="63">
        <v>6.8023031867756418E-3</v>
      </c>
      <c r="FL78" s="63">
        <v>5.3899764278476838E-3</v>
      </c>
      <c r="FM78" s="63">
        <v>0</v>
      </c>
      <c r="FN78" s="63">
        <v>6.7235226413115282E-3</v>
      </c>
      <c r="FO78" s="63">
        <v>1.0583218565355641E-2</v>
      </c>
      <c r="FP78" s="63">
        <v>7.7799338225042645E-3</v>
      </c>
      <c r="FQ78" s="63">
        <v>5.6676286337158559E-3</v>
      </c>
      <c r="FR78" s="63">
        <v>5.4084916760156346E-3</v>
      </c>
      <c r="FS78" s="63">
        <v>8.9173260393590383E-3</v>
      </c>
      <c r="FT78" s="63">
        <v>0</v>
      </c>
      <c r="FU78" s="63">
        <v>5.1162475325860482E-3</v>
      </c>
      <c r="FV78" s="63">
        <v>4.430861807677931E-3</v>
      </c>
      <c r="FW78" s="63">
        <v>0</v>
      </c>
      <c r="FX78" s="63">
        <v>4.2819501288134691E-3</v>
      </c>
      <c r="FY78" s="63">
        <v>5.030131860090597E-3</v>
      </c>
      <c r="FZ78" s="63">
        <v>4.7832174429224515E-3</v>
      </c>
      <c r="GA78" s="63">
        <v>5.9922495456834401E-3</v>
      </c>
      <c r="GB78" s="63">
        <v>3.3402534114719716E-3</v>
      </c>
      <c r="GC78" s="63">
        <v>2.7705664563168076E-3</v>
      </c>
      <c r="GD78" s="63">
        <v>2.7260907790215829E-3</v>
      </c>
      <c r="GE78" s="63">
        <v>1.0258913623855418E-2</v>
      </c>
      <c r="GF78" s="63">
        <v>7.0621832877559602E-3</v>
      </c>
      <c r="GG78" s="63">
        <v>1.7964272585579651E-2</v>
      </c>
      <c r="GH78" s="63">
        <v>3.7928871129221712E-3</v>
      </c>
      <c r="GI78" s="63">
        <v>9.1768977431039081E-3</v>
      </c>
      <c r="GJ78" s="63">
        <v>6.3364427529173399E-3</v>
      </c>
      <c r="GK78" s="63">
        <v>1.2560787075384437E-2</v>
      </c>
      <c r="GL78" s="63">
        <v>1.112901151063132E-2</v>
      </c>
      <c r="GM78" s="63">
        <v>1.2241786425259546E-2</v>
      </c>
      <c r="GN78" s="63">
        <v>4.8080855172436248E-3</v>
      </c>
      <c r="GO78" s="63">
        <v>1.5837254209891353E-2</v>
      </c>
      <c r="GP78" s="63">
        <v>2.8044277582466904E-2</v>
      </c>
      <c r="GQ78" s="63">
        <v>1.2972875447941365E-2</v>
      </c>
      <c r="GR78" s="63">
        <v>1</v>
      </c>
      <c r="GS78" s="63">
        <v>5.9159089044755482E-2</v>
      </c>
      <c r="GT78" s="63">
        <v>4.5276813248859293E-2</v>
      </c>
      <c r="GU78" s="63">
        <v>4.7693929755929329E-2</v>
      </c>
      <c r="GV78" s="63">
        <v>3.1368867562391406E-2</v>
      </c>
      <c r="GW78" s="63">
        <v>7.4693876759631779E-3</v>
      </c>
      <c r="GX78" s="63">
        <v>3.0192741818584994E-2</v>
      </c>
      <c r="GY78" s="63">
        <v>1.5850718262889855E-2</v>
      </c>
      <c r="GZ78" s="63">
        <v>0</v>
      </c>
      <c r="HA78" s="63">
        <v>1.5981214863385707E-2</v>
      </c>
      <c r="HB78" s="63">
        <v>7.2037500977840422E-3</v>
      </c>
      <c r="HC78" s="63">
        <v>8.965290473843892E-3</v>
      </c>
      <c r="HD78" s="63">
        <v>1.7055745611158698E-3</v>
      </c>
      <c r="HE78" s="63">
        <v>6.4205975418491507E-3</v>
      </c>
      <c r="HF78" s="63">
        <v>6.0902043543390608E-3</v>
      </c>
      <c r="HG78" s="63">
        <v>4.985087056859263E-3</v>
      </c>
      <c r="HH78" s="63">
        <v>6.4689066211840287E-3</v>
      </c>
      <c r="HI78" s="63">
        <v>4.9291732766200908E-3</v>
      </c>
      <c r="HJ78" s="63">
        <v>1.0765431149398017E-2</v>
      </c>
      <c r="HK78" s="63">
        <v>7.8322038604352068E-3</v>
      </c>
      <c r="HL78" s="63">
        <v>3.6283149348816553E-3</v>
      </c>
      <c r="HM78" s="63">
        <v>5.1663154562832988E-3</v>
      </c>
      <c r="HN78" s="63">
        <v>2.2668019082115038E-2</v>
      </c>
      <c r="HO78" s="63">
        <v>1.5752471503756763E-2</v>
      </c>
      <c r="HP78" s="63">
        <v>4.8295681734972402E-3</v>
      </c>
      <c r="HQ78" s="63">
        <v>2.5514687297838352E-2</v>
      </c>
      <c r="HR78" s="63">
        <v>2.4944988323179654E-2</v>
      </c>
      <c r="HS78" s="63">
        <v>3.61438408211435E-3</v>
      </c>
      <c r="HT78" s="63">
        <v>5.9033110223806569E-3</v>
      </c>
      <c r="HU78" s="63">
        <v>3.2167089022801152E-3</v>
      </c>
      <c r="HV78" s="63">
        <v>1.5846732259144944E-2</v>
      </c>
      <c r="HW78" s="63">
        <v>5.6670021091026054E-3</v>
      </c>
      <c r="HX78" s="63">
        <v>4.2512386098147378E-3</v>
      </c>
      <c r="HY78" s="63">
        <v>7.9877225919488138E-3</v>
      </c>
      <c r="HZ78" s="63">
        <v>5.5182303421922171E-3</v>
      </c>
      <c r="IA78" s="63">
        <v>1.6932651756146144E-3</v>
      </c>
      <c r="IB78" s="63">
        <v>6.9600033686225493E-3</v>
      </c>
    </row>
    <row r="79" spans="2:236" x14ac:dyDescent="0.15">
      <c r="B79" s="12" t="s">
        <v>101</v>
      </c>
      <c r="C79" s="62" t="s">
        <v>170</v>
      </c>
      <c r="D79" s="63">
        <v>0.33203851835448339</v>
      </c>
      <c r="E79" s="63">
        <v>0.66796148164551661</v>
      </c>
      <c r="F79" s="63">
        <v>0.71511695511087059</v>
      </c>
      <c r="G79" s="63">
        <v>0.18996011357490536</v>
      </c>
      <c r="H79" s="63">
        <v>2.1191998838218772E-3</v>
      </c>
      <c r="I79" s="68">
        <v>3.9514602487831257E-2</v>
      </c>
      <c r="J79" s="63">
        <v>3.5830178474851274E-2</v>
      </c>
      <c r="P79" s="12" t="s">
        <v>101</v>
      </c>
      <c r="Q79" s="63" t="s">
        <v>170</v>
      </c>
      <c r="R79" s="68">
        <v>2.8203728217281719E-3</v>
      </c>
      <c r="S79" s="63">
        <v>1.6693983208744699E-3</v>
      </c>
      <c r="T79" s="63">
        <v>2.5386842349056832E-2</v>
      </c>
      <c r="U79" s="63">
        <v>8.8952389188534967E-4</v>
      </c>
      <c r="V79" s="63">
        <v>1.4485153222060965E-3</v>
      </c>
      <c r="W79" s="63">
        <v>0</v>
      </c>
      <c r="X79" s="63">
        <v>8.6560493624603142E-3</v>
      </c>
      <c r="Y79" s="63">
        <v>3.1239188271122891E-3</v>
      </c>
      <c r="Z79" s="63">
        <v>0</v>
      </c>
      <c r="AA79" s="63">
        <v>0</v>
      </c>
      <c r="AB79" s="63">
        <v>0</v>
      </c>
      <c r="AC79" s="63">
        <v>2.8090235948770893E-3</v>
      </c>
      <c r="AD79" s="63">
        <v>4.0680659333298935E-3</v>
      </c>
      <c r="AE79" s="63">
        <v>2.5890396872686882E-3</v>
      </c>
      <c r="AF79" s="63">
        <v>4.5031746740143794E-3</v>
      </c>
      <c r="AG79" s="63">
        <v>0</v>
      </c>
      <c r="AH79" s="63">
        <v>2.5291996512760381E-3</v>
      </c>
      <c r="AI79" s="63">
        <v>4.3140733717415549E-3</v>
      </c>
      <c r="AJ79" s="63">
        <v>0</v>
      </c>
      <c r="AK79" s="63">
        <v>3.0394443460433642E-3</v>
      </c>
      <c r="AL79" s="63">
        <v>0</v>
      </c>
      <c r="AM79" s="63">
        <v>0</v>
      </c>
      <c r="AN79" s="63">
        <v>0</v>
      </c>
      <c r="AO79" s="63">
        <v>0</v>
      </c>
      <c r="AP79" s="63">
        <v>3.5295612401836343E-3</v>
      </c>
      <c r="AQ79" s="63">
        <v>1.9356247815819386E-3</v>
      </c>
      <c r="AR79" s="63">
        <v>0</v>
      </c>
      <c r="AS79" s="63">
        <v>0</v>
      </c>
      <c r="AT79" s="63">
        <v>3.1363229168394455E-3</v>
      </c>
      <c r="AU79" s="63">
        <v>3.0032812509868294E-3</v>
      </c>
      <c r="AV79" s="63">
        <v>2.7633151416974156E-3</v>
      </c>
      <c r="AW79" s="63">
        <v>0</v>
      </c>
      <c r="AX79" s="63">
        <v>4.8369507193696615E-3</v>
      </c>
      <c r="AY79" s="63">
        <v>3.2926913471341677E-3</v>
      </c>
      <c r="AZ79" s="63">
        <v>2.9163786209508891E-3</v>
      </c>
      <c r="BA79" s="63">
        <v>0</v>
      </c>
      <c r="BB79" s="63">
        <v>1.3414665514371884E-3</v>
      </c>
      <c r="BC79" s="63">
        <v>3.7317123082759814E-3</v>
      </c>
      <c r="BD79" s="63">
        <v>1.9862609965235318E-3</v>
      </c>
      <c r="BE79" s="63">
        <v>0</v>
      </c>
      <c r="BF79" s="63">
        <v>1.4474086690064406E-3</v>
      </c>
      <c r="BG79" s="63">
        <v>6.0239530773166256E-3</v>
      </c>
      <c r="BH79" s="63">
        <v>2.8471104873951897E-3</v>
      </c>
      <c r="BI79" s="63">
        <v>2.6791648055061478E-3</v>
      </c>
      <c r="BJ79" s="63">
        <v>2.5673964815367475E-3</v>
      </c>
      <c r="BK79" s="63">
        <v>2.483053266044657E-3</v>
      </c>
      <c r="BL79" s="63">
        <v>0</v>
      </c>
      <c r="BM79" s="63">
        <v>2.7538958390675482E-3</v>
      </c>
      <c r="BN79" s="63">
        <v>2.4753423703787998E-3</v>
      </c>
      <c r="BO79" s="63">
        <v>0</v>
      </c>
      <c r="BP79" s="63">
        <v>2.0324629143369413E-3</v>
      </c>
      <c r="BQ79" s="63">
        <v>2.9758742367053319E-3</v>
      </c>
      <c r="BR79" s="63">
        <v>1.9770175518287873E-3</v>
      </c>
      <c r="BS79" s="63">
        <v>2.4654414871432303E-3</v>
      </c>
      <c r="BT79" s="63">
        <v>1.2513799138580623E-3</v>
      </c>
      <c r="BU79" s="63">
        <v>1.0235920691787188E-3</v>
      </c>
      <c r="BV79" s="63">
        <v>1.2269968104685152E-3</v>
      </c>
      <c r="BW79" s="63">
        <v>2.3321335979951444E-3</v>
      </c>
      <c r="BX79" s="63">
        <v>1.7103464783466643E-3</v>
      </c>
      <c r="BY79" s="63">
        <v>2.7469154729097521E-3</v>
      </c>
      <c r="BZ79" s="63">
        <v>2.1409776164771355E-3</v>
      </c>
      <c r="CA79" s="63">
        <v>6.7631733966195141E-3</v>
      </c>
      <c r="CB79" s="63">
        <v>3.3796010274445955E-3</v>
      </c>
      <c r="CC79" s="63">
        <v>2.6008135431379938E-3</v>
      </c>
      <c r="CD79" s="63">
        <v>3.2862229401767217E-3</v>
      </c>
      <c r="CE79" s="63">
        <v>3.8910720926450945E-3</v>
      </c>
      <c r="CF79" s="63">
        <v>6.7980995019269255E-3</v>
      </c>
      <c r="CG79" s="63">
        <v>2.4056517239561975E-3</v>
      </c>
      <c r="CH79" s="63">
        <v>3.177237635593912E-3</v>
      </c>
      <c r="CI79" s="63">
        <v>1.9047167954667394E-2</v>
      </c>
      <c r="CJ79" s="63">
        <v>1.1381910009652281E-2</v>
      </c>
      <c r="CK79" s="63">
        <v>1.0307160951104746</v>
      </c>
      <c r="CL79" s="63">
        <v>6.9961102557396543E-2</v>
      </c>
      <c r="CM79" s="63">
        <v>6.0271014028868124E-3</v>
      </c>
      <c r="CN79" s="63">
        <v>2.3358927525429941E-3</v>
      </c>
      <c r="CO79" s="63">
        <v>7.6398145562488239E-3</v>
      </c>
      <c r="CP79" s="63">
        <v>1.5079605075192685E-2</v>
      </c>
      <c r="CQ79" s="63">
        <v>3.2354078031988094E-2</v>
      </c>
      <c r="CR79" s="63">
        <v>0</v>
      </c>
      <c r="CS79" s="63">
        <v>6.4260805289093961E-2</v>
      </c>
      <c r="CT79" s="63">
        <v>5.1132403631550409E-2</v>
      </c>
      <c r="CU79" s="63">
        <v>1.8905683264251738E-2</v>
      </c>
      <c r="CV79" s="63">
        <v>1.0503887815356079E-2</v>
      </c>
      <c r="CW79" s="63">
        <v>7.4059292483989311E-3</v>
      </c>
      <c r="CX79" s="63">
        <v>8.4286714606006362E-3</v>
      </c>
      <c r="CY79" s="63">
        <v>2.4999447689600194E-2</v>
      </c>
      <c r="CZ79" s="63">
        <v>3.5344102036394709E-2</v>
      </c>
      <c r="DA79" s="63">
        <v>1.7774699800871461E-2</v>
      </c>
      <c r="DB79" s="63">
        <v>1.5457654238609311E-3</v>
      </c>
      <c r="DC79" s="63">
        <v>1.6527874456664239E-3</v>
      </c>
      <c r="DD79" s="63">
        <v>1.4345897234084679E-2</v>
      </c>
      <c r="DE79" s="63">
        <v>1.5293120137977276E-2</v>
      </c>
      <c r="DF79" s="63">
        <v>1.0708383103011176E-2</v>
      </c>
      <c r="DG79" s="63">
        <v>5.2657382965002912E-3</v>
      </c>
      <c r="DH79" s="63">
        <v>8.5979215449140892E-3</v>
      </c>
      <c r="DI79" s="63">
        <v>1.6739611342357182E-2</v>
      </c>
      <c r="DJ79" s="63">
        <v>1.0159460707450376E-2</v>
      </c>
      <c r="DK79" s="63">
        <v>3.5824018493259926E-3</v>
      </c>
      <c r="DL79" s="63">
        <v>2.8830223531729868E-3</v>
      </c>
      <c r="DM79" s="63">
        <v>5.0399037760738858E-3</v>
      </c>
      <c r="DN79" s="63">
        <v>9.6569079568651298E-3</v>
      </c>
      <c r="DO79" s="63">
        <v>8.6286396947251095E-3</v>
      </c>
      <c r="DP79" s="63">
        <v>2.1000382576120136E-2</v>
      </c>
      <c r="DQ79" s="63">
        <v>6.3262514880231624E-3</v>
      </c>
      <c r="DR79" s="63">
        <v>1.4784161429027633E-2</v>
      </c>
      <c r="DS79" s="63">
        <v>2.2448347052769456E-3</v>
      </c>
      <c r="DT79" s="63">
        <v>2.2884956527719477E-2</v>
      </c>
      <c r="DU79" s="63">
        <v>1.7924210883151783</v>
      </c>
      <c r="DV79" s="63">
        <v>1.5746062708358506</v>
      </c>
      <c r="DX79" s="12" t="s">
        <v>101</v>
      </c>
      <c r="DY79" s="62" t="s">
        <v>170</v>
      </c>
      <c r="DZ79" s="63">
        <v>2.8178716905974312E-3</v>
      </c>
      <c r="EA79" s="63">
        <v>1.6686210400248258E-3</v>
      </c>
      <c r="EB79" s="63">
        <v>2.5386737477486217E-2</v>
      </c>
      <c r="EC79" s="63">
        <v>8.8928513893882222E-4</v>
      </c>
      <c r="ED79" s="63">
        <v>1.4481727733759546E-3</v>
      </c>
      <c r="EE79" s="63">
        <v>0</v>
      </c>
      <c r="EF79" s="63">
        <v>8.6560493624603142E-3</v>
      </c>
      <c r="EG79" s="63">
        <v>2.9945754263754325E-3</v>
      </c>
      <c r="EH79" s="63">
        <v>0</v>
      </c>
      <c r="EI79" s="63">
        <v>0</v>
      </c>
      <c r="EJ79" s="63">
        <v>0</v>
      </c>
      <c r="EK79" s="63">
        <v>2.8055966898885938E-3</v>
      </c>
      <c r="EL79" s="63">
        <v>4.0680659333298935E-3</v>
      </c>
      <c r="EM79" s="63">
        <v>2.5823615502909292E-3</v>
      </c>
      <c r="EN79" s="63">
        <v>4.4983513126549907E-3</v>
      </c>
      <c r="EO79" s="63">
        <v>0</v>
      </c>
      <c r="EP79" s="63">
        <v>2.5290359354378186E-3</v>
      </c>
      <c r="EQ79" s="63">
        <v>4.3113287309665569E-3</v>
      </c>
      <c r="ER79" s="63">
        <v>0</v>
      </c>
      <c r="ES79" s="63">
        <v>3.0343798618627784E-3</v>
      </c>
      <c r="ET79" s="63">
        <v>0</v>
      </c>
      <c r="EU79" s="63">
        <v>0</v>
      </c>
      <c r="EV79" s="63">
        <v>0</v>
      </c>
      <c r="EW79" s="63">
        <v>0</v>
      </c>
      <c r="EX79" s="63">
        <v>3.525748331340792E-3</v>
      </c>
      <c r="EY79" s="63">
        <v>1.9182933303033855E-3</v>
      </c>
      <c r="EZ79" s="63">
        <v>0</v>
      </c>
      <c r="FA79" s="63">
        <v>0</v>
      </c>
      <c r="FB79" s="63">
        <v>3.1125180197742737E-3</v>
      </c>
      <c r="FC79" s="63">
        <v>2.9959339534016798E-3</v>
      </c>
      <c r="FD79" s="63">
        <v>2.7633151416974156E-3</v>
      </c>
      <c r="FE79" s="63">
        <v>0</v>
      </c>
      <c r="FF79" s="63">
        <v>4.6236058520829956E-3</v>
      </c>
      <c r="FG79" s="63">
        <v>3.2926519816400051E-3</v>
      </c>
      <c r="FH79" s="63">
        <v>2.9140978240827964E-3</v>
      </c>
      <c r="FI79" s="63">
        <v>0</v>
      </c>
      <c r="FJ79" s="63">
        <v>1.2719620968186815E-3</v>
      </c>
      <c r="FK79" s="63">
        <v>3.7313813129184539E-3</v>
      </c>
      <c r="FL79" s="63">
        <v>1.9862527820674967E-3</v>
      </c>
      <c r="FM79" s="63">
        <v>0</v>
      </c>
      <c r="FN79" s="63">
        <v>1.4443109786090752E-3</v>
      </c>
      <c r="FO79" s="63">
        <v>6.0169902914738883E-3</v>
      </c>
      <c r="FP79" s="63">
        <v>2.8165051860576935E-3</v>
      </c>
      <c r="FQ79" s="63">
        <v>2.6377908020496252E-3</v>
      </c>
      <c r="FR79" s="63">
        <v>2.5358868086668091E-3</v>
      </c>
      <c r="FS79" s="63">
        <v>2.4648462326986886E-3</v>
      </c>
      <c r="FT79" s="63">
        <v>0</v>
      </c>
      <c r="FU79" s="63">
        <v>2.7538958390675482E-3</v>
      </c>
      <c r="FV79" s="63">
        <v>2.4691505944614647E-3</v>
      </c>
      <c r="FW79" s="63">
        <v>0</v>
      </c>
      <c r="FX79" s="63">
        <v>2.0322306356396818E-3</v>
      </c>
      <c r="FY79" s="63">
        <v>2.9706104075056714E-3</v>
      </c>
      <c r="FZ79" s="63">
        <v>1.9770139158246042E-3</v>
      </c>
      <c r="GA79" s="63">
        <v>2.4612092454009485E-3</v>
      </c>
      <c r="GB79" s="63">
        <v>1.2513799138580623E-3</v>
      </c>
      <c r="GC79" s="63">
        <v>9.8952088482999879E-4</v>
      </c>
      <c r="GD79" s="63">
        <v>1.0725990236036555E-3</v>
      </c>
      <c r="GE79" s="63">
        <v>2.2493854380271046E-3</v>
      </c>
      <c r="GF79" s="63">
        <v>1.537196713061518E-3</v>
      </c>
      <c r="GG79" s="63">
        <v>2.7429390305159025E-3</v>
      </c>
      <c r="GH79" s="63">
        <v>2.1406343226408504E-3</v>
      </c>
      <c r="GI79" s="63">
        <v>6.7631733966195141E-3</v>
      </c>
      <c r="GJ79" s="63">
        <v>3.3746029487473788E-3</v>
      </c>
      <c r="GK79" s="63">
        <v>2.6008135431379938E-3</v>
      </c>
      <c r="GL79" s="63">
        <v>3.2862229401767217E-3</v>
      </c>
      <c r="GM79" s="63">
        <v>3.643962980489036E-3</v>
      </c>
      <c r="GN79" s="63">
        <v>6.7856816583418533E-3</v>
      </c>
      <c r="GO79" s="63">
        <v>2.2109869446770608E-3</v>
      </c>
      <c r="GP79" s="63">
        <v>3.1758648576566727E-3</v>
      </c>
      <c r="GQ79" s="63">
        <v>1.8897240401974016E-2</v>
      </c>
      <c r="GR79" s="63">
        <v>1.1063384122724923E-2</v>
      </c>
      <c r="GS79" s="63">
        <v>1</v>
      </c>
      <c r="GT79" s="63">
        <v>6.9961102557396543E-2</v>
      </c>
      <c r="GU79" s="63">
        <v>6.0271014028868124E-3</v>
      </c>
      <c r="GV79" s="63">
        <v>2.335048990078682E-3</v>
      </c>
      <c r="GW79" s="63">
        <v>7.626642881674312E-3</v>
      </c>
      <c r="GX79" s="63">
        <v>1.5023093315004366E-2</v>
      </c>
      <c r="GY79" s="63">
        <v>3.1153864730258229E-2</v>
      </c>
      <c r="GZ79" s="63">
        <v>0</v>
      </c>
      <c r="HA79" s="63">
        <v>6.4232945165738312E-2</v>
      </c>
      <c r="HB79" s="63">
        <v>5.1128891658880141E-2</v>
      </c>
      <c r="HC79" s="63">
        <v>1.8805478724075248E-2</v>
      </c>
      <c r="HD79" s="63">
        <v>1.0391549713795453E-2</v>
      </c>
      <c r="HE79" s="63">
        <v>7.3266634729842904E-3</v>
      </c>
      <c r="HF79" s="63">
        <v>8.079466764670605E-3</v>
      </c>
      <c r="HG79" s="63">
        <v>2.4914411263472672E-2</v>
      </c>
      <c r="HH79" s="63">
        <v>3.5344102036394709E-2</v>
      </c>
      <c r="HI79" s="63">
        <v>1.7651945730152475E-2</v>
      </c>
      <c r="HJ79" s="63">
        <v>1.5454805370011505E-3</v>
      </c>
      <c r="HK79" s="63">
        <v>1.6527579576091176E-3</v>
      </c>
      <c r="HL79" s="63">
        <v>1.4345897234084679E-2</v>
      </c>
      <c r="HM79" s="63">
        <v>1.526360085978368E-2</v>
      </c>
      <c r="HN79" s="63">
        <v>1.0461429085615459E-2</v>
      </c>
      <c r="HO79" s="63">
        <v>5.2657382965002912E-3</v>
      </c>
      <c r="HP79" s="63">
        <v>8.5979215449140892E-3</v>
      </c>
      <c r="HQ79" s="63">
        <v>1.673694742390204E-2</v>
      </c>
      <c r="HR79" s="63">
        <v>1.0143531775051716E-2</v>
      </c>
      <c r="HS79" s="63">
        <v>3.581626577124658E-3</v>
      </c>
      <c r="HT79" s="63">
        <v>2.8707812087477289E-3</v>
      </c>
      <c r="HU79" s="63">
        <v>4.7677232965637776E-3</v>
      </c>
      <c r="HV79" s="63">
        <v>9.6569079568651298E-3</v>
      </c>
      <c r="HW79" s="63">
        <v>8.5912813510675423E-3</v>
      </c>
      <c r="HX79" s="63">
        <v>2.0649711041015199E-2</v>
      </c>
      <c r="HY79" s="63">
        <v>6.2701919806100372E-3</v>
      </c>
      <c r="HZ79" s="63">
        <v>1.4694818499388928E-2</v>
      </c>
      <c r="IA79" s="63">
        <v>2.2442245544197835E-3</v>
      </c>
      <c r="IB79" s="63">
        <v>2.286806554980849E-2</v>
      </c>
    </row>
    <row r="80" spans="2:236" x14ac:dyDescent="0.15">
      <c r="B80" s="12" t="s">
        <v>102</v>
      </c>
      <c r="C80" s="62" t="s">
        <v>187</v>
      </c>
      <c r="D80" s="63">
        <v>0.23817637021350099</v>
      </c>
      <c r="E80" s="63">
        <v>0.76182362978649898</v>
      </c>
      <c r="F80" s="63">
        <v>0.74328899921609604</v>
      </c>
      <c r="G80" s="63">
        <v>0.20264358505356678</v>
      </c>
      <c r="H80" s="63">
        <v>5.7610375350794663E-2</v>
      </c>
      <c r="I80" s="68">
        <v>3.3394303632087799E-2</v>
      </c>
      <c r="J80" s="63">
        <v>2.1400574862816827E-2</v>
      </c>
      <c r="P80" s="12" t="s">
        <v>102</v>
      </c>
      <c r="Q80" s="63" t="s">
        <v>187</v>
      </c>
      <c r="R80" s="68">
        <v>0</v>
      </c>
      <c r="S80" s="63">
        <v>0</v>
      </c>
      <c r="T80" s="63">
        <v>0</v>
      </c>
      <c r="U80" s="63">
        <v>0</v>
      </c>
      <c r="V80" s="63">
        <v>0</v>
      </c>
      <c r="W80" s="63">
        <v>0</v>
      </c>
      <c r="X80" s="63">
        <v>0</v>
      </c>
      <c r="Y80" s="63">
        <v>0</v>
      </c>
      <c r="Z80" s="63">
        <v>0</v>
      </c>
      <c r="AA80" s="63">
        <v>0</v>
      </c>
      <c r="AB80" s="63">
        <v>0</v>
      </c>
      <c r="AC80" s="63">
        <v>0</v>
      </c>
      <c r="AD80" s="63">
        <v>0</v>
      </c>
      <c r="AE80" s="63">
        <v>0</v>
      </c>
      <c r="AF80" s="63">
        <v>0</v>
      </c>
      <c r="AG80" s="63">
        <v>0</v>
      </c>
      <c r="AH80" s="63">
        <v>0</v>
      </c>
      <c r="AI80" s="63">
        <v>0</v>
      </c>
      <c r="AJ80" s="63">
        <v>0</v>
      </c>
      <c r="AK80" s="63">
        <v>0</v>
      </c>
      <c r="AL80" s="63">
        <v>0</v>
      </c>
      <c r="AM80" s="63">
        <v>0</v>
      </c>
      <c r="AN80" s="63">
        <v>0</v>
      </c>
      <c r="AO80" s="63">
        <v>0</v>
      </c>
      <c r="AP80" s="63">
        <v>0</v>
      </c>
      <c r="AQ80" s="63">
        <v>0</v>
      </c>
      <c r="AR80" s="63">
        <v>0</v>
      </c>
      <c r="AS80" s="63">
        <v>0</v>
      </c>
      <c r="AT80" s="63">
        <v>0</v>
      </c>
      <c r="AU80" s="63">
        <v>0</v>
      </c>
      <c r="AV80" s="63">
        <v>0</v>
      </c>
      <c r="AW80" s="63">
        <v>0</v>
      </c>
      <c r="AX80" s="63">
        <v>0</v>
      </c>
      <c r="AY80" s="63">
        <v>0</v>
      </c>
      <c r="AZ80" s="63">
        <v>0</v>
      </c>
      <c r="BA80" s="63">
        <v>0</v>
      </c>
      <c r="BB80" s="63">
        <v>0</v>
      </c>
      <c r="BC80" s="63">
        <v>0</v>
      </c>
      <c r="BD80" s="63">
        <v>0</v>
      </c>
      <c r="BE80" s="63">
        <v>0</v>
      </c>
      <c r="BF80" s="63">
        <v>0</v>
      </c>
      <c r="BG80" s="63">
        <v>0</v>
      </c>
      <c r="BH80" s="63">
        <v>0</v>
      </c>
      <c r="BI80" s="63">
        <v>0</v>
      </c>
      <c r="BJ80" s="63">
        <v>0</v>
      </c>
      <c r="BK80" s="63">
        <v>0</v>
      </c>
      <c r="BL80" s="63">
        <v>0</v>
      </c>
      <c r="BM80" s="63">
        <v>0</v>
      </c>
      <c r="BN80" s="63">
        <v>0</v>
      </c>
      <c r="BO80" s="63">
        <v>0</v>
      </c>
      <c r="BP80" s="63">
        <v>0</v>
      </c>
      <c r="BQ80" s="63">
        <v>0</v>
      </c>
      <c r="BR80" s="63">
        <v>0</v>
      </c>
      <c r="BS80" s="63">
        <v>0</v>
      </c>
      <c r="BT80" s="63">
        <v>0</v>
      </c>
      <c r="BU80" s="63">
        <v>0</v>
      </c>
      <c r="BV80" s="63">
        <v>0</v>
      </c>
      <c r="BW80" s="63">
        <v>0</v>
      </c>
      <c r="BX80" s="63">
        <v>0</v>
      </c>
      <c r="BY80" s="63">
        <v>0</v>
      </c>
      <c r="BZ80" s="63">
        <v>0</v>
      </c>
      <c r="CA80" s="63">
        <v>0</v>
      </c>
      <c r="CB80" s="63">
        <v>0</v>
      </c>
      <c r="CC80" s="63">
        <v>0</v>
      </c>
      <c r="CD80" s="63">
        <v>0</v>
      </c>
      <c r="CE80" s="63">
        <v>0</v>
      </c>
      <c r="CF80" s="63">
        <v>0</v>
      </c>
      <c r="CG80" s="63">
        <v>0</v>
      </c>
      <c r="CH80" s="63">
        <v>0</v>
      </c>
      <c r="CI80" s="63">
        <v>0</v>
      </c>
      <c r="CJ80" s="63">
        <v>0</v>
      </c>
      <c r="CK80" s="63">
        <v>0</v>
      </c>
      <c r="CL80" s="63">
        <v>1</v>
      </c>
      <c r="CM80" s="63">
        <v>0</v>
      </c>
      <c r="CN80" s="63">
        <v>0</v>
      </c>
      <c r="CO80" s="63">
        <v>0</v>
      </c>
      <c r="CP80" s="63">
        <v>0</v>
      </c>
      <c r="CQ80" s="63">
        <v>0</v>
      </c>
      <c r="CR80" s="63">
        <v>0</v>
      </c>
      <c r="CS80" s="63">
        <v>0</v>
      </c>
      <c r="CT80" s="63">
        <v>0</v>
      </c>
      <c r="CU80" s="63">
        <v>0</v>
      </c>
      <c r="CV80" s="63">
        <v>0</v>
      </c>
      <c r="CW80" s="63">
        <v>0</v>
      </c>
      <c r="CX80" s="63">
        <v>0</v>
      </c>
      <c r="CY80" s="63">
        <v>0</v>
      </c>
      <c r="CZ80" s="63">
        <v>0</v>
      </c>
      <c r="DA80" s="63">
        <v>0</v>
      </c>
      <c r="DB80" s="63">
        <v>0</v>
      </c>
      <c r="DC80" s="63">
        <v>0</v>
      </c>
      <c r="DD80" s="63">
        <v>0</v>
      </c>
      <c r="DE80" s="63">
        <v>0</v>
      </c>
      <c r="DF80" s="63">
        <v>0</v>
      </c>
      <c r="DG80" s="63">
        <v>0</v>
      </c>
      <c r="DH80" s="63">
        <v>0</v>
      </c>
      <c r="DI80" s="63">
        <v>0</v>
      </c>
      <c r="DJ80" s="63">
        <v>0</v>
      </c>
      <c r="DK80" s="63">
        <v>0</v>
      </c>
      <c r="DL80" s="63">
        <v>0</v>
      </c>
      <c r="DM80" s="63">
        <v>0</v>
      </c>
      <c r="DN80" s="63">
        <v>0</v>
      </c>
      <c r="DO80" s="63">
        <v>0</v>
      </c>
      <c r="DP80" s="63">
        <v>0</v>
      </c>
      <c r="DQ80" s="63">
        <v>0</v>
      </c>
      <c r="DR80" s="63">
        <v>0</v>
      </c>
      <c r="DS80" s="63">
        <v>0</v>
      </c>
      <c r="DT80" s="63">
        <v>0</v>
      </c>
      <c r="DU80" s="63">
        <v>1</v>
      </c>
      <c r="DV80" s="63">
        <v>0.8784801077719594</v>
      </c>
      <c r="DX80" s="12" t="s">
        <v>102</v>
      </c>
      <c r="DY80" s="62" t="s">
        <v>187</v>
      </c>
      <c r="DZ80" s="63">
        <v>0</v>
      </c>
      <c r="EA80" s="63">
        <v>0</v>
      </c>
      <c r="EB80" s="63">
        <v>0</v>
      </c>
      <c r="EC80" s="63">
        <v>0</v>
      </c>
      <c r="ED80" s="63">
        <v>0</v>
      </c>
      <c r="EE80" s="63">
        <v>0</v>
      </c>
      <c r="EF80" s="63">
        <v>0</v>
      </c>
      <c r="EG80" s="63">
        <v>0</v>
      </c>
      <c r="EH80" s="63">
        <v>0</v>
      </c>
      <c r="EI80" s="63">
        <v>0</v>
      </c>
      <c r="EJ80" s="63">
        <v>0</v>
      </c>
      <c r="EK80" s="63">
        <v>0</v>
      </c>
      <c r="EL80" s="63">
        <v>0</v>
      </c>
      <c r="EM80" s="63">
        <v>0</v>
      </c>
      <c r="EN80" s="63">
        <v>0</v>
      </c>
      <c r="EO80" s="63">
        <v>0</v>
      </c>
      <c r="EP80" s="63">
        <v>0</v>
      </c>
      <c r="EQ80" s="63">
        <v>0</v>
      </c>
      <c r="ER80" s="63">
        <v>0</v>
      </c>
      <c r="ES80" s="63">
        <v>0</v>
      </c>
      <c r="ET80" s="63">
        <v>0</v>
      </c>
      <c r="EU80" s="63">
        <v>0</v>
      </c>
      <c r="EV80" s="63">
        <v>0</v>
      </c>
      <c r="EW80" s="63">
        <v>0</v>
      </c>
      <c r="EX80" s="63">
        <v>0</v>
      </c>
      <c r="EY80" s="63">
        <v>0</v>
      </c>
      <c r="EZ80" s="63">
        <v>0</v>
      </c>
      <c r="FA80" s="63">
        <v>0</v>
      </c>
      <c r="FB80" s="63">
        <v>0</v>
      </c>
      <c r="FC80" s="63">
        <v>0</v>
      </c>
      <c r="FD80" s="63">
        <v>0</v>
      </c>
      <c r="FE80" s="63">
        <v>0</v>
      </c>
      <c r="FF80" s="63">
        <v>0</v>
      </c>
      <c r="FG80" s="63">
        <v>0</v>
      </c>
      <c r="FH80" s="63">
        <v>0</v>
      </c>
      <c r="FI80" s="63">
        <v>0</v>
      </c>
      <c r="FJ80" s="63">
        <v>0</v>
      </c>
      <c r="FK80" s="63">
        <v>0</v>
      </c>
      <c r="FL80" s="63">
        <v>0</v>
      </c>
      <c r="FM80" s="63">
        <v>0</v>
      </c>
      <c r="FN80" s="63">
        <v>0</v>
      </c>
      <c r="FO80" s="63">
        <v>0</v>
      </c>
      <c r="FP80" s="63">
        <v>0</v>
      </c>
      <c r="FQ80" s="63">
        <v>0</v>
      </c>
      <c r="FR80" s="63">
        <v>0</v>
      </c>
      <c r="FS80" s="63">
        <v>0</v>
      </c>
      <c r="FT80" s="63">
        <v>0</v>
      </c>
      <c r="FU80" s="63">
        <v>0</v>
      </c>
      <c r="FV80" s="63">
        <v>0</v>
      </c>
      <c r="FW80" s="63">
        <v>0</v>
      </c>
      <c r="FX80" s="63">
        <v>0</v>
      </c>
      <c r="FY80" s="63">
        <v>0</v>
      </c>
      <c r="FZ80" s="63">
        <v>0</v>
      </c>
      <c r="GA80" s="63">
        <v>0</v>
      </c>
      <c r="GB80" s="63">
        <v>0</v>
      </c>
      <c r="GC80" s="63">
        <v>0</v>
      </c>
      <c r="GD80" s="63">
        <v>0</v>
      </c>
      <c r="GE80" s="63">
        <v>0</v>
      </c>
      <c r="GF80" s="63">
        <v>0</v>
      </c>
      <c r="GG80" s="63">
        <v>0</v>
      </c>
      <c r="GH80" s="63">
        <v>0</v>
      </c>
      <c r="GI80" s="63">
        <v>0</v>
      </c>
      <c r="GJ80" s="63">
        <v>0</v>
      </c>
      <c r="GK80" s="63">
        <v>0</v>
      </c>
      <c r="GL80" s="63">
        <v>0</v>
      </c>
      <c r="GM80" s="63">
        <v>0</v>
      </c>
      <c r="GN80" s="63">
        <v>0</v>
      </c>
      <c r="GO80" s="63">
        <v>0</v>
      </c>
      <c r="GP80" s="63">
        <v>0</v>
      </c>
      <c r="GQ80" s="63">
        <v>0</v>
      </c>
      <c r="GR80" s="63">
        <v>0</v>
      </c>
      <c r="GS80" s="63">
        <v>0</v>
      </c>
      <c r="GT80" s="63">
        <v>1</v>
      </c>
      <c r="GU80" s="63">
        <v>0</v>
      </c>
      <c r="GV80" s="63">
        <v>0</v>
      </c>
      <c r="GW80" s="63">
        <v>0</v>
      </c>
      <c r="GX80" s="63">
        <v>0</v>
      </c>
      <c r="GY80" s="63">
        <v>0</v>
      </c>
      <c r="GZ80" s="63">
        <v>0</v>
      </c>
      <c r="HA80" s="63">
        <v>0</v>
      </c>
      <c r="HB80" s="63">
        <v>0</v>
      </c>
      <c r="HC80" s="63">
        <v>0</v>
      </c>
      <c r="HD80" s="63">
        <v>0</v>
      </c>
      <c r="HE80" s="63">
        <v>0</v>
      </c>
      <c r="HF80" s="63">
        <v>0</v>
      </c>
      <c r="HG80" s="63">
        <v>0</v>
      </c>
      <c r="HH80" s="63">
        <v>0</v>
      </c>
      <c r="HI80" s="63">
        <v>0</v>
      </c>
      <c r="HJ80" s="63">
        <v>0</v>
      </c>
      <c r="HK80" s="63">
        <v>0</v>
      </c>
      <c r="HL80" s="63">
        <v>0</v>
      </c>
      <c r="HM80" s="63">
        <v>0</v>
      </c>
      <c r="HN80" s="63">
        <v>0</v>
      </c>
      <c r="HO80" s="63">
        <v>0</v>
      </c>
      <c r="HP80" s="63">
        <v>0</v>
      </c>
      <c r="HQ80" s="63">
        <v>0</v>
      </c>
      <c r="HR80" s="63">
        <v>0</v>
      </c>
      <c r="HS80" s="63">
        <v>0</v>
      </c>
      <c r="HT80" s="63">
        <v>0</v>
      </c>
      <c r="HU80" s="63">
        <v>0</v>
      </c>
      <c r="HV80" s="63">
        <v>0</v>
      </c>
      <c r="HW80" s="63">
        <v>0</v>
      </c>
      <c r="HX80" s="63">
        <v>0</v>
      </c>
      <c r="HY80" s="63">
        <v>0</v>
      </c>
      <c r="HZ80" s="63">
        <v>0</v>
      </c>
      <c r="IA80" s="63">
        <v>0</v>
      </c>
      <c r="IB80" s="63">
        <v>0</v>
      </c>
    </row>
    <row r="81" spans="2:236" x14ac:dyDescent="0.15">
      <c r="B81" s="12" t="s">
        <v>103</v>
      </c>
      <c r="C81" s="62" t="s">
        <v>472</v>
      </c>
      <c r="D81" s="63">
        <v>0</v>
      </c>
      <c r="E81" s="63">
        <v>1</v>
      </c>
      <c r="F81" s="63">
        <v>0.90417087963528309</v>
      </c>
      <c r="G81" s="63">
        <v>0</v>
      </c>
      <c r="H81" s="63">
        <v>0</v>
      </c>
      <c r="I81" s="68">
        <v>0</v>
      </c>
      <c r="J81" s="63">
        <v>0</v>
      </c>
      <c r="P81" s="12" t="s">
        <v>103</v>
      </c>
      <c r="Q81" s="63" t="s">
        <v>472</v>
      </c>
      <c r="R81" s="68">
        <v>0</v>
      </c>
      <c r="S81" s="63">
        <v>0</v>
      </c>
      <c r="T81" s="63">
        <v>0</v>
      </c>
      <c r="U81" s="63">
        <v>0</v>
      </c>
      <c r="V81" s="63">
        <v>0</v>
      </c>
      <c r="W81" s="63">
        <v>0</v>
      </c>
      <c r="X81" s="63">
        <v>0</v>
      </c>
      <c r="Y81" s="63">
        <v>0</v>
      </c>
      <c r="Z81" s="63">
        <v>0</v>
      </c>
      <c r="AA81" s="63">
        <v>0</v>
      </c>
      <c r="AB81" s="63">
        <v>0</v>
      </c>
      <c r="AC81" s="63">
        <v>0</v>
      </c>
      <c r="AD81" s="63">
        <v>0</v>
      </c>
      <c r="AE81" s="63">
        <v>0</v>
      </c>
      <c r="AF81" s="63">
        <v>0</v>
      </c>
      <c r="AG81" s="63">
        <v>0</v>
      </c>
      <c r="AH81" s="63">
        <v>0</v>
      </c>
      <c r="AI81" s="63">
        <v>0</v>
      </c>
      <c r="AJ81" s="63">
        <v>0</v>
      </c>
      <c r="AK81" s="63">
        <v>0</v>
      </c>
      <c r="AL81" s="63">
        <v>0</v>
      </c>
      <c r="AM81" s="63">
        <v>0</v>
      </c>
      <c r="AN81" s="63">
        <v>0</v>
      </c>
      <c r="AO81" s="63">
        <v>0</v>
      </c>
      <c r="AP81" s="63">
        <v>0</v>
      </c>
      <c r="AQ81" s="63">
        <v>0</v>
      </c>
      <c r="AR81" s="63">
        <v>0</v>
      </c>
      <c r="AS81" s="63">
        <v>0</v>
      </c>
      <c r="AT81" s="63">
        <v>0</v>
      </c>
      <c r="AU81" s="63">
        <v>0</v>
      </c>
      <c r="AV81" s="63">
        <v>0</v>
      </c>
      <c r="AW81" s="63">
        <v>0</v>
      </c>
      <c r="AX81" s="63">
        <v>0</v>
      </c>
      <c r="AY81" s="63">
        <v>0</v>
      </c>
      <c r="AZ81" s="63">
        <v>0</v>
      </c>
      <c r="BA81" s="63">
        <v>0</v>
      </c>
      <c r="BB81" s="63">
        <v>0</v>
      </c>
      <c r="BC81" s="63">
        <v>0</v>
      </c>
      <c r="BD81" s="63">
        <v>0</v>
      </c>
      <c r="BE81" s="63">
        <v>0</v>
      </c>
      <c r="BF81" s="63">
        <v>0</v>
      </c>
      <c r="BG81" s="63">
        <v>0</v>
      </c>
      <c r="BH81" s="63">
        <v>0</v>
      </c>
      <c r="BI81" s="63">
        <v>0</v>
      </c>
      <c r="BJ81" s="63">
        <v>0</v>
      </c>
      <c r="BK81" s="63">
        <v>0</v>
      </c>
      <c r="BL81" s="63">
        <v>0</v>
      </c>
      <c r="BM81" s="63">
        <v>0</v>
      </c>
      <c r="BN81" s="63">
        <v>0</v>
      </c>
      <c r="BO81" s="63">
        <v>0</v>
      </c>
      <c r="BP81" s="63">
        <v>0</v>
      </c>
      <c r="BQ81" s="63">
        <v>0</v>
      </c>
      <c r="BR81" s="63">
        <v>0</v>
      </c>
      <c r="BS81" s="63">
        <v>0</v>
      </c>
      <c r="BT81" s="63">
        <v>0</v>
      </c>
      <c r="BU81" s="63">
        <v>0</v>
      </c>
      <c r="BV81" s="63">
        <v>0</v>
      </c>
      <c r="BW81" s="63">
        <v>0</v>
      </c>
      <c r="BX81" s="63">
        <v>0</v>
      </c>
      <c r="BY81" s="63">
        <v>0</v>
      </c>
      <c r="BZ81" s="63">
        <v>0</v>
      </c>
      <c r="CA81" s="63">
        <v>0</v>
      </c>
      <c r="CB81" s="63">
        <v>0</v>
      </c>
      <c r="CC81" s="63">
        <v>0</v>
      </c>
      <c r="CD81" s="63">
        <v>0</v>
      </c>
      <c r="CE81" s="63">
        <v>0</v>
      </c>
      <c r="CF81" s="63">
        <v>0</v>
      </c>
      <c r="CG81" s="63">
        <v>0</v>
      </c>
      <c r="CH81" s="63">
        <v>0</v>
      </c>
      <c r="CI81" s="63">
        <v>0</v>
      </c>
      <c r="CJ81" s="63">
        <v>0</v>
      </c>
      <c r="CK81" s="63">
        <v>0</v>
      </c>
      <c r="CL81" s="63">
        <v>0</v>
      </c>
      <c r="CM81" s="63">
        <v>1</v>
      </c>
      <c r="CN81" s="63">
        <v>0</v>
      </c>
      <c r="CO81" s="63">
        <v>0</v>
      </c>
      <c r="CP81" s="63">
        <v>0</v>
      </c>
      <c r="CQ81" s="63">
        <v>0</v>
      </c>
      <c r="CR81" s="63">
        <v>0</v>
      </c>
      <c r="CS81" s="63">
        <v>0</v>
      </c>
      <c r="CT81" s="63">
        <v>0</v>
      </c>
      <c r="CU81" s="63">
        <v>0</v>
      </c>
      <c r="CV81" s="63">
        <v>0</v>
      </c>
      <c r="CW81" s="63">
        <v>0</v>
      </c>
      <c r="CX81" s="63">
        <v>0</v>
      </c>
      <c r="CY81" s="63">
        <v>0</v>
      </c>
      <c r="CZ81" s="63">
        <v>0</v>
      </c>
      <c r="DA81" s="63">
        <v>0</v>
      </c>
      <c r="DB81" s="63">
        <v>0</v>
      </c>
      <c r="DC81" s="63">
        <v>0</v>
      </c>
      <c r="DD81" s="63">
        <v>0</v>
      </c>
      <c r="DE81" s="63">
        <v>0</v>
      </c>
      <c r="DF81" s="63">
        <v>0</v>
      </c>
      <c r="DG81" s="63">
        <v>0</v>
      </c>
      <c r="DH81" s="63">
        <v>0</v>
      </c>
      <c r="DI81" s="63">
        <v>0</v>
      </c>
      <c r="DJ81" s="63">
        <v>0</v>
      </c>
      <c r="DK81" s="63">
        <v>0</v>
      </c>
      <c r="DL81" s="63">
        <v>0</v>
      </c>
      <c r="DM81" s="63">
        <v>0</v>
      </c>
      <c r="DN81" s="63">
        <v>0</v>
      </c>
      <c r="DO81" s="63">
        <v>0</v>
      </c>
      <c r="DP81" s="63">
        <v>0</v>
      </c>
      <c r="DQ81" s="63">
        <v>0</v>
      </c>
      <c r="DR81" s="63">
        <v>0</v>
      </c>
      <c r="DS81" s="63">
        <v>0</v>
      </c>
      <c r="DT81" s="63">
        <v>0</v>
      </c>
      <c r="DU81" s="63">
        <v>1</v>
      </c>
      <c r="DV81" s="63">
        <v>0.8784801077719594</v>
      </c>
      <c r="DX81" s="12" t="s">
        <v>103</v>
      </c>
      <c r="DY81" s="62" t="s">
        <v>472</v>
      </c>
      <c r="DZ81" s="63">
        <v>0</v>
      </c>
      <c r="EA81" s="63">
        <v>0</v>
      </c>
      <c r="EB81" s="63">
        <v>0</v>
      </c>
      <c r="EC81" s="63">
        <v>0</v>
      </c>
      <c r="ED81" s="63">
        <v>0</v>
      </c>
      <c r="EE81" s="63">
        <v>0</v>
      </c>
      <c r="EF81" s="63">
        <v>0</v>
      </c>
      <c r="EG81" s="63">
        <v>0</v>
      </c>
      <c r="EH81" s="63">
        <v>0</v>
      </c>
      <c r="EI81" s="63">
        <v>0</v>
      </c>
      <c r="EJ81" s="63">
        <v>0</v>
      </c>
      <c r="EK81" s="63">
        <v>0</v>
      </c>
      <c r="EL81" s="63">
        <v>0</v>
      </c>
      <c r="EM81" s="63">
        <v>0</v>
      </c>
      <c r="EN81" s="63">
        <v>0</v>
      </c>
      <c r="EO81" s="63">
        <v>0</v>
      </c>
      <c r="EP81" s="63">
        <v>0</v>
      </c>
      <c r="EQ81" s="63">
        <v>0</v>
      </c>
      <c r="ER81" s="63">
        <v>0</v>
      </c>
      <c r="ES81" s="63">
        <v>0</v>
      </c>
      <c r="ET81" s="63">
        <v>0</v>
      </c>
      <c r="EU81" s="63">
        <v>0</v>
      </c>
      <c r="EV81" s="63">
        <v>0</v>
      </c>
      <c r="EW81" s="63">
        <v>0</v>
      </c>
      <c r="EX81" s="63">
        <v>0</v>
      </c>
      <c r="EY81" s="63">
        <v>0</v>
      </c>
      <c r="EZ81" s="63">
        <v>0</v>
      </c>
      <c r="FA81" s="63">
        <v>0</v>
      </c>
      <c r="FB81" s="63">
        <v>0</v>
      </c>
      <c r="FC81" s="63">
        <v>0</v>
      </c>
      <c r="FD81" s="63">
        <v>0</v>
      </c>
      <c r="FE81" s="63">
        <v>0</v>
      </c>
      <c r="FF81" s="63">
        <v>0</v>
      </c>
      <c r="FG81" s="63">
        <v>0</v>
      </c>
      <c r="FH81" s="63">
        <v>0</v>
      </c>
      <c r="FI81" s="63">
        <v>0</v>
      </c>
      <c r="FJ81" s="63">
        <v>0</v>
      </c>
      <c r="FK81" s="63">
        <v>0</v>
      </c>
      <c r="FL81" s="63">
        <v>0</v>
      </c>
      <c r="FM81" s="63">
        <v>0</v>
      </c>
      <c r="FN81" s="63">
        <v>0</v>
      </c>
      <c r="FO81" s="63">
        <v>0</v>
      </c>
      <c r="FP81" s="63">
        <v>0</v>
      </c>
      <c r="FQ81" s="63">
        <v>0</v>
      </c>
      <c r="FR81" s="63">
        <v>0</v>
      </c>
      <c r="FS81" s="63">
        <v>0</v>
      </c>
      <c r="FT81" s="63">
        <v>0</v>
      </c>
      <c r="FU81" s="63">
        <v>0</v>
      </c>
      <c r="FV81" s="63">
        <v>0</v>
      </c>
      <c r="FW81" s="63">
        <v>0</v>
      </c>
      <c r="FX81" s="63">
        <v>0</v>
      </c>
      <c r="FY81" s="63">
        <v>0</v>
      </c>
      <c r="FZ81" s="63">
        <v>0</v>
      </c>
      <c r="GA81" s="63">
        <v>0</v>
      </c>
      <c r="GB81" s="63">
        <v>0</v>
      </c>
      <c r="GC81" s="63">
        <v>0</v>
      </c>
      <c r="GD81" s="63">
        <v>0</v>
      </c>
      <c r="GE81" s="63">
        <v>0</v>
      </c>
      <c r="GF81" s="63">
        <v>0</v>
      </c>
      <c r="GG81" s="63">
        <v>0</v>
      </c>
      <c r="GH81" s="63">
        <v>0</v>
      </c>
      <c r="GI81" s="63">
        <v>0</v>
      </c>
      <c r="GJ81" s="63">
        <v>0</v>
      </c>
      <c r="GK81" s="63">
        <v>0</v>
      </c>
      <c r="GL81" s="63">
        <v>0</v>
      </c>
      <c r="GM81" s="63">
        <v>0</v>
      </c>
      <c r="GN81" s="63">
        <v>0</v>
      </c>
      <c r="GO81" s="63">
        <v>0</v>
      </c>
      <c r="GP81" s="63">
        <v>0</v>
      </c>
      <c r="GQ81" s="63">
        <v>0</v>
      </c>
      <c r="GR81" s="63">
        <v>0</v>
      </c>
      <c r="GS81" s="63">
        <v>0</v>
      </c>
      <c r="GT81" s="63">
        <v>0</v>
      </c>
      <c r="GU81" s="63">
        <v>1</v>
      </c>
      <c r="GV81" s="63">
        <v>0</v>
      </c>
      <c r="GW81" s="63">
        <v>0</v>
      </c>
      <c r="GX81" s="63">
        <v>0</v>
      </c>
      <c r="GY81" s="63">
        <v>0</v>
      </c>
      <c r="GZ81" s="63">
        <v>0</v>
      </c>
      <c r="HA81" s="63">
        <v>0</v>
      </c>
      <c r="HB81" s="63">
        <v>0</v>
      </c>
      <c r="HC81" s="63">
        <v>0</v>
      </c>
      <c r="HD81" s="63">
        <v>0</v>
      </c>
      <c r="HE81" s="63">
        <v>0</v>
      </c>
      <c r="HF81" s="63">
        <v>0</v>
      </c>
      <c r="HG81" s="63">
        <v>0</v>
      </c>
      <c r="HH81" s="63">
        <v>0</v>
      </c>
      <c r="HI81" s="63">
        <v>0</v>
      </c>
      <c r="HJ81" s="63">
        <v>0</v>
      </c>
      <c r="HK81" s="63">
        <v>0</v>
      </c>
      <c r="HL81" s="63">
        <v>0</v>
      </c>
      <c r="HM81" s="63">
        <v>0</v>
      </c>
      <c r="HN81" s="63">
        <v>0</v>
      </c>
      <c r="HO81" s="63">
        <v>0</v>
      </c>
      <c r="HP81" s="63">
        <v>0</v>
      </c>
      <c r="HQ81" s="63">
        <v>0</v>
      </c>
      <c r="HR81" s="63">
        <v>0</v>
      </c>
      <c r="HS81" s="63">
        <v>0</v>
      </c>
      <c r="HT81" s="63">
        <v>0</v>
      </c>
      <c r="HU81" s="63">
        <v>0</v>
      </c>
      <c r="HV81" s="63">
        <v>0</v>
      </c>
      <c r="HW81" s="63">
        <v>0</v>
      </c>
      <c r="HX81" s="63">
        <v>0</v>
      </c>
      <c r="HY81" s="63">
        <v>0</v>
      </c>
      <c r="HZ81" s="63">
        <v>0</v>
      </c>
      <c r="IA81" s="63">
        <v>0</v>
      </c>
      <c r="IB81" s="63">
        <v>0</v>
      </c>
    </row>
    <row r="82" spans="2:236" x14ac:dyDescent="0.15">
      <c r="B82" s="12" t="s">
        <v>104</v>
      </c>
      <c r="C82" s="62" t="s">
        <v>171</v>
      </c>
      <c r="D82" s="69">
        <v>0.67681992414959935</v>
      </c>
      <c r="E82" s="69">
        <v>0.32318007585040065</v>
      </c>
      <c r="F82" s="69">
        <v>0.68346850687413407</v>
      </c>
      <c r="G82" s="69">
        <v>0.23731162741127573</v>
      </c>
      <c r="H82" s="69">
        <v>2.3603310595055039E-2</v>
      </c>
      <c r="I82" s="71">
        <v>2.7230096983907066E-2</v>
      </c>
      <c r="J82" s="69">
        <v>2.7230096983907066E-2</v>
      </c>
      <c r="P82" s="12" t="s">
        <v>104</v>
      </c>
      <c r="Q82" s="63" t="s">
        <v>171</v>
      </c>
      <c r="R82" s="71">
        <v>1.7486175357408825E-4</v>
      </c>
      <c r="S82" s="69">
        <v>1.4095980376885715E-4</v>
      </c>
      <c r="T82" s="69">
        <v>4.7380517861635336E-4</v>
      </c>
      <c r="U82" s="69">
        <v>8.6835811817732278E-5</v>
      </c>
      <c r="V82" s="69">
        <v>5.5345621962811042E-4</v>
      </c>
      <c r="W82" s="69">
        <v>0</v>
      </c>
      <c r="X82" s="69">
        <v>1.001527875708099E-3</v>
      </c>
      <c r="Y82" s="69">
        <v>4.2939080034921321E-4</v>
      </c>
      <c r="Z82" s="69">
        <v>0</v>
      </c>
      <c r="AA82" s="69">
        <v>0</v>
      </c>
      <c r="AB82" s="69">
        <v>0</v>
      </c>
      <c r="AC82" s="69">
        <v>7.2426040030613319E-4</v>
      </c>
      <c r="AD82" s="69">
        <v>8.6634101568052867E-4</v>
      </c>
      <c r="AE82" s="69">
        <v>4.622088867589037E-4</v>
      </c>
      <c r="AF82" s="69">
        <v>6.7158710316649137E-4</v>
      </c>
      <c r="AG82" s="69">
        <v>0</v>
      </c>
      <c r="AH82" s="69">
        <v>8.849467324536965E-4</v>
      </c>
      <c r="AI82" s="69">
        <v>1.003594917698679E-3</v>
      </c>
      <c r="AJ82" s="69">
        <v>0</v>
      </c>
      <c r="AK82" s="69">
        <v>4.8250138486251201E-4</v>
      </c>
      <c r="AL82" s="69">
        <v>0</v>
      </c>
      <c r="AM82" s="69">
        <v>0</v>
      </c>
      <c r="AN82" s="69">
        <v>0</v>
      </c>
      <c r="AO82" s="69">
        <v>0</v>
      </c>
      <c r="AP82" s="69">
        <v>1.525045389908638E-3</v>
      </c>
      <c r="AQ82" s="69">
        <v>7.8757425753347586E-4</v>
      </c>
      <c r="AR82" s="69">
        <v>0</v>
      </c>
      <c r="AS82" s="69">
        <v>0</v>
      </c>
      <c r="AT82" s="69">
        <v>1.0784181577596914E-3</v>
      </c>
      <c r="AU82" s="69">
        <v>5.4120261125606211E-4</v>
      </c>
      <c r="AV82" s="69">
        <v>7.1976038441291541E-4</v>
      </c>
      <c r="AW82" s="69">
        <v>0</v>
      </c>
      <c r="AX82" s="69">
        <v>5.901974305693292E-4</v>
      </c>
      <c r="AY82" s="69">
        <v>1.2008653516682657E-3</v>
      </c>
      <c r="AZ82" s="69">
        <v>1.6923755759552365E-3</v>
      </c>
      <c r="BA82" s="69">
        <v>0</v>
      </c>
      <c r="BB82" s="69">
        <v>2.4893354892860148E-4</v>
      </c>
      <c r="BC82" s="69">
        <v>4.6860931801241494E-4</v>
      </c>
      <c r="BD82" s="69">
        <v>2.3197768786031666E-4</v>
      </c>
      <c r="BE82" s="69">
        <v>0</v>
      </c>
      <c r="BF82" s="69">
        <v>3.9213573958292284E-4</v>
      </c>
      <c r="BG82" s="69">
        <v>1.5156241547979229E-3</v>
      </c>
      <c r="BH82" s="69">
        <v>5.7239739773923444E-4</v>
      </c>
      <c r="BI82" s="69">
        <v>7.6434450194763669E-4</v>
      </c>
      <c r="BJ82" s="69">
        <v>7.9211468342757767E-4</v>
      </c>
      <c r="BK82" s="69">
        <v>1.1829697005393866E-3</v>
      </c>
      <c r="BL82" s="69">
        <v>0</v>
      </c>
      <c r="BM82" s="69">
        <v>1.5126954397451698E-3</v>
      </c>
      <c r="BN82" s="69">
        <v>7.0623121507931794E-4</v>
      </c>
      <c r="BO82" s="69">
        <v>0</v>
      </c>
      <c r="BP82" s="69">
        <v>1.2795532541959858E-3</v>
      </c>
      <c r="BQ82" s="69">
        <v>4.0994817629882882E-4</v>
      </c>
      <c r="BR82" s="69">
        <v>3.7267769478046722E-3</v>
      </c>
      <c r="BS82" s="69">
        <v>1.2188762473581661E-3</v>
      </c>
      <c r="BT82" s="69">
        <v>2.6130574401956756E-4</v>
      </c>
      <c r="BU82" s="69">
        <v>1.8414833369081486E-4</v>
      </c>
      <c r="BV82" s="69">
        <v>2.551224214318028E-4</v>
      </c>
      <c r="BW82" s="69">
        <v>9.3974121349742906E-4</v>
      </c>
      <c r="BX82" s="69">
        <v>7.1263315419917508E-4</v>
      </c>
      <c r="BY82" s="69">
        <v>7.6628884748353057E-4</v>
      </c>
      <c r="BZ82" s="69">
        <v>6.9338302785899159E-4</v>
      </c>
      <c r="CA82" s="69">
        <v>6.2131130256286781E-4</v>
      </c>
      <c r="CB82" s="69">
        <v>6.9764985489754897E-4</v>
      </c>
      <c r="CC82" s="69">
        <v>6.324581702523758E-4</v>
      </c>
      <c r="CD82" s="69">
        <v>4.4605901789439685E-4</v>
      </c>
      <c r="CE82" s="69">
        <v>3.3921495895038151E-4</v>
      </c>
      <c r="CF82" s="69">
        <v>2.6906826405817416E-4</v>
      </c>
      <c r="CG82" s="69">
        <v>8.3931646556068852E-4</v>
      </c>
      <c r="CH82" s="69">
        <v>4.3565068829334421E-3</v>
      </c>
      <c r="CI82" s="69">
        <v>1.653122537782365E-3</v>
      </c>
      <c r="CJ82" s="69">
        <v>4.0740923100736131E-3</v>
      </c>
      <c r="CK82" s="69">
        <v>5.9713076141267257E-4</v>
      </c>
      <c r="CL82" s="69">
        <v>2.583439442485008E-4</v>
      </c>
      <c r="CM82" s="69">
        <v>1.9816006995908498E-4</v>
      </c>
      <c r="CN82" s="69">
        <v>1.0003613467931067</v>
      </c>
      <c r="CO82" s="69">
        <v>5.1793579752738026E-4</v>
      </c>
      <c r="CP82" s="69">
        <v>4.060061314542599E-4</v>
      </c>
      <c r="CQ82" s="69">
        <v>6.4180624668100155E-4</v>
      </c>
      <c r="CR82" s="69">
        <v>0</v>
      </c>
      <c r="CS82" s="69">
        <v>2.1538695097140154E-3</v>
      </c>
      <c r="CT82" s="69">
        <v>7.1506604116939958E-4</v>
      </c>
      <c r="CU82" s="69">
        <v>6.898961501128493E-4</v>
      </c>
      <c r="CV82" s="69">
        <v>7.7438566059463221E-4</v>
      </c>
      <c r="CW82" s="69">
        <v>8.3165348761441078E-4</v>
      </c>
      <c r="CX82" s="69">
        <v>1.7451287470855662E-3</v>
      </c>
      <c r="CY82" s="69">
        <v>3.5173119907348668E-4</v>
      </c>
      <c r="CZ82" s="69">
        <v>1.4499312396409874E-3</v>
      </c>
      <c r="DA82" s="69">
        <v>8.5232268284090131E-4</v>
      </c>
      <c r="DB82" s="69">
        <v>1.7686713415360625E-3</v>
      </c>
      <c r="DC82" s="69">
        <v>1.7437715307575788E-3</v>
      </c>
      <c r="DD82" s="69">
        <v>2.1925290560012322E-3</v>
      </c>
      <c r="DE82" s="69">
        <v>6.6251409810462426E-4</v>
      </c>
      <c r="DF82" s="69">
        <v>1.1538898469841709E-3</v>
      </c>
      <c r="DG82" s="69">
        <v>6.7954873753333473E-4</v>
      </c>
      <c r="DH82" s="69">
        <v>3.4689917980982769E-4</v>
      </c>
      <c r="DI82" s="69">
        <v>1.8701055269110182E-3</v>
      </c>
      <c r="DJ82" s="69">
        <v>4.3166061135126231E-4</v>
      </c>
      <c r="DK82" s="69">
        <v>6.6230367794520263E-4</v>
      </c>
      <c r="DL82" s="69">
        <v>3.6564916618549967E-4</v>
      </c>
      <c r="DM82" s="69">
        <v>5.402813653564443E-4</v>
      </c>
      <c r="DN82" s="69">
        <v>7.2004190498948584E-4</v>
      </c>
      <c r="DO82" s="69">
        <v>9.4385312098374942E-4</v>
      </c>
      <c r="DP82" s="69">
        <v>8.1032978247298001E-4</v>
      </c>
      <c r="DQ82" s="69">
        <v>8.9746884652444419E-4</v>
      </c>
      <c r="DR82" s="69">
        <v>1.0414200554848007E-3</v>
      </c>
      <c r="DS82" s="69">
        <v>4.0540891741986382E-4</v>
      </c>
      <c r="DT82" s="69">
        <v>5.51174253847955E-3</v>
      </c>
      <c r="DU82" s="69">
        <v>1.0841491313309866</v>
      </c>
      <c r="DV82" s="69">
        <v>0.95240344573252123</v>
      </c>
      <c r="DX82" s="12" t="s">
        <v>104</v>
      </c>
      <c r="DY82" s="62" t="s">
        <v>171</v>
      </c>
      <c r="DZ82" s="69">
        <v>1.7470668465125979E-4</v>
      </c>
      <c r="EA82" s="69">
        <v>1.4089417212500733E-4</v>
      </c>
      <c r="EB82" s="69">
        <v>4.7380322135469148E-4</v>
      </c>
      <c r="EC82" s="69">
        <v>8.6812504623710041E-5</v>
      </c>
      <c r="ED82" s="69">
        <v>5.5332533680094111E-4</v>
      </c>
      <c r="EE82" s="69">
        <v>0</v>
      </c>
      <c r="EF82" s="69">
        <v>1.001527875708099E-3</v>
      </c>
      <c r="EG82" s="69">
        <v>4.1161221216047105E-4</v>
      </c>
      <c r="EH82" s="69">
        <v>0</v>
      </c>
      <c r="EI82" s="69">
        <v>0</v>
      </c>
      <c r="EJ82" s="69">
        <v>0</v>
      </c>
      <c r="EK82" s="69">
        <v>7.2337682938016976E-4</v>
      </c>
      <c r="EL82" s="69">
        <v>8.6634101568052867E-4</v>
      </c>
      <c r="EM82" s="69">
        <v>4.6101667086770207E-4</v>
      </c>
      <c r="EN82" s="69">
        <v>6.7086776458485258E-4</v>
      </c>
      <c r="EO82" s="69">
        <v>0</v>
      </c>
      <c r="EP82" s="69">
        <v>8.8488944959110786E-4</v>
      </c>
      <c r="EQ82" s="69">
        <v>1.0029564242621187E-3</v>
      </c>
      <c r="ER82" s="69">
        <v>0</v>
      </c>
      <c r="ES82" s="69">
        <v>4.8169741533632935E-4</v>
      </c>
      <c r="ET82" s="69">
        <v>0</v>
      </c>
      <c r="EU82" s="69">
        <v>0</v>
      </c>
      <c r="EV82" s="69">
        <v>0</v>
      </c>
      <c r="EW82" s="69">
        <v>0</v>
      </c>
      <c r="EX82" s="69">
        <v>1.5233979162831014E-3</v>
      </c>
      <c r="EY82" s="69">
        <v>7.805223717534599E-4</v>
      </c>
      <c r="EZ82" s="69">
        <v>0</v>
      </c>
      <c r="FA82" s="69">
        <v>0</v>
      </c>
      <c r="FB82" s="69">
        <v>1.070232893066172E-3</v>
      </c>
      <c r="FC82" s="69">
        <v>5.3987860051366108E-4</v>
      </c>
      <c r="FD82" s="69">
        <v>7.1976038441291541E-4</v>
      </c>
      <c r="FE82" s="69">
        <v>0</v>
      </c>
      <c r="FF82" s="69">
        <v>5.6416541167909884E-4</v>
      </c>
      <c r="FG82" s="69">
        <v>1.2008509948236643E-3</v>
      </c>
      <c r="FH82" s="69">
        <v>1.6910520287019594E-3</v>
      </c>
      <c r="FI82" s="69">
        <v>0</v>
      </c>
      <c r="FJ82" s="69">
        <v>2.3603573158384903E-4</v>
      </c>
      <c r="FK82" s="69">
        <v>4.6856775331075983E-4</v>
      </c>
      <c r="FL82" s="69">
        <v>2.3197672848462465E-4</v>
      </c>
      <c r="FM82" s="69">
        <v>0</v>
      </c>
      <c r="FN82" s="69">
        <v>3.9129650520428424E-4</v>
      </c>
      <c r="FO82" s="69">
        <v>1.5138723206995341E-3</v>
      </c>
      <c r="FP82" s="69">
        <v>5.6624435418150599E-4</v>
      </c>
      <c r="FQ82" s="69">
        <v>7.5254082641391712E-4</v>
      </c>
      <c r="FR82" s="69">
        <v>7.8239305502706747E-4</v>
      </c>
      <c r="FS82" s="69">
        <v>1.1742955536414828E-3</v>
      </c>
      <c r="FT82" s="69">
        <v>0</v>
      </c>
      <c r="FU82" s="69">
        <v>1.5126954397451698E-3</v>
      </c>
      <c r="FV82" s="69">
        <v>7.0446466129591985E-4</v>
      </c>
      <c r="FW82" s="69">
        <v>0</v>
      </c>
      <c r="FX82" s="69">
        <v>1.2794070212876938E-3</v>
      </c>
      <c r="FY82" s="69">
        <v>4.0922304579629173E-4</v>
      </c>
      <c r="FZ82" s="69">
        <v>3.7267700937549651E-3</v>
      </c>
      <c r="GA82" s="69">
        <v>1.2167838923135845E-3</v>
      </c>
      <c r="GB82" s="69">
        <v>2.6130574401956756E-4</v>
      </c>
      <c r="GC82" s="69">
        <v>1.7801879047373674E-4</v>
      </c>
      <c r="GD82" s="69">
        <v>2.2301937363852157E-4</v>
      </c>
      <c r="GE82" s="69">
        <v>9.063975592874412E-4</v>
      </c>
      <c r="GF82" s="69">
        <v>6.4048855370671821E-4</v>
      </c>
      <c r="GG82" s="69">
        <v>7.65179565640271E-4</v>
      </c>
      <c r="GH82" s="69">
        <v>6.9327184775238204E-4</v>
      </c>
      <c r="GI82" s="69">
        <v>6.2131130256286781E-4</v>
      </c>
      <c r="GJ82" s="69">
        <v>6.966181032648669E-4</v>
      </c>
      <c r="GK82" s="69">
        <v>6.324581702523758E-4</v>
      </c>
      <c r="GL82" s="69">
        <v>4.4605901789439685E-4</v>
      </c>
      <c r="GM82" s="69">
        <v>3.1767253944735432E-4</v>
      </c>
      <c r="GN82" s="69">
        <v>2.6857676674839896E-4</v>
      </c>
      <c r="GO82" s="69">
        <v>7.7139917192808308E-4</v>
      </c>
      <c r="GP82" s="69">
        <v>4.3546245822627828E-3</v>
      </c>
      <c r="GQ82" s="69">
        <v>1.64011017725812E-3</v>
      </c>
      <c r="GR82" s="69">
        <v>3.9600777145101596E-3</v>
      </c>
      <c r="GS82" s="69">
        <v>5.7933582704815592E-4</v>
      </c>
      <c r="GT82" s="69">
        <v>2.583439442485008E-4</v>
      </c>
      <c r="GU82" s="69">
        <v>1.9816006995908498E-4</v>
      </c>
      <c r="GV82" s="69">
        <v>1</v>
      </c>
      <c r="GW82" s="69">
        <v>5.1704283321191255E-4</v>
      </c>
      <c r="GX82" s="69">
        <v>4.0448459816334664E-4</v>
      </c>
      <c r="GY82" s="69">
        <v>6.1799767474029392E-4</v>
      </c>
      <c r="GZ82" s="69">
        <v>0</v>
      </c>
      <c r="HA82" s="69">
        <v>2.1529357045747453E-3</v>
      </c>
      <c r="HB82" s="69">
        <v>7.1501692764811638E-4</v>
      </c>
      <c r="HC82" s="69">
        <v>6.8623953926597731E-4</v>
      </c>
      <c r="HD82" s="69">
        <v>7.6610367810241696E-4</v>
      </c>
      <c r="HE82" s="69">
        <v>8.2275228745964317E-4</v>
      </c>
      <c r="HF82" s="69">
        <v>1.6728270615431399E-3</v>
      </c>
      <c r="HG82" s="69">
        <v>3.5053477407649767E-4</v>
      </c>
      <c r="HH82" s="69">
        <v>1.4499312396409874E-3</v>
      </c>
      <c r="HI82" s="69">
        <v>8.464364467830795E-4</v>
      </c>
      <c r="HJ82" s="69">
        <v>1.7683453727851148E-3</v>
      </c>
      <c r="HK82" s="69">
        <v>1.7437404194159706E-3</v>
      </c>
      <c r="HL82" s="69">
        <v>2.1925290560012322E-3</v>
      </c>
      <c r="HM82" s="69">
        <v>6.6123529183143199E-4</v>
      </c>
      <c r="HN82" s="69">
        <v>1.1272791317525931E-3</v>
      </c>
      <c r="HO82" s="69">
        <v>6.7954873753333473E-4</v>
      </c>
      <c r="HP82" s="69">
        <v>3.4689917980982769E-4</v>
      </c>
      <c r="HQ82" s="69">
        <v>1.8698079209197968E-3</v>
      </c>
      <c r="HR82" s="69">
        <v>4.309838143346317E-4</v>
      </c>
      <c r="HS82" s="69">
        <v>6.6216034795265894E-4</v>
      </c>
      <c r="HT82" s="69">
        <v>3.6409664119472888E-4</v>
      </c>
      <c r="HU82" s="69">
        <v>5.1110341918389869E-4</v>
      </c>
      <c r="HV82" s="69">
        <v>7.2004190498948584E-4</v>
      </c>
      <c r="HW82" s="69">
        <v>9.3976663800340952E-4</v>
      </c>
      <c r="HX82" s="69">
        <v>7.9679861999386542E-4</v>
      </c>
      <c r="HY82" s="69">
        <v>8.8951600722457828E-4</v>
      </c>
      <c r="HZ82" s="69">
        <v>1.0351265961507574E-3</v>
      </c>
      <c r="IA82" s="69">
        <v>4.0529872641208788E-4</v>
      </c>
      <c r="IB82" s="69">
        <v>5.507674419697863E-3</v>
      </c>
    </row>
    <row r="83" spans="2:236" x14ac:dyDescent="0.15">
      <c r="B83" s="15" t="s">
        <v>105</v>
      </c>
      <c r="C83" s="72" t="s">
        <v>656</v>
      </c>
      <c r="D83" s="63">
        <v>0.64679005234679732</v>
      </c>
      <c r="E83" s="73">
        <v>0.35320994765320268</v>
      </c>
      <c r="F83" s="73">
        <v>0.75612859271875665</v>
      </c>
      <c r="G83" s="73">
        <v>0.64715265062806038</v>
      </c>
      <c r="H83" s="63">
        <v>1.1829107332503355E-2</v>
      </c>
      <c r="I83" s="74">
        <v>0.16559506067702789</v>
      </c>
      <c r="J83" s="73">
        <v>0.15439642324888225</v>
      </c>
      <c r="P83" s="15" t="s">
        <v>105</v>
      </c>
      <c r="Q83" s="73" t="s">
        <v>656</v>
      </c>
      <c r="R83" s="74">
        <v>3.7040861027980952E-3</v>
      </c>
      <c r="S83" s="73">
        <v>1.6575750638217559E-2</v>
      </c>
      <c r="T83" s="73">
        <v>2.5486175570718097E-3</v>
      </c>
      <c r="U83" s="73">
        <v>1.1286818865648184E-2</v>
      </c>
      <c r="V83" s="73">
        <v>2.4505380392050337E-3</v>
      </c>
      <c r="W83" s="73">
        <v>0</v>
      </c>
      <c r="X83" s="73">
        <v>4.5997743280090063E-3</v>
      </c>
      <c r="Y83" s="73">
        <v>7.6187929984163905E-3</v>
      </c>
      <c r="Z83" s="73">
        <v>0</v>
      </c>
      <c r="AA83" s="73">
        <v>0</v>
      </c>
      <c r="AB83" s="73">
        <v>0</v>
      </c>
      <c r="AC83" s="73">
        <v>3.640026920239273E-3</v>
      </c>
      <c r="AD83" s="73">
        <v>3.794125124946411E-3</v>
      </c>
      <c r="AE83" s="73">
        <v>8.4159193618812394E-3</v>
      </c>
      <c r="AF83" s="73">
        <v>6.7053931209492806E-3</v>
      </c>
      <c r="AG83" s="73">
        <v>0</v>
      </c>
      <c r="AH83" s="73">
        <v>8.798966516987191E-3</v>
      </c>
      <c r="AI83" s="73">
        <v>5.201249343560436E-3</v>
      </c>
      <c r="AJ83" s="73">
        <v>0</v>
      </c>
      <c r="AK83" s="73">
        <v>3.6560467644426919E-3</v>
      </c>
      <c r="AL83" s="73">
        <v>0</v>
      </c>
      <c r="AM83" s="73">
        <v>0</v>
      </c>
      <c r="AN83" s="73">
        <v>0</v>
      </c>
      <c r="AO83" s="73">
        <v>0</v>
      </c>
      <c r="AP83" s="73">
        <v>4.0453929695920456E-3</v>
      </c>
      <c r="AQ83" s="73">
        <v>5.913531731276179E-3</v>
      </c>
      <c r="AR83" s="73">
        <v>0</v>
      </c>
      <c r="AS83" s="73">
        <v>0</v>
      </c>
      <c r="AT83" s="73">
        <v>3.8305273771984142E-3</v>
      </c>
      <c r="AU83" s="73">
        <v>4.1221368248536691E-3</v>
      </c>
      <c r="AV83" s="73">
        <v>4.4399400901350477E-3</v>
      </c>
      <c r="AW83" s="73">
        <v>0</v>
      </c>
      <c r="AX83" s="73">
        <v>1.5572113779657891E-2</v>
      </c>
      <c r="AY83" s="73">
        <v>8.604721296654419E-3</v>
      </c>
      <c r="AZ83" s="73">
        <v>7.6225829091231354E-3</v>
      </c>
      <c r="BA83" s="73">
        <v>0</v>
      </c>
      <c r="BB83" s="73">
        <v>2.3916446768095945E-3</v>
      </c>
      <c r="BC83" s="73">
        <v>1.1591380656623749E-2</v>
      </c>
      <c r="BD83" s="73">
        <v>7.8222150314247937E-3</v>
      </c>
      <c r="BE83" s="73">
        <v>0</v>
      </c>
      <c r="BF83" s="73">
        <v>6.5895332861112318E-3</v>
      </c>
      <c r="BG83" s="73">
        <v>5.6223021652833842E-3</v>
      </c>
      <c r="BH83" s="73">
        <v>4.5766493380704895E-3</v>
      </c>
      <c r="BI83" s="73">
        <v>3.9385063699090544E-3</v>
      </c>
      <c r="BJ83" s="73">
        <v>3.2333081204279903E-3</v>
      </c>
      <c r="BK83" s="73">
        <v>3.6582745347757545E-3</v>
      </c>
      <c r="BL83" s="73">
        <v>0</v>
      </c>
      <c r="BM83" s="73">
        <v>4.1442405298773256E-3</v>
      </c>
      <c r="BN83" s="73">
        <v>3.8610641671639233E-3</v>
      </c>
      <c r="BO83" s="73">
        <v>0</v>
      </c>
      <c r="BP83" s="73">
        <v>2.5027285501256708E-3</v>
      </c>
      <c r="BQ83" s="73">
        <v>4.1913691011552217E-3</v>
      </c>
      <c r="BR83" s="73">
        <v>3.0650325997582726E-3</v>
      </c>
      <c r="BS83" s="73">
        <v>4.1911597381770454E-3</v>
      </c>
      <c r="BT83" s="73">
        <v>4.9692764061908734E-3</v>
      </c>
      <c r="BU83" s="73">
        <v>5.2445481653037012E-3</v>
      </c>
      <c r="BV83" s="73">
        <v>3.4688143149176637E-3</v>
      </c>
      <c r="BW83" s="73">
        <v>5.1813930723204052E-3</v>
      </c>
      <c r="BX83" s="73">
        <v>3.4506915931852848E-3</v>
      </c>
      <c r="BY83" s="73">
        <v>6.0721099524134346E-3</v>
      </c>
      <c r="BZ83" s="73">
        <v>0.13654928280199627</v>
      </c>
      <c r="CA83" s="73">
        <v>7.698390768209537E-3</v>
      </c>
      <c r="CB83" s="73">
        <v>7.8248007608276854E-3</v>
      </c>
      <c r="CC83" s="73">
        <v>7.8417021291170234E-3</v>
      </c>
      <c r="CD83" s="73">
        <v>8.1658806547970659E-3</v>
      </c>
      <c r="CE83" s="73">
        <v>6.0888403322000295E-3</v>
      </c>
      <c r="CF83" s="73">
        <v>9.5739763115287105E-3</v>
      </c>
      <c r="CG83" s="73">
        <v>3.8113041741794948E-3</v>
      </c>
      <c r="CH83" s="73">
        <v>9.2091874613725849E-3</v>
      </c>
      <c r="CI83" s="73">
        <v>1.9904507833674195E-3</v>
      </c>
      <c r="CJ83" s="73">
        <v>3.2880828291984884E-3</v>
      </c>
      <c r="CK83" s="73">
        <v>7.9704685718063879E-4</v>
      </c>
      <c r="CL83" s="73">
        <v>5.7329388852752369E-4</v>
      </c>
      <c r="CM83" s="73">
        <v>2.4155788654494072E-4</v>
      </c>
      <c r="CN83" s="73">
        <v>1.076938383440119E-3</v>
      </c>
      <c r="CO83" s="73">
        <v>1.0017270606187896</v>
      </c>
      <c r="CP83" s="73">
        <v>2.058818722559913E-3</v>
      </c>
      <c r="CQ83" s="73">
        <v>1.0390131607020581E-3</v>
      </c>
      <c r="CR83" s="73">
        <v>0</v>
      </c>
      <c r="CS83" s="73">
        <v>1.2096080656219712E-3</v>
      </c>
      <c r="CT83" s="73">
        <v>1.2961771832666691E-3</v>
      </c>
      <c r="CU83" s="73">
        <v>2.738080724588986E-3</v>
      </c>
      <c r="CV83" s="73">
        <v>2.7024068118424546E-2</v>
      </c>
      <c r="CW83" s="73">
        <v>2.2308639592712579E-3</v>
      </c>
      <c r="CX83" s="73">
        <v>2.0679306152680001E-3</v>
      </c>
      <c r="CY83" s="73">
        <v>2.3874650556496985E-3</v>
      </c>
      <c r="CZ83" s="73">
        <v>3.1711566554577632E-3</v>
      </c>
      <c r="DA83" s="73">
        <v>4.7682645406677583E-3</v>
      </c>
      <c r="DB83" s="73">
        <v>1.8804745007645544E-3</v>
      </c>
      <c r="DC83" s="73">
        <v>1.5412344823538193E-3</v>
      </c>
      <c r="DD83" s="73">
        <v>3.7583266247807321E-3</v>
      </c>
      <c r="DE83" s="73">
        <v>3.1405200526710762E-3</v>
      </c>
      <c r="DF83" s="73">
        <v>1.8776234059186359E-3</v>
      </c>
      <c r="DG83" s="73">
        <v>2.8319705452651226E-3</v>
      </c>
      <c r="DH83" s="73">
        <v>1.6172132770688264E-3</v>
      </c>
      <c r="DI83" s="73">
        <v>5.6170702667143867E-3</v>
      </c>
      <c r="DJ83" s="73">
        <v>1.3994544781141475E-3</v>
      </c>
      <c r="DK83" s="73">
        <v>1.8377811265516905E-3</v>
      </c>
      <c r="DL83" s="73">
        <v>3.4377205384265625E-3</v>
      </c>
      <c r="DM83" s="73">
        <v>1.1957937800031004E-3</v>
      </c>
      <c r="DN83" s="73">
        <v>3.0591475197485436E-3</v>
      </c>
      <c r="DO83" s="73">
        <v>5.6796678230181972E-3</v>
      </c>
      <c r="DP83" s="73">
        <v>1.6398096983879047E-3</v>
      </c>
      <c r="DQ83" s="73">
        <v>1.7386943299644833E-3</v>
      </c>
      <c r="DR83" s="73">
        <v>5.5809740511775343E-3</v>
      </c>
      <c r="DS83" s="73">
        <v>1.4476378039190696E-2</v>
      </c>
      <c r="DT83" s="73">
        <v>1.4902534299341767E-2</v>
      </c>
      <c r="DU83" s="63">
        <v>1.5765749273131058</v>
      </c>
      <c r="DV83" s="63">
        <v>1.3849897120565862</v>
      </c>
      <c r="DX83" s="15" t="s">
        <v>105</v>
      </c>
      <c r="DY83" s="72" t="s">
        <v>656</v>
      </c>
      <c r="DZ83" s="63">
        <v>3.7008012870491705E-3</v>
      </c>
      <c r="EA83" s="63">
        <v>1.6568032879442758E-2</v>
      </c>
      <c r="EB83" s="63">
        <v>2.5486070288807715E-3</v>
      </c>
      <c r="EC83" s="63">
        <v>1.1283789423397471E-2</v>
      </c>
      <c r="ED83" s="63">
        <v>2.4499585293264159E-3</v>
      </c>
      <c r="EE83" s="63">
        <v>0</v>
      </c>
      <c r="EF83" s="63">
        <v>4.5997743280090063E-3</v>
      </c>
      <c r="EG83" s="63">
        <v>7.3033428697597963E-3</v>
      </c>
      <c r="EH83" s="63">
        <v>0</v>
      </c>
      <c r="EI83" s="63">
        <v>0</v>
      </c>
      <c r="EJ83" s="63">
        <v>0</v>
      </c>
      <c r="EK83" s="63">
        <v>3.6355862219005423E-3</v>
      </c>
      <c r="EL83" s="63">
        <v>3.794125124946411E-3</v>
      </c>
      <c r="EM83" s="63">
        <v>8.3942114434708767E-3</v>
      </c>
      <c r="EN83" s="63">
        <v>6.6982109580485767E-3</v>
      </c>
      <c r="EO83" s="63">
        <v>0</v>
      </c>
      <c r="EP83" s="63">
        <v>8.7983969572934494E-3</v>
      </c>
      <c r="EQ83" s="63">
        <v>5.1979402758188494E-3</v>
      </c>
      <c r="ER83" s="63">
        <v>0</v>
      </c>
      <c r="ES83" s="63">
        <v>3.6499548644458699E-3</v>
      </c>
      <c r="ET83" s="63">
        <v>0</v>
      </c>
      <c r="EU83" s="63">
        <v>0</v>
      </c>
      <c r="EV83" s="63">
        <v>0</v>
      </c>
      <c r="EW83" s="63">
        <v>0</v>
      </c>
      <c r="EX83" s="63">
        <v>4.0410228188631336E-3</v>
      </c>
      <c r="EY83" s="63">
        <v>5.8605823745309996E-3</v>
      </c>
      <c r="EZ83" s="63">
        <v>0</v>
      </c>
      <c r="FA83" s="63">
        <v>0</v>
      </c>
      <c r="FB83" s="63">
        <v>3.801453422654403E-3</v>
      </c>
      <c r="FC83" s="63">
        <v>4.1120523327905457E-3</v>
      </c>
      <c r="FD83" s="63">
        <v>4.4399400901350477E-3</v>
      </c>
      <c r="FE83" s="63">
        <v>0</v>
      </c>
      <c r="FF83" s="63">
        <v>1.4885269786315136E-2</v>
      </c>
      <c r="FG83" s="63">
        <v>8.6046184236334578E-3</v>
      </c>
      <c r="FH83" s="63">
        <v>7.6166215558540465E-3</v>
      </c>
      <c r="FI83" s="63">
        <v>0</v>
      </c>
      <c r="FJ83" s="63">
        <v>2.2677280881143237E-3</v>
      </c>
      <c r="FK83" s="63">
        <v>1.1590352524531097E-2</v>
      </c>
      <c r="FL83" s="63">
        <v>7.8221826815767191E-3</v>
      </c>
      <c r="FM83" s="63">
        <v>0</v>
      </c>
      <c r="FN83" s="63">
        <v>6.5754306111579872E-3</v>
      </c>
      <c r="FO83" s="63">
        <v>5.6158036276258722E-3</v>
      </c>
      <c r="FP83" s="63">
        <v>4.5274521844202113E-3</v>
      </c>
      <c r="FQ83" s="63">
        <v>3.8776845138488152E-3</v>
      </c>
      <c r="FR83" s="63">
        <v>3.1936257099023598E-3</v>
      </c>
      <c r="FS83" s="63">
        <v>3.6314501700493913E-3</v>
      </c>
      <c r="FT83" s="63">
        <v>0</v>
      </c>
      <c r="FU83" s="63">
        <v>4.1442405298773256E-3</v>
      </c>
      <c r="FV83" s="63">
        <v>3.8514061722087155E-3</v>
      </c>
      <c r="FW83" s="63">
        <v>0</v>
      </c>
      <c r="FX83" s="63">
        <v>2.5024425274272409E-3</v>
      </c>
      <c r="FY83" s="63">
        <v>4.183955262630365E-3</v>
      </c>
      <c r="FZ83" s="63">
        <v>3.0650269627464292E-3</v>
      </c>
      <c r="GA83" s="63">
        <v>4.1839650830676122E-3</v>
      </c>
      <c r="GB83" s="63">
        <v>4.9692764061908734E-3</v>
      </c>
      <c r="GC83" s="63">
        <v>5.0699786539267966E-3</v>
      </c>
      <c r="GD83" s="63">
        <v>3.0323199013226301E-3</v>
      </c>
      <c r="GE83" s="63">
        <v>4.9975482260499159E-3</v>
      </c>
      <c r="GF83" s="63">
        <v>3.1013551008454228E-3</v>
      </c>
      <c r="GG83" s="63">
        <v>6.0633199493452606E-3</v>
      </c>
      <c r="GH83" s="63">
        <v>0.13652738788503202</v>
      </c>
      <c r="GI83" s="63">
        <v>7.698390768209537E-3</v>
      </c>
      <c r="GJ83" s="63">
        <v>7.8132286936886744E-3</v>
      </c>
      <c r="GK83" s="63">
        <v>7.8417021291170234E-3</v>
      </c>
      <c r="GL83" s="63">
        <v>8.1658806547970659E-3</v>
      </c>
      <c r="GM83" s="63">
        <v>5.7021582320677909E-3</v>
      </c>
      <c r="GN83" s="63">
        <v>9.5564878737248726E-3</v>
      </c>
      <c r="GO83" s="63">
        <v>3.5028943248052165E-3</v>
      </c>
      <c r="GP83" s="63">
        <v>9.2052084800004503E-3</v>
      </c>
      <c r="GQ83" s="63">
        <v>1.9747831830492437E-3</v>
      </c>
      <c r="GR83" s="63">
        <v>3.1960649254746949E-3</v>
      </c>
      <c r="GS83" s="63">
        <v>7.7329427663124775E-4</v>
      </c>
      <c r="GT83" s="63">
        <v>5.7329388852752369E-4</v>
      </c>
      <c r="GU83" s="63">
        <v>2.4155788654494072E-4</v>
      </c>
      <c r="GV83" s="63">
        <v>1.0765493757755615E-3</v>
      </c>
      <c r="GW83" s="63">
        <v>1</v>
      </c>
      <c r="GX83" s="63">
        <v>2.0511031710358264E-3</v>
      </c>
      <c r="GY83" s="63">
        <v>1.0004697222237905E-3</v>
      </c>
      <c r="GZ83" s="63">
        <v>0</v>
      </c>
      <c r="HA83" s="63">
        <v>1.2090836428456208E-3</v>
      </c>
      <c r="HB83" s="63">
        <v>1.296088156768399E-3</v>
      </c>
      <c r="HC83" s="63">
        <v>2.7235682567697274E-3</v>
      </c>
      <c r="HD83" s="63">
        <v>2.6735048227672226E-2</v>
      </c>
      <c r="HE83" s="63">
        <v>2.2069869877738E-3</v>
      </c>
      <c r="HF83" s="63">
        <v>1.9822550630668465E-3</v>
      </c>
      <c r="HG83" s="63">
        <v>2.3793440164028494E-3</v>
      </c>
      <c r="HH83" s="63">
        <v>3.1711566554577632E-3</v>
      </c>
      <c r="HI83" s="63">
        <v>4.7353343708652134E-3</v>
      </c>
      <c r="HJ83" s="63">
        <v>1.8801279265255719E-3</v>
      </c>
      <c r="HK83" s="63">
        <v>1.5412069845585903E-3</v>
      </c>
      <c r="HL83" s="63">
        <v>3.7583266247807321E-3</v>
      </c>
      <c r="HM83" s="63">
        <v>3.1344581186595107E-3</v>
      </c>
      <c r="HN83" s="63">
        <v>1.8343221307599755E-3</v>
      </c>
      <c r="HO83" s="63">
        <v>2.8319705452651226E-3</v>
      </c>
      <c r="HP83" s="63">
        <v>1.6172132770688264E-3</v>
      </c>
      <c r="HQ83" s="63">
        <v>5.6161763739685337E-3</v>
      </c>
      <c r="HR83" s="63">
        <v>1.3972602852904542E-3</v>
      </c>
      <c r="HS83" s="63">
        <v>1.8373834099694984E-3</v>
      </c>
      <c r="HT83" s="63">
        <v>3.4231241779237587E-3</v>
      </c>
      <c r="HU83" s="63">
        <v>1.1312148239560481E-3</v>
      </c>
      <c r="HV83" s="63">
        <v>3.0591475197485436E-3</v>
      </c>
      <c r="HW83" s="63">
        <v>5.6550772745771888E-3</v>
      </c>
      <c r="HX83" s="63">
        <v>1.6124275979842897E-3</v>
      </c>
      <c r="HY83" s="63">
        <v>1.723287046857839E-3</v>
      </c>
      <c r="HZ83" s="63">
        <v>5.5472473785919121E-3</v>
      </c>
      <c r="IA83" s="63">
        <v>1.4472443328787096E-2</v>
      </c>
      <c r="IB83" s="63">
        <v>1.4891535004789338E-2</v>
      </c>
    </row>
    <row r="84" spans="2:236" x14ac:dyDescent="0.15">
      <c r="B84" s="12" t="s">
        <v>106</v>
      </c>
      <c r="C84" s="62" t="s">
        <v>188</v>
      </c>
      <c r="D84" s="63">
        <v>0</v>
      </c>
      <c r="E84" s="63">
        <v>1</v>
      </c>
      <c r="F84" s="63">
        <v>2.0048086760793941E-3</v>
      </c>
      <c r="G84" s="63">
        <v>0</v>
      </c>
      <c r="H84" s="63">
        <v>0</v>
      </c>
      <c r="I84" s="68">
        <v>0</v>
      </c>
      <c r="J84" s="63">
        <v>0</v>
      </c>
      <c r="P84" s="12" t="s">
        <v>106</v>
      </c>
      <c r="Q84" s="63" t="s">
        <v>188</v>
      </c>
      <c r="R84" s="68">
        <v>4.9172012565364659E-2</v>
      </c>
      <c r="S84" s="63">
        <v>1.4436530901536185E-2</v>
      </c>
      <c r="T84" s="63">
        <v>1.5823323471282277E-2</v>
      </c>
      <c r="U84" s="63">
        <v>2.5795847247469954E-2</v>
      </c>
      <c r="V84" s="63">
        <v>2.8248616121102771E-2</v>
      </c>
      <c r="W84" s="63">
        <v>0</v>
      </c>
      <c r="X84" s="63">
        <v>0.26220148069425536</v>
      </c>
      <c r="Y84" s="63">
        <v>7.9358371935134772E-3</v>
      </c>
      <c r="Z84" s="63">
        <v>0</v>
      </c>
      <c r="AA84" s="63">
        <v>0</v>
      </c>
      <c r="AB84" s="63">
        <v>0</v>
      </c>
      <c r="AC84" s="63">
        <v>1.5212533644033658E-2</v>
      </c>
      <c r="AD84" s="63">
        <v>8.7995652471847142E-3</v>
      </c>
      <c r="AE84" s="63">
        <v>1.8345399099526694E-2</v>
      </c>
      <c r="AF84" s="63">
        <v>8.1284386970928678E-3</v>
      </c>
      <c r="AG84" s="63">
        <v>0</v>
      </c>
      <c r="AH84" s="63">
        <v>5.2443325107658003E-3</v>
      </c>
      <c r="AI84" s="63">
        <v>1.0292913144455173E-2</v>
      </c>
      <c r="AJ84" s="63">
        <v>0</v>
      </c>
      <c r="AK84" s="63">
        <v>5.4174927908587104E-3</v>
      </c>
      <c r="AL84" s="63">
        <v>0</v>
      </c>
      <c r="AM84" s="63">
        <v>0</v>
      </c>
      <c r="AN84" s="63">
        <v>0</v>
      </c>
      <c r="AO84" s="63">
        <v>0</v>
      </c>
      <c r="AP84" s="63">
        <v>3.5357169923991216E-3</v>
      </c>
      <c r="AQ84" s="63">
        <v>4.0082094564479849E-3</v>
      </c>
      <c r="AR84" s="63">
        <v>0</v>
      </c>
      <c r="AS84" s="63">
        <v>0</v>
      </c>
      <c r="AT84" s="63">
        <v>2.6114183990241118E-3</v>
      </c>
      <c r="AU84" s="63">
        <v>2.6677778770468324E-3</v>
      </c>
      <c r="AV84" s="63">
        <v>1.3187724023338189E-2</v>
      </c>
      <c r="AW84" s="63">
        <v>0</v>
      </c>
      <c r="AX84" s="63">
        <v>3.8776857639182691E-2</v>
      </c>
      <c r="AY84" s="63">
        <v>4.7811127660038338E-3</v>
      </c>
      <c r="AZ84" s="63">
        <v>5.4179419307708405E-3</v>
      </c>
      <c r="BA84" s="63">
        <v>0</v>
      </c>
      <c r="BB84" s="63">
        <v>4.7863072776507419E-3</v>
      </c>
      <c r="BC84" s="63">
        <v>6.6500553186034442E-3</v>
      </c>
      <c r="BD84" s="63">
        <v>6.0902574061423081E-3</v>
      </c>
      <c r="BE84" s="63">
        <v>0</v>
      </c>
      <c r="BF84" s="63">
        <v>5.2503421323810548E-3</v>
      </c>
      <c r="BG84" s="63">
        <v>1.1301107044468054E-2</v>
      </c>
      <c r="BH84" s="63">
        <v>9.9743367525303699E-3</v>
      </c>
      <c r="BI84" s="63">
        <v>6.3606342652475613E-3</v>
      </c>
      <c r="BJ84" s="63">
        <v>5.9391922878375561E-3</v>
      </c>
      <c r="BK84" s="63">
        <v>1.1211725785175593E-2</v>
      </c>
      <c r="BL84" s="63">
        <v>0</v>
      </c>
      <c r="BM84" s="63">
        <v>2.5303454433080502E-3</v>
      </c>
      <c r="BN84" s="63">
        <v>3.6889875627426857E-3</v>
      </c>
      <c r="BO84" s="63">
        <v>0</v>
      </c>
      <c r="BP84" s="63">
        <v>3.0894067818314332E-3</v>
      </c>
      <c r="BQ84" s="63">
        <v>4.1503489631701815E-3</v>
      </c>
      <c r="BR84" s="63">
        <v>1.059220310447371E-3</v>
      </c>
      <c r="BS84" s="63">
        <v>5.024607473620846E-3</v>
      </c>
      <c r="BT84" s="63">
        <v>1.9591969317528019E-3</v>
      </c>
      <c r="BU84" s="63">
        <v>1.7338338361251834E-3</v>
      </c>
      <c r="BV84" s="63">
        <v>2.4499723447018898E-3</v>
      </c>
      <c r="BW84" s="63">
        <v>3.0725873539304361E-3</v>
      </c>
      <c r="BX84" s="63">
        <v>2.0739537233577642E-3</v>
      </c>
      <c r="BY84" s="63">
        <v>3.7300914457990768E-2</v>
      </c>
      <c r="BZ84" s="63">
        <v>1.2868700751860092E-2</v>
      </c>
      <c r="CA84" s="63">
        <v>2.0482073530250354E-2</v>
      </c>
      <c r="CB84" s="63">
        <v>2.1933352550120775E-2</v>
      </c>
      <c r="CC84" s="63">
        <v>2.4817833140685575E-2</v>
      </c>
      <c r="CD84" s="63">
        <v>1.5624992556574457E-2</v>
      </c>
      <c r="CE84" s="63">
        <v>4.5743549882605594E-3</v>
      </c>
      <c r="CF84" s="63">
        <v>5.3993792447427583E-3</v>
      </c>
      <c r="CG84" s="63">
        <v>9.2835841228749143E-3</v>
      </c>
      <c r="CH84" s="63">
        <v>2.4723322109198243E-2</v>
      </c>
      <c r="CI84" s="63">
        <v>3.4701437158204083E-2</v>
      </c>
      <c r="CJ84" s="63">
        <v>8.5839480949519067E-3</v>
      </c>
      <c r="CK84" s="63">
        <v>6.2374771440901053E-3</v>
      </c>
      <c r="CL84" s="63">
        <v>3.9882586912273858E-3</v>
      </c>
      <c r="CM84" s="63">
        <v>1.3476912606631094E-3</v>
      </c>
      <c r="CN84" s="63">
        <v>3.8713989951596924E-3</v>
      </c>
      <c r="CO84" s="63">
        <v>3.0356555129155711E-3</v>
      </c>
      <c r="CP84" s="63">
        <v>1.0037616594001901</v>
      </c>
      <c r="CQ84" s="63">
        <v>3.5925107909112073E-3</v>
      </c>
      <c r="CR84" s="63">
        <v>0</v>
      </c>
      <c r="CS84" s="63">
        <v>3.3754786925083973E-3</v>
      </c>
      <c r="CT84" s="63">
        <v>3.5815593439347516E-3</v>
      </c>
      <c r="CU84" s="63">
        <v>5.4135214896046287E-3</v>
      </c>
      <c r="CV84" s="63">
        <v>8.2229112208203579E-3</v>
      </c>
      <c r="CW84" s="63">
        <v>7.6059007100788972E-3</v>
      </c>
      <c r="CX84" s="63">
        <v>7.0597811378531805E-3</v>
      </c>
      <c r="CY84" s="63">
        <v>1.4731898298063021E-2</v>
      </c>
      <c r="CZ84" s="63">
        <v>4.2825935325336807E-3</v>
      </c>
      <c r="DA84" s="63">
        <v>1.4226138877674278E-2</v>
      </c>
      <c r="DB84" s="63">
        <v>8.8957867575834484E-3</v>
      </c>
      <c r="DC84" s="63">
        <v>9.963146729555037E-3</v>
      </c>
      <c r="DD84" s="63">
        <v>7.5127826386292319E-3</v>
      </c>
      <c r="DE84" s="63">
        <v>5.549075614877763E-3</v>
      </c>
      <c r="DF84" s="63">
        <v>5.1250273226705039E-3</v>
      </c>
      <c r="DG84" s="63">
        <v>9.0046837909270611E-3</v>
      </c>
      <c r="DH84" s="63">
        <v>7.9722141462949276E-3</v>
      </c>
      <c r="DI84" s="63">
        <v>1.6572542354215229E-2</v>
      </c>
      <c r="DJ84" s="63">
        <v>1.2039834524667937E-2</v>
      </c>
      <c r="DK84" s="63">
        <v>1.3237464242111486E-2</v>
      </c>
      <c r="DL84" s="63">
        <v>5.7055364396422191E-3</v>
      </c>
      <c r="DM84" s="63">
        <v>6.8793438255844372E-3</v>
      </c>
      <c r="DN84" s="63">
        <v>3.2017482278659554E-2</v>
      </c>
      <c r="DO84" s="63">
        <v>4.5664174781979488E-3</v>
      </c>
      <c r="DP84" s="63">
        <v>1.4747083374584656E-2</v>
      </c>
      <c r="DQ84" s="63">
        <v>2.5423815406275477E-2</v>
      </c>
      <c r="DR84" s="63">
        <v>2.5650445071710003E-2</v>
      </c>
      <c r="DS84" s="63">
        <v>4.0573222893075219E-3</v>
      </c>
      <c r="DT84" s="63">
        <v>1.5214877422382086E-2</v>
      </c>
      <c r="DU84" s="63">
        <v>2.1932007109195006</v>
      </c>
      <c r="DV84" s="63">
        <v>1.9266831968941007</v>
      </c>
      <c r="DX84" s="12" t="s">
        <v>106</v>
      </c>
      <c r="DY84" s="62" t="s">
        <v>188</v>
      </c>
      <c r="DZ84" s="63">
        <v>4.9128406397257761E-2</v>
      </c>
      <c r="EA84" s="63">
        <v>1.4429809174992706E-2</v>
      </c>
      <c r="EB84" s="63">
        <v>1.5823258106052448E-2</v>
      </c>
      <c r="EC84" s="63">
        <v>2.5788923504786156E-2</v>
      </c>
      <c r="ED84" s="63">
        <v>2.8241935811783934E-2</v>
      </c>
      <c r="EE84" s="63">
        <v>0</v>
      </c>
      <c r="EF84" s="63">
        <v>0.26220148069425536</v>
      </c>
      <c r="EG84" s="63">
        <v>7.6072600994498973E-3</v>
      </c>
      <c r="EH84" s="63">
        <v>0</v>
      </c>
      <c r="EI84" s="63">
        <v>0</v>
      </c>
      <c r="EJ84" s="63">
        <v>0</v>
      </c>
      <c r="EK84" s="63">
        <v>1.5193974915111812E-2</v>
      </c>
      <c r="EL84" s="63">
        <v>8.7995652471847142E-3</v>
      </c>
      <c r="EM84" s="63">
        <v>1.8298079203775099E-2</v>
      </c>
      <c r="EN84" s="63">
        <v>8.119732306610181E-3</v>
      </c>
      <c r="EO84" s="63">
        <v>0</v>
      </c>
      <c r="EP84" s="63">
        <v>5.2439930435780402E-3</v>
      </c>
      <c r="EQ84" s="63">
        <v>1.028636472798761E-2</v>
      </c>
      <c r="ER84" s="63">
        <v>0</v>
      </c>
      <c r="ES84" s="63">
        <v>5.4084658756024867E-3</v>
      </c>
      <c r="ET84" s="63">
        <v>0</v>
      </c>
      <c r="EU84" s="63">
        <v>0</v>
      </c>
      <c r="EV84" s="63">
        <v>0</v>
      </c>
      <c r="EW84" s="63">
        <v>0</v>
      </c>
      <c r="EX84" s="63">
        <v>3.5318974336299969E-3</v>
      </c>
      <c r="EY84" s="63">
        <v>3.9723202244182675E-3</v>
      </c>
      <c r="EZ84" s="63">
        <v>0</v>
      </c>
      <c r="FA84" s="63">
        <v>0</v>
      </c>
      <c r="FB84" s="63">
        <v>2.5915975617470913E-3</v>
      </c>
      <c r="FC84" s="63">
        <v>2.6612513627727193E-3</v>
      </c>
      <c r="FD84" s="63">
        <v>1.3187724023338189E-2</v>
      </c>
      <c r="FE84" s="63">
        <v>0</v>
      </c>
      <c r="FF84" s="63">
        <v>3.7066514899138515E-2</v>
      </c>
      <c r="FG84" s="63">
        <v>4.7810556058127196E-3</v>
      </c>
      <c r="FH84" s="63">
        <v>5.4137047494602804E-3</v>
      </c>
      <c r="FI84" s="63">
        <v>0</v>
      </c>
      <c r="FJ84" s="63">
        <v>4.5383177347036617E-3</v>
      </c>
      <c r="FK84" s="63">
        <v>6.6494654721051278E-3</v>
      </c>
      <c r="FL84" s="63">
        <v>6.0902322190436375E-3</v>
      </c>
      <c r="FM84" s="63">
        <v>0</v>
      </c>
      <c r="FN84" s="63">
        <v>5.2391055447091545E-3</v>
      </c>
      <c r="FO84" s="63">
        <v>1.1288044660494184E-2</v>
      </c>
      <c r="FP84" s="63">
        <v>9.8671166136195879E-3</v>
      </c>
      <c r="FQ84" s="63">
        <v>6.2624077942461586E-3</v>
      </c>
      <c r="FR84" s="63">
        <v>5.8663005442181971E-3</v>
      </c>
      <c r="FS84" s="63">
        <v>1.1129515601436074E-2</v>
      </c>
      <c r="FT84" s="63">
        <v>0</v>
      </c>
      <c r="FU84" s="63">
        <v>2.5303454433080502E-3</v>
      </c>
      <c r="FV84" s="63">
        <v>3.6797599970436251E-3</v>
      </c>
      <c r="FW84" s="63">
        <v>0</v>
      </c>
      <c r="FX84" s="63">
        <v>3.089053710994309E-3</v>
      </c>
      <c r="FY84" s="63">
        <v>4.1430076824830976E-3</v>
      </c>
      <c r="FZ84" s="63">
        <v>1.0592183623971494E-3</v>
      </c>
      <c r="GA84" s="63">
        <v>5.0159821001940852E-3</v>
      </c>
      <c r="GB84" s="63">
        <v>1.9591969317528019E-3</v>
      </c>
      <c r="GC84" s="63">
        <v>1.6761216145874886E-3</v>
      </c>
      <c r="GD84" s="63">
        <v>2.1416827838205994E-3</v>
      </c>
      <c r="GE84" s="63">
        <v>2.963566605677685E-3</v>
      </c>
      <c r="GF84" s="63">
        <v>1.8639935749562623E-3</v>
      </c>
      <c r="GG84" s="63">
        <v>3.7246917551626922E-2</v>
      </c>
      <c r="GH84" s="63">
        <v>1.2866637327368818E-2</v>
      </c>
      <c r="GI84" s="63">
        <v>2.0482073530250354E-2</v>
      </c>
      <c r="GJ84" s="63">
        <v>2.1900915401105527E-2</v>
      </c>
      <c r="GK84" s="63">
        <v>2.4817833140685575E-2</v>
      </c>
      <c r="GL84" s="63">
        <v>1.5624992556574457E-2</v>
      </c>
      <c r="GM84" s="63">
        <v>4.2838528405433991E-3</v>
      </c>
      <c r="GN84" s="63">
        <v>5.389516393088602E-3</v>
      </c>
      <c r="GO84" s="63">
        <v>8.5323586498763752E-3</v>
      </c>
      <c r="GP84" s="63">
        <v>2.47126399900056E-2</v>
      </c>
      <c r="GQ84" s="63">
        <v>3.4428288858128445E-2</v>
      </c>
      <c r="GR84" s="63">
        <v>8.3437239429454101E-3</v>
      </c>
      <c r="GS84" s="63">
        <v>6.0515957533597625E-3</v>
      </c>
      <c r="GT84" s="63">
        <v>3.9882586912273858E-3</v>
      </c>
      <c r="GU84" s="63">
        <v>1.3476912606631094E-3</v>
      </c>
      <c r="GV84" s="63">
        <v>3.870000582859755E-3</v>
      </c>
      <c r="GW84" s="63">
        <v>3.0304217907823889E-3</v>
      </c>
      <c r="GX84" s="63">
        <v>1</v>
      </c>
      <c r="GY84" s="63">
        <v>3.4592422974125915E-3</v>
      </c>
      <c r="GZ84" s="63">
        <v>0</v>
      </c>
      <c r="HA84" s="63">
        <v>3.3740152615362117E-3</v>
      </c>
      <c r="HB84" s="63">
        <v>3.5813133484868657E-3</v>
      </c>
      <c r="HC84" s="63">
        <v>5.3848285603928557E-3</v>
      </c>
      <c r="HD84" s="63">
        <v>8.1349679514246143E-3</v>
      </c>
      <c r="HE84" s="63">
        <v>7.5244946370136559E-3</v>
      </c>
      <c r="HF84" s="63">
        <v>6.7672903536174283E-3</v>
      </c>
      <c r="HG84" s="63">
        <v>1.4681787271735724E-2</v>
      </c>
      <c r="HH84" s="63">
        <v>4.2825935325336807E-3</v>
      </c>
      <c r="HI84" s="63">
        <v>1.4127891566754151E-2</v>
      </c>
      <c r="HJ84" s="63">
        <v>8.8941472508927664E-3</v>
      </c>
      <c r="HK84" s="63">
        <v>9.9629689729763063E-3</v>
      </c>
      <c r="HL84" s="63">
        <v>7.5127826386292319E-3</v>
      </c>
      <c r="HM84" s="63">
        <v>5.5383646085353684E-3</v>
      </c>
      <c r="HN84" s="63">
        <v>5.0068352413430812E-3</v>
      </c>
      <c r="HO84" s="63">
        <v>9.0046837909270611E-3</v>
      </c>
      <c r="HP84" s="63">
        <v>7.9722141462949276E-3</v>
      </c>
      <c r="HQ84" s="63">
        <v>1.6569905022886376E-2</v>
      </c>
      <c r="HR84" s="63">
        <v>1.2020957370086903E-2</v>
      </c>
      <c r="HS84" s="63">
        <v>1.3234599505413955E-2</v>
      </c>
      <c r="HT84" s="63">
        <v>5.681311065355972E-3</v>
      </c>
      <c r="HU84" s="63">
        <v>6.5078242124419214E-3</v>
      </c>
      <c r="HV84" s="63">
        <v>3.2017482278659554E-2</v>
      </c>
      <c r="HW84" s="63">
        <v>4.5466468307413478E-3</v>
      </c>
      <c r="HX84" s="63">
        <v>1.4500831557669352E-2</v>
      </c>
      <c r="HY84" s="63">
        <v>2.5198524557352338E-2</v>
      </c>
      <c r="HZ84" s="63">
        <v>2.5495435542069469E-2</v>
      </c>
      <c r="IA84" s="63">
        <v>4.0562195004621854E-3</v>
      </c>
      <c r="IB84" s="63">
        <v>1.5203647592945943E-2</v>
      </c>
    </row>
    <row r="85" spans="2:236" x14ac:dyDescent="0.15">
      <c r="B85" s="12" t="s">
        <v>107</v>
      </c>
      <c r="C85" s="62" t="s">
        <v>172</v>
      </c>
      <c r="D85" s="63">
        <v>0.92266287294667082</v>
      </c>
      <c r="E85" s="63">
        <v>7.733712705332918E-2</v>
      </c>
      <c r="F85" s="63">
        <v>0.27829767441860465</v>
      </c>
      <c r="G85" s="63">
        <v>0.10822927496580027</v>
      </c>
      <c r="H85" s="63">
        <v>5.4602004979975073E-4</v>
      </c>
      <c r="I85" s="68">
        <v>9.1381668946648419E-3</v>
      </c>
      <c r="J85" s="63">
        <v>8.919288645690835E-3</v>
      </c>
      <c r="P85" s="12" t="s">
        <v>107</v>
      </c>
      <c r="Q85" s="63" t="s">
        <v>172</v>
      </c>
      <c r="R85" s="68">
        <v>1.8669293595214282E-4</v>
      </c>
      <c r="S85" s="63">
        <v>4.6943821588670302E-4</v>
      </c>
      <c r="T85" s="63">
        <v>4.5807374573590492E-5</v>
      </c>
      <c r="U85" s="63">
        <v>4.7757350196191561E-5</v>
      </c>
      <c r="V85" s="63">
        <v>1.5097160727732745E-4</v>
      </c>
      <c r="W85" s="63">
        <v>0</v>
      </c>
      <c r="X85" s="63">
        <v>1.7418430253320595E-4</v>
      </c>
      <c r="Y85" s="63">
        <v>1.3757346858131195E-4</v>
      </c>
      <c r="Z85" s="63">
        <v>0</v>
      </c>
      <c r="AA85" s="63">
        <v>0</v>
      </c>
      <c r="AB85" s="63">
        <v>0</v>
      </c>
      <c r="AC85" s="63">
        <v>7.659512792175024E-5</v>
      </c>
      <c r="AD85" s="63">
        <v>3.7775901584209298E-5</v>
      </c>
      <c r="AE85" s="63">
        <v>2.4068948734350912E-4</v>
      </c>
      <c r="AF85" s="63">
        <v>1.3129757422721648E-4</v>
      </c>
      <c r="AG85" s="63">
        <v>0</v>
      </c>
      <c r="AH85" s="63">
        <v>1.3886980987781169E-4</v>
      </c>
      <c r="AI85" s="63">
        <v>7.9582103461114362E-5</v>
      </c>
      <c r="AJ85" s="63">
        <v>0</v>
      </c>
      <c r="AK85" s="63">
        <v>4.6379543557485545E-4</v>
      </c>
      <c r="AL85" s="63">
        <v>0</v>
      </c>
      <c r="AM85" s="63">
        <v>0</v>
      </c>
      <c r="AN85" s="63">
        <v>0</v>
      </c>
      <c r="AO85" s="63">
        <v>0</v>
      </c>
      <c r="AP85" s="63">
        <v>8.4068267526044797E-5</v>
      </c>
      <c r="AQ85" s="63">
        <v>1.4977965025389744E-4</v>
      </c>
      <c r="AR85" s="63">
        <v>0</v>
      </c>
      <c r="AS85" s="63">
        <v>0</v>
      </c>
      <c r="AT85" s="63">
        <v>6.2109517394018292E-5</v>
      </c>
      <c r="AU85" s="63">
        <v>6.4818860287992782E-5</v>
      </c>
      <c r="AV85" s="63">
        <v>7.5985440203537032E-5</v>
      </c>
      <c r="AW85" s="63">
        <v>0</v>
      </c>
      <c r="AX85" s="63">
        <v>8.6436062522913355E-4</v>
      </c>
      <c r="AY85" s="63">
        <v>3.6365652934195304E-4</v>
      </c>
      <c r="AZ85" s="63">
        <v>3.8110827755199155E-4</v>
      </c>
      <c r="BA85" s="63">
        <v>0</v>
      </c>
      <c r="BB85" s="63">
        <v>1.281738661648004E-4</v>
      </c>
      <c r="BC85" s="63">
        <v>6.1192612600045166E-4</v>
      </c>
      <c r="BD85" s="63">
        <v>4.642085968050267E-4</v>
      </c>
      <c r="BE85" s="63">
        <v>0</v>
      </c>
      <c r="BF85" s="63">
        <v>2.3761856895735208E-4</v>
      </c>
      <c r="BG85" s="63">
        <v>2.3560494761104539E-4</v>
      </c>
      <c r="BH85" s="63">
        <v>1.8712840615024487E-4</v>
      </c>
      <c r="BI85" s="63">
        <v>1.161976164860906E-4</v>
      </c>
      <c r="BJ85" s="63">
        <v>9.3453965831865292E-5</v>
      </c>
      <c r="BK85" s="63">
        <v>6.0509756204365727E-5</v>
      </c>
      <c r="BL85" s="63">
        <v>0</v>
      </c>
      <c r="BM85" s="63">
        <v>7.5456319711034574E-5</v>
      </c>
      <c r="BN85" s="63">
        <v>8.5927768638791835E-5</v>
      </c>
      <c r="BO85" s="63">
        <v>0</v>
      </c>
      <c r="BP85" s="63">
        <v>3.3140955275475196E-5</v>
      </c>
      <c r="BQ85" s="63">
        <v>7.7427462922781111E-5</v>
      </c>
      <c r="BR85" s="63">
        <v>3.3009682236672736E-5</v>
      </c>
      <c r="BS85" s="63">
        <v>4.1990249539692264E-5</v>
      </c>
      <c r="BT85" s="63">
        <v>2.4081350719408389E-4</v>
      </c>
      <c r="BU85" s="63">
        <v>2.6560328653329888E-4</v>
      </c>
      <c r="BV85" s="63">
        <v>1.2956548736044692E-4</v>
      </c>
      <c r="BW85" s="63">
        <v>1.7488121323732002E-4</v>
      </c>
      <c r="BX85" s="63">
        <v>1.0652902146770235E-4</v>
      </c>
      <c r="BY85" s="63">
        <v>8.2114278494962897E-5</v>
      </c>
      <c r="BZ85" s="63">
        <v>8.6302888937551028E-3</v>
      </c>
      <c r="CA85" s="63">
        <v>9.9585966678464844E-5</v>
      </c>
      <c r="CB85" s="63">
        <v>8.9734869442623235E-5</v>
      </c>
      <c r="CC85" s="63">
        <v>1.8585971292442826E-4</v>
      </c>
      <c r="CD85" s="63">
        <v>2.3194150901699397E-4</v>
      </c>
      <c r="CE85" s="63">
        <v>5.9472862992982281E-4</v>
      </c>
      <c r="CF85" s="63">
        <v>4.612245522834478E-4</v>
      </c>
      <c r="CG85" s="63">
        <v>6.2604855315224502E-5</v>
      </c>
      <c r="CH85" s="63">
        <v>9.308920757912311E-5</v>
      </c>
      <c r="CI85" s="63">
        <v>4.4562815112134247E-5</v>
      </c>
      <c r="CJ85" s="63">
        <v>2.8042660130370384E-5</v>
      </c>
      <c r="CK85" s="63">
        <v>1.8486164748459804E-5</v>
      </c>
      <c r="CL85" s="63">
        <v>9.0356140121301508E-6</v>
      </c>
      <c r="CM85" s="63">
        <v>3.4677963751937251E-6</v>
      </c>
      <c r="CN85" s="63">
        <v>3.5278352811514958E-5</v>
      </c>
      <c r="CO85" s="63">
        <v>2.2772694964364533E-4</v>
      </c>
      <c r="CP85" s="63">
        <v>5.2854606136808289E-4</v>
      </c>
      <c r="CQ85" s="63">
        <v>1.0385253422688248</v>
      </c>
      <c r="CR85" s="63">
        <v>0</v>
      </c>
      <c r="CS85" s="63">
        <v>1.8596392320334991E-5</v>
      </c>
      <c r="CT85" s="63">
        <v>3.1957621475891683E-5</v>
      </c>
      <c r="CU85" s="63">
        <v>5.1365093354572621E-5</v>
      </c>
      <c r="CV85" s="63">
        <v>1.4641589532231618E-4</v>
      </c>
      <c r="CW85" s="63">
        <v>1.5939923257843933E-5</v>
      </c>
      <c r="CX85" s="63">
        <v>2.089596095932452E-5</v>
      </c>
      <c r="CY85" s="63">
        <v>3.8549504655062022E-5</v>
      </c>
      <c r="CZ85" s="63">
        <v>1.5934131879437015E-5</v>
      </c>
      <c r="DA85" s="63">
        <v>4.9395549627153906E-5</v>
      </c>
      <c r="DB85" s="63">
        <v>2.2001884053019438E-5</v>
      </c>
      <c r="DC85" s="63">
        <v>3.2394156207935864E-5</v>
      </c>
      <c r="DD85" s="63">
        <v>5.2427643630267774E-5</v>
      </c>
      <c r="DE85" s="63">
        <v>2.5804450826865177E-5</v>
      </c>
      <c r="DF85" s="63">
        <v>3.3624793781089919E-5</v>
      </c>
      <c r="DG85" s="63">
        <v>4.0861757661014915E-5</v>
      </c>
      <c r="DH85" s="63">
        <v>2.8748618394984881E-5</v>
      </c>
      <c r="DI85" s="63">
        <v>4.4783333159559038E-5</v>
      </c>
      <c r="DJ85" s="63">
        <v>2.2280583095287651E-5</v>
      </c>
      <c r="DK85" s="63">
        <v>1.9602640459638662E-5</v>
      </c>
      <c r="DL85" s="63">
        <v>8.4902230750906929E-5</v>
      </c>
      <c r="DM85" s="63">
        <v>1.7144641240830607E-5</v>
      </c>
      <c r="DN85" s="63">
        <v>6.0717157204025156E-5</v>
      </c>
      <c r="DO85" s="63">
        <v>6.070072912240574E-5</v>
      </c>
      <c r="DP85" s="63">
        <v>4.384990718030516E-5</v>
      </c>
      <c r="DQ85" s="63">
        <v>5.1645887558375934E-5</v>
      </c>
      <c r="DR85" s="63">
        <v>5.1199815344256407E-5</v>
      </c>
      <c r="DS85" s="63">
        <v>2.2029492064141572E-4</v>
      </c>
      <c r="DT85" s="63">
        <v>8.2445196634189319E-5</v>
      </c>
      <c r="DU85" s="63">
        <v>1.0591622262453533</v>
      </c>
      <c r="DV85" s="63">
        <v>0.93045294666000633</v>
      </c>
      <c r="DX85" s="12" t="s">
        <v>107</v>
      </c>
      <c r="DY85" s="62" t="s">
        <v>172</v>
      </c>
      <c r="DZ85" s="63">
        <v>1.865273750339543E-4</v>
      </c>
      <c r="EA85" s="63">
        <v>4.6921964292497345E-4</v>
      </c>
      <c r="EB85" s="63">
        <v>4.5807185345987815E-5</v>
      </c>
      <c r="EC85" s="63">
        <v>4.7744531869239693E-5</v>
      </c>
      <c r="ED85" s="63">
        <v>1.5093590510237309E-4</v>
      </c>
      <c r="EE85" s="63">
        <v>0</v>
      </c>
      <c r="EF85" s="63">
        <v>1.7418430253320595E-4</v>
      </c>
      <c r="EG85" s="63">
        <v>1.3187734737514069E-4</v>
      </c>
      <c r="EH85" s="63">
        <v>0</v>
      </c>
      <c r="EI85" s="63">
        <v>0</v>
      </c>
      <c r="EJ85" s="63">
        <v>0</v>
      </c>
      <c r="EK85" s="63">
        <v>7.6501684695980189E-5</v>
      </c>
      <c r="EL85" s="63">
        <v>3.7775901584209298E-5</v>
      </c>
      <c r="EM85" s="63">
        <v>2.4006865585394542E-4</v>
      </c>
      <c r="EN85" s="63">
        <v>1.3115694107572817E-4</v>
      </c>
      <c r="EO85" s="63">
        <v>0</v>
      </c>
      <c r="EP85" s="63">
        <v>1.3886082079412427E-4</v>
      </c>
      <c r="EQ85" s="63">
        <v>7.9531472823362529E-5</v>
      </c>
      <c r="ER85" s="63">
        <v>0</v>
      </c>
      <c r="ES85" s="63">
        <v>4.6302263489845732E-4</v>
      </c>
      <c r="ET85" s="63">
        <v>0</v>
      </c>
      <c r="EU85" s="63">
        <v>0</v>
      </c>
      <c r="EV85" s="63">
        <v>0</v>
      </c>
      <c r="EW85" s="63">
        <v>0</v>
      </c>
      <c r="EX85" s="63">
        <v>8.3977450390758081E-5</v>
      </c>
      <c r="EY85" s="63">
        <v>1.4843853355835039E-4</v>
      </c>
      <c r="EZ85" s="63">
        <v>0</v>
      </c>
      <c r="FA85" s="63">
        <v>0</v>
      </c>
      <c r="FB85" s="63">
        <v>6.163810207501727E-5</v>
      </c>
      <c r="FC85" s="63">
        <v>6.466028591021527E-5</v>
      </c>
      <c r="FD85" s="63">
        <v>7.5985440203537032E-5</v>
      </c>
      <c r="FE85" s="63">
        <v>0</v>
      </c>
      <c r="FF85" s="63">
        <v>8.2623600631605103E-4</v>
      </c>
      <c r="FG85" s="63">
        <v>3.6365218167693566E-4</v>
      </c>
      <c r="FH85" s="63">
        <v>3.80810226208589E-4</v>
      </c>
      <c r="FI85" s="63">
        <v>0</v>
      </c>
      <c r="FJ85" s="63">
        <v>1.2153288458043992E-4</v>
      </c>
      <c r="FK85" s="63">
        <v>6.1187184938689626E-4</v>
      </c>
      <c r="FL85" s="63">
        <v>4.6420667700641197E-4</v>
      </c>
      <c r="FM85" s="63">
        <v>0</v>
      </c>
      <c r="FN85" s="63">
        <v>2.3711002650140552E-4</v>
      </c>
      <c r="FO85" s="63">
        <v>2.3533262364493047E-4</v>
      </c>
      <c r="FP85" s="63">
        <v>1.8511685047497729E-4</v>
      </c>
      <c r="FQ85" s="63">
        <v>1.1440319138157488E-4</v>
      </c>
      <c r="FR85" s="63">
        <v>9.2307004732192105E-5</v>
      </c>
      <c r="FS85" s="63">
        <v>6.0066067313742671E-5</v>
      </c>
      <c r="FT85" s="63">
        <v>0</v>
      </c>
      <c r="FU85" s="63">
        <v>7.5456319711034574E-5</v>
      </c>
      <c r="FV85" s="63">
        <v>8.5712830497363502E-5</v>
      </c>
      <c r="FW85" s="63">
        <v>0</v>
      </c>
      <c r="FX85" s="63">
        <v>3.3137167783037807E-5</v>
      </c>
      <c r="FY85" s="63">
        <v>7.729050655037749E-5</v>
      </c>
      <c r="FZ85" s="63">
        <v>3.3009621527377269E-5</v>
      </c>
      <c r="GA85" s="63">
        <v>4.1918167972233678E-5</v>
      </c>
      <c r="GB85" s="63">
        <v>2.4081350719408389E-4</v>
      </c>
      <c r="GC85" s="63">
        <v>2.5676244181440343E-4</v>
      </c>
      <c r="GD85" s="63">
        <v>1.1326175752851573E-4</v>
      </c>
      <c r="GE85" s="63">
        <v>1.686761233484702E-4</v>
      </c>
      <c r="GF85" s="63">
        <v>9.5744379117913912E-5</v>
      </c>
      <c r="GG85" s="63">
        <v>8.1995409639562021E-5</v>
      </c>
      <c r="GH85" s="63">
        <v>8.6289050749987634E-3</v>
      </c>
      <c r="GI85" s="63">
        <v>9.9585966678464844E-5</v>
      </c>
      <c r="GJ85" s="63">
        <v>8.9602160896343192E-5</v>
      </c>
      <c r="GK85" s="63">
        <v>1.8585971292442826E-4</v>
      </c>
      <c r="GL85" s="63">
        <v>2.3194150901699397E-4</v>
      </c>
      <c r="GM85" s="63">
        <v>5.569593827360901E-4</v>
      </c>
      <c r="GN85" s="63">
        <v>4.6038205000082787E-4</v>
      </c>
      <c r="GO85" s="63">
        <v>5.7538884950362837E-5</v>
      </c>
      <c r="GP85" s="63">
        <v>9.3048986851240463E-5</v>
      </c>
      <c r="GQ85" s="63">
        <v>4.4212044129970853E-5</v>
      </c>
      <c r="GR85" s="63">
        <v>2.7257878561876716E-5</v>
      </c>
      <c r="GS85" s="63">
        <v>1.7935263489291309E-5</v>
      </c>
      <c r="GT85" s="63">
        <v>9.0356140121301508E-6</v>
      </c>
      <c r="GU85" s="63">
        <v>3.4677963751937251E-6</v>
      </c>
      <c r="GV85" s="63">
        <v>3.5265609696544156E-5</v>
      </c>
      <c r="GW85" s="63">
        <v>2.2733432947590857E-4</v>
      </c>
      <c r="GX85" s="63">
        <v>5.2656530204981322E-4</v>
      </c>
      <c r="GY85" s="63">
        <v>1</v>
      </c>
      <c r="GZ85" s="63">
        <v>0</v>
      </c>
      <c r="HA85" s="63">
        <v>1.8588329897499115E-5</v>
      </c>
      <c r="HB85" s="63">
        <v>3.1955426501956197E-5</v>
      </c>
      <c r="HC85" s="63">
        <v>5.1092846354092622E-5</v>
      </c>
      <c r="HD85" s="63">
        <v>1.4484999096309767E-4</v>
      </c>
      <c r="HE85" s="63">
        <v>1.576931801241089E-5</v>
      </c>
      <c r="HF85" s="63">
        <v>2.0030229304332866E-5</v>
      </c>
      <c r="HG85" s="63">
        <v>3.8418377273947262E-5</v>
      </c>
      <c r="HH85" s="63">
        <v>1.5934131879437015E-5</v>
      </c>
      <c r="HI85" s="63">
        <v>4.9054418420435156E-5</v>
      </c>
      <c r="HJ85" s="63">
        <v>2.1997829073162621E-5</v>
      </c>
      <c r="HK85" s="63">
        <v>3.2393578250535989E-5</v>
      </c>
      <c r="HL85" s="63">
        <v>5.2427643630267774E-5</v>
      </c>
      <c r="HM85" s="63">
        <v>2.5754642236092417E-5</v>
      </c>
      <c r="HN85" s="63">
        <v>3.2849347308129152E-5</v>
      </c>
      <c r="HO85" s="63">
        <v>4.0861757661014915E-5</v>
      </c>
      <c r="HP85" s="63">
        <v>2.8748618394984881E-5</v>
      </c>
      <c r="HQ85" s="63">
        <v>4.4776206402237932E-5</v>
      </c>
      <c r="HR85" s="63">
        <v>2.2245649557755753E-5</v>
      </c>
      <c r="HS85" s="63">
        <v>1.9598398226952239E-5</v>
      </c>
      <c r="HT85" s="63">
        <v>8.454174084089822E-5</v>
      </c>
      <c r="HU85" s="63">
        <v>1.621874327108936E-5</v>
      </c>
      <c r="HV85" s="63">
        <v>6.0717157204025156E-5</v>
      </c>
      <c r="HW85" s="63">
        <v>6.043792075642355E-5</v>
      </c>
      <c r="HX85" s="63">
        <v>4.3117686507210766E-5</v>
      </c>
      <c r="HY85" s="63">
        <v>5.1188232180318732E-5</v>
      </c>
      <c r="HZ85" s="63">
        <v>5.08904070953154E-5</v>
      </c>
      <c r="IA85" s="63">
        <v>2.2023504401248541E-4</v>
      </c>
      <c r="IB85" s="63">
        <v>8.2384345306220726E-5</v>
      </c>
    </row>
    <row r="86" spans="2:236" x14ac:dyDescent="0.15">
      <c r="B86" s="12" t="s">
        <v>108</v>
      </c>
      <c r="C86" s="62" t="s">
        <v>173</v>
      </c>
      <c r="D86" s="63">
        <v>1</v>
      </c>
      <c r="E86" s="63">
        <v>0</v>
      </c>
      <c r="F86" s="63">
        <v>0</v>
      </c>
      <c r="G86" s="63">
        <v>0</v>
      </c>
      <c r="H86" s="63">
        <v>1.108537939337299E-2</v>
      </c>
      <c r="I86" s="68">
        <v>0</v>
      </c>
      <c r="J86" s="63">
        <v>0</v>
      </c>
      <c r="P86" s="12" t="s">
        <v>108</v>
      </c>
      <c r="Q86" s="63" t="s">
        <v>173</v>
      </c>
      <c r="R86" s="68">
        <v>0</v>
      </c>
      <c r="S86" s="63">
        <v>0</v>
      </c>
      <c r="T86" s="63">
        <v>0</v>
      </c>
      <c r="U86" s="63">
        <v>0</v>
      </c>
      <c r="V86" s="63">
        <v>0</v>
      </c>
      <c r="W86" s="63">
        <v>0</v>
      </c>
      <c r="X86" s="63">
        <v>0</v>
      </c>
      <c r="Y86" s="63">
        <v>0</v>
      </c>
      <c r="Z86" s="63">
        <v>0</v>
      </c>
      <c r="AA86" s="63">
        <v>0</v>
      </c>
      <c r="AB86" s="63">
        <v>0</v>
      </c>
      <c r="AC86" s="63">
        <v>0</v>
      </c>
      <c r="AD86" s="63">
        <v>0</v>
      </c>
      <c r="AE86" s="63">
        <v>0</v>
      </c>
      <c r="AF86" s="63">
        <v>0</v>
      </c>
      <c r="AG86" s="63">
        <v>0</v>
      </c>
      <c r="AH86" s="63">
        <v>0</v>
      </c>
      <c r="AI86" s="63">
        <v>0</v>
      </c>
      <c r="AJ86" s="63">
        <v>0</v>
      </c>
      <c r="AK86" s="63">
        <v>0</v>
      </c>
      <c r="AL86" s="63">
        <v>0</v>
      </c>
      <c r="AM86" s="63">
        <v>0</v>
      </c>
      <c r="AN86" s="63">
        <v>0</v>
      </c>
      <c r="AO86" s="63">
        <v>0</v>
      </c>
      <c r="AP86" s="63">
        <v>0</v>
      </c>
      <c r="AQ86" s="63">
        <v>0</v>
      </c>
      <c r="AR86" s="63">
        <v>0</v>
      </c>
      <c r="AS86" s="63">
        <v>0</v>
      </c>
      <c r="AT86" s="63">
        <v>0</v>
      </c>
      <c r="AU86" s="63">
        <v>0</v>
      </c>
      <c r="AV86" s="63">
        <v>0</v>
      </c>
      <c r="AW86" s="63">
        <v>0</v>
      </c>
      <c r="AX86" s="63">
        <v>0</v>
      </c>
      <c r="AY86" s="63">
        <v>0</v>
      </c>
      <c r="AZ86" s="63">
        <v>0</v>
      </c>
      <c r="BA86" s="63">
        <v>0</v>
      </c>
      <c r="BB86" s="63">
        <v>0</v>
      </c>
      <c r="BC86" s="63">
        <v>0</v>
      </c>
      <c r="BD86" s="63">
        <v>0</v>
      </c>
      <c r="BE86" s="63">
        <v>0</v>
      </c>
      <c r="BF86" s="63">
        <v>0</v>
      </c>
      <c r="BG86" s="63">
        <v>0</v>
      </c>
      <c r="BH86" s="63">
        <v>0</v>
      </c>
      <c r="BI86" s="63">
        <v>0</v>
      </c>
      <c r="BJ86" s="63">
        <v>0</v>
      </c>
      <c r="BK86" s="63">
        <v>0</v>
      </c>
      <c r="BL86" s="63">
        <v>0</v>
      </c>
      <c r="BM86" s="63">
        <v>0</v>
      </c>
      <c r="BN86" s="63">
        <v>0</v>
      </c>
      <c r="BO86" s="63">
        <v>0</v>
      </c>
      <c r="BP86" s="63">
        <v>0</v>
      </c>
      <c r="BQ86" s="63">
        <v>0</v>
      </c>
      <c r="BR86" s="63">
        <v>0</v>
      </c>
      <c r="BS86" s="63">
        <v>0</v>
      </c>
      <c r="BT86" s="63">
        <v>0</v>
      </c>
      <c r="BU86" s="63">
        <v>0</v>
      </c>
      <c r="BV86" s="63">
        <v>0</v>
      </c>
      <c r="BW86" s="63">
        <v>0</v>
      </c>
      <c r="BX86" s="63">
        <v>0</v>
      </c>
      <c r="BY86" s="63">
        <v>0</v>
      </c>
      <c r="BZ86" s="63">
        <v>0</v>
      </c>
      <c r="CA86" s="63">
        <v>0</v>
      </c>
      <c r="CB86" s="63">
        <v>0</v>
      </c>
      <c r="CC86" s="63">
        <v>0</v>
      </c>
      <c r="CD86" s="63">
        <v>0</v>
      </c>
      <c r="CE86" s="63">
        <v>0</v>
      </c>
      <c r="CF86" s="63">
        <v>0</v>
      </c>
      <c r="CG86" s="63">
        <v>0</v>
      </c>
      <c r="CH86" s="63">
        <v>0</v>
      </c>
      <c r="CI86" s="63">
        <v>0</v>
      </c>
      <c r="CJ86" s="63">
        <v>0</v>
      </c>
      <c r="CK86" s="63">
        <v>0</v>
      </c>
      <c r="CL86" s="63">
        <v>0</v>
      </c>
      <c r="CM86" s="63">
        <v>0</v>
      </c>
      <c r="CN86" s="63">
        <v>0</v>
      </c>
      <c r="CO86" s="63">
        <v>0</v>
      </c>
      <c r="CP86" s="63">
        <v>0</v>
      </c>
      <c r="CQ86" s="63">
        <v>0</v>
      </c>
      <c r="CR86" s="63">
        <v>1</v>
      </c>
      <c r="CS86" s="63">
        <v>0</v>
      </c>
      <c r="CT86" s="63">
        <v>0</v>
      </c>
      <c r="CU86" s="63">
        <v>0</v>
      </c>
      <c r="CV86" s="63">
        <v>0</v>
      </c>
      <c r="CW86" s="63">
        <v>0</v>
      </c>
      <c r="CX86" s="63">
        <v>0</v>
      </c>
      <c r="CY86" s="63">
        <v>0</v>
      </c>
      <c r="CZ86" s="63">
        <v>0</v>
      </c>
      <c r="DA86" s="63">
        <v>0</v>
      </c>
      <c r="DB86" s="63">
        <v>0</v>
      </c>
      <c r="DC86" s="63">
        <v>0</v>
      </c>
      <c r="DD86" s="63">
        <v>0</v>
      </c>
      <c r="DE86" s="63">
        <v>0</v>
      </c>
      <c r="DF86" s="63">
        <v>0</v>
      </c>
      <c r="DG86" s="63">
        <v>0</v>
      </c>
      <c r="DH86" s="63">
        <v>0</v>
      </c>
      <c r="DI86" s="63">
        <v>0</v>
      </c>
      <c r="DJ86" s="63">
        <v>0</v>
      </c>
      <c r="DK86" s="63">
        <v>0</v>
      </c>
      <c r="DL86" s="63">
        <v>0</v>
      </c>
      <c r="DM86" s="63">
        <v>0</v>
      </c>
      <c r="DN86" s="63">
        <v>0</v>
      </c>
      <c r="DO86" s="63">
        <v>0</v>
      </c>
      <c r="DP86" s="63">
        <v>0</v>
      </c>
      <c r="DQ86" s="63">
        <v>0</v>
      </c>
      <c r="DR86" s="63">
        <v>0</v>
      </c>
      <c r="DS86" s="63">
        <v>0</v>
      </c>
      <c r="DT86" s="63">
        <v>0</v>
      </c>
      <c r="DU86" s="63">
        <v>1</v>
      </c>
      <c r="DV86" s="63">
        <v>0.8784801077719594</v>
      </c>
      <c r="DX86" s="12" t="s">
        <v>108</v>
      </c>
      <c r="DY86" s="62" t="s">
        <v>173</v>
      </c>
      <c r="DZ86" s="63">
        <v>0</v>
      </c>
      <c r="EA86" s="63">
        <v>0</v>
      </c>
      <c r="EB86" s="63">
        <v>0</v>
      </c>
      <c r="EC86" s="63">
        <v>0</v>
      </c>
      <c r="ED86" s="63">
        <v>0</v>
      </c>
      <c r="EE86" s="63">
        <v>0</v>
      </c>
      <c r="EF86" s="63">
        <v>0</v>
      </c>
      <c r="EG86" s="63">
        <v>0</v>
      </c>
      <c r="EH86" s="63">
        <v>0</v>
      </c>
      <c r="EI86" s="63">
        <v>0</v>
      </c>
      <c r="EJ86" s="63">
        <v>0</v>
      </c>
      <c r="EK86" s="63">
        <v>0</v>
      </c>
      <c r="EL86" s="63">
        <v>0</v>
      </c>
      <c r="EM86" s="63">
        <v>0</v>
      </c>
      <c r="EN86" s="63">
        <v>0</v>
      </c>
      <c r="EO86" s="63">
        <v>0</v>
      </c>
      <c r="EP86" s="63">
        <v>0</v>
      </c>
      <c r="EQ86" s="63">
        <v>0</v>
      </c>
      <c r="ER86" s="63">
        <v>0</v>
      </c>
      <c r="ES86" s="63">
        <v>0</v>
      </c>
      <c r="ET86" s="63">
        <v>0</v>
      </c>
      <c r="EU86" s="63">
        <v>0</v>
      </c>
      <c r="EV86" s="63">
        <v>0</v>
      </c>
      <c r="EW86" s="63">
        <v>0</v>
      </c>
      <c r="EX86" s="63">
        <v>0</v>
      </c>
      <c r="EY86" s="63">
        <v>0</v>
      </c>
      <c r="EZ86" s="63">
        <v>0</v>
      </c>
      <c r="FA86" s="63">
        <v>0</v>
      </c>
      <c r="FB86" s="63">
        <v>0</v>
      </c>
      <c r="FC86" s="63">
        <v>0</v>
      </c>
      <c r="FD86" s="63">
        <v>0</v>
      </c>
      <c r="FE86" s="63">
        <v>0</v>
      </c>
      <c r="FF86" s="63">
        <v>0</v>
      </c>
      <c r="FG86" s="63">
        <v>0</v>
      </c>
      <c r="FH86" s="63">
        <v>0</v>
      </c>
      <c r="FI86" s="63">
        <v>0</v>
      </c>
      <c r="FJ86" s="63">
        <v>0</v>
      </c>
      <c r="FK86" s="63">
        <v>0</v>
      </c>
      <c r="FL86" s="63">
        <v>0</v>
      </c>
      <c r="FM86" s="63">
        <v>0</v>
      </c>
      <c r="FN86" s="63">
        <v>0</v>
      </c>
      <c r="FO86" s="63">
        <v>0</v>
      </c>
      <c r="FP86" s="63">
        <v>0</v>
      </c>
      <c r="FQ86" s="63">
        <v>0</v>
      </c>
      <c r="FR86" s="63">
        <v>0</v>
      </c>
      <c r="FS86" s="63">
        <v>0</v>
      </c>
      <c r="FT86" s="63">
        <v>0</v>
      </c>
      <c r="FU86" s="63">
        <v>0</v>
      </c>
      <c r="FV86" s="63">
        <v>0</v>
      </c>
      <c r="FW86" s="63">
        <v>0</v>
      </c>
      <c r="FX86" s="63">
        <v>0</v>
      </c>
      <c r="FY86" s="63">
        <v>0</v>
      </c>
      <c r="FZ86" s="63">
        <v>0</v>
      </c>
      <c r="GA86" s="63">
        <v>0</v>
      </c>
      <c r="GB86" s="63">
        <v>0</v>
      </c>
      <c r="GC86" s="63">
        <v>0</v>
      </c>
      <c r="GD86" s="63">
        <v>0</v>
      </c>
      <c r="GE86" s="63">
        <v>0</v>
      </c>
      <c r="GF86" s="63">
        <v>0</v>
      </c>
      <c r="GG86" s="63">
        <v>0</v>
      </c>
      <c r="GH86" s="63">
        <v>0</v>
      </c>
      <c r="GI86" s="63">
        <v>0</v>
      </c>
      <c r="GJ86" s="63">
        <v>0</v>
      </c>
      <c r="GK86" s="63">
        <v>0</v>
      </c>
      <c r="GL86" s="63">
        <v>0</v>
      </c>
      <c r="GM86" s="63">
        <v>0</v>
      </c>
      <c r="GN86" s="63">
        <v>0</v>
      </c>
      <c r="GO86" s="63">
        <v>0</v>
      </c>
      <c r="GP86" s="63">
        <v>0</v>
      </c>
      <c r="GQ86" s="63">
        <v>0</v>
      </c>
      <c r="GR86" s="63">
        <v>0</v>
      </c>
      <c r="GS86" s="63">
        <v>0</v>
      </c>
      <c r="GT86" s="63">
        <v>0</v>
      </c>
      <c r="GU86" s="63">
        <v>0</v>
      </c>
      <c r="GV86" s="63">
        <v>0</v>
      </c>
      <c r="GW86" s="63">
        <v>0</v>
      </c>
      <c r="GX86" s="63">
        <v>0</v>
      </c>
      <c r="GY86" s="63">
        <v>0</v>
      </c>
      <c r="GZ86" s="63">
        <v>1</v>
      </c>
      <c r="HA86" s="63">
        <v>0</v>
      </c>
      <c r="HB86" s="63">
        <v>0</v>
      </c>
      <c r="HC86" s="63">
        <v>0</v>
      </c>
      <c r="HD86" s="63">
        <v>0</v>
      </c>
      <c r="HE86" s="63">
        <v>0</v>
      </c>
      <c r="HF86" s="63">
        <v>0</v>
      </c>
      <c r="HG86" s="63">
        <v>0</v>
      </c>
      <c r="HH86" s="63">
        <v>0</v>
      </c>
      <c r="HI86" s="63">
        <v>0</v>
      </c>
      <c r="HJ86" s="63">
        <v>0</v>
      </c>
      <c r="HK86" s="63">
        <v>0</v>
      </c>
      <c r="HL86" s="63">
        <v>0</v>
      </c>
      <c r="HM86" s="63">
        <v>0</v>
      </c>
      <c r="HN86" s="63">
        <v>0</v>
      </c>
      <c r="HO86" s="63">
        <v>0</v>
      </c>
      <c r="HP86" s="63">
        <v>0</v>
      </c>
      <c r="HQ86" s="63">
        <v>0</v>
      </c>
      <c r="HR86" s="63">
        <v>0</v>
      </c>
      <c r="HS86" s="63">
        <v>0</v>
      </c>
      <c r="HT86" s="63">
        <v>0</v>
      </c>
      <c r="HU86" s="63">
        <v>0</v>
      </c>
      <c r="HV86" s="63">
        <v>0</v>
      </c>
      <c r="HW86" s="63">
        <v>0</v>
      </c>
      <c r="HX86" s="63">
        <v>0</v>
      </c>
      <c r="HY86" s="63">
        <v>0</v>
      </c>
      <c r="HZ86" s="63">
        <v>0</v>
      </c>
      <c r="IA86" s="63">
        <v>0</v>
      </c>
      <c r="IB86" s="63">
        <v>0</v>
      </c>
    </row>
    <row r="87" spans="2:236" x14ac:dyDescent="0.15">
      <c r="B87" s="16" t="s">
        <v>109</v>
      </c>
      <c r="C87" s="70" t="s">
        <v>657</v>
      </c>
      <c r="D87" s="69">
        <v>0.91069194495236228</v>
      </c>
      <c r="E87" s="69">
        <v>8.9308055047637724E-2</v>
      </c>
      <c r="F87" s="69">
        <v>0.686051779935275</v>
      </c>
      <c r="G87" s="69">
        <v>0.6143042071197411</v>
      </c>
      <c r="H87" s="69">
        <v>4.5402332719312027E-4</v>
      </c>
      <c r="I87" s="71">
        <v>7.1197411003236247E-2</v>
      </c>
      <c r="J87" s="69">
        <v>7.1197411003236247E-2</v>
      </c>
      <c r="P87" s="16" t="s">
        <v>109</v>
      </c>
      <c r="Q87" s="69" t="s">
        <v>657</v>
      </c>
      <c r="R87" s="71">
        <v>7.4770500677655467E-5</v>
      </c>
      <c r="S87" s="69">
        <v>2.9654019883650735E-4</v>
      </c>
      <c r="T87" s="69">
        <v>4.5543854301213566E-5</v>
      </c>
      <c r="U87" s="69">
        <v>5.5562066858650771E-6</v>
      </c>
      <c r="V87" s="69">
        <v>6.517849928320593E-5</v>
      </c>
      <c r="W87" s="69">
        <v>0</v>
      </c>
      <c r="X87" s="69">
        <v>4.2166368091079192E-5</v>
      </c>
      <c r="Y87" s="69">
        <v>1.6343366735305061E-4</v>
      </c>
      <c r="Z87" s="69">
        <v>0</v>
      </c>
      <c r="AA87" s="69">
        <v>0</v>
      </c>
      <c r="AB87" s="69">
        <v>0</v>
      </c>
      <c r="AC87" s="69">
        <v>6.2262010007599344E-5</v>
      </c>
      <c r="AD87" s="69">
        <v>6.4360336611043672E-5</v>
      </c>
      <c r="AE87" s="69">
        <v>1.3034093146969839E-4</v>
      </c>
      <c r="AF87" s="69">
        <v>1.123690020178873E-4</v>
      </c>
      <c r="AG87" s="69">
        <v>0</v>
      </c>
      <c r="AH87" s="69">
        <v>1.872720222649806E-4</v>
      </c>
      <c r="AI87" s="69">
        <v>1.3525368634967057E-4</v>
      </c>
      <c r="AJ87" s="69">
        <v>0</v>
      </c>
      <c r="AK87" s="69">
        <v>7.3176520208521068E-5</v>
      </c>
      <c r="AL87" s="69">
        <v>0</v>
      </c>
      <c r="AM87" s="69">
        <v>0</v>
      </c>
      <c r="AN87" s="69">
        <v>0</v>
      </c>
      <c r="AO87" s="69">
        <v>0</v>
      </c>
      <c r="AP87" s="69">
        <v>6.4955878086848815E-5</v>
      </c>
      <c r="AQ87" s="69">
        <v>1.2097003418506911E-4</v>
      </c>
      <c r="AR87" s="69">
        <v>0</v>
      </c>
      <c r="AS87" s="69">
        <v>0</v>
      </c>
      <c r="AT87" s="69">
        <v>6.2372777754216965E-5</v>
      </c>
      <c r="AU87" s="69">
        <v>6.3635793220581487E-5</v>
      </c>
      <c r="AV87" s="69">
        <v>7.3269189359389367E-5</v>
      </c>
      <c r="AW87" s="69">
        <v>0</v>
      </c>
      <c r="AX87" s="69">
        <v>3.5945878144067757E-4</v>
      </c>
      <c r="AY87" s="69">
        <v>7.8229464420864327E-6</v>
      </c>
      <c r="AZ87" s="69">
        <v>1.5507711402904675E-4</v>
      </c>
      <c r="BA87" s="69">
        <v>0</v>
      </c>
      <c r="BB87" s="69">
        <v>3.4115133610648141E-5</v>
      </c>
      <c r="BC87" s="69">
        <v>2.0471451297564871E-4</v>
      </c>
      <c r="BD87" s="69">
        <v>1.3610464927363861E-4</v>
      </c>
      <c r="BE87" s="69">
        <v>0</v>
      </c>
      <c r="BF87" s="69">
        <v>7.6762969463718458E-5</v>
      </c>
      <c r="BG87" s="69">
        <v>8.7287535342151759E-5</v>
      </c>
      <c r="BH87" s="69">
        <v>7.3045222232496866E-5</v>
      </c>
      <c r="BI87" s="69">
        <v>5.6866550516218889E-5</v>
      </c>
      <c r="BJ87" s="69">
        <v>4.7211040974379609E-5</v>
      </c>
      <c r="BK87" s="69">
        <v>5.5382811894016819E-5</v>
      </c>
      <c r="BL87" s="69">
        <v>0</v>
      </c>
      <c r="BM87" s="69">
        <v>6.1682914756716172E-5</v>
      </c>
      <c r="BN87" s="69">
        <v>6.0238567490790906E-5</v>
      </c>
      <c r="BO87" s="69">
        <v>0</v>
      </c>
      <c r="BP87" s="69">
        <v>5.0616994615742826E-5</v>
      </c>
      <c r="BQ87" s="69">
        <v>7.0049077495899136E-5</v>
      </c>
      <c r="BR87" s="69">
        <v>6.0784525827152483E-5</v>
      </c>
      <c r="BS87" s="69">
        <v>5.137624236476618E-5</v>
      </c>
      <c r="BT87" s="69">
        <v>1.0746472887098946E-4</v>
      </c>
      <c r="BU87" s="69">
        <v>1.1321575497680138E-4</v>
      </c>
      <c r="BV87" s="69">
        <v>6.5415955110125507E-5</v>
      </c>
      <c r="BW87" s="69">
        <v>8.6497713622367168E-5</v>
      </c>
      <c r="BX87" s="69">
        <v>5.9452698639133198E-5</v>
      </c>
      <c r="BY87" s="69">
        <v>9.1357034293065959E-5</v>
      </c>
      <c r="BZ87" s="69">
        <v>1.4453281517995084E-4</v>
      </c>
      <c r="CA87" s="69">
        <v>1.1265866267363308E-4</v>
      </c>
      <c r="CB87" s="69">
        <v>1.1317589892576035E-4</v>
      </c>
      <c r="CC87" s="69">
        <v>1.1725441309385354E-4</v>
      </c>
      <c r="CD87" s="69">
        <v>1.2654130144292247E-4</v>
      </c>
      <c r="CE87" s="69">
        <v>1.2164694626120789E-4</v>
      </c>
      <c r="CF87" s="69">
        <v>1.852809453940444E-4</v>
      </c>
      <c r="CG87" s="69">
        <v>3.4810017474627648E-5</v>
      </c>
      <c r="CH87" s="69">
        <v>3.287778335327077E-5</v>
      </c>
      <c r="CI87" s="69">
        <v>2.0709305329667942E-5</v>
      </c>
      <c r="CJ87" s="69">
        <v>1.7414280340935836E-5</v>
      </c>
      <c r="CK87" s="69">
        <v>8.9493993907492582E-6</v>
      </c>
      <c r="CL87" s="69">
        <v>5.9758313570666909E-6</v>
      </c>
      <c r="CM87" s="69">
        <v>2.3019267300926787E-6</v>
      </c>
      <c r="CN87" s="69">
        <v>3.8370453497832833E-5</v>
      </c>
      <c r="CO87" s="69">
        <v>9.2930935393064891E-5</v>
      </c>
      <c r="CP87" s="69">
        <v>7.6168095433424584E-5</v>
      </c>
      <c r="CQ87" s="69">
        <v>3.4093352421974606E-5</v>
      </c>
      <c r="CR87" s="69">
        <v>0</v>
      </c>
      <c r="CS87" s="69">
        <v>1.0004337357299087</v>
      </c>
      <c r="CT87" s="69">
        <v>1.6835264184497863E-5</v>
      </c>
      <c r="CU87" s="69">
        <v>3.8981844410816353E-5</v>
      </c>
      <c r="CV87" s="69">
        <v>9.3507733780426165E-4</v>
      </c>
      <c r="CW87" s="69">
        <v>1.3508489559380873E-5</v>
      </c>
      <c r="CX87" s="69">
        <v>1.5390754798200616E-5</v>
      </c>
      <c r="CY87" s="69">
        <v>3.2562945949057452E-5</v>
      </c>
      <c r="CZ87" s="69">
        <v>1.2143167515754036E-5</v>
      </c>
      <c r="DA87" s="69">
        <v>9.0101178565704646E-5</v>
      </c>
      <c r="DB87" s="69">
        <v>1.3189256479570657E-5</v>
      </c>
      <c r="DC87" s="69">
        <v>1.8564026979358821E-5</v>
      </c>
      <c r="DD87" s="69">
        <v>4.6653110624557693E-5</v>
      </c>
      <c r="DE87" s="69">
        <v>6.126506872979882E-5</v>
      </c>
      <c r="DF87" s="69">
        <v>3.2527986109960028E-5</v>
      </c>
      <c r="DG87" s="69">
        <v>4.5907558866460562E-5</v>
      </c>
      <c r="DH87" s="69">
        <v>3.0086299008881873E-5</v>
      </c>
      <c r="DI87" s="69">
        <v>5.3984473013188537E-5</v>
      </c>
      <c r="DJ87" s="69">
        <v>1.5687266784668525E-5</v>
      </c>
      <c r="DK87" s="69">
        <v>7.9330436655598209E-5</v>
      </c>
      <c r="DL87" s="69">
        <v>6.2396890424236341E-5</v>
      </c>
      <c r="DM87" s="69">
        <v>1.1322861343469593E-5</v>
      </c>
      <c r="DN87" s="69">
        <v>5.5654121314111039E-5</v>
      </c>
      <c r="DO87" s="69">
        <v>1.0957834220261676E-4</v>
      </c>
      <c r="DP87" s="69">
        <v>2.7409484702433478E-5</v>
      </c>
      <c r="DQ87" s="69">
        <v>2.3184591764036096E-5</v>
      </c>
      <c r="DR87" s="69">
        <v>2.7470283514341682E-5</v>
      </c>
      <c r="DS87" s="69">
        <v>2.9339944743490804E-4</v>
      </c>
      <c r="DT87" s="69">
        <v>2.2069478347682565E-5</v>
      </c>
      <c r="DU87" s="69">
        <v>1.0079191390137126</v>
      </c>
      <c r="DV87" s="69">
        <v>0.88543691386618673</v>
      </c>
      <c r="DX87" s="16" t="s">
        <v>109</v>
      </c>
      <c r="DY87" s="70" t="s">
        <v>657</v>
      </c>
      <c r="DZ87" s="69">
        <v>7.4704193547808946E-5</v>
      </c>
      <c r="EA87" s="69">
        <v>2.9640212812275191E-4</v>
      </c>
      <c r="EB87" s="69">
        <v>4.554366616219782E-5</v>
      </c>
      <c r="EC87" s="69">
        <v>5.554715370421088E-6</v>
      </c>
      <c r="ED87" s="69">
        <v>6.5163085695004559E-5</v>
      </c>
      <c r="EE87" s="69">
        <v>0</v>
      </c>
      <c r="EF87" s="69">
        <v>4.2166368091079192E-5</v>
      </c>
      <c r="EG87" s="69">
        <v>1.5666682496685443E-4</v>
      </c>
      <c r="EH87" s="69">
        <v>0</v>
      </c>
      <c r="EI87" s="69">
        <v>0</v>
      </c>
      <c r="EJ87" s="69">
        <v>0</v>
      </c>
      <c r="EK87" s="69">
        <v>6.2186052656056304E-5</v>
      </c>
      <c r="EL87" s="69">
        <v>6.4360336611043672E-5</v>
      </c>
      <c r="EM87" s="69">
        <v>1.3000473168162886E-4</v>
      </c>
      <c r="EN87" s="69">
        <v>1.1224864330618693E-4</v>
      </c>
      <c r="EO87" s="69">
        <v>0</v>
      </c>
      <c r="EP87" s="69">
        <v>1.8725990009183199E-4</v>
      </c>
      <c r="EQ87" s="69">
        <v>1.3516763709864121E-4</v>
      </c>
      <c r="ER87" s="69">
        <v>0</v>
      </c>
      <c r="ES87" s="69">
        <v>7.3054589590028636E-5</v>
      </c>
      <c r="ET87" s="69">
        <v>0</v>
      </c>
      <c r="EU87" s="69">
        <v>0</v>
      </c>
      <c r="EV87" s="69">
        <v>0</v>
      </c>
      <c r="EW87" s="69">
        <v>0</v>
      </c>
      <c r="EX87" s="69">
        <v>6.4885707653444171E-5</v>
      </c>
      <c r="EY87" s="69">
        <v>1.1988687681201153E-4</v>
      </c>
      <c r="EZ87" s="69">
        <v>0</v>
      </c>
      <c r="FA87" s="69">
        <v>0</v>
      </c>
      <c r="FB87" s="69">
        <v>6.1899364271779947E-5</v>
      </c>
      <c r="FC87" s="69">
        <v>6.3480113125783503E-5</v>
      </c>
      <c r="FD87" s="69">
        <v>7.3269189359389367E-5</v>
      </c>
      <c r="FE87" s="69">
        <v>0</v>
      </c>
      <c r="FF87" s="69">
        <v>3.4360402283948146E-4</v>
      </c>
      <c r="FG87" s="69">
        <v>7.8228529155089216E-6</v>
      </c>
      <c r="FH87" s="69">
        <v>1.5495583368723879E-4</v>
      </c>
      <c r="FI87" s="69">
        <v>0</v>
      </c>
      <c r="FJ87" s="69">
        <v>3.2347550398599182E-5</v>
      </c>
      <c r="FK87" s="69">
        <v>2.0469635521111172E-4</v>
      </c>
      <c r="FL87" s="69">
        <v>1.3610408639410789E-4</v>
      </c>
      <c r="FM87" s="69">
        <v>0</v>
      </c>
      <c r="FN87" s="69">
        <v>7.6598684201046758E-5</v>
      </c>
      <c r="FO87" s="69">
        <v>8.7186644049087691E-5</v>
      </c>
      <c r="FP87" s="69">
        <v>7.2260015248929726E-5</v>
      </c>
      <c r="FQ87" s="69">
        <v>5.5988367564284334E-5</v>
      </c>
      <c r="FR87" s="69">
        <v>4.6631619577002945E-5</v>
      </c>
      <c r="FS87" s="69">
        <v>5.4976716416027295E-5</v>
      </c>
      <c r="FT87" s="69">
        <v>0</v>
      </c>
      <c r="FU87" s="69">
        <v>6.1682914756716172E-5</v>
      </c>
      <c r="FV87" s="69">
        <v>6.0087887845038648E-5</v>
      </c>
      <c r="FW87" s="69">
        <v>0</v>
      </c>
      <c r="FX87" s="69">
        <v>5.0611209885558769E-5</v>
      </c>
      <c r="FY87" s="69">
        <v>6.9925172266644409E-5</v>
      </c>
      <c r="FZ87" s="69">
        <v>6.0784414036141837E-5</v>
      </c>
      <c r="GA87" s="69">
        <v>5.1288048555003653E-5</v>
      </c>
      <c r="GB87" s="69">
        <v>1.0746472887098946E-4</v>
      </c>
      <c r="GC87" s="69">
        <v>1.0944726655729936E-4</v>
      </c>
      <c r="GD87" s="69">
        <v>5.7184410734066557E-5</v>
      </c>
      <c r="GE87" s="69">
        <v>8.3428624162892637E-5</v>
      </c>
      <c r="GF87" s="69">
        <v>5.3433905987900609E-5</v>
      </c>
      <c r="GG87" s="69">
        <v>9.1224785598949967E-5</v>
      </c>
      <c r="GH87" s="69">
        <v>1.4450964014803535E-4</v>
      </c>
      <c r="GI87" s="69">
        <v>1.1265866267363308E-4</v>
      </c>
      <c r="GJ87" s="69">
        <v>1.1300852353296527E-4</v>
      </c>
      <c r="GK87" s="69">
        <v>1.1725441309385354E-4</v>
      </c>
      <c r="GL87" s="69">
        <v>1.2654130144292247E-4</v>
      </c>
      <c r="GM87" s="69">
        <v>1.1392155126173657E-4</v>
      </c>
      <c r="GN87" s="69">
        <v>1.8494249936239313E-4</v>
      </c>
      <c r="GO87" s="69">
        <v>3.1993198938128358E-5</v>
      </c>
      <c r="GP87" s="69">
        <v>3.286357796456862E-5</v>
      </c>
      <c r="GQ87" s="69">
        <v>2.0546294457214528E-5</v>
      </c>
      <c r="GR87" s="69">
        <v>1.6926936908586232E-5</v>
      </c>
      <c r="GS87" s="69">
        <v>8.68270072933133E-6</v>
      </c>
      <c r="GT87" s="69">
        <v>5.9758313570666909E-6</v>
      </c>
      <c r="GU87" s="69">
        <v>2.3019267300926787E-6</v>
      </c>
      <c r="GV87" s="69">
        <v>3.8356593465789475E-5</v>
      </c>
      <c r="GW87" s="69">
        <v>9.2770714745051753E-5</v>
      </c>
      <c r="GX87" s="69">
        <v>7.5882650746931049E-5</v>
      </c>
      <c r="GY87" s="69">
        <v>3.2828618652186403E-5</v>
      </c>
      <c r="GZ87" s="69">
        <v>0</v>
      </c>
      <c r="HA87" s="69">
        <v>1</v>
      </c>
      <c r="HB87" s="69">
        <v>1.6834107872971052E-5</v>
      </c>
      <c r="HC87" s="69">
        <v>3.8775231524108188E-5</v>
      </c>
      <c r="HD87" s="69">
        <v>9.250767727955869E-4</v>
      </c>
      <c r="HE87" s="69">
        <v>1.336390798646936E-5</v>
      </c>
      <c r="HF87" s="69">
        <v>1.4753106993969283E-5</v>
      </c>
      <c r="HG87" s="69">
        <v>3.2452182040107435E-5</v>
      </c>
      <c r="HH87" s="69">
        <v>1.2143167515754036E-5</v>
      </c>
      <c r="HI87" s="69">
        <v>8.9478929719342907E-5</v>
      </c>
      <c r="HJ87" s="69">
        <v>1.3186825680043572E-5</v>
      </c>
      <c r="HK87" s="69">
        <v>1.8563695770955202E-5</v>
      </c>
      <c r="HL87" s="69">
        <v>4.6653110624557693E-5</v>
      </c>
      <c r="HM87" s="69">
        <v>6.1146812900310271E-5</v>
      </c>
      <c r="HN87" s="69">
        <v>3.1777833937557096E-5</v>
      </c>
      <c r="HO87" s="69">
        <v>4.5907558866460562E-5</v>
      </c>
      <c r="HP87" s="69">
        <v>3.0086299008881873E-5</v>
      </c>
      <c r="HQ87" s="69">
        <v>5.3975881999274903E-5</v>
      </c>
      <c r="HR87" s="69">
        <v>1.5662670851938606E-5</v>
      </c>
      <c r="HS87" s="69">
        <v>7.9313268653557792E-5</v>
      </c>
      <c r="HT87" s="69">
        <v>6.2131956874023165E-5</v>
      </c>
      <c r="HU87" s="69">
        <v>1.0711369147026745E-5</v>
      </c>
      <c r="HV87" s="69">
        <v>5.5654121314111039E-5</v>
      </c>
      <c r="HW87" s="69">
        <v>1.0910391453959423E-4</v>
      </c>
      <c r="HX87" s="69">
        <v>2.6951791798878129E-5</v>
      </c>
      <c r="HY87" s="69">
        <v>2.2979143593610548E-5</v>
      </c>
      <c r="HZ87" s="69">
        <v>2.7304276425000899E-5</v>
      </c>
      <c r="IA87" s="69">
        <v>2.933197008397924E-4</v>
      </c>
      <c r="IB87" s="69">
        <v>2.2053189259659777E-5</v>
      </c>
    </row>
    <row r="88" spans="2:236" x14ac:dyDescent="0.15">
      <c r="B88" s="12" t="s">
        <v>110</v>
      </c>
      <c r="C88" s="62" t="s">
        <v>174</v>
      </c>
      <c r="D88" s="63">
        <v>0.89134644929635565</v>
      </c>
      <c r="E88" s="73">
        <v>0.10865355070364435</v>
      </c>
      <c r="F88" s="73">
        <v>0.63972307692307695</v>
      </c>
      <c r="G88" s="73">
        <v>0.20364102564102565</v>
      </c>
      <c r="H88" s="63">
        <v>8.4296959170954123E-4</v>
      </c>
      <c r="I88" s="74">
        <v>4.9230769230769231E-2</v>
      </c>
      <c r="J88" s="73">
        <v>4.9230769230769231E-2</v>
      </c>
      <c r="P88" s="12" t="s">
        <v>110</v>
      </c>
      <c r="Q88" s="63" t="s">
        <v>174</v>
      </c>
      <c r="R88" s="74">
        <v>2.2063489015562826E-4</v>
      </c>
      <c r="S88" s="73">
        <v>6.7581509736742745E-4</v>
      </c>
      <c r="T88" s="73">
        <v>8.383625544386295E-5</v>
      </c>
      <c r="U88" s="73">
        <v>2.294702984109246E-5</v>
      </c>
      <c r="V88" s="73">
        <v>1.8055632408994242E-4</v>
      </c>
      <c r="W88" s="73">
        <v>0</v>
      </c>
      <c r="X88" s="73">
        <v>8.902939725037553E-5</v>
      </c>
      <c r="Y88" s="73">
        <v>8.7522882474398418E-4</v>
      </c>
      <c r="Z88" s="73">
        <v>0</v>
      </c>
      <c r="AA88" s="73">
        <v>0</v>
      </c>
      <c r="AB88" s="73">
        <v>0</v>
      </c>
      <c r="AC88" s="73">
        <v>2.4118020253944763E-4</v>
      </c>
      <c r="AD88" s="73">
        <v>2.435656991711592E-4</v>
      </c>
      <c r="AE88" s="73">
        <v>2.4984605981541311E-4</v>
      </c>
      <c r="AF88" s="73">
        <v>2.3116969166474564E-4</v>
      </c>
      <c r="AG88" s="73">
        <v>0</v>
      </c>
      <c r="AH88" s="73">
        <v>3.9850325127303241E-4</v>
      </c>
      <c r="AI88" s="73">
        <v>2.7556435675327265E-4</v>
      </c>
      <c r="AJ88" s="73">
        <v>0</v>
      </c>
      <c r="AK88" s="73">
        <v>4.5224917669230478E-4</v>
      </c>
      <c r="AL88" s="73">
        <v>0</v>
      </c>
      <c r="AM88" s="73">
        <v>0</v>
      </c>
      <c r="AN88" s="73">
        <v>0</v>
      </c>
      <c r="AO88" s="73">
        <v>0</v>
      </c>
      <c r="AP88" s="73">
        <v>1.5031296934109431E-4</v>
      </c>
      <c r="AQ88" s="73">
        <v>2.7650960120126567E-4</v>
      </c>
      <c r="AR88" s="73">
        <v>0</v>
      </c>
      <c r="AS88" s="73">
        <v>0</v>
      </c>
      <c r="AT88" s="73">
        <v>2.45494186583275E-4</v>
      </c>
      <c r="AU88" s="73">
        <v>1.7566777431229352E-4</v>
      </c>
      <c r="AV88" s="73">
        <v>4.8847378388052972E-4</v>
      </c>
      <c r="AW88" s="73">
        <v>0</v>
      </c>
      <c r="AX88" s="73">
        <v>5.5228570633029982E-4</v>
      </c>
      <c r="AY88" s="73">
        <v>4.2880473745717987E-4</v>
      </c>
      <c r="AZ88" s="73">
        <v>5.1313315667008406E-4</v>
      </c>
      <c r="BA88" s="73">
        <v>0</v>
      </c>
      <c r="BB88" s="73">
        <v>1.2641706421069758E-4</v>
      </c>
      <c r="BC88" s="73">
        <v>5.545834213940775E-4</v>
      </c>
      <c r="BD88" s="73">
        <v>3.3274850011860577E-4</v>
      </c>
      <c r="BE88" s="73">
        <v>0</v>
      </c>
      <c r="BF88" s="73">
        <v>4.8488004769732556E-4</v>
      </c>
      <c r="BG88" s="73">
        <v>2.2550156267779468E-4</v>
      </c>
      <c r="BH88" s="73">
        <v>2.3372166242959826E-4</v>
      </c>
      <c r="BI88" s="73">
        <v>1.5714181384243706E-4</v>
      </c>
      <c r="BJ88" s="73">
        <v>1.2399204624312545E-4</v>
      </c>
      <c r="BK88" s="73">
        <v>1.6749022706910114E-4</v>
      </c>
      <c r="BL88" s="73">
        <v>0</v>
      </c>
      <c r="BM88" s="73">
        <v>1.7880662974753016E-4</v>
      </c>
      <c r="BN88" s="73">
        <v>2.2160713364373241E-4</v>
      </c>
      <c r="BO88" s="73">
        <v>0</v>
      </c>
      <c r="BP88" s="73">
        <v>1.3943765142689337E-4</v>
      </c>
      <c r="BQ88" s="73">
        <v>2.9447608457780407E-4</v>
      </c>
      <c r="BR88" s="73">
        <v>1.5160177644880186E-4</v>
      </c>
      <c r="BS88" s="73">
        <v>1.5753668253728936E-4</v>
      </c>
      <c r="BT88" s="73">
        <v>1.9156758749760302E-4</v>
      </c>
      <c r="BU88" s="73">
        <v>2.0044005230554341E-4</v>
      </c>
      <c r="BV88" s="73">
        <v>1.537871700602955E-4</v>
      </c>
      <c r="BW88" s="73">
        <v>2.0951743002395261E-4</v>
      </c>
      <c r="BX88" s="73">
        <v>1.5910412785866761E-4</v>
      </c>
      <c r="BY88" s="73">
        <v>2.3721301368001996E-4</v>
      </c>
      <c r="BZ88" s="73">
        <v>2.7096309442069051E-3</v>
      </c>
      <c r="CA88" s="73">
        <v>1.6142297336634766E-4</v>
      </c>
      <c r="CB88" s="73">
        <v>1.6836005934550954E-4</v>
      </c>
      <c r="CC88" s="73">
        <v>1.630745447605061E-4</v>
      </c>
      <c r="CD88" s="73">
        <v>2.070847740205004E-4</v>
      </c>
      <c r="CE88" s="73">
        <v>1.261828929657304E-3</v>
      </c>
      <c r="CF88" s="73">
        <v>2.1240490263307031E-3</v>
      </c>
      <c r="CG88" s="73">
        <v>1.0489598273176812E-4</v>
      </c>
      <c r="CH88" s="73">
        <v>1.2323979830987603E-4</v>
      </c>
      <c r="CI88" s="73">
        <v>6.5670236358523248E-5</v>
      </c>
      <c r="CJ88" s="73">
        <v>3.9074167212766534E-5</v>
      </c>
      <c r="CK88" s="73">
        <v>3.6527543091671987E-5</v>
      </c>
      <c r="CL88" s="73">
        <v>1.6061064845163094E-5</v>
      </c>
      <c r="CM88" s="73">
        <v>4.1105957384163621E-6</v>
      </c>
      <c r="CN88" s="73">
        <v>7.3776771609154453E-5</v>
      </c>
      <c r="CO88" s="73">
        <v>4.3427838324260938E-5</v>
      </c>
      <c r="CP88" s="73">
        <v>1.286994281783393E-4</v>
      </c>
      <c r="CQ88" s="73">
        <v>4.3269205851639196E-5</v>
      </c>
      <c r="CR88" s="73">
        <v>0</v>
      </c>
      <c r="CS88" s="73">
        <v>2.713043644806245E-5</v>
      </c>
      <c r="CT88" s="73">
        <v>1.0000686886133519</v>
      </c>
      <c r="CU88" s="73">
        <v>9.9198469038256945E-5</v>
      </c>
      <c r="CV88" s="73">
        <v>2.7102214978080523E-5</v>
      </c>
      <c r="CW88" s="73">
        <v>3.8787634930074744E-5</v>
      </c>
      <c r="CX88" s="73">
        <v>7.7811940274094701E-5</v>
      </c>
      <c r="CY88" s="73">
        <v>9.7863741790707603E-5</v>
      </c>
      <c r="CZ88" s="73">
        <v>4.6496296084240083E-5</v>
      </c>
      <c r="DA88" s="73">
        <v>2.1146400754711432E-4</v>
      </c>
      <c r="DB88" s="73">
        <v>4.3969507872011093E-4</v>
      </c>
      <c r="DC88" s="73">
        <v>6.3073666209896613E-5</v>
      </c>
      <c r="DD88" s="73">
        <v>1.1324356641554753E-4</v>
      </c>
      <c r="DE88" s="73">
        <v>8.3283793486276422E-5</v>
      </c>
      <c r="DF88" s="73">
        <v>8.19392881743463E-5</v>
      </c>
      <c r="DG88" s="73">
        <v>1.2193426512754325E-4</v>
      </c>
      <c r="DH88" s="73">
        <v>7.3613359393352672E-5</v>
      </c>
      <c r="DI88" s="73">
        <v>1.2046252847614098E-4</v>
      </c>
      <c r="DJ88" s="73">
        <v>3.3332710805217872E-5</v>
      </c>
      <c r="DK88" s="73">
        <v>7.0470684448311715E-5</v>
      </c>
      <c r="DL88" s="73">
        <v>1.1220645459409247E-4</v>
      </c>
      <c r="DM88" s="73">
        <v>2.2661125093651314E-5</v>
      </c>
      <c r="DN88" s="73">
        <v>1.5142258480149574E-4</v>
      </c>
      <c r="DO88" s="73">
        <v>2.876438616957727E-4</v>
      </c>
      <c r="DP88" s="73">
        <v>7.3736841268343901E-5</v>
      </c>
      <c r="DQ88" s="73">
        <v>6.8437861151813956E-5</v>
      </c>
      <c r="DR88" s="73">
        <v>6.3323985816527968E-5</v>
      </c>
      <c r="DS88" s="73">
        <v>4.617204575084087E-4</v>
      </c>
      <c r="DT88" s="73">
        <v>1.4368691646476789E-4</v>
      </c>
      <c r="DU88" s="63">
        <v>1.022527016126102</v>
      </c>
      <c r="DV88" s="63">
        <v>0.89826964332619808</v>
      </c>
      <c r="DX88" s="12" t="s">
        <v>110</v>
      </c>
      <c r="DY88" s="62" t="s">
        <v>174</v>
      </c>
      <c r="DZ88" s="63">
        <v>2.2043922921745568E-4</v>
      </c>
      <c r="EA88" s="63">
        <v>6.7550043421812651E-4</v>
      </c>
      <c r="EB88" s="63">
        <v>8.3835909121163102E-5</v>
      </c>
      <c r="EC88" s="63">
        <v>2.2940870736161614E-5</v>
      </c>
      <c r="ED88" s="63">
        <v>1.8051362564095569E-4</v>
      </c>
      <c r="EE88" s="63">
        <v>0</v>
      </c>
      <c r="EF88" s="63">
        <v>8.902939725037553E-5</v>
      </c>
      <c r="EG88" s="63">
        <v>8.3899066399767744E-4</v>
      </c>
      <c r="EH88" s="63">
        <v>0</v>
      </c>
      <c r="EI88" s="63">
        <v>0</v>
      </c>
      <c r="EJ88" s="63">
        <v>0</v>
      </c>
      <c r="EK88" s="63">
        <v>2.4088597160428708E-4</v>
      </c>
      <c r="EL88" s="63">
        <v>2.435656991711592E-4</v>
      </c>
      <c r="EM88" s="63">
        <v>2.4920160997595896E-4</v>
      </c>
      <c r="EN88" s="63">
        <v>2.3092208524506317E-4</v>
      </c>
      <c r="EO88" s="63">
        <v>0</v>
      </c>
      <c r="EP88" s="63">
        <v>3.9847745604022728E-4</v>
      </c>
      <c r="EQ88" s="63">
        <v>2.7538904096596235E-4</v>
      </c>
      <c r="ER88" s="63">
        <v>0</v>
      </c>
      <c r="ES88" s="63">
        <v>4.5149561500790588E-4</v>
      </c>
      <c r="ET88" s="63">
        <v>0</v>
      </c>
      <c r="EU88" s="63">
        <v>0</v>
      </c>
      <c r="EV88" s="63">
        <v>0</v>
      </c>
      <c r="EW88" s="63">
        <v>0</v>
      </c>
      <c r="EX88" s="63">
        <v>1.5015058948394109E-4</v>
      </c>
      <c r="EY88" s="63">
        <v>2.7403375323379166E-4</v>
      </c>
      <c r="EZ88" s="63">
        <v>0</v>
      </c>
      <c r="FA88" s="63">
        <v>0</v>
      </c>
      <c r="FB88" s="63">
        <v>2.4363086957266498E-4</v>
      </c>
      <c r="FC88" s="63">
        <v>1.7523801655531715E-4</v>
      </c>
      <c r="FD88" s="63">
        <v>4.8847378388052972E-4</v>
      </c>
      <c r="FE88" s="63">
        <v>0</v>
      </c>
      <c r="FF88" s="63">
        <v>5.2792587147618023E-4</v>
      </c>
      <c r="FG88" s="63">
        <v>4.2879961091824568E-4</v>
      </c>
      <c r="FH88" s="63">
        <v>5.1273185332481879E-4</v>
      </c>
      <c r="FI88" s="63">
        <v>0</v>
      </c>
      <c r="FJ88" s="63">
        <v>1.1986710655948089E-4</v>
      </c>
      <c r="FK88" s="63">
        <v>5.5453423096280116E-4</v>
      </c>
      <c r="FL88" s="63">
        <v>3.3274712399133461E-4</v>
      </c>
      <c r="FM88" s="63">
        <v>0</v>
      </c>
      <c r="FN88" s="63">
        <v>4.8384232538724911E-4</v>
      </c>
      <c r="FO88" s="63">
        <v>2.2524091670861533E-4</v>
      </c>
      <c r="FP88" s="63">
        <v>2.312092478466634E-4</v>
      </c>
      <c r="FQ88" s="63">
        <v>1.5471509267331774E-4</v>
      </c>
      <c r="FR88" s="63">
        <v>1.2247029109401167E-4</v>
      </c>
      <c r="FS88" s="63">
        <v>1.6626210192532257E-4</v>
      </c>
      <c r="FT88" s="63">
        <v>0</v>
      </c>
      <c r="FU88" s="63">
        <v>1.7880662974753016E-4</v>
      </c>
      <c r="FV88" s="63">
        <v>2.2105280963198169E-4</v>
      </c>
      <c r="FW88" s="63">
        <v>0</v>
      </c>
      <c r="FX88" s="63">
        <v>1.3942171588593273E-4</v>
      </c>
      <c r="FY88" s="63">
        <v>2.9395520510195684E-4</v>
      </c>
      <c r="FZ88" s="63">
        <v>1.5160149763251475E-4</v>
      </c>
      <c r="GA88" s="63">
        <v>1.5726625092199781E-4</v>
      </c>
      <c r="GB88" s="63">
        <v>1.9156758749760302E-4</v>
      </c>
      <c r="GC88" s="63">
        <v>1.9376822455442698E-4</v>
      </c>
      <c r="GD88" s="63">
        <v>1.3443553156952152E-4</v>
      </c>
      <c r="GE88" s="63">
        <v>2.0208338686681154E-4</v>
      </c>
      <c r="GF88" s="63">
        <v>1.4299695732719917E-4</v>
      </c>
      <c r="GG88" s="63">
        <v>2.3686962346897321E-4</v>
      </c>
      <c r="GH88" s="63">
        <v>2.7091964699767243E-3</v>
      </c>
      <c r="GI88" s="63">
        <v>1.6142297336634766E-4</v>
      </c>
      <c r="GJ88" s="63">
        <v>1.6811107231442404E-4</v>
      </c>
      <c r="GK88" s="63">
        <v>1.630745447605061E-4</v>
      </c>
      <c r="GL88" s="63">
        <v>2.070847740205004E-4</v>
      </c>
      <c r="GM88" s="63">
        <v>1.1816943500154032E-3</v>
      </c>
      <c r="GN88" s="63">
        <v>2.1201691024536661E-3</v>
      </c>
      <c r="GO88" s="63">
        <v>9.640782414987374E-5</v>
      </c>
      <c r="GP88" s="63">
        <v>1.2318655052185592E-4</v>
      </c>
      <c r="GQ88" s="63">
        <v>6.5153320781075603E-5</v>
      </c>
      <c r="GR88" s="63">
        <v>3.7980665879788184E-5</v>
      </c>
      <c r="GS88" s="63">
        <v>3.5438995534223108E-5</v>
      </c>
      <c r="GT88" s="63">
        <v>1.6061064845163094E-5</v>
      </c>
      <c r="GU88" s="63">
        <v>4.1105957384163621E-6</v>
      </c>
      <c r="GV88" s="63">
        <v>7.3750122238992166E-5</v>
      </c>
      <c r="GW88" s="63">
        <v>4.3352965125484957E-5</v>
      </c>
      <c r="GX88" s="63">
        <v>1.2821711904721007E-4</v>
      </c>
      <c r="GY88" s="63">
        <v>4.1664082801398658E-5</v>
      </c>
      <c r="GZ88" s="63">
        <v>0</v>
      </c>
      <c r="HA88" s="63">
        <v>2.7118674110153129E-5</v>
      </c>
      <c r="HB88" s="63">
        <v>1</v>
      </c>
      <c r="HC88" s="63">
        <v>9.8672693966430483E-5</v>
      </c>
      <c r="HD88" s="63">
        <v>2.6812359313944954E-5</v>
      </c>
      <c r="HE88" s="63">
        <v>3.8372490272853366E-5</v>
      </c>
      <c r="HF88" s="63">
        <v>7.4588146931317453E-5</v>
      </c>
      <c r="HG88" s="63">
        <v>9.7530855122462907E-5</v>
      </c>
      <c r="HH88" s="63">
        <v>4.6496296084240083E-5</v>
      </c>
      <c r="HI88" s="63">
        <v>2.1000361338981407E-4</v>
      </c>
      <c r="HJ88" s="63">
        <v>4.3961404226509394E-4</v>
      </c>
      <c r="HK88" s="63">
        <v>6.3072540886801624E-5</v>
      </c>
      <c r="HL88" s="63">
        <v>1.1324356641554753E-4</v>
      </c>
      <c r="HM88" s="63">
        <v>8.3123036397679816E-5</v>
      </c>
      <c r="HN88" s="63">
        <v>8.0049625075581172E-5</v>
      </c>
      <c r="HO88" s="63">
        <v>1.2193426512754325E-4</v>
      </c>
      <c r="HP88" s="63">
        <v>7.3613359393352672E-5</v>
      </c>
      <c r="HQ88" s="63">
        <v>1.2044335823698801E-4</v>
      </c>
      <c r="HR88" s="63">
        <v>3.3280448730254485E-5</v>
      </c>
      <c r="HS88" s="63">
        <v>7.0455433796665231E-5</v>
      </c>
      <c r="HT88" s="63">
        <v>1.1173003254532801E-4</v>
      </c>
      <c r="HU88" s="63">
        <v>2.1437308892336177E-5</v>
      </c>
      <c r="HV88" s="63">
        <v>1.5142258480149574E-4</v>
      </c>
      <c r="HW88" s="63">
        <v>2.8639848599155949E-4</v>
      </c>
      <c r="HX88" s="63">
        <v>7.2505558398727903E-5</v>
      </c>
      <c r="HY88" s="63">
        <v>6.7831405213120729E-5</v>
      </c>
      <c r="HZ88" s="63">
        <v>6.2941309366706453E-5</v>
      </c>
      <c r="IA88" s="63">
        <v>4.6159496090402363E-4</v>
      </c>
      <c r="IB88" s="63">
        <v>1.4358086371657217E-4</v>
      </c>
    </row>
    <row r="89" spans="2:236" x14ac:dyDescent="0.15">
      <c r="B89" s="12" t="s">
        <v>111</v>
      </c>
      <c r="C89" s="62" t="s">
        <v>658</v>
      </c>
      <c r="D89" s="63">
        <v>0.5748313199044216</v>
      </c>
      <c r="E89" s="63">
        <v>0.4251686800955784</v>
      </c>
      <c r="F89" s="63">
        <v>0.65592491931374208</v>
      </c>
      <c r="G89" s="63">
        <v>0.27496517750976729</v>
      </c>
      <c r="H89" s="63">
        <v>1.4163942256658197E-2</v>
      </c>
      <c r="I89" s="68">
        <v>8.9179548156956001E-2</v>
      </c>
      <c r="J89" s="63">
        <v>7.8987599796161032E-2</v>
      </c>
      <c r="P89" s="12" t="s">
        <v>111</v>
      </c>
      <c r="Q89" s="63" t="s">
        <v>658</v>
      </c>
      <c r="R89" s="68">
        <v>2.85250305236983E-3</v>
      </c>
      <c r="S89" s="63">
        <v>1.093137695957087E-3</v>
      </c>
      <c r="T89" s="63">
        <v>9.6848716970966155E-4</v>
      </c>
      <c r="U89" s="63">
        <v>1.6175740512066436E-3</v>
      </c>
      <c r="V89" s="63">
        <v>2.7921864654139976E-3</v>
      </c>
      <c r="W89" s="63">
        <v>0</v>
      </c>
      <c r="X89" s="63">
        <v>1.4444296947754598E-2</v>
      </c>
      <c r="Y89" s="63">
        <v>8.8466884787965399E-4</v>
      </c>
      <c r="Z89" s="63">
        <v>0</v>
      </c>
      <c r="AA89" s="63">
        <v>0</v>
      </c>
      <c r="AB89" s="63">
        <v>0</v>
      </c>
      <c r="AC89" s="63">
        <v>1.0495395602249729E-3</v>
      </c>
      <c r="AD89" s="63">
        <v>8.9237157189491162E-4</v>
      </c>
      <c r="AE89" s="63">
        <v>1.5740721247738004E-3</v>
      </c>
      <c r="AF89" s="63">
        <v>1.3735826444818153E-3</v>
      </c>
      <c r="AG89" s="63">
        <v>0</v>
      </c>
      <c r="AH89" s="63">
        <v>5.8725290672782717E-4</v>
      </c>
      <c r="AI89" s="63">
        <v>1.4580703994789414E-3</v>
      </c>
      <c r="AJ89" s="63">
        <v>0</v>
      </c>
      <c r="AK89" s="63">
        <v>1.1440185347799355E-3</v>
      </c>
      <c r="AL89" s="63">
        <v>0</v>
      </c>
      <c r="AM89" s="63">
        <v>0</v>
      </c>
      <c r="AN89" s="63">
        <v>0</v>
      </c>
      <c r="AO89" s="63">
        <v>0</v>
      </c>
      <c r="AP89" s="63">
        <v>7.3919004799733346E-4</v>
      </c>
      <c r="AQ89" s="63">
        <v>1.1255402148498052E-3</v>
      </c>
      <c r="AR89" s="63">
        <v>0</v>
      </c>
      <c r="AS89" s="63">
        <v>0</v>
      </c>
      <c r="AT89" s="63">
        <v>1.1219263936867823E-3</v>
      </c>
      <c r="AU89" s="63">
        <v>1.0226994127888914E-3</v>
      </c>
      <c r="AV89" s="63">
        <v>1.0988851489209747E-3</v>
      </c>
      <c r="AW89" s="63">
        <v>0</v>
      </c>
      <c r="AX89" s="63">
        <v>2.5234041832023161E-3</v>
      </c>
      <c r="AY89" s="63">
        <v>1.8860935384134563E-3</v>
      </c>
      <c r="AZ89" s="63">
        <v>8.2925885123345442E-4</v>
      </c>
      <c r="BA89" s="63">
        <v>0</v>
      </c>
      <c r="BB89" s="63">
        <v>1.6754057862813786E-3</v>
      </c>
      <c r="BC89" s="63">
        <v>8.5943772408536762E-4</v>
      </c>
      <c r="BD89" s="63">
        <v>9.0942078683619286E-4</v>
      </c>
      <c r="BE89" s="63">
        <v>0</v>
      </c>
      <c r="BF89" s="63">
        <v>7.4290011403163798E-4</v>
      </c>
      <c r="BG89" s="63">
        <v>8.9056398220948413E-4</v>
      </c>
      <c r="BH89" s="63">
        <v>1.0737923221544106E-3</v>
      </c>
      <c r="BI89" s="63">
        <v>1.038225996757619E-3</v>
      </c>
      <c r="BJ89" s="63">
        <v>6.447451457944419E-4</v>
      </c>
      <c r="BK89" s="63">
        <v>9.1131896256087524E-4</v>
      </c>
      <c r="BL89" s="63">
        <v>0</v>
      </c>
      <c r="BM89" s="63">
        <v>1.1292597713470842E-3</v>
      </c>
      <c r="BN89" s="63">
        <v>1.2908337168893126E-3</v>
      </c>
      <c r="BO89" s="63">
        <v>0</v>
      </c>
      <c r="BP89" s="63">
        <v>7.1301149794078566E-4</v>
      </c>
      <c r="BQ89" s="63">
        <v>1.104844942834189E-3</v>
      </c>
      <c r="BR89" s="63">
        <v>3.6492795862767732E-4</v>
      </c>
      <c r="BS89" s="63">
        <v>1.2637973735390945E-3</v>
      </c>
      <c r="BT89" s="63">
        <v>3.9100296102639209E-4</v>
      </c>
      <c r="BU89" s="63">
        <v>5.4932681824273869E-4</v>
      </c>
      <c r="BV89" s="63">
        <v>8.6797824130571471E-4</v>
      </c>
      <c r="BW89" s="63">
        <v>4.9164543469803232E-4</v>
      </c>
      <c r="BX89" s="63">
        <v>4.194229048806271E-4</v>
      </c>
      <c r="BY89" s="63">
        <v>2.7915754711007098E-3</v>
      </c>
      <c r="BZ89" s="63">
        <v>3.0133080676178793E-3</v>
      </c>
      <c r="CA89" s="63">
        <v>1.4038053321694759E-3</v>
      </c>
      <c r="CB89" s="63">
        <v>1.5041341796785447E-3</v>
      </c>
      <c r="CC89" s="63">
        <v>1.5923589185158882E-3</v>
      </c>
      <c r="CD89" s="63">
        <v>1.125805093705888E-3</v>
      </c>
      <c r="CE89" s="63">
        <v>3.9722217694411894E-4</v>
      </c>
      <c r="CF89" s="63">
        <v>4.9303903021710705E-4</v>
      </c>
      <c r="CG89" s="63">
        <v>6.5884317543589855E-4</v>
      </c>
      <c r="CH89" s="63">
        <v>1.6885184714247072E-3</v>
      </c>
      <c r="CI89" s="63">
        <v>3.6015720192615151E-3</v>
      </c>
      <c r="CJ89" s="63">
        <v>6.3709131566537817E-4</v>
      </c>
      <c r="CK89" s="63">
        <v>4.2264143845605865E-4</v>
      </c>
      <c r="CL89" s="63">
        <v>2.4741966721776121E-4</v>
      </c>
      <c r="CM89" s="63">
        <v>8.5640529970716793E-5</v>
      </c>
      <c r="CN89" s="63">
        <v>1.9506581843973129E-2</v>
      </c>
      <c r="CO89" s="63">
        <v>1.4325383355326701E-2</v>
      </c>
      <c r="CP89" s="63">
        <v>5.4744962244911252E-2</v>
      </c>
      <c r="CQ89" s="63">
        <v>1.6243460883316754E-2</v>
      </c>
      <c r="CR89" s="63">
        <v>0</v>
      </c>
      <c r="CS89" s="63">
        <v>1.7936660004190516E-2</v>
      </c>
      <c r="CT89" s="63">
        <v>4.6729517382892724E-3</v>
      </c>
      <c r="CU89" s="63">
        <v>1.0053284759003878</v>
      </c>
      <c r="CV89" s="63">
        <v>8.7787463269624029E-4</v>
      </c>
      <c r="CW89" s="63">
        <v>4.938186007308877E-4</v>
      </c>
      <c r="CX89" s="63">
        <v>5.680655085068849E-4</v>
      </c>
      <c r="CY89" s="63">
        <v>8.7344827757519978E-4</v>
      </c>
      <c r="CZ89" s="63">
        <v>3.792670810456785E-4</v>
      </c>
      <c r="DA89" s="63">
        <v>1.5488262535652015E-3</v>
      </c>
      <c r="DB89" s="63">
        <v>6.5245162257061081E-4</v>
      </c>
      <c r="DC89" s="63">
        <v>6.7627320594285264E-4</v>
      </c>
      <c r="DD89" s="63">
        <v>6.0104674543107629E-4</v>
      </c>
      <c r="DE89" s="63">
        <v>4.3466628508271585E-4</v>
      </c>
      <c r="DF89" s="63">
        <v>4.3418461991878151E-4</v>
      </c>
      <c r="DG89" s="63">
        <v>6.7231542059427614E-4</v>
      </c>
      <c r="DH89" s="63">
        <v>5.3003369102673959E-4</v>
      </c>
      <c r="DI89" s="63">
        <v>1.0937981256265185E-3</v>
      </c>
      <c r="DJ89" s="63">
        <v>3.1172533420060033E-3</v>
      </c>
      <c r="DK89" s="63">
        <v>8.1729672704621567E-4</v>
      </c>
      <c r="DL89" s="63">
        <v>4.7836397500568002E-4</v>
      </c>
      <c r="DM89" s="63">
        <v>4.3193588038682561E-4</v>
      </c>
      <c r="DN89" s="63">
        <v>3.1108310366957843E-2</v>
      </c>
      <c r="DO89" s="63">
        <v>1.8892859746046204E-3</v>
      </c>
      <c r="DP89" s="63">
        <v>9.1760607149758559E-4</v>
      </c>
      <c r="DQ89" s="63">
        <v>3.1858168981748702E-3</v>
      </c>
      <c r="DR89" s="63">
        <v>1.5623822538224756E-3</v>
      </c>
      <c r="DS89" s="63">
        <v>6.3057864436625785E-4</v>
      </c>
      <c r="DT89" s="63">
        <v>9.6411032103883836E-3</v>
      </c>
      <c r="DU89" s="63">
        <v>1.2764480764781372</v>
      </c>
      <c r="DV89" s="63">
        <v>1.1213342437898242</v>
      </c>
      <c r="DX89" s="12" t="s">
        <v>111</v>
      </c>
      <c r="DY89" s="62" t="s">
        <v>658</v>
      </c>
      <c r="DZ89" s="63">
        <v>2.8499734278713061E-3</v>
      </c>
      <c r="EA89" s="63">
        <v>1.0926287251581668E-3</v>
      </c>
      <c r="EB89" s="63">
        <v>9.6848316894543849E-4</v>
      </c>
      <c r="EC89" s="63">
        <v>1.6171398857227537E-3</v>
      </c>
      <c r="ED89" s="63">
        <v>2.7915261615893833E-3</v>
      </c>
      <c r="EE89" s="63">
        <v>0</v>
      </c>
      <c r="EF89" s="63">
        <v>1.4444296947754598E-2</v>
      </c>
      <c r="EG89" s="63">
        <v>8.4803983040403501E-4</v>
      </c>
      <c r="EH89" s="63">
        <v>0</v>
      </c>
      <c r="EI89" s="63">
        <v>0</v>
      </c>
      <c r="EJ89" s="63">
        <v>0</v>
      </c>
      <c r="EK89" s="63">
        <v>1.0482591607434172E-3</v>
      </c>
      <c r="EL89" s="63">
        <v>8.9237157189491162E-4</v>
      </c>
      <c r="EM89" s="63">
        <v>1.5700119825852498E-3</v>
      </c>
      <c r="EN89" s="63">
        <v>1.3721113967663865E-3</v>
      </c>
      <c r="EO89" s="63">
        <v>0</v>
      </c>
      <c r="EP89" s="63">
        <v>5.8721489367424189E-4</v>
      </c>
      <c r="EQ89" s="63">
        <v>1.4571427658653267E-3</v>
      </c>
      <c r="ER89" s="63">
        <v>0</v>
      </c>
      <c r="ES89" s="63">
        <v>1.1421123101177757E-3</v>
      </c>
      <c r="ET89" s="63">
        <v>0</v>
      </c>
      <c r="EU89" s="63">
        <v>0</v>
      </c>
      <c r="EV89" s="63">
        <v>0</v>
      </c>
      <c r="EW89" s="63">
        <v>0</v>
      </c>
      <c r="EX89" s="63">
        <v>7.3839151693957418E-4</v>
      </c>
      <c r="EY89" s="63">
        <v>1.115462205112929E-3</v>
      </c>
      <c r="EZ89" s="63">
        <v>0</v>
      </c>
      <c r="FA89" s="63">
        <v>0</v>
      </c>
      <c r="FB89" s="63">
        <v>1.1134108986231149E-3</v>
      </c>
      <c r="FC89" s="63">
        <v>1.0201974569952245E-3</v>
      </c>
      <c r="FD89" s="63">
        <v>1.0988851489209747E-3</v>
      </c>
      <c r="FE89" s="63">
        <v>0</v>
      </c>
      <c r="FF89" s="63">
        <v>2.4121036217928187E-3</v>
      </c>
      <c r="FG89" s="63">
        <v>1.8860709893809631E-3</v>
      </c>
      <c r="FH89" s="63">
        <v>8.28610317131214E-4</v>
      </c>
      <c r="FI89" s="63">
        <v>0</v>
      </c>
      <c r="FJ89" s="63">
        <v>1.5885991750278813E-3</v>
      </c>
      <c r="FK89" s="63">
        <v>8.5936149369211746E-4</v>
      </c>
      <c r="FL89" s="63">
        <v>9.0941702580122112E-4</v>
      </c>
      <c r="FM89" s="63">
        <v>0</v>
      </c>
      <c r="FN89" s="63">
        <v>7.4131018673693886E-4</v>
      </c>
      <c r="FO89" s="63">
        <v>8.8953462387820342E-4</v>
      </c>
      <c r="FP89" s="63">
        <v>1.0622494832871025E-3</v>
      </c>
      <c r="FQ89" s="63">
        <v>1.0221928039169919E-3</v>
      </c>
      <c r="FR89" s="63">
        <v>6.3683218463921618E-4</v>
      </c>
      <c r="FS89" s="63">
        <v>9.0463669965211782E-4</v>
      </c>
      <c r="FT89" s="63">
        <v>0</v>
      </c>
      <c r="FU89" s="63">
        <v>1.1292597713470842E-3</v>
      </c>
      <c r="FV89" s="63">
        <v>1.2876048491507878E-3</v>
      </c>
      <c r="FW89" s="63">
        <v>0</v>
      </c>
      <c r="FX89" s="63">
        <v>7.1293001188723725E-4</v>
      </c>
      <c r="FY89" s="63">
        <v>1.10289065491454E-3</v>
      </c>
      <c r="FZ89" s="63">
        <v>3.6492728747552545E-4</v>
      </c>
      <c r="GA89" s="63">
        <v>1.2616279057070772E-3</v>
      </c>
      <c r="GB89" s="63">
        <v>3.9100296102639209E-4</v>
      </c>
      <c r="GC89" s="63">
        <v>5.3104198011668605E-4</v>
      </c>
      <c r="GD89" s="63">
        <v>7.5875715909826894E-4</v>
      </c>
      <c r="GE89" s="63">
        <v>4.7420099879053425E-4</v>
      </c>
      <c r="GF89" s="63">
        <v>3.769619307711607E-4</v>
      </c>
      <c r="GG89" s="63">
        <v>2.7875343787706437E-3</v>
      </c>
      <c r="GH89" s="63">
        <v>3.012824900452338E-3</v>
      </c>
      <c r="GI89" s="63">
        <v>1.4038053321694759E-3</v>
      </c>
      <c r="GJ89" s="63">
        <v>1.5019097215427594E-3</v>
      </c>
      <c r="GK89" s="63">
        <v>1.5923589185158882E-3</v>
      </c>
      <c r="GL89" s="63">
        <v>1.125805093705888E-3</v>
      </c>
      <c r="GM89" s="63">
        <v>3.7199591098546585E-4</v>
      </c>
      <c r="GN89" s="63">
        <v>4.9213841357317054E-4</v>
      </c>
      <c r="GO89" s="63">
        <v>6.0552973856197053E-4</v>
      </c>
      <c r="GP89" s="63">
        <v>1.6877889191626336E-3</v>
      </c>
      <c r="GQ89" s="63">
        <v>3.5732226667497934E-3</v>
      </c>
      <c r="GR89" s="63">
        <v>6.1926213970071669E-4</v>
      </c>
      <c r="GS89" s="63">
        <v>4.100464138097688E-4</v>
      </c>
      <c r="GT89" s="63">
        <v>2.4741966721776121E-4</v>
      </c>
      <c r="GU89" s="63">
        <v>8.5640529970716793E-5</v>
      </c>
      <c r="GV89" s="63">
        <v>1.9499535749263063E-2</v>
      </c>
      <c r="GW89" s="63">
        <v>1.4300685205087288E-2</v>
      </c>
      <c r="GX89" s="63">
        <v>5.4539802085711027E-2</v>
      </c>
      <c r="GY89" s="63">
        <v>1.5640890233675295E-2</v>
      </c>
      <c r="GZ89" s="63">
        <v>0</v>
      </c>
      <c r="HA89" s="63">
        <v>1.7928883606772885E-2</v>
      </c>
      <c r="HB89" s="63">
        <v>4.6726307817601684E-3</v>
      </c>
      <c r="HC89" s="63">
        <v>1</v>
      </c>
      <c r="HD89" s="63">
        <v>8.6848584528924301E-4</v>
      </c>
      <c r="HE89" s="63">
        <v>4.8853325260126996E-4</v>
      </c>
      <c r="HF89" s="63">
        <v>5.4453022846972132E-4</v>
      </c>
      <c r="HG89" s="63">
        <v>8.7047721513996306E-4</v>
      </c>
      <c r="HH89" s="63">
        <v>3.792670810456785E-4</v>
      </c>
      <c r="HI89" s="63">
        <v>1.538129885716995E-3</v>
      </c>
      <c r="HJ89" s="63">
        <v>6.5233137476907268E-4</v>
      </c>
      <c r="HK89" s="63">
        <v>6.7626114027578594E-4</v>
      </c>
      <c r="HL89" s="63">
        <v>6.0104674543107629E-4</v>
      </c>
      <c r="HM89" s="63">
        <v>4.3382727807335679E-4</v>
      </c>
      <c r="HN89" s="63">
        <v>4.2417156424558427E-4</v>
      </c>
      <c r="HO89" s="63">
        <v>6.7231542059427614E-4</v>
      </c>
      <c r="HP89" s="63">
        <v>5.3003369102673959E-4</v>
      </c>
      <c r="HQ89" s="63">
        <v>1.0936240601148728E-3</v>
      </c>
      <c r="HR89" s="63">
        <v>3.1123658268923425E-3</v>
      </c>
      <c r="HS89" s="63">
        <v>8.1711985480815562E-4</v>
      </c>
      <c r="HT89" s="63">
        <v>4.7633286952380945E-4</v>
      </c>
      <c r="HU89" s="63">
        <v>4.086091423646782E-4</v>
      </c>
      <c r="HV89" s="63">
        <v>3.1108310366957843E-2</v>
      </c>
      <c r="HW89" s="63">
        <v>1.8811061690728341E-3</v>
      </c>
      <c r="HX89" s="63">
        <v>9.0228357303607826E-4</v>
      </c>
      <c r="HY89" s="63">
        <v>3.1575860688507103E-3</v>
      </c>
      <c r="HZ89" s="63">
        <v>1.55294054091626E-3</v>
      </c>
      <c r="IA89" s="63">
        <v>6.3040725174680855E-4</v>
      </c>
      <c r="IB89" s="63">
        <v>9.6339872842048681E-3</v>
      </c>
    </row>
    <row r="90" spans="2:236" x14ac:dyDescent="0.15">
      <c r="B90" s="12" t="s">
        <v>112</v>
      </c>
      <c r="C90" s="62" t="s">
        <v>659</v>
      </c>
      <c r="D90" s="63">
        <v>0.39124561057782481</v>
      </c>
      <c r="E90" s="63">
        <v>0.60875438942217519</v>
      </c>
      <c r="F90" s="63">
        <v>0.78290388029419211</v>
      </c>
      <c r="G90" s="63">
        <v>0.66344154197311689</v>
      </c>
      <c r="H90" s="63">
        <v>8.0488162918615198E-4</v>
      </c>
      <c r="I90" s="68">
        <v>0.18868881562262238</v>
      </c>
      <c r="J90" s="63">
        <v>0.18868881562262238</v>
      </c>
      <c r="P90" s="12" t="s">
        <v>112</v>
      </c>
      <c r="Q90" s="63" t="s">
        <v>659</v>
      </c>
      <c r="R90" s="68">
        <v>1.5833593791134089E-4</v>
      </c>
      <c r="S90" s="63">
        <v>1.5853721087008977E-4</v>
      </c>
      <c r="T90" s="63">
        <v>6.2161113580916025E-4</v>
      </c>
      <c r="U90" s="63">
        <v>6.0299592575834146E-5</v>
      </c>
      <c r="V90" s="63">
        <v>2.546188874438869E-4</v>
      </c>
      <c r="W90" s="63">
        <v>0</v>
      </c>
      <c r="X90" s="63">
        <v>5.5431314508640423E-4</v>
      </c>
      <c r="Y90" s="63">
        <v>1.3462731645658835E-4</v>
      </c>
      <c r="Z90" s="63">
        <v>0</v>
      </c>
      <c r="AA90" s="63">
        <v>0</v>
      </c>
      <c r="AB90" s="63">
        <v>0</v>
      </c>
      <c r="AC90" s="63">
        <v>2.2839866251670425E-4</v>
      </c>
      <c r="AD90" s="63">
        <v>2.1770435925078736E-4</v>
      </c>
      <c r="AE90" s="63">
        <v>1.3147618693167625E-4</v>
      </c>
      <c r="AF90" s="63">
        <v>1.8354472541826685E-4</v>
      </c>
      <c r="AG90" s="63">
        <v>0</v>
      </c>
      <c r="AH90" s="63">
        <v>2.0660283662120627E-4</v>
      </c>
      <c r="AI90" s="63">
        <v>2.328152965109097E-4</v>
      </c>
      <c r="AJ90" s="63">
        <v>0</v>
      </c>
      <c r="AK90" s="63">
        <v>2.0573607812194032E-4</v>
      </c>
      <c r="AL90" s="63">
        <v>0</v>
      </c>
      <c r="AM90" s="63">
        <v>0</v>
      </c>
      <c r="AN90" s="63">
        <v>0</v>
      </c>
      <c r="AO90" s="63">
        <v>0</v>
      </c>
      <c r="AP90" s="63">
        <v>6.5125014036166936E-4</v>
      </c>
      <c r="AQ90" s="63">
        <v>1.4889169919759572E-4</v>
      </c>
      <c r="AR90" s="63">
        <v>0</v>
      </c>
      <c r="AS90" s="63">
        <v>0</v>
      </c>
      <c r="AT90" s="63">
        <v>1.7400034581633317E-4</v>
      </c>
      <c r="AU90" s="63">
        <v>1.313999584070157E-4</v>
      </c>
      <c r="AV90" s="63">
        <v>1.8431231244621737E-4</v>
      </c>
      <c r="AW90" s="63">
        <v>0</v>
      </c>
      <c r="AX90" s="63">
        <v>1.9755397223734076E-4</v>
      </c>
      <c r="AY90" s="63">
        <v>1.1610950325109113E-4</v>
      </c>
      <c r="AZ90" s="63">
        <v>2.0911057619082729E-4</v>
      </c>
      <c r="BA90" s="63">
        <v>0</v>
      </c>
      <c r="BB90" s="63">
        <v>9.0904854806026834E-5</v>
      </c>
      <c r="BC90" s="63">
        <v>1.476664770870161E-4</v>
      </c>
      <c r="BD90" s="63">
        <v>1.2417372132246513E-4</v>
      </c>
      <c r="BE90" s="63">
        <v>0</v>
      </c>
      <c r="BF90" s="63">
        <v>1.2582022061425629E-4</v>
      </c>
      <c r="BG90" s="63">
        <v>1.988030832125127E-4</v>
      </c>
      <c r="BH90" s="63">
        <v>1.69281702094249E-4</v>
      </c>
      <c r="BI90" s="63">
        <v>1.5870503642685413E-4</v>
      </c>
      <c r="BJ90" s="63">
        <v>1.5709069853820493E-4</v>
      </c>
      <c r="BK90" s="63">
        <v>3.6577399148221605E-4</v>
      </c>
      <c r="BL90" s="63">
        <v>0</v>
      </c>
      <c r="BM90" s="63">
        <v>1.1704449785459685E-4</v>
      </c>
      <c r="BN90" s="63">
        <v>1.4128423909860779E-4</v>
      </c>
      <c r="BO90" s="63">
        <v>0</v>
      </c>
      <c r="BP90" s="63">
        <v>2.5408573598763518E-4</v>
      </c>
      <c r="BQ90" s="63">
        <v>1.4502863170868298E-4</v>
      </c>
      <c r="BR90" s="63">
        <v>5.7873756141891837E-5</v>
      </c>
      <c r="BS90" s="63">
        <v>1.0089984071196918E-4</v>
      </c>
      <c r="BT90" s="63">
        <v>5.719988087490628E-5</v>
      </c>
      <c r="BU90" s="63">
        <v>7.4931805976309203E-5</v>
      </c>
      <c r="BV90" s="63">
        <v>9.6815421455627058E-5</v>
      </c>
      <c r="BW90" s="63">
        <v>1.495636016763505E-4</v>
      </c>
      <c r="BX90" s="63">
        <v>4.6618051691726996E-4</v>
      </c>
      <c r="BY90" s="63">
        <v>2.5445373494072516E-4</v>
      </c>
      <c r="BZ90" s="63">
        <v>5.740148801107875E-4</v>
      </c>
      <c r="CA90" s="63">
        <v>2.5446357796130595E-4</v>
      </c>
      <c r="CB90" s="63">
        <v>6.1869157601610449E-4</v>
      </c>
      <c r="CC90" s="63">
        <v>4.5425224820137323E-4</v>
      </c>
      <c r="CD90" s="63">
        <v>3.8692725457257387E-4</v>
      </c>
      <c r="CE90" s="63">
        <v>5.8248506437061788E-4</v>
      </c>
      <c r="CF90" s="63">
        <v>1.5330744088968629E-3</v>
      </c>
      <c r="CG90" s="63">
        <v>8.979487989200758E-4</v>
      </c>
      <c r="CH90" s="63">
        <v>6.7290086512146322E-4</v>
      </c>
      <c r="CI90" s="63">
        <v>9.3648412187603109E-4</v>
      </c>
      <c r="CJ90" s="63">
        <v>4.3371841516722919E-3</v>
      </c>
      <c r="CK90" s="63">
        <v>6.0075833596349537E-4</v>
      </c>
      <c r="CL90" s="63">
        <v>7.0603378060664487E-4</v>
      </c>
      <c r="CM90" s="63">
        <v>2.0887371558574779E-4</v>
      </c>
      <c r="CN90" s="63">
        <v>5.4794452605811154E-4</v>
      </c>
      <c r="CO90" s="63">
        <v>1.8771065973303183E-4</v>
      </c>
      <c r="CP90" s="63">
        <v>2.8993110833055942E-4</v>
      </c>
      <c r="CQ90" s="63">
        <v>5.0639618596127957E-4</v>
      </c>
      <c r="CR90" s="63">
        <v>0</v>
      </c>
      <c r="CS90" s="63">
        <v>1.0626841045526943E-3</v>
      </c>
      <c r="CT90" s="63">
        <v>7.5193257526731672E-4</v>
      </c>
      <c r="CU90" s="63">
        <v>5.3401112488621935E-4</v>
      </c>
      <c r="CV90" s="63">
        <v>1.010810524383239</v>
      </c>
      <c r="CW90" s="63">
        <v>4.8517901803428803E-3</v>
      </c>
      <c r="CX90" s="63">
        <v>1.7380584825895851E-3</v>
      </c>
      <c r="CY90" s="63">
        <v>6.7417362167212689E-4</v>
      </c>
      <c r="CZ90" s="63">
        <v>1.5477752800437733E-3</v>
      </c>
      <c r="DA90" s="63">
        <v>1.959256584788295E-3</v>
      </c>
      <c r="DB90" s="63">
        <v>1.9925242898346535E-3</v>
      </c>
      <c r="DC90" s="63">
        <v>6.3702797350301222E-4</v>
      </c>
      <c r="DD90" s="63">
        <v>3.7587625529976521E-3</v>
      </c>
      <c r="DE90" s="63">
        <v>3.0373325814720905E-4</v>
      </c>
      <c r="DF90" s="63">
        <v>2.4327761236495036E-3</v>
      </c>
      <c r="DG90" s="63">
        <v>3.6718342705600064E-3</v>
      </c>
      <c r="DH90" s="63">
        <v>8.4654136306057187E-4</v>
      </c>
      <c r="DI90" s="63">
        <v>4.9698046980372248E-3</v>
      </c>
      <c r="DJ90" s="63">
        <v>4.7058352561021698E-4</v>
      </c>
      <c r="DK90" s="63">
        <v>6.5105473674440689E-4</v>
      </c>
      <c r="DL90" s="63">
        <v>5.5678328190272332E-4</v>
      </c>
      <c r="DM90" s="63">
        <v>6.0887027674218284E-4</v>
      </c>
      <c r="DN90" s="63">
        <v>9.1951682210182086E-4</v>
      </c>
      <c r="DO90" s="63">
        <v>7.6513317507440829E-4</v>
      </c>
      <c r="DP90" s="63">
        <v>7.8618303807178496E-4</v>
      </c>
      <c r="DQ90" s="63">
        <v>5.6438683266218979E-4</v>
      </c>
      <c r="DR90" s="63">
        <v>1.6410289247774893E-3</v>
      </c>
      <c r="DS90" s="63">
        <v>1.0774737072818091E-4</v>
      </c>
      <c r="DT90" s="63">
        <v>9.4965216477634702E-4</v>
      </c>
      <c r="DU90" s="63">
        <v>1.0734750576046832</v>
      </c>
      <c r="DV90" s="63">
        <v>0.94302648429507241</v>
      </c>
      <c r="DX90" s="12" t="s">
        <v>112</v>
      </c>
      <c r="DY90" s="62" t="s">
        <v>659</v>
      </c>
      <c r="DZ90" s="63">
        <v>1.5819552422547138E-4</v>
      </c>
      <c r="EA90" s="63">
        <v>1.58463395090821E-4</v>
      </c>
      <c r="EB90" s="63">
        <v>6.2160856796967764E-4</v>
      </c>
      <c r="EC90" s="63">
        <v>6.0283407844279188E-5</v>
      </c>
      <c r="ED90" s="63">
        <v>2.5455867447914376E-4</v>
      </c>
      <c r="EE90" s="63">
        <v>0</v>
      </c>
      <c r="EF90" s="63">
        <v>5.5431314508640423E-4</v>
      </c>
      <c r="EG90" s="63">
        <v>1.2905317836073117E-4</v>
      </c>
      <c r="EH90" s="63">
        <v>0</v>
      </c>
      <c r="EI90" s="63">
        <v>0</v>
      </c>
      <c r="EJ90" s="63">
        <v>0</v>
      </c>
      <c r="EK90" s="63">
        <v>2.281200245880761E-4</v>
      </c>
      <c r="EL90" s="63">
        <v>2.1770435925078736E-4</v>
      </c>
      <c r="EM90" s="63">
        <v>1.3113705887969591E-4</v>
      </c>
      <c r="EN90" s="63">
        <v>1.8334813021590645E-4</v>
      </c>
      <c r="EO90" s="63">
        <v>0</v>
      </c>
      <c r="EP90" s="63">
        <v>2.0658946315875191E-4</v>
      </c>
      <c r="EQ90" s="63">
        <v>2.3266717794620639E-4</v>
      </c>
      <c r="ER90" s="63">
        <v>0</v>
      </c>
      <c r="ES90" s="63">
        <v>2.0539326970224324E-4</v>
      </c>
      <c r="ET90" s="63">
        <v>0</v>
      </c>
      <c r="EU90" s="63">
        <v>0</v>
      </c>
      <c r="EV90" s="63">
        <v>0</v>
      </c>
      <c r="EW90" s="63">
        <v>0</v>
      </c>
      <c r="EX90" s="63">
        <v>6.5054660888846049E-4</v>
      </c>
      <c r="EY90" s="63">
        <v>1.4755853315478697E-4</v>
      </c>
      <c r="EZ90" s="63">
        <v>0</v>
      </c>
      <c r="FA90" s="63">
        <v>0</v>
      </c>
      <c r="FB90" s="63">
        <v>1.7267967175588401E-4</v>
      </c>
      <c r="FC90" s="63">
        <v>1.3107849847156166E-4</v>
      </c>
      <c r="FD90" s="63">
        <v>1.8431231244621737E-4</v>
      </c>
      <c r="FE90" s="63">
        <v>0</v>
      </c>
      <c r="FF90" s="63">
        <v>1.8884039865881534E-4</v>
      </c>
      <c r="FG90" s="63">
        <v>1.161081151137012E-4</v>
      </c>
      <c r="FH90" s="63">
        <v>2.0894703818385011E-4</v>
      </c>
      <c r="FI90" s="63">
        <v>0</v>
      </c>
      <c r="FJ90" s="63">
        <v>8.6194866063707249E-5</v>
      </c>
      <c r="FK90" s="63">
        <v>1.47653379368237E-4</v>
      </c>
      <c r="FL90" s="63">
        <v>1.2417320778493088E-4</v>
      </c>
      <c r="FM90" s="63">
        <v>0</v>
      </c>
      <c r="FN90" s="63">
        <v>1.2555094484056708E-4</v>
      </c>
      <c r="FO90" s="63">
        <v>1.9857329667939761E-4</v>
      </c>
      <c r="FP90" s="63">
        <v>1.674619913642103E-4</v>
      </c>
      <c r="FQ90" s="63">
        <v>1.5625417460894827E-4</v>
      </c>
      <c r="FR90" s="63">
        <v>1.5516272342511054E-4</v>
      </c>
      <c r="FS90" s="63">
        <v>3.6309194702063548E-4</v>
      </c>
      <c r="FT90" s="63">
        <v>0</v>
      </c>
      <c r="FU90" s="63">
        <v>1.1704449785459685E-4</v>
      </c>
      <c r="FV90" s="63">
        <v>1.4093083329922503E-4</v>
      </c>
      <c r="FW90" s="63">
        <v>0</v>
      </c>
      <c r="FX90" s="63">
        <v>2.540566979651792E-4</v>
      </c>
      <c r="FY90" s="63">
        <v>1.4477210005255355E-4</v>
      </c>
      <c r="FZ90" s="63">
        <v>5.787364970418255E-5</v>
      </c>
      <c r="GA90" s="63">
        <v>1.0072663338992254E-4</v>
      </c>
      <c r="GB90" s="63">
        <v>5.719988087490628E-5</v>
      </c>
      <c r="GC90" s="63">
        <v>7.2437633295731704E-5</v>
      </c>
      <c r="GD90" s="63">
        <v>8.4632759952676863E-5</v>
      </c>
      <c r="GE90" s="63">
        <v>1.4425682472002599E-4</v>
      </c>
      <c r="GF90" s="63">
        <v>4.1898595832539807E-4</v>
      </c>
      <c r="GG90" s="63">
        <v>2.5408538701416163E-4</v>
      </c>
      <c r="GH90" s="63">
        <v>5.7392284002182937E-4</v>
      </c>
      <c r="GI90" s="63">
        <v>2.5446357796130595E-4</v>
      </c>
      <c r="GJ90" s="63">
        <v>6.1777659547221115E-4</v>
      </c>
      <c r="GK90" s="63">
        <v>4.5425224820137323E-4</v>
      </c>
      <c r="GL90" s="63">
        <v>3.8692725457257387E-4</v>
      </c>
      <c r="GM90" s="63">
        <v>5.4549336550879042E-4</v>
      </c>
      <c r="GN90" s="63">
        <v>1.5302739970746231E-3</v>
      </c>
      <c r="GO90" s="63">
        <v>8.2528699047746464E-4</v>
      </c>
      <c r="GP90" s="63">
        <v>6.7261012720144125E-4</v>
      </c>
      <c r="GQ90" s="63">
        <v>9.291126967453635E-4</v>
      </c>
      <c r="GR90" s="63">
        <v>4.2158068584493506E-3</v>
      </c>
      <c r="GS90" s="63">
        <v>5.8285529721848839E-4</v>
      </c>
      <c r="GT90" s="63">
        <v>7.0603378060664487E-4</v>
      </c>
      <c r="GU90" s="63">
        <v>2.0887371558574779E-4</v>
      </c>
      <c r="GV90" s="63">
        <v>5.477465995809179E-4</v>
      </c>
      <c r="GW90" s="63">
        <v>1.8738703097136928E-4</v>
      </c>
      <c r="GX90" s="63">
        <v>2.888445734257386E-4</v>
      </c>
      <c r="GY90" s="63">
        <v>4.8761081251515355E-4</v>
      </c>
      <c r="GZ90" s="63">
        <v>0</v>
      </c>
      <c r="HA90" s="63">
        <v>1.0622233803195054E-3</v>
      </c>
      <c r="HB90" s="63">
        <v>7.5188092960885617E-4</v>
      </c>
      <c r="HC90" s="63">
        <v>5.3118074110847279E-4</v>
      </c>
      <c r="HD90" s="63">
        <v>1</v>
      </c>
      <c r="HE90" s="63">
        <v>4.7998613949204218E-3</v>
      </c>
      <c r="HF90" s="63">
        <v>1.6660497221629383E-3</v>
      </c>
      <c r="HG90" s="63">
        <v>6.7188039839422638E-4</v>
      </c>
      <c r="HH90" s="63">
        <v>1.5477752800437733E-3</v>
      </c>
      <c r="HI90" s="63">
        <v>1.9457257390322418E-3</v>
      </c>
      <c r="HJ90" s="63">
        <v>1.9921570646533903E-3</v>
      </c>
      <c r="HK90" s="63">
        <v>6.3701660802620058E-4</v>
      </c>
      <c r="HL90" s="63">
        <v>3.7587625529976521E-3</v>
      </c>
      <c r="HM90" s="63">
        <v>3.0314698232755932E-4</v>
      </c>
      <c r="HN90" s="63">
        <v>2.3766720572017236E-3</v>
      </c>
      <c r="HO90" s="63">
        <v>3.6718342705600064E-3</v>
      </c>
      <c r="HP90" s="63">
        <v>8.4654136306057187E-4</v>
      </c>
      <c r="HQ90" s="63">
        <v>4.9690138102332733E-3</v>
      </c>
      <c r="HR90" s="63">
        <v>4.6984570168597352E-4</v>
      </c>
      <c r="HS90" s="63">
        <v>6.509138411497264E-4</v>
      </c>
      <c r="HT90" s="63">
        <v>5.5441921262665988E-4</v>
      </c>
      <c r="HU90" s="63">
        <v>5.7598817993115238E-4</v>
      </c>
      <c r="HV90" s="63">
        <v>9.1951682210182086E-4</v>
      </c>
      <c r="HW90" s="63">
        <v>7.6182047352358218E-4</v>
      </c>
      <c r="HX90" s="63">
        <v>7.7305508614830011E-4</v>
      </c>
      <c r="HY90" s="63">
        <v>5.5938556960943332E-4</v>
      </c>
      <c r="HZ90" s="63">
        <v>1.6311119381113663E-3</v>
      </c>
      <c r="IA90" s="63">
        <v>1.0771808476318215E-4</v>
      </c>
      <c r="IB90" s="63">
        <v>9.4895124346505114E-4</v>
      </c>
    </row>
    <row r="91" spans="2:236" x14ac:dyDescent="0.15">
      <c r="B91" s="12" t="s">
        <v>113</v>
      </c>
      <c r="C91" s="62" t="s">
        <v>660</v>
      </c>
      <c r="D91" s="63">
        <v>0.9391733974577765</v>
      </c>
      <c r="E91" s="63">
        <v>6.0826602542223496E-2</v>
      </c>
      <c r="F91" s="63">
        <v>0.53899601593625501</v>
      </c>
      <c r="G91" s="63">
        <v>5.8764940239043828E-2</v>
      </c>
      <c r="H91" s="63">
        <v>3.1257694844753194E-2</v>
      </c>
      <c r="I91" s="68">
        <v>5.5776892430278889E-3</v>
      </c>
      <c r="J91" s="63">
        <v>5.5776892430278889E-3</v>
      </c>
      <c r="P91" s="12" t="s">
        <v>113</v>
      </c>
      <c r="Q91" s="63" t="s">
        <v>660</v>
      </c>
      <c r="R91" s="68">
        <v>7.9041642634022092E-5</v>
      </c>
      <c r="S91" s="63">
        <v>5.7435943320549015E-5</v>
      </c>
      <c r="T91" s="63">
        <v>2.646650600191835E-4</v>
      </c>
      <c r="U91" s="63">
        <v>3.1770980345969621E-5</v>
      </c>
      <c r="V91" s="63">
        <v>2.3733530765557677E-4</v>
      </c>
      <c r="W91" s="63">
        <v>0</v>
      </c>
      <c r="X91" s="63">
        <v>1.8408902965124269E-4</v>
      </c>
      <c r="Y91" s="63">
        <v>8.6992819251340659E-5</v>
      </c>
      <c r="Z91" s="63">
        <v>0</v>
      </c>
      <c r="AA91" s="63">
        <v>0</v>
      </c>
      <c r="AB91" s="63">
        <v>0</v>
      </c>
      <c r="AC91" s="63">
        <v>1.2009255497189482E-4</v>
      </c>
      <c r="AD91" s="63">
        <v>1.1886208183380707E-4</v>
      </c>
      <c r="AE91" s="63">
        <v>8.8684379445380058E-5</v>
      </c>
      <c r="AF91" s="63">
        <v>1.0135471518471273E-4</v>
      </c>
      <c r="AG91" s="63">
        <v>0</v>
      </c>
      <c r="AH91" s="63">
        <v>1.1132099403198101E-4</v>
      </c>
      <c r="AI91" s="63">
        <v>1.3683629357081522E-4</v>
      </c>
      <c r="AJ91" s="63">
        <v>0</v>
      </c>
      <c r="AK91" s="63">
        <v>6.2301278517828048E-5</v>
      </c>
      <c r="AL91" s="63">
        <v>0</v>
      </c>
      <c r="AM91" s="63">
        <v>0</v>
      </c>
      <c r="AN91" s="63">
        <v>0</v>
      </c>
      <c r="AO91" s="63">
        <v>0</v>
      </c>
      <c r="AP91" s="63">
        <v>8.892688900310182E-4</v>
      </c>
      <c r="AQ91" s="63">
        <v>9.3142480416941103E-5</v>
      </c>
      <c r="AR91" s="63">
        <v>0</v>
      </c>
      <c r="AS91" s="63">
        <v>0</v>
      </c>
      <c r="AT91" s="63">
        <v>7.4855437805731637E-5</v>
      </c>
      <c r="AU91" s="63">
        <v>8.4425906759735947E-5</v>
      </c>
      <c r="AV91" s="63">
        <v>1.0624888319278691E-4</v>
      </c>
      <c r="AW91" s="63">
        <v>0</v>
      </c>
      <c r="AX91" s="63">
        <v>1.0017567249259557E-4</v>
      </c>
      <c r="AY91" s="63">
        <v>4.0775865171965687E-5</v>
      </c>
      <c r="AZ91" s="63">
        <v>1.1359261974014938E-4</v>
      </c>
      <c r="BA91" s="63">
        <v>0</v>
      </c>
      <c r="BB91" s="63">
        <v>3.2082478155412355E-5</v>
      </c>
      <c r="BC91" s="63">
        <v>8.223250613028831E-5</v>
      </c>
      <c r="BD91" s="63">
        <v>7.6099180532461055E-5</v>
      </c>
      <c r="BE91" s="63">
        <v>0</v>
      </c>
      <c r="BF91" s="63">
        <v>6.2431309645148619E-5</v>
      </c>
      <c r="BG91" s="63">
        <v>8.8280728963184481E-5</v>
      </c>
      <c r="BH91" s="63">
        <v>8.7938141103031803E-5</v>
      </c>
      <c r="BI91" s="63">
        <v>1.0099384229938986E-4</v>
      </c>
      <c r="BJ91" s="63">
        <v>1.0052643741843671E-4</v>
      </c>
      <c r="BK91" s="63">
        <v>1.1643866396795485E-4</v>
      </c>
      <c r="BL91" s="63">
        <v>0</v>
      </c>
      <c r="BM91" s="63">
        <v>6.6394445002208261E-5</v>
      </c>
      <c r="BN91" s="63">
        <v>7.8882887830577443E-5</v>
      </c>
      <c r="BO91" s="63">
        <v>0</v>
      </c>
      <c r="BP91" s="63">
        <v>1.4978260055974437E-4</v>
      </c>
      <c r="BQ91" s="63">
        <v>9.046993833652952E-5</v>
      </c>
      <c r="BR91" s="63">
        <v>9.0311028953275524E-5</v>
      </c>
      <c r="BS91" s="63">
        <v>5.5837778243341211E-5</v>
      </c>
      <c r="BT91" s="63">
        <v>3.490817863599134E-5</v>
      </c>
      <c r="BU91" s="63">
        <v>4.0426588904670602E-5</v>
      </c>
      <c r="BV91" s="63">
        <v>5.9298583170680915E-5</v>
      </c>
      <c r="BW91" s="63">
        <v>1.1005681053980631E-4</v>
      </c>
      <c r="BX91" s="63">
        <v>8.3499374276389688E-5</v>
      </c>
      <c r="BY91" s="63">
        <v>1.3168704792602867E-4</v>
      </c>
      <c r="BZ91" s="63">
        <v>6.1357284343783018E-5</v>
      </c>
      <c r="CA91" s="63">
        <v>1.0825040696997245E-4</v>
      </c>
      <c r="CB91" s="63">
        <v>9.7224488032886388E-4</v>
      </c>
      <c r="CC91" s="63">
        <v>3.4621845925511172E-4</v>
      </c>
      <c r="CD91" s="63">
        <v>3.0422327819170183E-4</v>
      </c>
      <c r="CE91" s="63">
        <v>6.1539873647160659E-5</v>
      </c>
      <c r="CF91" s="63">
        <v>9.2922939363263867E-5</v>
      </c>
      <c r="CG91" s="63">
        <v>2.0526940139797091E-4</v>
      </c>
      <c r="CH91" s="63">
        <v>3.0256275798214979E-4</v>
      </c>
      <c r="CI91" s="63">
        <v>7.9761856289614684E-4</v>
      </c>
      <c r="CJ91" s="63">
        <v>7.7303480964532195E-4</v>
      </c>
      <c r="CK91" s="63">
        <v>3.9541375900508421E-4</v>
      </c>
      <c r="CL91" s="63">
        <v>3.5067424064219821E-4</v>
      </c>
      <c r="CM91" s="63">
        <v>4.6315048759695669E-5</v>
      </c>
      <c r="CN91" s="63">
        <v>2.3061854749881696E-4</v>
      </c>
      <c r="CO91" s="63">
        <v>2.0087730923644957E-4</v>
      </c>
      <c r="CP91" s="63">
        <v>1.1134309172276352E-4</v>
      </c>
      <c r="CQ91" s="63">
        <v>4.1259668789028195E-4</v>
      </c>
      <c r="CR91" s="63">
        <v>0</v>
      </c>
      <c r="CS91" s="63">
        <v>2.412744933793755E-4</v>
      </c>
      <c r="CT91" s="63">
        <v>1.4127778360545595E-4</v>
      </c>
      <c r="CU91" s="63">
        <v>1.4522648748176465E-4</v>
      </c>
      <c r="CV91" s="63">
        <v>2.1436641707964414E-4</v>
      </c>
      <c r="CW91" s="63">
        <v>1.0108188093675816</v>
      </c>
      <c r="CX91" s="63">
        <v>3.998517886600955E-3</v>
      </c>
      <c r="CY91" s="63">
        <v>2.7260278923238674E-4</v>
      </c>
      <c r="CZ91" s="63">
        <v>2.7348652372057251E-3</v>
      </c>
      <c r="DA91" s="63">
        <v>1.1985564448866335E-3</v>
      </c>
      <c r="DB91" s="63">
        <v>3.7184074892876304E-4</v>
      </c>
      <c r="DC91" s="63">
        <v>8.2278574701593539E-5</v>
      </c>
      <c r="DD91" s="63">
        <v>1.0598346041067535E-3</v>
      </c>
      <c r="DE91" s="63">
        <v>1.6370127002319124E-4</v>
      </c>
      <c r="DF91" s="63">
        <v>3.3555680545749848E-4</v>
      </c>
      <c r="DG91" s="63">
        <v>7.9104079888264506E-4</v>
      </c>
      <c r="DH91" s="63">
        <v>1.6697307538817306E-4</v>
      </c>
      <c r="DI91" s="63">
        <v>1.0764483777487672E-3</v>
      </c>
      <c r="DJ91" s="63">
        <v>1.2895190214357675E-4</v>
      </c>
      <c r="DK91" s="63">
        <v>1.4545663711379316E-3</v>
      </c>
      <c r="DL91" s="63">
        <v>1.927687014296539E-4</v>
      </c>
      <c r="DM91" s="63">
        <v>2.0512687726045455E-4</v>
      </c>
      <c r="DN91" s="63">
        <v>4.2399325665262602E-4</v>
      </c>
      <c r="DO91" s="63">
        <v>4.7279629947415852E-4</v>
      </c>
      <c r="DP91" s="63">
        <v>4.506961528279005E-4</v>
      </c>
      <c r="DQ91" s="63">
        <v>1.8515424740448935E-4</v>
      </c>
      <c r="DR91" s="63">
        <v>2.6503667131676012E-4</v>
      </c>
      <c r="DS91" s="63">
        <v>9.1303653453696159E-5</v>
      </c>
      <c r="DT91" s="63">
        <v>3.1599151100697993E-3</v>
      </c>
      <c r="DU91" s="63">
        <v>1.0415384091308788</v>
      </c>
      <c r="DV91" s="63">
        <v>0.91497077390192949</v>
      </c>
      <c r="DX91" s="12" t="s">
        <v>113</v>
      </c>
      <c r="DY91" s="62" t="s">
        <v>660</v>
      </c>
      <c r="DZ91" s="63">
        <v>7.8971547818367302E-5</v>
      </c>
      <c r="EA91" s="63">
        <v>5.7409200835986715E-5</v>
      </c>
      <c r="EB91" s="63">
        <v>2.646639667031992E-4</v>
      </c>
      <c r="EC91" s="63">
        <v>3.1762452845763199E-5</v>
      </c>
      <c r="ED91" s="63">
        <v>2.3727918195863562E-4</v>
      </c>
      <c r="EE91" s="63">
        <v>0</v>
      </c>
      <c r="EF91" s="63">
        <v>1.8408902965124269E-4</v>
      </c>
      <c r="EG91" s="63">
        <v>8.339095002733901E-5</v>
      </c>
      <c r="EH91" s="63">
        <v>0</v>
      </c>
      <c r="EI91" s="63">
        <v>0</v>
      </c>
      <c r="EJ91" s="63">
        <v>0</v>
      </c>
      <c r="EK91" s="63">
        <v>1.1994604649241287E-4</v>
      </c>
      <c r="EL91" s="63">
        <v>1.1886208183380707E-4</v>
      </c>
      <c r="EM91" s="63">
        <v>8.8455628052871042E-5</v>
      </c>
      <c r="EN91" s="63">
        <v>1.0124615390246115E-4</v>
      </c>
      <c r="EO91" s="63">
        <v>0</v>
      </c>
      <c r="EP91" s="63">
        <v>1.1131378819125579E-4</v>
      </c>
      <c r="EQ91" s="63">
        <v>1.3674923745505833E-4</v>
      </c>
      <c r="ER91" s="63">
        <v>0</v>
      </c>
      <c r="ES91" s="63">
        <v>6.219746880672261E-5</v>
      </c>
      <c r="ET91" s="63">
        <v>0</v>
      </c>
      <c r="EU91" s="63">
        <v>0</v>
      </c>
      <c r="EV91" s="63">
        <v>0</v>
      </c>
      <c r="EW91" s="63">
        <v>0</v>
      </c>
      <c r="EX91" s="63">
        <v>8.8830823203878357E-4</v>
      </c>
      <c r="EY91" s="63">
        <v>9.2308489048019648E-5</v>
      </c>
      <c r="EZ91" s="63">
        <v>0</v>
      </c>
      <c r="FA91" s="63">
        <v>0</v>
      </c>
      <c r="FB91" s="63">
        <v>7.4287280113114482E-5</v>
      </c>
      <c r="FC91" s="63">
        <v>8.4219365244299772E-5</v>
      </c>
      <c r="FD91" s="63">
        <v>1.0624888319278691E-4</v>
      </c>
      <c r="FE91" s="63">
        <v>0</v>
      </c>
      <c r="FF91" s="63">
        <v>9.5757193414919455E-5</v>
      </c>
      <c r="FG91" s="63">
        <v>4.0775377679542868E-5</v>
      </c>
      <c r="FH91" s="63">
        <v>1.1350378295829926E-4</v>
      </c>
      <c r="FI91" s="63">
        <v>0</v>
      </c>
      <c r="FJ91" s="63">
        <v>3.0420211478234975E-5</v>
      </c>
      <c r="FK91" s="63">
        <v>8.2225212272799185E-5</v>
      </c>
      <c r="FL91" s="63">
        <v>7.6098865813814363E-5</v>
      </c>
      <c r="FM91" s="63">
        <v>0</v>
      </c>
      <c r="FN91" s="63">
        <v>6.2297696469738059E-5</v>
      </c>
      <c r="FO91" s="63">
        <v>8.8178689687326572E-5</v>
      </c>
      <c r="FP91" s="63">
        <v>8.6992841185999122E-5</v>
      </c>
      <c r="FQ91" s="63">
        <v>9.9434207157947694E-5</v>
      </c>
      <c r="FR91" s="63">
        <v>9.9292675831313517E-5</v>
      </c>
      <c r="FS91" s="63">
        <v>1.1558487534142185E-4</v>
      </c>
      <c r="FT91" s="63">
        <v>0</v>
      </c>
      <c r="FU91" s="63">
        <v>6.6394445002208261E-5</v>
      </c>
      <c r="FV91" s="63">
        <v>7.8685571624543093E-5</v>
      </c>
      <c r="FW91" s="63">
        <v>0</v>
      </c>
      <c r="FX91" s="63">
        <v>1.4976548275302587E-4</v>
      </c>
      <c r="FY91" s="63">
        <v>9.030991198285049E-5</v>
      </c>
      <c r="FZ91" s="63">
        <v>9.0310862859009565E-5</v>
      </c>
      <c r="GA91" s="63">
        <v>5.5741925643670891E-5</v>
      </c>
      <c r="GB91" s="63">
        <v>3.490817863599134E-5</v>
      </c>
      <c r="GC91" s="63">
        <v>3.9080953465871142E-5</v>
      </c>
      <c r="GD91" s="63">
        <v>5.1836811528194752E-5</v>
      </c>
      <c r="GE91" s="63">
        <v>1.0615180330868152E-4</v>
      </c>
      <c r="GF91" s="63">
        <v>7.504617649427163E-5</v>
      </c>
      <c r="GG91" s="63">
        <v>1.3149641739325173E-4</v>
      </c>
      <c r="GH91" s="63">
        <v>6.1347446044977694E-5</v>
      </c>
      <c r="GI91" s="63">
        <v>1.0825040696997245E-4</v>
      </c>
      <c r="GJ91" s="63">
        <v>9.7080703119064053E-4</v>
      </c>
      <c r="GK91" s="63">
        <v>3.4621845925511172E-4</v>
      </c>
      <c r="GL91" s="63">
        <v>3.0422327819170183E-4</v>
      </c>
      <c r="GM91" s="63">
        <v>5.7631679921351701E-5</v>
      </c>
      <c r="GN91" s="63">
        <v>9.2753200375749614E-5</v>
      </c>
      <c r="GO91" s="63">
        <v>1.8865904906892192E-4</v>
      </c>
      <c r="GP91" s="63">
        <v>3.0243203075100563E-4</v>
      </c>
      <c r="GQ91" s="63">
        <v>7.9134020175592671E-4</v>
      </c>
      <c r="GR91" s="63">
        <v>7.5140121755408375E-4</v>
      </c>
      <c r="GS91" s="63">
        <v>3.8363013916329968E-4</v>
      </c>
      <c r="GT91" s="63">
        <v>3.5067424064219821E-4</v>
      </c>
      <c r="GU91" s="63">
        <v>4.6315048759695669E-5</v>
      </c>
      <c r="GV91" s="63">
        <v>2.3053524432758112E-4</v>
      </c>
      <c r="GW91" s="63">
        <v>2.0053098007790973E-4</v>
      </c>
      <c r="GX91" s="63">
        <v>1.1092582654461809E-4</v>
      </c>
      <c r="GY91" s="63">
        <v>3.9729091924603255E-4</v>
      </c>
      <c r="GZ91" s="63">
        <v>0</v>
      </c>
      <c r="HA91" s="63">
        <v>2.4116988938137267E-4</v>
      </c>
      <c r="HB91" s="63">
        <v>1.4126808009692321E-4</v>
      </c>
      <c r="HC91" s="63">
        <v>1.4445675315393565E-4</v>
      </c>
      <c r="HD91" s="63">
        <v>2.1207378822103476E-4</v>
      </c>
      <c r="HE91" s="63">
        <v>1</v>
      </c>
      <c r="HF91" s="63">
        <v>3.8328569957608973E-3</v>
      </c>
      <c r="HG91" s="63">
        <v>2.7167552206886614E-4</v>
      </c>
      <c r="HH91" s="63">
        <v>2.7348652372057251E-3</v>
      </c>
      <c r="HI91" s="63">
        <v>1.1902790796290163E-3</v>
      </c>
      <c r="HJ91" s="63">
        <v>3.7177221812734548E-4</v>
      </c>
      <c r="HK91" s="63">
        <v>8.227710673586556E-5</v>
      </c>
      <c r="HL91" s="63">
        <v>1.0598346041067535E-3</v>
      </c>
      <c r="HM91" s="63">
        <v>1.6338528850425585E-4</v>
      </c>
      <c r="HN91" s="63">
        <v>3.2781827944707769E-4</v>
      </c>
      <c r="HO91" s="63">
        <v>7.9104079888264506E-4</v>
      </c>
      <c r="HP91" s="63">
        <v>1.6697307538817306E-4</v>
      </c>
      <c r="HQ91" s="63">
        <v>1.0762770732518558E-3</v>
      </c>
      <c r="HR91" s="63">
        <v>1.2874971954835126E-4</v>
      </c>
      <c r="HS91" s="63">
        <v>1.4542515865548589E-3</v>
      </c>
      <c r="HT91" s="63">
        <v>1.9195021678895287E-4</v>
      </c>
      <c r="HU91" s="63">
        <v>1.9404898087715201E-4</v>
      </c>
      <c r="HV91" s="63">
        <v>4.2399325665262602E-4</v>
      </c>
      <c r="HW91" s="63">
        <v>4.7074929238373849E-4</v>
      </c>
      <c r="HX91" s="63">
        <v>4.4317027508709378E-4</v>
      </c>
      <c r="HY91" s="63">
        <v>1.8351351972798228E-4</v>
      </c>
      <c r="HZ91" s="63">
        <v>2.6343501451729916E-4</v>
      </c>
      <c r="IA91" s="63">
        <v>9.1278836926098007E-5</v>
      </c>
      <c r="IB91" s="63">
        <v>3.1575828331323213E-3</v>
      </c>
    </row>
    <row r="92" spans="2:236" x14ac:dyDescent="0.15">
      <c r="B92" s="12" t="s">
        <v>114</v>
      </c>
      <c r="C92" s="62" t="s">
        <v>175</v>
      </c>
      <c r="D92" s="69">
        <v>0.13852173621667069</v>
      </c>
      <c r="E92" s="69">
        <v>0.86147826378332937</v>
      </c>
      <c r="F92" s="69">
        <v>0.43895133343378029</v>
      </c>
      <c r="G92" s="69">
        <v>0.1086153382552358</v>
      </c>
      <c r="H92" s="69">
        <v>5.900636688149467E-3</v>
      </c>
      <c r="I92" s="71">
        <v>1.2505650143136959E-2</v>
      </c>
      <c r="J92" s="69">
        <v>1.2505650143136959E-2</v>
      </c>
      <c r="P92" s="12" t="s">
        <v>114</v>
      </c>
      <c r="Q92" s="63" t="s">
        <v>175</v>
      </c>
      <c r="R92" s="71">
        <v>1.7420889877085811E-4</v>
      </c>
      <c r="S92" s="69">
        <v>2.5567546199272142E-5</v>
      </c>
      <c r="T92" s="69">
        <v>2.6180705125361471E-4</v>
      </c>
      <c r="U92" s="69">
        <v>1.6031176206498204E-5</v>
      </c>
      <c r="V92" s="69">
        <v>3.7271343949856324E-5</v>
      </c>
      <c r="W92" s="69">
        <v>0</v>
      </c>
      <c r="X92" s="69">
        <v>1.4995595052124855E-4</v>
      </c>
      <c r="Y92" s="69">
        <v>1.2410563596854427E-4</v>
      </c>
      <c r="Z92" s="69">
        <v>0</v>
      </c>
      <c r="AA92" s="69">
        <v>0</v>
      </c>
      <c r="AB92" s="69">
        <v>0</v>
      </c>
      <c r="AC92" s="69">
        <v>3.1206622630445038E-5</v>
      </c>
      <c r="AD92" s="69">
        <v>1.0732835693026864E-4</v>
      </c>
      <c r="AE92" s="69">
        <v>3.7485502512699466E-5</v>
      </c>
      <c r="AF92" s="69">
        <v>9.6349271621309925E-5</v>
      </c>
      <c r="AG92" s="69">
        <v>0</v>
      </c>
      <c r="AH92" s="69">
        <v>8.9642609736866364E-5</v>
      </c>
      <c r="AI92" s="69">
        <v>6.1282082654072199E-5</v>
      </c>
      <c r="AJ92" s="69">
        <v>0</v>
      </c>
      <c r="AK92" s="69">
        <v>5.7260225558075754E-5</v>
      </c>
      <c r="AL92" s="69">
        <v>0</v>
      </c>
      <c r="AM92" s="69">
        <v>0</v>
      </c>
      <c r="AN92" s="69">
        <v>0</v>
      </c>
      <c r="AO92" s="69">
        <v>0</v>
      </c>
      <c r="AP92" s="69">
        <v>4.2288983894906221E-4</v>
      </c>
      <c r="AQ92" s="69">
        <v>4.3109287128182734E-4</v>
      </c>
      <c r="AR92" s="69">
        <v>0</v>
      </c>
      <c r="AS92" s="69">
        <v>0</v>
      </c>
      <c r="AT92" s="69">
        <v>5.9188807610759792E-5</v>
      </c>
      <c r="AU92" s="69">
        <v>7.1236170897491749E-5</v>
      </c>
      <c r="AV92" s="69">
        <v>4.7278771921033106E-5</v>
      </c>
      <c r="AW92" s="69">
        <v>0</v>
      </c>
      <c r="AX92" s="69">
        <v>5.0709496373927115E-5</v>
      </c>
      <c r="AY92" s="69">
        <v>7.8307316371386914E-5</v>
      </c>
      <c r="AZ92" s="69">
        <v>5.0911260289780893E-5</v>
      </c>
      <c r="BA92" s="69">
        <v>0</v>
      </c>
      <c r="BB92" s="69">
        <v>1.768606231578589E-5</v>
      </c>
      <c r="BC92" s="69">
        <v>3.0716995450210368E-5</v>
      </c>
      <c r="BD92" s="69">
        <v>4.4922266972779971E-5</v>
      </c>
      <c r="BE92" s="69">
        <v>0</v>
      </c>
      <c r="BF92" s="69">
        <v>4.1884310159942726E-5</v>
      </c>
      <c r="BG92" s="69">
        <v>6.3244757547722475E-5</v>
      </c>
      <c r="BH92" s="69">
        <v>3.33550437302067E-5</v>
      </c>
      <c r="BI92" s="69">
        <v>6.1648981247610648E-5</v>
      </c>
      <c r="BJ92" s="69">
        <v>5.1881039874811833E-5</v>
      </c>
      <c r="BK92" s="69">
        <v>6.3944760958530573E-5</v>
      </c>
      <c r="BL92" s="69">
        <v>0</v>
      </c>
      <c r="BM92" s="69">
        <v>5.5381766860666999E-5</v>
      </c>
      <c r="BN92" s="69">
        <v>7.5014722352333531E-5</v>
      </c>
      <c r="BO92" s="69">
        <v>0</v>
      </c>
      <c r="BP92" s="69">
        <v>5.2425758207813056E-5</v>
      </c>
      <c r="BQ92" s="69">
        <v>7.9746555781283387E-5</v>
      </c>
      <c r="BR92" s="69">
        <v>6.1692418647984502E-5</v>
      </c>
      <c r="BS92" s="69">
        <v>7.8231919990551612E-5</v>
      </c>
      <c r="BT92" s="69">
        <v>8.8859513203352655E-5</v>
      </c>
      <c r="BU92" s="69">
        <v>9.7336933223670356E-5</v>
      </c>
      <c r="BV92" s="69">
        <v>5.7243260927163076E-5</v>
      </c>
      <c r="BW92" s="69">
        <v>6.5606648544021094E-5</v>
      </c>
      <c r="BX92" s="69">
        <v>5.7315360820982863E-5</v>
      </c>
      <c r="BY92" s="69">
        <v>1.4148743848615598E-4</v>
      </c>
      <c r="BZ92" s="69">
        <v>6.6561619598453804E-5</v>
      </c>
      <c r="CA92" s="69">
        <v>1.3911439328952071E-4</v>
      </c>
      <c r="CB92" s="69">
        <v>1.1181795548907743E-4</v>
      </c>
      <c r="CC92" s="69">
        <v>9.671126189141825E-5</v>
      </c>
      <c r="CD92" s="69">
        <v>1.1092483867702037E-4</v>
      </c>
      <c r="CE92" s="69">
        <v>4.3686754598672842E-5</v>
      </c>
      <c r="CF92" s="69">
        <v>9.7824562903321683E-5</v>
      </c>
      <c r="CG92" s="69">
        <v>1.1087438077141601E-4</v>
      </c>
      <c r="CH92" s="69">
        <v>2.416615561619762E-4</v>
      </c>
      <c r="CI92" s="69">
        <v>4.435168842224583E-4</v>
      </c>
      <c r="CJ92" s="69">
        <v>5.2667828711107194E-4</v>
      </c>
      <c r="CK92" s="69">
        <v>2.8573090073942417E-4</v>
      </c>
      <c r="CL92" s="69">
        <v>2.2765778983691295E-4</v>
      </c>
      <c r="CM92" s="69">
        <v>2.7027471760092322E-5</v>
      </c>
      <c r="CN92" s="69">
        <v>2.7014604355185486E-4</v>
      </c>
      <c r="CO92" s="69">
        <v>8.2244119796810256E-5</v>
      </c>
      <c r="CP92" s="69">
        <v>8.3710221566536775E-5</v>
      </c>
      <c r="CQ92" s="69">
        <v>9.6071962922536421E-5</v>
      </c>
      <c r="CR92" s="69">
        <v>0</v>
      </c>
      <c r="CS92" s="69">
        <v>9.9421060263018001E-5</v>
      </c>
      <c r="CT92" s="69">
        <v>4.9595999760026666E-5</v>
      </c>
      <c r="CU92" s="69">
        <v>2.7241598007327956E-4</v>
      </c>
      <c r="CV92" s="69">
        <v>9.397163777821022E-5</v>
      </c>
      <c r="CW92" s="69">
        <v>2.6334772392783135E-4</v>
      </c>
      <c r="CX92" s="69">
        <v>1.0432212553255384</v>
      </c>
      <c r="CY92" s="69">
        <v>1.8700400410011229E-4</v>
      </c>
      <c r="CZ92" s="69">
        <v>0.16638088722768496</v>
      </c>
      <c r="DA92" s="69">
        <v>2.1188125245423586E-3</v>
      </c>
      <c r="DB92" s="69">
        <v>2.8836861489354686E-5</v>
      </c>
      <c r="DC92" s="69">
        <v>1.420354768179613E-4</v>
      </c>
      <c r="DD92" s="69">
        <v>8.0258489728246836E-5</v>
      </c>
      <c r="DE92" s="69">
        <v>1.869393779502856E-4</v>
      </c>
      <c r="DF92" s="69">
        <v>2.421584872139235E-4</v>
      </c>
      <c r="DG92" s="69">
        <v>3.1328091933661842E-4</v>
      </c>
      <c r="DH92" s="69">
        <v>2.741728720275676E-4</v>
      </c>
      <c r="DI92" s="69">
        <v>4.4593371165468736E-4</v>
      </c>
      <c r="DJ92" s="69">
        <v>2.2556429928335581E-4</v>
      </c>
      <c r="DK92" s="69">
        <v>0.27246503386108006</v>
      </c>
      <c r="DL92" s="69">
        <v>1.6829010548325343E-4</v>
      </c>
      <c r="DM92" s="69">
        <v>1.7900521128977995E-4</v>
      </c>
      <c r="DN92" s="69">
        <v>1.4602220248741734E-3</v>
      </c>
      <c r="DO92" s="69">
        <v>5.5769855264063009E-3</v>
      </c>
      <c r="DP92" s="69">
        <v>7.0723644057686403E-3</v>
      </c>
      <c r="DQ92" s="69">
        <v>1.295287111354831E-3</v>
      </c>
      <c r="DR92" s="69">
        <v>2.0844524581403745E-4</v>
      </c>
      <c r="DS92" s="69">
        <v>5.0771500473445793E-5</v>
      </c>
      <c r="DT92" s="69">
        <v>6.0756761468314633E-4</v>
      </c>
      <c r="DU92" s="69">
        <v>1.5105725689147989</v>
      </c>
      <c r="DV92" s="69">
        <v>1.327007953137638</v>
      </c>
      <c r="DX92" s="12" t="s">
        <v>114</v>
      </c>
      <c r="DY92" s="62" t="s">
        <v>175</v>
      </c>
      <c r="DZ92" s="69">
        <v>1.7405440880534327E-4</v>
      </c>
      <c r="EA92" s="69">
        <v>2.5555641812053951E-5</v>
      </c>
      <c r="EB92" s="69">
        <v>2.6180596974389856E-4</v>
      </c>
      <c r="EC92" s="69">
        <v>1.6026873353488276E-5</v>
      </c>
      <c r="ED92" s="69">
        <v>3.7262529921401041E-5</v>
      </c>
      <c r="EE92" s="69">
        <v>0</v>
      </c>
      <c r="EF92" s="69">
        <v>1.4995595052124855E-4</v>
      </c>
      <c r="EG92" s="69">
        <v>1.1896713977348777E-4</v>
      </c>
      <c r="EH92" s="69">
        <v>0</v>
      </c>
      <c r="EI92" s="69">
        <v>0</v>
      </c>
      <c r="EJ92" s="69">
        <v>0</v>
      </c>
      <c r="EK92" s="69">
        <v>3.1168551703963185E-5</v>
      </c>
      <c r="EL92" s="69">
        <v>1.0732835693026864E-4</v>
      </c>
      <c r="EM92" s="69">
        <v>3.7388812870709452E-5</v>
      </c>
      <c r="EN92" s="69">
        <v>9.6246071681848282E-5</v>
      </c>
      <c r="EO92" s="69">
        <v>0</v>
      </c>
      <c r="EP92" s="69">
        <v>8.9636807144340372E-5</v>
      </c>
      <c r="EQ92" s="69">
        <v>6.1243094605345228E-5</v>
      </c>
      <c r="ER92" s="69">
        <v>0</v>
      </c>
      <c r="ES92" s="69">
        <v>5.7164815518114617E-5</v>
      </c>
      <c r="ET92" s="69">
        <v>0</v>
      </c>
      <c r="EU92" s="69">
        <v>0</v>
      </c>
      <c r="EV92" s="69">
        <v>0</v>
      </c>
      <c r="EW92" s="69">
        <v>0</v>
      </c>
      <c r="EX92" s="69">
        <v>4.2243300018164842E-4</v>
      </c>
      <c r="EY92" s="69">
        <v>4.2723289533698212E-4</v>
      </c>
      <c r="EZ92" s="69">
        <v>0</v>
      </c>
      <c r="FA92" s="69">
        <v>0</v>
      </c>
      <c r="FB92" s="69">
        <v>5.8739560670969465E-5</v>
      </c>
      <c r="FC92" s="69">
        <v>7.1061897060754526E-5</v>
      </c>
      <c r="FD92" s="69">
        <v>4.7278771921033106E-5</v>
      </c>
      <c r="FE92" s="69">
        <v>0</v>
      </c>
      <c r="FF92" s="69">
        <v>4.8472837081380306E-5</v>
      </c>
      <c r="FG92" s="69">
        <v>7.8306380174859359E-5</v>
      </c>
      <c r="FH92" s="69">
        <v>5.0871444388585685E-5</v>
      </c>
      <c r="FI92" s="69">
        <v>0</v>
      </c>
      <c r="FJ92" s="69">
        <v>1.6769706917814432E-5</v>
      </c>
      <c r="FK92" s="69">
        <v>3.0714270914648324E-5</v>
      </c>
      <c r="FL92" s="69">
        <v>4.4922081190555135E-5</v>
      </c>
      <c r="FM92" s="69">
        <v>0</v>
      </c>
      <c r="FN92" s="69">
        <v>4.1794670911428491E-5</v>
      </c>
      <c r="FO92" s="69">
        <v>6.3171656098088208E-5</v>
      </c>
      <c r="FP92" s="69">
        <v>3.2996490323513197E-5</v>
      </c>
      <c r="FQ92" s="69">
        <v>6.0696943822369885E-5</v>
      </c>
      <c r="FR92" s="69">
        <v>5.1244303552095894E-5</v>
      </c>
      <c r="FS92" s="69">
        <v>6.3475884832918291E-5</v>
      </c>
      <c r="FT92" s="69">
        <v>0</v>
      </c>
      <c r="FU92" s="69">
        <v>5.5381766860666999E-5</v>
      </c>
      <c r="FV92" s="69">
        <v>7.4827081904343436E-5</v>
      </c>
      <c r="FW92" s="69">
        <v>0</v>
      </c>
      <c r="FX92" s="69">
        <v>5.241976676426274E-5</v>
      </c>
      <c r="FY92" s="69">
        <v>7.9605497317281019E-5</v>
      </c>
      <c r="FZ92" s="69">
        <v>6.1692305187235473E-5</v>
      </c>
      <c r="GA92" s="69">
        <v>7.809762501778935E-5</v>
      </c>
      <c r="GB92" s="69">
        <v>8.8859513203352655E-5</v>
      </c>
      <c r="GC92" s="69">
        <v>9.40969856941202E-5</v>
      </c>
      <c r="GD92" s="69">
        <v>5.0040118486469295E-5</v>
      </c>
      <c r="GE92" s="69">
        <v>6.3278810441883809E-5</v>
      </c>
      <c r="GF92" s="69">
        <v>5.1512945112219576E-5</v>
      </c>
      <c r="GG92" s="69">
        <v>1.412826208810487E-4</v>
      </c>
      <c r="GH92" s="69">
        <v>6.6550946813476774E-5</v>
      </c>
      <c r="GI92" s="69">
        <v>1.3911439328952071E-4</v>
      </c>
      <c r="GJ92" s="69">
        <v>1.1165258835350199E-4</v>
      </c>
      <c r="GK92" s="69">
        <v>9.671126189141825E-5</v>
      </c>
      <c r="GL92" s="69">
        <v>1.1092483867702037E-4</v>
      </c>
      <c r="GM92" s="69">
        <v>4.091235338357762E-5</v>
      </c>
      <c r="GN92" s="69">
        <v>9.7645870296576631E-5</v>
      </c>
      <c r="GO92" s="69">
        <v>1.019024516074205E-4</v>
      </c>
      <c r="GP92" s="69">
        <v>2.4155714229980184E-4</v>
      </c>
      <c r="GQ92" s="69">
        <v>4.4002579299105181E-4</v>
      </c>
      <c r="GR92" s="69">
        <v>5.1193905016532479E-4</v>
      </c>
      <c r="GS92" s="69">
        <v>2.7721591046737156E-4</v>
      </c>
      <c r="GT92" s="69">
        <v>2.2765778983691295E-4</v>
      </c>
      <c r="GU92" s="69">
        <v>2.7027471760092322E-5</v>
      </c>
      <c r="GV92" s="69">
        <v>2.7004846240598107E-4</v>
      </c>
      <c r="GW92" s="69">
        <v>8.2102324106135452E-5</v>
      </c>
      <c r="GX92" s="69">
        <v>8.3396512292130008E-5</v>
      </c>
      <c r="GY92" s="69">
        <v>9.2508058313388721E-5</v>
      </c>
      <c r="GZ92" s="69">
        <v>0</v>
      </c>
      <c r="HA92" s="69">
        <v>9.9377956492521886E-5</v>
      </c>
      <c r="HB92" s="69">
        <v>4.9592593313559438E-5</v>
      </c>
      <c r="HC92" s="69">
        <v>2.7097211170637496E-4</v>
      </c>
      <c r="HD92" s="69">
        <v>9.2966619867307376E-5</v>
      </c>
      <c r="HE92" s="69">
        <v>2.6052910916111142E-4</v>
      </c>
      <c r="HF92" s="69">
        <v>1</v>
      </c>
      <c r="HG92" s="69">
        <v>1.8636790395991498E-4</v>
      </c>
      <c r="HH92" s="69">
        <v>0.16638088722768496</v>
      </c>
      <c r="HI92" s="69">
        <v>2.104179767568022E-3</v>
      </c>
      <c r="HJ92" s="69">
        <v>2.8831546813020996E-5</v>
      </c>
      <c r="HK92" s="69">
        <v>1.420329427048841E-4</v>
      </c>
      <c r="HL92" s="69">
        <v>8.0258489728246836E-5</v>
      </c>
      <c r="HM92" s="69">
        <v>1.8657854147916233E-4</v>
      </c>
      <c r="HN92" s="69">
        <v>2.3657388954976898E-4</v>
      </c>
      <c r="HO92" s="69">
        <v>3.1328091933661842E-4</v>
      </c>
      <c r="HP92" s="69">
        <v>2.741728720275676E-4</v>
      </c>
      <c r="HQ92" s="69">
        <v>4.4586274638435032E-4</v>
      </c>
      <c r="HR92" s="69">
        <v>2.2521063892890405E-4</v>
      </c>
      <c r="HS92" s="69">
        <v>0.27240606935193995</v>
      </c>
      <c r="HT92" s="69">
        <v>1.6757555553039054E-4</v>
      </c>
      <c r="HU92" s="69">
        <v>1.6933801794474847E-4</v>
      </c>
      <c r="HV92" s="69">
        <v>1.4602220248741734E-3</v>
      </c>
      <c r="HW92" s="69">
        <v>5.5528395486809665E-3</v>
      </c>
      <c r="HX92" s="69">
        <v>6.9542676580545051E-3</v>
      </c>
      <c r="HY92" s="69">
        <v>1.2838090413542006E-3</v>
      </c>
      <c r="HZ92" s="69">
        <v>2.071855795813811E-4</v>
      </c>
      <c r="IA92" s="69">
        <v>5.0757700671411172E-5</v>
      </c>
      <c r="IB92" s="69">
        <v>6.0711917987198052E-4</v>
      </c>
    </row>
    <row r="93" spans="2:236" x14ac:dyDescent="0.15">
      <c r="B93" s="15" t="s">
        <v>115</v>
      </c>
      <c r="C93" s="72" t="s">
        <v>661</v>
      </c>
      <c r="D93" s="63">
        <v>0.87889501400867021</v>
      </c>
      <c r="E93" s="73">
        <v>0.12110498599132979</v>
      </c>
      <c r="F93" s="73">
        <v>0.59645211777364759</v>
      </c>
      <c r="G93" s="73">
        <v>0.3595784016433532</v>
      </c>
      <c r="H93" s="63">
        <v>5.9886521712823682E-3</v>
      </c>
      <c r="I93" s="74">
        <v>6.495157977110437E-2</v>
      </c>
      <c r="J93" s="73">
        <v>6.2212657732563827E-2</v>
      </c>
      <c r="P93" s="15" t="s">
        <v>115</v>
      </c>
      <c r="Q93" s="73" t="s">
        <v>661</v>
      </c>
      <c r="R93" s="74">
        <v>4.9954128104640267E-4</v>
      </c>
      <c r="S93" s="73">
        <v>5.1304266280263202E-4</v>
      </c>
      <c r="T93" s="73">
        <v>3.2842173001098918E-4</v>
      </c>
      <c r="U93" s="73">
        <v>9.2800830353761694E-5</v>
      </c>
      <c r="V93" s="73">
        <v>2.970854319100065E-4</v>
      </c>
      <c r="W93" s="73">
        <v>0</v>
      </c>
      <c r="X93" s="73">
        <v>4.1615053790303966E-4</v>
      </c>
      <c r="Y93" s="73">
        <v>4.3430167471500799E-4</v>
      </c>
      <c r="Z93" s="73">
        <v>0</v>
      </c>
      <c r="AA93" s="73">
        <v>0</v>
      </c>
      <c r="AB93" s="73">
        <v>0</v>
      </c>
      <c r="AC93" s="73">
        <v>4.0979275856308883E-4</v>
      </c>
      <c r="AD93" s="73">
        <v>5.1795059913615701E-4</v>
      </c>
      <c r="AE93" s="73">
        <v>4.5017225256779501E-4</v>
      </c>
      <c r="AF93" s="73">
        <v>8.5130266859755044E-4</v>
      </c>
      <c r="AG93" s="73">
        <v>0</v>
      </c>
      <c r="AH93" s="73">
        <v>5.5484721412693767E-4</v>
      </c>
      <c r="AI93" s="73">
        <v>6.242710519499653E-4</v>
      </c>
      <c r="AJ93" s="73">
        <v>0</v>
      </c>
      <c r="AK93" s="73">
        <v>7.3152626274108218E-4</v>
      </c>
      <c r="AL93" s="73">
        <v>0</v>
      </c>
      <c r="AM93" s="73">
        <v>0</v>
      </c>
      <c r="AN93" s="73">
        <v>0</v>
      </c>
      <c r="AO93" s="73">
        <v>0</v>
      </c>
      <c r="AP93" s="73">
        <v>1.8964998284462919E-3</v>
      </c>
      <c r="AQ93" s="73">
        <v>7.105564229244949E-4</v>
      </c>
      <c r="AR93" s="73">
        <v>0</v>
      </c>
      <c r="AS93" s="73">
        <v>0</v>
      </c>
      <c r="AT93" s="73">
        <v>5.9433337517264258E-4</v>
      </c>
      <c r="AU93" s="73">
        <v>8.6734671088525958E-4</v>
      </c>
      <c r="AV93" s="73">
        <v>3.3981157157895314E-4</v>
      </c>
      <c r="AW93" s="73">
        <v>0</v>
      </c>
      <c r="AX93" s="73">
        <v>5.2817169908120213E-4</v>
      </c>
      <c r="AY93" s="73">
        <v>1.4010863711505592E-3</v>
      </c>
      <c r="AZ93" s="73">
        <v>7.7153905923880615E-4</v>
      </c>
      <c r="BA93" s="73">
        <v>0</v>
      </c>
      <c r="BB93" s="73">
        <v>2.4055178379138467E-4</v>
      </c>
      <c r="BC93" s="73">
        <v>7.8030459391064321E-4</v>
      </c>
      <c r="BD93" s="73">
        <v>6.0343477741457577E-4</v>
      </c>
      <c r="BE93" s="73">
        <v>0</v>
      </c>
      <c r="BF93" s="73">
        <v>4.6983664926946193E-4</v>
      </c>
      <c r="BG93" s="73">
        <v>6.2677164654104871E-4</v>
      </c>
      <c r="BH93" s="73">
        <v>5.1118063480607313E-4</v>
      </c>
      <c r="BI93" s="73">
        <v>6.8164128951553554E-4</v>
      </c>
      <c r="BJ93" s="73">
        <v>1.223168078077266E-3</v>
      </c>
      <c r="BK93" s="73">
        <v>8.6847731843358569E-4</v>
      </c>
      <c r="BL93" s="73">
        <v>0</v>
      </c>
      <c r="BM93" s="73">
        <v>1.3739107271707543E-3</v>
      </c>
      <c r="BN93" s="73">
        <v>1.5453095369556318E-3</v>
      </c>
      <c r="BO93" s="73">
        <v>0</v>
      </c>
      <c r="BP93" s="73">
        <v>1.879616311737161E-3</v>
      </c>
      <c r="BQ93" s="73">
        <v>7.3270538687045033E-4</v>
      </c>
      <c r="BR93" s="73">
        <v>8.5642252840214845E-4</v>
      </c>
      <c r="BS93" s="73">
        <v>3.4573177373342424E-3</v>
      </c>
      <c r="BT93" s="73">
        <v>3.4780822227896944E-4</v>
      </c>
      <c r="BU93" s="73">
        <v>2.4622740151211892E-4</v>
      </c>
      <c r="BV93" s="73">
        <v>3.8073300403831516E-4</v>
      </c>
      <c r="BW93" s="73">
        <v>4.7211877860533005E-4</v>
      </c>
      <c r="BX93" s="73">
        <v>4.2519526597762362E-4</v>
      </c>
      <c r="BY93" s="73">
        <v>7.2751417875210314E-4</v>
      </c>
      <c r="BZ93" s="73">
        <v>1.9578733336491291E-4</v>
      </c>
      <c r="CA93" s="73">
        <v>4.1220519675014213E-4</v>
      </c>
      <c r="CB93" s="73">
        <v>4.2817795621587982E-4</v>
      </c>
      <c r="CC93" s="73">
        <v>6.1500936222140653E-4</v>
      </c>
      <c r="CD93" s="73">
        <v>6.8614585166220906E-4</v>
      </c>
      <c r="CE93" s="73">
        <v>1.3916446138989209E-3</v>
      </c>
      <c r="CF93" s="73">
        <v>1.126312580634903E-3</v>
      </c>
      <c r="CG93" s="73">
        <v>4.863856771647807E-3</v>
      </c>
      <c r="CH93" s="73">
        <v>8.4508196664931498E-4</v>
      </c>
      <c r="CI93" s="73">
        <v>2.3983517147307021E-3</v>
      </c>
      <c r="CJ93" s="73">
        <v>4.9867667134544406E-3</v>
      </c>
      <c r="CK93" s="73">
        <v>8.4745648434319404E-4</v>
      </c>
      <c r="CL93" s="73">
        <v>6.2061730309408549E-4</v>
      </c>
      <c r="CM93" s="73">
        <v>2.3975856117232721E-4</v>
      </c>
      <c r="CN93" s="73">
        <v>4.0238460991704129E-4</v>
      </c>
      <c r="CO93" s="73">
        <v>5.3430115491166503E-4</v>
      </c>
      <c r="CP93" s="73">
        <v>5.1361386408417227E-4</v>
      </c>
      <c r="CQ93" s="73">
        <v>5.1693052728911274E-4</v>
      </c>
      <c r="CR93" s="73">
        <v>0</v>
      </c>
      <c r="CS93" s="73">
        <v>7.111069631762487E-4</v>
      </c>
      <c r="CT93" s="73">
        <v>1.3973536129617558E-3</v>
      </c>
      <c r="CU93" s="73">
        <v>1.8040060671528286E-3</v>
      </c>
      <c r="CV93" s="73">
        <v>4.5174835433820453E-4</v>
      </c>
      <c r="CW93" s="73">
        <v>3.6176457030126386E-3</v>
      </c>
      <c r="CX93" s="73">
        <v>9.1856936458425964E-4</v>
      </c>
      <c r="CY93" s="73">
        <v>1.0034131421059183</v>
      </c>
      <c r="CZ93" s="73">
        <v>8.6863658058993574E-3</v>
      </c>
      <c r="DA93" s="73">
        <v>3.3740062814914553E-3</v>
      </c>
      <c r="DB93" s="73">
        <v>1.570017143195133E-3</v>
      </c>
      <c r="DC93" s="73">
        <v>5.3478980017035308E-4</v>
      </c>
      <c r="DD93" s="73">
        <v>4.0971774300848363E-3</v>
      </c>
      <c r="DE93" s="73">
        <v>9.1550613121710788E-4</v>
      </c>
      <c r="DF93" s="73">
        <v>2.3766279297779795E-3</v>
      </c>
      <c r="DG93" s="73">
        <v>1.8956314883856904E-3</v>
      </c>
      <c r="DH93" s="73">
        <v>2.525353345808143E-4</v>
      </c>
      <c r="DI93" s="73">
        <v>4.6962141787477525E-3</v>
      </c>
      <c r="DJ93" s="73">
        <v>1.4751388299880381E-3</v>
      </c>
      <c r="DK93" s="73">
        <v>1.3035810960858561E-3</v>
      </c>
      <c r="DL93" s="73">
        <v>4.453908820143468E-4</v>
      </c>
      <c r="DM93" s="73">
        <v>1.895700606480586E-3</v>
      </c>
      <c r="DN93" s="73">
        <v>1.9758019445619509E-3</v>
      </c>
      <c r="DO93" s="73">
        <v>5.0427637624439697E-4</v>
      </c>
      <c r="DP93" s="73">
        <v>2.4601366255549181E-4</v>
      </c>
      <c r="DQ93" s="73">
        <v>1.2359827037948081E-3</v>
      </c>
      <c r="DR93" s="73">
        <v>9.3055036183944224E-4</v>
      </c>
      <c r="DS93" s="73">
        <v>2.7610765806986834E-4</v>
      </c>
      <c r="DT93" s="73">
        <v>1.016233096693826E-3</v>
      </c>
      <c r="DU93" s="63">
        <v>1.1059224213253629</v>
      </c>
      <c r="DV93" s="63">
        <v>0.97153084787333099</v>
      </c>
      <c r="DX93" s="15" t="s">
        <v>115</v>
      </c>
      <c r="DY93" s="72" t="s">
        <v>661</v>
      </c>
      <c r="DZ93" s="63">
        <v>4.9909828349675614E-4</v>
      </c>
      <c r="EA93" s="63">
        <v>5.1280378737556312E-4</v>
      </c>
      <c r="EB93" s="63">
        <v>3.2842037331990581E-4</v>
      </c>
      <c r="EC93" s="63">
        <v>9.2775922117019222E-5</v>
      </c>
      <c r="ED93" s="63">
        <v>2.970151763417064E-4</v>
      </c>
      <c r="EE93" s="63">
        <v>0</v>
      </c>
      <c r="EF93" s="63">
        <v>4.1615053790303966E-4</v>
      </c>
      <c r="EG93" s="63">
        <v>4.1631975563765548E-4</v>
      </c>
      <c r="EH93" s="63">
        <v>0</v>
      </c>
      <c r="EI93" s="63">
        <v>0</v>
      </c>
      <c r="EJ93" s="63">
        <v>0</v>
      </c>
      <c r="EK93" s="63">
        <v>4.0929282654004345E-4</v>
      </c>
      <c r="EL93" s="63">
        <v>5.1795059913615701E-4</v>
      </c>
      <c r="EM93" s="63">
        <v>4.4901108382209469E-4</v>
      </c>
      <c r="EN93" s="63">
        <v>8.503908362361383E-4</v>
      </c>
      <c r="EO93" s="63">
        <v>0</v>
      </c>
      <c r="EP93" s="63">
        <v>5.5481129870337724E-4</v>
      </c>
      <c r="EQ93" s="63">
        <v>6.238738867568427E-4</v>
      </c>
      <c r="ER93" s="63">
        <v>0</v>
      </c>
      <c r="ES93" s="63">
        <v>7.3030735468962926E-4</v>
      </c>
      <c r="ET93" s="63">
        <v>0</v>
      </c>
      <c r="EU93" s="63">
        <v>0</v>
      </c>
      <c r="EV93" s="63">
        <v>0</v>
      </c>
      <c r="EW93" s="63">
        <v>0</v>
      </c>
      <c r="EX93" s="63">
        <v>1.8944510806064739E-3</v>
      </c>
      <c r="EY93" s="63">
        <v>7.041941495429182E-4</v>
      </c>
      <c r="EZ93" s="63">
        <v>0</v>
      </c>
      <c r="FA93" s="63">
        <v>0</v>
      </c>
      <c r="FB93" s="63">
        <v>5.8982234579412493E-4</v>
      </c>
      <c r="FC93" s="63">
        <v>8.6522481357967731E-4</v>
      </c>
      <c r="FD93" s="63">
        <v>3.3981157157895314E-4</v>
      </c>
      <c r="FE93" s="63">
        <v>0</v>
      </c>
      <c r="FF93" s="63">
        <v>5.0487546813268085E-4</v>
      </c>
      <c r="FG93" s="63">
        <v>1.4010696205804176E-3</v>
      </c>
      <c r="FH93" s="63">
        <v>7.7093566575029218E-4</v>
      </c>
      <c r="FI93" s="63">
        <v>0</v>
      </c>
      <c r="FJ93" s="63">
        <v>2.2808824489657087E-4</v>
      </c>
      <c r="FK93" s="63">
        <v>7.8023538246648416E-4</v>
      </c>
      <c r="FL93" s="63">
        <v>6.034322818269074E-4</v>
      </c>
      <c r="FM93" s="63">
        <v>0</v>
      </c>
      <c r="FN93" s="63">
        <v>4.688311222832436E-4</v>
      </c>
      <c r="FO93" s="63">
        <v>6.2604719256686384E-4</v>
      </c>
      <c r="FP93" s="63">
        <v>5.0568564701568156E-4</v>
      </c>
      <c r="FQ93" s="63">
        <v>6.7111478923807452E-4</v>
      </c>
      <c r="FR93" s="63">
        <v>1.20815612870274E-3</v>
      </c>
      <c r="FS93" s="63">
        <v>8.6210919266150926E-4</v>
      </c>
      <c r="FT93" s="63">
        <v>0</v>
      </c>
      <c r="FU93" s="63">
        <v>1.3739107271707543E-3</v>
      </c>
      <c r="FV93" s="63">
        <v>1.5414441280771477E-3</v>
      </c>
      <c r="FW93" s="63">
        <v>0</v>
      </c>
      <c r="FX93" s="63">
        <v>1.8794015010140928E-3</v>
      </c>
      <c r="FY93" s="63">
        <v>7.3140935225897864E-4</v>
      </c>
      <c r="FZ93" s="63">
        <v>8.5642095332463179E-4</v>
      </c>
      <c r="GA93" s="63">
        <v>3.4513828147166984E-3</v>
      </c>
      <c r="GB93" s="63">
        <v>3.4780822227896944E-4</v>
      </c>
      <c r="GC93" s="63">
        <v>2.3803150058514431E-4</v>
      </c>
      <c r="GD93" s="63">
        <v>3.3282388747958558E-4</v>
      </c>
      <c r="GE93" s="63">
        <v>4.5536718244911764E-4</v>
      </c>
      <c r="GF93" s="63">
        <v>3.8214991730911916E-4</v>
      </c>
      <c r="GG93" s="63">
        <v>7.2646102722594716E-4</v>
      </c>
      <c r="GH93" s="63">
        <v>1.9575593995647671E-4</v>
      </c>
      <c r="GI93" s="63">
        <v>4.1220519675014213E-4</v>
      </c>
      <c r="GJ93" s="63">
        <v>4.2754472551669324E-4</v>
      </c>
      <c r="GK93" s="63">
        <v>6.1500936222140653E-4</v>
      </c>
      <c r="GL93" s="63">
        <v>6.8614585166220906E-4</v>
      </c>
      <c r="GM93" s="63">
        <v>1.3032658697406359E-3</v>
      </c>
      <c r="GN93" s="63">
        <v>1.1242551859983198E-3</v>
      </c>
      <c r="GO93" s="63">
        <v>4.4702746103276857E-3</v>
      </c>
      <c r="GP93" s="63">
        <v>8.4471683504380377E-4</v>
      </c>
      <c r="GQ93" s="63">
        <v>2.3794733699844728E-3</v>
      </c>
      <c r="GR93" s="63">
        <v>4.8472106733033699E-3</v>
      </c>
      <c r="GS93" s="63">
        <v>8.2220165995599561E-4</v>
      </c>
      <c r="GT93" s="63">
        <v>6.2061730309408549E-4</v>
      </c>
      <c r="GU93" s="63">
        <v>2.3975856117232721E-4</v>
      </c>
      <c r="GV93" s="63">
        <v>4.0223926204963805E-4</v>
      </c>
      <c r="GW93" s="63">
        <v>5.3337997536136747E-4</v>
      </c>
      <c r="GX93" s="63">
        <v>5.1168906410620273E-4</v>
      </c>
      <c r="GY93" s="63">
        <v>4.9775436982577167E-4</v>
      </c>
      <c r="GZ93" s="63">
        <v>0</v>
      </c>
      <c r="HA93" s="63">
        <v>7.1079866439872756E-4</v>
      </c>
      <c r="HB93" s="63">
        <v>1.3972576372721563E-3</v>
      </c>
      <c r="HC93" s="63">
        <v>1.7944444133417515E-3</v>
      </c>
      <c r="HD93" s="63">
        <v>4.4691694777697875E-4</v>
      </c>
      <c r="HE93" s="63">
        <v>3.5789259850398086E-3</v>
      </c>
      <c r="HF93" s="63">
        <v>8.8051250863137266E-4</v>
      </c>
      <c r="HG93" s="63">
        <v>1</v>
      </c>
      <c r="HH93" s="63">
        <v>8.6863658058993574E-3</v>
      </c>
      <c r="HI93" s="63">
        <v>3.3507050156290526E-3</v>
      </c>
      <c r="HJ93" s="63">
        <v>1.569727786707517E-3</v>
      </c>
      <c r="HK93" s="63">
        <v>5.3478025876663811E-4</v>
      </c>
      <c r="HL93" s="63">
        <v>4.0971774300848363E-3</v>
      </c>
      <c r="HM93" s="63">
        <v>9.1373899148816347E-4</v>
      </c>
      <c r="HN93" s="63">
        <v>2.3218187387481501E-3</v>
      </c>
      <c r="HO93" s="63">
        <v>1.8956314883856904E-3</v>
      </c>
      <c r="HP93" s="63">
        <v>2.525353345808143E-4</v>
      </c>
      <c r="HQ93" s="63">
        <v>4.6954668297583277E-3</v>
      </c>
      <c r="HR93" s="63">
        <v>1.4728259723100429E-3</v>
      </c>
      <c r="HS93" s="63">
        <v>1.3032989864207524E-3</v>
      </c>
      <c r="HT93" s="63">
        <v>4.4349977835834141E-4</v>
      </c>
      <c r="HU93" s="63">
        <v>1.7933231161544839E-3</v>
      </c>
      <c r="HV93" s="63">
        <v>1.9758019445619509E-3</v>
      </c>
      <c r="HW93" s="63">
        <v>5.0209307379712391E-4</v>
      </c>
      <c r="HX93" s="63">
        <v>2.41905642694786E-4</v>
      </c>
      <c r="HY93" s="63">
        <v>1.2250301544570121E-3</v>
      </c>
      <c r="HZ93" s="63">
        <v>9.2492690487827448E-4</v>
      </c>
      <c r="IA93" s="63">
        <v>2.7603261141995498E-4</v>
      </c>
      <c r="IB93" s="63">
        <v>1.0154830331851679E-3</v>
      </c>
    </row>
    <row r="94" spans="2:236" x14ac:dyDescent="0.15">
      <c r="B94" s="12" t="s">
        <v>116</v>
      </c>
      <c r="C94" s="62" t="s">
        <v>662</v>
      </c>
      <c r="D94" s="63">
        <v>0.99999999999999989</v>
      </c>
      <c r="E94" s="63">
        <v>0</v>
      </c>
      <c r="F94" s="63">
        <v>0.25244031830238728</v>
      </c>
      <c r="G94" s="63">
        <v>0.16351458885941644</v>
      </c>
      <c r="H94" s="63">
        <v>3.0845115757546782E-3</v>
      </c>
      <c r="I94" s="68">
        <v>3.580901856763926E-2</v>
      </c>
      <c r="J94" s="63">
        <v>7.9575596816976128E-3</v>
      </c>
      <c r="P94" s="12" t="s">
        <v>116</v>
      </c>
      <c r="Q94" s="63" t="s">
        <v>662</v>
      </c>
      <c r="R94" s="68">
        <v>5.3070554117762167E-20</v>
      </c>
      <c r="S94" s="63">
        <v>3.9082089075186443E-20</v>
      </c>
      <c r="T94" s="63">
        <v>1.4236113112866766E-19</v>
      </c>
      <c r="U94" s="63">
        <v>2.4327336927607252E-20</v>
      </c>
      <c r="V94" s="63">
        <v>5.5270052520372716E-20</v>
      </c>
      <c r="W94" s="63">
        <v>0</v>
      </c>
      <c r="X94" s="63">
        <v>8.8752154774188295E-20</v>
      </c>
      <c r="Y94" s="63">
        <v>9.7640844378541557E-20</v>
      </c>
      <c r="Z94" s="63">
        <v>0</v>
      </c>
      <c r="AA94" s="63">
        <v>0</v>
      </c>
      <c r="AB94" s="63">
        <v>0</v>
      </c>
      <c r="AC94" s="63">
        <v>3.641667260741337E-20</v>
      </c>
      <c r="AD94" s="63">
        <v>7.0080084813750367E-20</v>
      </c>
      <c r="AE94" s="63">
        <v>4.95846132182128E-20</v>
      </c>
      <c r="AF94" s="63">
        <v>6.5945443504194886E-20</v>
      </c>
      <c r="AG94" s="63">
        <v>0</v>
      </c>
      <c r="AH94" s="63">
        <v>1.0064658625238506E-19</v>
      </c>
      <c r="AI94" s="63">
        <v>5.9049538725158042E-20</v>
      </c>
      <c r="AJ94" s="63">
        <v>0</v>
      </c>
      <c r="AK94" s="63">
        <v>8.2123038152265738E-20</v>
      </c>
      <c r="AL94" s="63">
        <v>0</v>
      </c>
      <c r="AM94" s="63">
        <v>0</v>
      </c>
      <c r="AN94" s="63">
        <v>0</v>
      </c>
      <c r="AO94" s="63">
        <v>0</v>
      </c>
      <c r="AP94" s="63">
        <v>3.344627749720283E-19</v>
      </c>
      <c r="AQ94" s="63">
        <v>1.1164855180713875E-19</v>
      </c>
      <c r="AR94" s="63">
        <v>0</v>
      </c>
      <c r="AS94" s="63">
        <v>0</v>
      </c>
      <c r="AT94" s="63">
        <v>8.0474837087712483E-20</v>
      </c>
      <c r="AU94" s="63">
        <v>4.7258712380584117E-20</v>
      </c>
      <c r="AV94" s="63">
        <v>5.9065562531847667E-20</v>
      </c>
      <c r="AW94" s="63">
        <v>0</v>
      </c>
      <c r="AX94" s="63">
        <v>7.9077106602879085E-20</v>
      </c>
      <c r="AY94" s="63">
        <v>3.7857601842712619E-20</v>
      </c>
      <c r="AZ94" s="63">
        <v>9.750693308843843E-20</v>
      </c>
      <c r="BA94" s="63">
        <v>0</v>
      </c>
      <c r="BB94" s="63">
        <v>6.7237525871093516E-20</v>
      </c>
      <c r="BC94" s="63">
        <v>7.9456215099944851E-20</v>
      </c>
      <c r="BD94" s="63">
        <v>6.4461821394264858E-20</v>
      </c>
      <c r="BE94" s="63">
        <v>0</v>
      </c>
      <c r="BF94" s="63">
        <v>6.332109566495791E-20</v>
      </c>
      <c r="BG94" s="63">
        <v>5.7916451820650697E-20</v>
      </c>
      <c r="BH94" s="63">
        <v>1.7702470352397575E-19</v>
      </c>
      <c r="BI94" s="63">
        <v>7.1998925128492742E-20</v>
      </c>
      <c r="BJ94" s="63">
        <v>5.2871316379643443E-20</v>
      </c>
      <c r="BK94" s="63">
        <v>1.1110560287535601E-19</v>
      </c>
      <c r="BL94" s="63">
        <v>0</v>
      </c>
      <c r="BM94" s="63">
        <v>1.9134051398094724E-19</v>
      </c>
      <c r="BN94" s="63">
        <v>8.6614689810902301E-20</v>
      </c>
      <c r="BO94" s="63">
        <v>0</v>
      </c>
      <c r="BP94" s="63">
        <v>2.9835908673731238E-19</v>
      </c>
      <c r="BQ94" s="63">
        <v>9.0294326692845164E-20</v>
      </c>
      <c r="BR94" s="63">
        <v>5.372658449649051E-19</v>
      </c>
      <c r="BS94" s="63">
        <v>5.8787570509853235E-20</v>
      </c>
      <c r="BT94" s="63">
        <v>5.8671196272727156E-20</v>
      </c>
      <c r="BU94" s="63">
        <v>6.3872636428419197E-20</v>
      </c>
      <c r="BV94" s="63">
        <v>5.8094432502888769E-20</v>
      </c>
      <c r="BW94" s="63">
        <v>1.7964621666527026E-19</v>
      </c>
      <c r="BX94" s="63">
        <v>7.6133942417614757E-20</v>
      </c>
      <c r="BY94" s="63">
        <v>8.3419329557701706E-20</v>
      </c>
      <c r="BZ94" s="63">
        <v>4.7124295796842233E-20</v>
      </c>
      <c r="CA94" s="63">
        <v>9.4574113144771109E-20</v>
      </c>
      <c r="CB94" s="63">
        <v>1.0542210149699228E-19</v>
      </c>
      <c r="CC94" s="63">
        <v>9.7749045796556235E-20</v>
      </c>
      <c r="CD94" s="63">
        <v>5.5018918610412343E-20</v>
      </c>
      <c r="CE94" s="63">
        <v>3.9643167529934728E-20</v>
      </c>
      <c r="CF94" s="63">
        <v>3.7017149970066301E-20</v>
      </c>
      <c r="CG94" s="63">
        <v>1.2919105304755286E-19</v>
      </c>
      <c r="CH94" s="63">
        <v>1.0225570349160771E-19</v>
      </c>
      <c r="CI94" s="63">
        <v>6.7958335429479763E-19</v>
      </c>
      <c r="CJ94" s="63">
        <v>4.2246119088343323E-19</v>
      </c>
      <c r="CK94" s="63">
        <v>1.0205260854795849E-19</v>
      </c>
      <c r="CL94" s="63">
        <v>1.803281617826799E-19</v>
      </c>
      <c r="CM94" s="63">
        <v>2.2058986676774591E-20</v>
      </c>
      <c r="CN94" s="63">
        <v>1.6515399674719714E-19</v>
      </c>
      <c r="CO94" s="63">
        <v>1.5081694792491777E-19</v>
      </c>
      <c r="CP94" s="63">
        <v>1.0016635303066926E-19</v>
      </c>
      <c r="CQ94" s="63">
        <v>8.4628458916897082E-20</v>
      </c>
      <c r="CR94" s="63">
        <v>0</v>
      </c>
      <c r="CS94" s="63">
        <v>1.9499602962623415E-19</v>
      </c>
      <c r="CT94" s="63">
        <v>1.6989512106121132E-19</v>
      </c>
      <c r="CU94" s="63">
        <v>1.5878438701593715E-19</v>
      </c>
      <c r="CV94" s="63">
        <v>1.9376388671042135E-19</v>
      </c>
      <c r="CW94" s="63">
        <v>2.0888233962467108E-18</v>
      </c>
      <c r="CX94" s="63">
        <v>1.4316099390135556E-18</v>
      </c>
      <c r="CY94" s="63">
        <v>1.3682864924175288E-18</v>
      </c>
      <c r="CZ94" s="63">
        <v>1</v>
      </c>
      <c r="DA94" s="63">
        <v>9.039862713781765E-19</v>
      </c>
      <c r="DB94" s="63">
        <v>9.223752577625668E-20</v>
      </c>
      <c r="DC94" s="63">
        <v>5.4330923516391509E-20</v>
      </c>
      <c r="DD94" s="63">
        <v>2.4506697277322889E-19</v>
      </c>
      <c r="DE94" s="63">
        <v>5.533180584366788E-20</v>
      </c>
      <c r="DF94" s="63">
        <v>1.1089942637887834E-19</v>
      </c>
      <c r="DG94" s="63">
        <v>1.8560970205856796E-19</v>
      </c>
      <c r="DH94" s="63">
        <v>3.9835410053260952E-20</v>
      </c>
      <c r="DI94" s="63">
        <v>1.6152680772852315E-19</v>
      </c>
      <c r="DJ94" s="63">
        <v>1.5836444198824188E-19</v>
      </c>
      <c r="DK94" s="63">
        <v>5.2843553408269964E-18</v>
      </c>
      <c r="DL94" s="63">
        <v>3.2453132662913891E-19</v>
      </c>
      <c r="DM94" s="63">
        <v>1.4316578561661745E-18</v>
      </c>
      <c r="DN94" s="63">
        <v>1.0168800059868149E-19</v>
      </c>
      <c r="DO94" s="63">
        <v>9.5876471422649141E-20</v>
      </c>
      <c r="DP94" s="63">
        <v>1.0856099696486832E-19</v>
      </c>
      <c r="DQ94" s="63">
        <v>2.1655063031282773E-19</v>
      </c>
      <c r="DR94" s="63">
        <v>1.326288907875846E-19</v>
      </c>
      <c r="DS94" s="63">
        <v>7.7060452321612185E-20</v>
      </c>
      <c r="DT94" s="63">
        <v>1.7283489993847344E-18</v>
      </c>
      <c r="DU94" s="63">
        <v>1</v>
      </c>
      <c r="DV94" s="63">
        <v>0.8784801077719594</v>
      </c>
      <c r="DX94" s="12" t="s">
        <v>116</v>
      </c>
      <c r="DY94" s="62" t="s">
        <v>662</v>
      </c>
      <c r="DZ94" s="63">
        <v>5.3023490689123589E-20</v>
      </c>
      <c r="EA94" s="63">
        <v>3.9063892244015365E-20</v>
      </c>
      <c r="EB94" s="63">
        <v>1.4236054304310701E-19</v>
      </c>
      <c r="EC94" s="63">
        <v>2.4320807340908549E-20</v>
      </c>
      <c r="ED94" s="63">
        <v>5.5256982108522394E-20</v>
      </c>
      <c r="EE94" s="63">
        <v>0</v>
      </c>
      <c r="EF94" s="63">
        <v>8.8752154774188295E-20</v>
      </c>
      <c r="EG94" s="63">
        <v>9.3598102053379088E-20</v>
      </c>
      <c r="EH94" s="63">
        <v>0</v>
      </c>
      <c r="EI94" s="63">
        <v>0</v>
      </c>
      <c r="EJ94" s="63">
        <v>0</v>
      </c>
      <c r="EK94" s="63">
        <v>3.6372245612478066E-20</v>
      </c>
      <c r="EL94" s="63">
        <v>7.0080084813750367E-20</v>
      </c>
      <c r="EM94" s="63">
        <v>4.9456715279572178E-20</v>
      </c>
      <c r="EN94" s="63">
        <v>6.587480917906836E-20</v>
      </c>
      <c r="EO94" s="63">
        <v>0</v>
      </c>
      <c r="EP94" s="63">
        <v>1.0064007136921879E-19</v>
      </c>
      <c r="EQ94" s="63">
        <v>5.9011971035004347E-20</v>
      </c>
      <c r="ER94" s="63">
        <v>0</v>
      </c>
      <c r="ES94" s="63">
        <v>8.198620036870006E-20</v>
      </c>
      <c r="ET94" s="63">
        <v>0</v>
      </c>
      <c r="EU94" s="63">
        <v>0</v>
      </c>
      <c r="EV94" s="63">
        <v>0</v>
      </c>
      <c r="EW94" s="63">
        <v>0</v>
      </c>
      <c r="EX94" s="63">
        <v>3.3410146205364806E-19</v>
      </c>
      <c r="EY94" s="63">
        <v>1.1064885834672284E-19</v>
      </c>
      <c r="EZ94" s="63">
        <v>0</v>
      </c>
      <c r="FA94" s="63">
        <v>0</v>
      </c>
      <c r="FB94" s="63">
        <v>7.9864027785225237E-20</v>
      </c>
      <c r="FC94" s="63">
        <v>4.7143097559881912E-20</v>
      </c>
      <c r="FD94" s="63">
        <v>5.9065562531847667E-20</v>
      </c>
      <c r="FE94" s="63">
        <v>0</v>
      </c>
      <c r="FF94" s="63">
        <v>7.5589228434915591E-20</v>
      </c>
      <c r="FG94" s="63">
        <v>3.7857149239341324E-20</v>
      </c>
      <c r="FH94" s="63">
        <v>9.7430676354827844E-20</v>
      </c>
      <c r="FI94" s="63">
        <v>0</v>
      </c>
      <c r="FJ94" s="63">
        <v>6.3753795650193619E-20</v>
      </c>
      <c r="FK94" s="63">
        <v>7.9449167493872302E-20</v>
      </c>
      <c r="FL94" s="63">
        <v>6.4461554803520381E-20</v>
      </c>
      <c r="FM94" s="63">
        <v>0</v>
      </c>
      <c r="FN94" s="63">
        <v>6.31855782024802E-20</v>
      </c>
      <c r="FO94" s="63">
        <v>5.7849509092906538E-20</v>
      </c>
      <c r="FP94" s="63">
        <v>1.7512175861912625E-19</v>
      </c>
      <c r="FQ94" s="63">
        <v>7.0887054828087909E-20</v>
      </c>
      <c r="FR94" s="63">
        <v>5.2222426387269381E-20</v>
      </c>
      <c r="FS94" s="63">
        <v>1.1029091901652043E-19</v>
      </c>
      <c r="FT94" s="63">
        <v>0</v>
      </c>
      <c r="FU94" s="63">
        <v>1.9134051398094724E-19</v>
      </c>
      <c r="FV94" s="63">
        <v>8.6398033417477215E-20</v>
      </c>
      <c r="FW94" s="63">
        <v>0</v>
      </c>
      <c r="FX94" s="63">
        <v>2.9832498896387008E-19</v>
      </c>
      <c r="FY94" s="63">
        <v>9.013461096711084E-20</v>
      </c>
      <c r="FZ94" s="63">
        <v>5.3726485685993965E-19</v>
      </c>
      <c r="GA94" s="63">
        <v>5.8686654219145634E-20</v>
      </c>
      <c r="GB94" s="63">
        <v>5.8671196272727156E-20</v>
      </c>
      <c r="GC94" s="63">
        <v>6.1746578171307518E-20</v>
      </c>
      <c r="GD94" s="63">
        <v>5.0784183828166436E-20</v>
      </c>
      <c r="GE94" s="63">
        <v>1.7327205615960704E-19</v>
      </c>
      <c r="GF94" s="63">
        <v>6.842639635794971E-20</v>
      </c>
      <c r="GG94" s="63">
        <v>8.3298571506792928E-20</v>
      </c>
      <c r="GH94" s="63">
        <v>4.7116739678477508E-20</v>
      </c>
      <c r="GI94" s="63">
        <v>9.4574113144771109E-20</v>
      </c>
      <c r="GJ94" s="63">
        <v>1.0526619316478705E-19</v>
      </c>
      <c r="GK94" s="63">
        <v>9.7749045796556235E-20</v>
      </c>
      <c r="GL94" s="63">
        <v>5.5018918610412343E-20</v>
      </c>
      <c r="GM94" s="63">
        <v>3.7125561148420283E-20</v>
      </c>
      <c r="GN94" s="63">
        <v>3.6949532075070331E-20</v>
      </c>
      <c r="GO94" s="63">
        <v>1.1873694301329462E-19</v>
      </c>
      <c r="GP94" s="63">
        <v>1.0221152222794094E-19</v>
      </c>
      <c r="GQ94" s="63">
        <v>6.7423409348064022E-19</v>
      </c>
      <c r="GR94" s="63">
        <v>4.1063849808368188E-19</v>
      </c>
      <c r="GS94" s="63">
        <v>9.9011366012500517E-20</v>
      </c>
      <c r="GT94" s="63">
        <v>1.803281617826799E-19</v>
      </c>
      <c r="GU94" s="63">
        <v>2.2058986676774591E-20</v>
      </c>
      <c r="GV94" s="63">
        <v>1.6509434043672027E-19</v>
      </c>
      <c r="GW94" s="63">
        <v>1.5055692698543525E-19</v>
      </c>
      <c r="GX94" s="63">
        <v>9.979097337760925E-20</v>
      </c>
      <c r="GY94" s="63">
        <v>8.1489064804150728E-20</v>
      </c>
      <c r="GZ94" s="63">
        <v>0</v>
      </c>
      <c r="HA94" s="63">
        <v>1.94911489549047E-19</v>
      </c>
      <c r="HB94" s="63">
        <v>1.6988345200246183E-19</v>
      </c>
      <c r="HC94" s="63">
        <v>1.5794279265165287E-19</v>
      </c>
      <c r="HD94" s="63">
        <v>1.9169159999461743E-19</v>
      </c>
      <c r="HE94" s="63">
        <v>2.0664666870945765E-18</v>
      </c>
      <c r="HF94" s="63">
        <v>1.3722975176218203E-18</v>
      </c>
      <c r="HG94" s="63">
        <v>1.3636322218640976E-18</v>
      </c>
      <c r="HH94" s="63">
        <v>1</v>
      </c>
      <c r="HI94" s="63">
        <v>8.9774324078250325E-19</v>
      </c>
      <c r="HJ94" s="63">
        <v>9.2220526263480225E-20</v>
      </c>
      <c r="HK94" s="63">
        <v>5.4329954176147333E-20</v>
      </c>
      <c r="HL94" s="63">
        <v>2.4506697277322889E-19</v>
      </c>
      <c r="HM94" s="63">
        <v>5.5225002591295784E-20</v>
      </c>
      <c r="HN94" s="63">
        <v>1.0834189191193875E-19</v>
      </c>
      <c r="HO94" s="63">
        <v>1.8560970205856796E-19</v>
      </c>
      <c r="HP94" s="63">
        <v>3.9835410053260952E-20</v>
      </c>
      <c r="HQ94" s="63">
        <v>1.6150110257711266E-19</v>
      </c>
      <c r="HR94" s="63">
        <v>1.5811614372090055E-19</v>
      </c>
      <c r="HS94" s="63">
        <v>5.2832117466770303E-18</v>
      </c>
      <c r="HT94" s="63">
        <v>3.2315338558216241E-19</v>
      </c>
      <c r="HU94" s="63">
        <v>1.354341038405563E-18</v>
      </c>
      <c r="HV94" s="63">
        <v>1.0168800059868149E-19</v>
      </c>
      <c r="HW94" s="63">
        <v>9.5461367038319371E-20</v>
      </c>
      <c r="HX94" s="63">
        <v>1.0674820849207727E-19</v>
      </c>
      <c r="HY94" s="63">
        <v>2.1463168641875053E-19</v>
      </c>
      <c r="HZ94" s="63">
        <v>1.3182739428644188E-19</v>
      </c>
      <c r="IA94" s="63">
        <v>7.7039507126437327E-20</v>
      </c>
      <c r="IB94" s="63">
        <v>1.7270733358397448E-18</v>
      </c>
    </row>
    <row r="95" spans="2:236" x14ac:dyDescent="0.15">
      <c r="B95" s="12" t="s">
        <v>117</v>
      </c>
      <c r="C95" s="62" t="s">
        <v>663</v>
      </c>
      <c r="D95" s="63">
        <v>0.91896223697275736</v>
      </c>
      <c r="E95" s="63">
        <v>8.1037763027242637E-2</v>
      </c>
      <c r="F95" s="63">
        <v>0.45309017805858698</v>
      </c>
      <c r="G95" s="63">
        <v>0.3896783457782883</v>
      </c>
      <c r="H95" s="63">
        <v>5.3592807066866737E-3</v>
      </c>
      <c r="I95" s="68">
        <v>7.1223434807581851E-2</v>
      </c>
      <c r="J95" s="63">
        <v>4.9971280873061456E-2</v>
      </c>
      <c r="P95" s="12" t="s">
        <v>117</v>
      </c>
      <c r="Q95" s="63" t="s">
        <v>663</v>
      </c>
      <c r="R95" s="68">
        <v>5.619531178369735E-5</v>
      </c>
      <c r="S95" s="63">
        <v>5.1713088205488192E-5</v>
      </c>
      <c r="T95" s="63">
        <v>2.5808097029107036E-4</v>
      </c>
      <c r="U95" s="63">
        <v>1.3562245639981478E-5</v>
      </c>
      <c r="V95" s="63">
        <v>1.4216945355163653E-4</v>
      </c>
      <c r="W95" s="63">
        <v>0</v>
      </c>
      <c r="X95" s="63">
        <v>1.8905946252620914E-4</v>
      </c>
      <c r="Y95" s="63">
        <v>1.3399175779405808E-4</v>
      </c>
      <c r="Z95" s="63">
        <v>0</v>
      </c>
      <c r="AA95" s="63">
        <v>0</v>
      </c>
      <c r="AB95" s="63">
        <v>0</v>
      </c>
      <c r="AC95" s="63">
        <v>1.2186258725661461E-4</v>
      </c>
      <c r="AD95" s="63">
        <v>2.8676593894588407E-4</v>
      </c>
      <c r="AE95" s="63">
        <v>1.3560112522651661E-4</v>
      </c>
      <c r="AF95" s="63">
        <v>2.0951563646335803E-4</v>
      </c>
      <c r="AG95" s="63">
        <v>0</v>
      </c>
      <c r="AH95" s="63">
        <v>1.5331568993594285E-4</v>
      </c>
      <c r="AI95" s="63">
        <v>1.9137281965593602E-4</v>
      </c>
      <c r="AJ95" s="63">
        <v>0</v>
      </c>
      <c r="AK95" s="63">
        <v>1.4548100882164986E-4</v>
      </c>
      <c r="AL95" s="63">
        <v>0</v>
      </c>
      <c r="AM95" s="63">
        <v>0</v>
      </c>
      <c r="AN95" s="63">
        <v>0</v>
      </c>
      <c r="AO95" s="63">
        <v>0</v>
      </c>
      <c r="AP95" s="63">
        <v>2.7333087467329686E-4</v>
      </c>
      <c r="AQ95" s="63">
        <v>1.2098419372667671E-4</v>
      </c>
      <c r="AR95" s="63">
        <v>0</v>
      </c>
      <c r="AS95" s="63">
        <v>0</v>
      </c>
      <c r="AT95" s="63">
        <v>8.035410923328798E-5</v>
      </c>
      <c r="AU95" s="63">
        <v>2.8184154452819019E-4</v>
      </c>
      <c r="AV95" s="63">
        <v>2.0784909541522679E-4</v>
      </c>
      <c r="AW95" s="63">
        <v>0</v>
      </c>
      <c r="AX95" s="63">
        <v>7.8841648263345456E-5</v>
      </c>
      <c r="AY95" s="63">
        <v>2.976788584630764E-4</v>
      </c>
      <c r="AZ95" s="63">
        <v>1.4870905224867158E-4</v>
      </c>
      <c r="BA95" s="63">
        <v>0</v>
      </c>
      <c r="BB95" s="63">
        <v>2.60538846482072E-5</v>
      </c>
      <c r="BC95" s="63">
        <v>7.2240690229163443E-5</v>
      </c>
      <c r="BD95" s="63">
        <v>6.0271873965728149E-5</v>
      </c>
      <c r="BE95" s="63">
        <v>0</v>
      </c>
      <c r="BF95" s="63">
        <v>7.0217019071291132E-5</v>
      </c>
      <c r="BG95" s="63">
        <v>1.1671566630315365E-4</v>
      </c>
      <c r="BH95" s="63">
        <v>1.5662695163210901E-4</v>
      </c>
      <c r="BI95" s="63">
        <v>1.0857870061422458E-4</v>
      </c>
      <c r="BJ95" s="63">
        <v>1.1747866415045839E-4</v>
      </c>
      <c r="BK95" s="63">
        <v>1.320096527196678E-4</v>
      </c>
      <c r="BL95" s="63">
        <v>0</v>
      </c>
      <c r="BM95" s="63">
        <v>1.9315531291297483E-4</v>
      </c>
      <c r="BN95" s="63">
        <v>1.5177469834443141E-4</v>
      </c>
      <c r="BO95" s="63">
        <v>0</v>
      </c>
      <c r="BP95" s="63">
        <v>1.299318775255604E-4</v>
      </c>
      <c r="BQ95" s="63">
        <v>1.2351441359736523E-4</v>
      </c>
      <c r="BR95" s="63">
        <v>1.5307831208979323E-4</v>
      </c>
      <c r="BS95" s="63">
        <v>2.3374101723937658E-4</v>
      </c>
      <c r="BT95" s="63">
        <v>5.1915610580243707E-5</v>
      </c>
      <c r="BU95" s="63">
        <v>5.8583324315903578E-5</v>
      </c>
      <c r="BV95" s="63">
        <v>5.9734624947013099E-5</v>
      </c>
      <c r="BW95" s="63">
        <v>1.0794854308599891E-4</v>
      </c>
      <c r="BX95" s="63">
        <v>1.5127729924675778E-4</v>
      </c>
      <c r="BY95" s="63">
        <v>2.4157170367549474E-4</v>
      </c>
      <c r="BZ95" s="63">
        <v>1.6102376821865226E-4</v>
      </c>
      <c r="CA95" s="63">
        <v>1.9642948405237839E-4</v>
      </c>
      <c r="CB95" s="63">
        <v>1.8003807893965615E-4</v>
      </c>
      <c r="CC95" s="63">
        <v>2.0487490894754924E-4</v>
      </c>
      <c r="CD95" s="63">
        <v>1.731851777517263E-4</v>
      </c>
      <c r="CE95" s="63">
        <v>4.7679653210137966E-5</v>
      </c>
      <c r="CF95" s="63">
        <v>5.2115465285954159E-5</v>
      </c>
      <c r="CG95" s="63">
        <v>2.1413700198684926E-4</v>
      </c>
      <c r="CH95" s="63">
        <v>2.0726827829397202E-4</v>
      </c>
      <c r="CI95" s="63">
        <v>2.6189818820430418E-4</v>
      </c>
      <c r="CJ95" s="63">
        <v>3.6983925474246026E-4</v>
      </c>
      <c r="CK95" s="63">
        <v>1.6558913391343351E-4</v>
      </c>
      <c r="CL95" s="63">
        <v>1.0714880209953818E-4</v>
      </c>
      <c r="CM95" s="63">
        <v>1.9878467193327135E-5</v>
      </c>
      <c r="CN95" s="63">
        <v>2.0277261131019077E-4</v>
      </c>
      <c r="CO95" s="63">
        <v>2.62153122007006E-4</v>
      </c>
      <c r="CP95" s="63">
        <v>5.4893615397499186E-5</v>
      </c>
      <c r="CQ95" s="63">
        <v>7.643802541236205E-5</v>
      </c>
      <c r="CR95" s="63">
        <v>0</v>
      </c>
      <c r="CS95" s="63">
        <v>3.3621174174395846E-4</v>
      </c>
      <c r="CT95" s="63">
        <v>2.9622491191298402E-4</v>
      </c>
      <c r="CU95" s="63">
        <v>1.9537970691558597E-4</v>
      </c>
      <c r="CV95" s="63">
        <v>6.5483764636435193E-4</v>
      </c>
      <c r="CW95" s="63">
        <v>8.5875522447265108E-4</v>
      </c>
      <c r="CX95" s="63">
        <v>1.3909735698018384E-2</v>
      </c>
      <c r="CY95" s="63">
        <v>8.7981388860603892E-4</v>
      </c>
      <c r="CZ95" s="63">
        <v>2.8481055281159139E-3</v>
      </c>
      <c r="DA95" s="63">
        <v>1.0069541382347047</v>
      </c>
      <c r="DB95" s="63">
        <v>3.5532561084571004E-4</v>
      </c>
      <c r="DC95" s="63">
        <v>2.5543656198174478E-4</v>
      </c>
      <c r="DD95" s="63">
        <v>1.2686171637998189E-3</v>
      </c>
      <c r="DE95" s="63">
        <v>2.379252430718381E-4</v>
      </c>
      <c r="DF95" s="63">
        <v>1.7865568459957671E-4</v>
      </c>
      <c r="DG95" s="63">
        <v>1.0222149167871907E-3</v>
      </c>
      <c r="DH95" s="63">
        <v>2.1623981705876119E-4</v>
      </c>
      <c r="DI95" s="63">
        <v>2.5414632766559901E-3</v>
      </c>
      <c r="DJ95" s="63">
        <v>2.0269623791858708E-4</v>
      </c>
      <c r="DK95" s="63">
        <v>1.8758488186645415E-2</v>
      </c>
      <c r="DL95" s="63">
        <v>6.9769051862838814E-5</v>
      </c>
      <c r="DM95" s="63">
        <v>5.095819800752659E-4</v>
      </c>
      <c r="DN95" s="63">
        <v>4.2898125712544761E-4</v>
      </c>
      <c r="DO95" s="63">
        <v>2.9145239793896855E-4</v>
      </c>
      <c r="DP95" s="63">
        <v>6.3214060343233308E-4</v>
      </c>
      <c r="DQ95" s="63">
        <v>1.7960433204685059E-3</v>
      </c>
      <c r="DR95" s="63">
        <v>2.9726220237378718E-4</v>
      </c>
      <c r="DS95" s="63">
        <v>3.4901853514663287E-5</v>
      </c>
      <c r="DT95" s="63">
        <v>6.5507414178904964E-4</v>
      </c>
      <c r="DU95" s="63">
        <v>1.0657375314393118</v>
      </c>
      <c r="DV95" s="63">
        <v>0.93622922147542853</v>
      </c>
      <c r="DX95" s="12" t="s">
        <v>117</v>
      </c>
      <c r="DY95" s="62" t="s">
        <v>663</v>
      </c>
      <c r="DZ95" s="63">
        <v>5.6145477292802719E-5</v>
      </c>
      <c r="EA95" s="63">
        <v>5.1689010313090991E-5</v>
      </c>
      <c r="EB95" s="63">
        <v>2.5807990417357817E-4</v>
      </c>
      <c r="EC95" s="63">
        <v>1.3558605461074971E-5</v>
      </c>
      <c r="ED95" s="63">
        <v>1.4213583293385678E-4</v>
      </c>
      <c r="EE95" s="63">
        <v>0</v>
      </c>
      <c r="EF95" s="63">
        <v>1.8905946252620914E-4</v>
      </c>
      <c r="EG95" s="63">
        <v>1.2844393450448394E-4</v>
      </c>
      <c r="EH95" s="63">
        <v>0</v>
      </c>
      <c r="EI95" s="63">
        <v>0</v>
      </c>
      <c r="EJ95" s="63">
        <v>0</v>
      </c>
      <c r="EK95" s="63">
        <v>1.2171391940315042E-4</v>
      </c>
      <c r="EL95" s="63">
        <v>2.8676593894588407E-4</v>
      </c>
      <c r="EM95" s="63">
        <v>1.3525135735966855E-4</v>
      </c>
      <c r="EN95" s="63">
        <v>2.0929122375493332E-4</v>
      </c>
      <c r="EO95" s="63">
        <v>0</v>
      </c>
      <c r="EP95" s="63">
        <v>1.5330576576618528E-4</v>
      </c>
      <c r="EQ95" s="63">
        <v>1.9125106705722162E-4</v>
      </c>
      <c r="ER95" s="63">
        <v>0</v>
      </c>
      <c r="ES95" s="63">
        <v>1.4523860061019107E-4</v>
      </c>
      <c r="ET95" s="63">
        <v>0</v>
      </c>
      <c r="EU95" s="63">
        <v>0</v>
      </c>
      <c r="EV95" s="63">
        <v>0</v>
      </c>
      <c r="EW95" s="63">
        <v>0</v>
      </c>
      <c r="EX95" s="63">
        <v>2.7303560122763498E-4</v>
      </c>
      <c r="EY95" s="63">
        <v>1.1990090957005662E-4</v>
      </c>
      <c r="EZ95" s="63">
        <v>0</v>
      </c>
      <c r="FA95" s="63">
        <v>0</v>
      </c>
      <c r="FB95" s="63">
        <v>7.9744216263150333E-5</v>
      </c>
      <c r="FC95" s="63">
        <v>2.8115204077331328E-4</v>
      </c>
      <c r="FD95" s="63">
        <v>2.0784909541522679E-4</v>
      </c>
      <c r="FE95" s="63">
        <v>0</v>
      </c>
      <c r="FF95" s="63">
        <v>7.5364155528501677E-5</v>
      </c>
      <c r="FG95" s="63">
        <v>2.9767529958854799E-4</v>
      </c>
      <c r="FH95" s="63">
        <v>1.4859275214340088E-4</v>
      </c>
      <c r="FI95" s="63">
        <v>0</v>
      </c>
      <c r="FJ95" s="63">
        <v>2.4703973208949136E-5</v>
      </c>
      <c r="FK95" s="63">
        <v>7.223428262559834E-5</v>
      </c>
      <c r="FL95" s="63">
        <v>6.0271624703088588E-5</v>
      </c>
      <c r="FM95" s="63">
        <v>0</v>
      </c>
      <c r="FN95" s="63">
        <v>7.006674320907866E-5</v>
      </c>
      <c r="FO95" s="63">
        <v>1.1658076050648977E-4</v>
      </c>
      <c r="FP95" s="63">
        <v>1.5494327441849311E-4</v>
      </c>
      <c r="FQ95" s="63">
        <v>1.069019334645199E-4</v>
      </c>
      <c r="FR95" s="63">
        <v>1.1603684777998389E-4</v>
      </c>
      <c r="FS95" s="63">
        <v>1.3104168953421213E-4</v>
      </c>
      <c r="FT95" s="63">
        <v>0</v>
      </c>
      <c r="FU95" s="63">
        <v>1.9315531291297483E-4</v>
      </c>
      <c r="FV95" s="63">
        <v>1.5139505190306821E-4</v>
      </c>
      <c r="FW95" s="63">
        <v>0</v>
      </c>
      <c r="FX95" s="63">
        <v>1.2991702834576417E-4</v>
      </c>
      <c r="FY95" s="63">
        <v>1.2329593703378823E-4</v>
      </c>
      <c r="FZ95" s="63">
        <v>1.5307803055795624E-4</v>
      </c>
      <c r="GA95" s="63">
        <v>2.3333977125759091E-4</v>
      </c>
      <c r="GB95" s="63">
        <v>5.1915610580243707E-5</v>
      </c>
      <c r="GC95" s="63">
        <v>5.6633325578487115E-5</v>
      </c>
      <c r="GD95" s="63">
        <v>5.2217984469765574E-5</v>
      </c>
      <c r="GE95" s="63">
        <v>1.0411834085432742E-4</v>
      </c>
      <c r="GF95" s="63">
        <v>1.3596249070406562E-4</v>
      </c>
      <c r="GG95" s="63">
        <v>2.4122200381282218E-4</v>
      </c>
      <c r="GH95" s="63">
        <v>1.6099794895426601E-4</v>
      </c>
      <c r="GI95" s="63">
        <v>1.9642948405237839E-4</v>
      </c>
      <c r="GJ95" s="63">
        <v>1.7977182133121987E-4</v>
      </c>
      <c r="GK95" s="63">
        <v>2.0487490894754924E-4</v>
      </c>
      <c r="GL95" s="63">
        <v>1.731851777517263E-4</v>
      </c>
      <c r="GM95" s="63">
        <v>4.4651676217643678E-5</v>
      </c>
      <c r="GN95" s="63">
        <v>5.2020267842006658E-5</v>
      </c>
      <c r="GO95" s="63">
        <v>1.9680908547584514E-4</v>
      </c>
      <c r="GP95" s="63">
        <v>2.0717872461490692E-4</v>
      </c>
      <c r="GQ95" s="63">
        <v>2.598366872764101E-4</v>
      </c>
      <c r="GR95" s="63">
        <v>3.594892013210667E-4</v>
      </c>
      <c r="GS95" s="63">
        <v>1.6065445635219782E-4</v>
      </c>
      <c r="GT95" s="63">
        <v>1.0714880209953818E-4</v>
      </c>
      <c r="GU95" s="63">
        <v>1.9878467193327135E-5</v>
      </c>
      <c r="GV95" s="63">
        <v>2.026993665441253E-4</v>
      </c>
      <c r="GW95" s="63">
        <v>2.6170114825995421E-4</v>
      </c>
      <c r="GX95" s="63">
        <v>5.4687898151341548E-5</v>
      </c>
      <c r="GY95" s="63">
        <v>7.3602465246896094E-5</v>
      </c>
      <c r="GZ95" s="63">
        <v>0</v>
      </c>
      <c r="HA95" s="63">
        <v>3.3606597792172713E-4</v>
      </c>
      <c r="HB95" s="63">
        <v>2.9620456603207478E-4</v>
      </c>
      <c r="HC95" s="63">
        <v>1.9434414880231148E-4</v>
      </c>
      <c r="HD95" s="63">
        <v>6.4783421874629844E-4</v>
      </c>
      <c r="HE95" s="63">
        <v>8.4956395400866244E-4</v>
      </c>
      <c r="HF95" s="63">
        <v>1.3333447365082525E-2</v>
      </c>
      <c r="HG95" s="63">
        <v>8.7682117333995173E-4</v>
      </c>
      <c r="HH95" s="63">
        <v>2.8481055281159139E-3</v>
      </c>
      <c r="HI95" s="63">
        <v>1</v>
      </c>
      <c r="HJ95" s="63">
        <v>3.5526012380873088E-4</v>
      </c>
      <c r="HK95" s="63">
        <v>2.5543200463349193E-4</v>
      </c>
      <c r="HL95" s="63">
        <v>1.2686171637998189E-3</v>
      </c>
      <c r="HM95" s="63">
        <v>2.3746599202455998E-4</v>
      </c>
      <c r="HN95" s="63">
        <v>1.7453557247638967E-4</v>
      </c>
      <c r="HO95" s="63">
        <v>1.0222149167871907E-3</v>
      </c>
      <c r="HP95" s="63">
        <v>2.1623981705876119E-4</v>
      </c>
      <c r="HQ95" s="63">
        <v>2.5410588317266972E-3</v>
      </c>
      <c r="HR95" s="63">
        <v>2.0237843220387034E-4</v>
      </c>
      <c r="HS95" s="63">
        <v>1.8754428638040364E-2</v>
      </c>
      <c r="HT95" s="63">
        <v>6.947281654599281E-5</v>
      </c>
      <c r="HU95" s="63">
        <v>4.8206195710477916E-4</v>
      </c>
      <c r="HV95" s="63">
        <v>4.2898125712544761E-4</v>
      </c>
      <c r="HW95" s="63">
        <v>2.9019053289103031E-4</v>
      </c>
      <c r="HX95" s="63">
        <v>6.2158490450616951E-4</v>
      </c>
      <c r="HY95" s="63">
        <v>1.7801278444510389E-3</v>
      </c>
      <c r="HZ95" s="63">
        <v>2.9546580180291797E-4</v>
      </c>
      <c r="IA95" s="63">
        <v>3.4892367116493988E-5</v>
      </c>
      <c r="IB95" s="63">
        <v>6.5459064325823024E-4</v>
      </c>
    </row>
    <row r="96" spans="2:236" x14ac:dyDescent="0.15">
      <c r="B96" s="12" t="s">
        <v>118</v>
      </c>
      <c r="C96" s="62" t="s">
        <v>176</v>
      </c>
      <c r="D96" s="63">
        <v>0</v>
      </c>
      <c r="E96" s="63">
        <v>1</v>
      </c>
      <c r="F96" s="63">
        <v>0.7908057958243474</v>
      </c>
      <c r="G96" s="63">
        <v>0.34240679760993742</v>
      </c>
      <c r="H96" s="63">
        <v>4.0685721279998133E-3</v>
      </c>
      <c r="I96" s="68">
        <v>5.1913518694586804E-2</v>
      </c>
      <c r="J96" s="63">
        <v>5.1913518694586804E-2</v>
      </c>
      <c r="P96" s="12" t="s">
        <v>118</v>
      </c>
      <c r="Q96" s="63" t="s">
        <v>176</v>
      </c>
      <c r="R96" s="68">
        <v>9.2594026745782725E-4</v>
      </c>
      <c r="S96" s="63">
        <v>1.2195511655720353E-4</v>
      </c>
      <c r="T96" s="63">
        <v>2.9602941269627923E-4</v>
      </c>
      <c r="U96" s="63">
        <v>8.1914967368151945E-4</v>
      </c>
      <c r="V96" s="63">
        <v>1.5245165314658358E-3</v>
      </c>
      <c r="W96" s="63">
        <v>0</v>
      </c>
      <c r="X96" s="63">
        <v>1.3392161270557445E-3</v>
      </c>
      <c r="Y96" s="63">
        <v>7.9879323798773489E-4</v>
      </c>
      <c r="Z96" s="63">
        <v>0</v>
      </c>
      <c r="AA96" s="63">
        <v>0</v>
      </c>
      <c r="AB96" s="63">
        <v>0</v>
      </c>
      <c r="AC96" s="63">
        <v>3.6927340749196534E-4</v>
      </c>
      <c r="AD96" s="63">
        <v>5.5570051576431473E-4</v>
      </c>
      <c r="AE96" s="63">
        <v>1.0370868396699167E-3</v>
      </c>
      <c r="AF96" s="63">
        <v>3.3674650020014814E-4</v>
      </c>
      <c r="AG96" s="63">
        <v>0</v>
      </c>
      <c r="AH96" s="63">
        <v>4.5927489529877768E-4</v>
      </c>
      <c r="AI96" s="63">
        <v>3.8860409018188694E-4</v>
      </c>
      <c r="AJ96" s="63">
        <v>0</v>
      </c>
      <c r="AK96" s="63">
        <v>5.2490820173873697E-4</v>
      </c>
      <c r="AL96" s="63">
        <v>0</v>
      </c>
      <c r="AM96" s="63">
        <v>0</v>
      </c>
      <c r="AN96" s="63">
        <v>0</v>
      </c>
      <c r="AO96" s="63">
        <v>0</v>
      </c>
      <c r="AP96" s="63">
        <v>3.9147038019702593E-4</v>
      </c>
      <c r="AQ96" s="63">
        <v>2.4182926885576623E-4</v>
      </c>
      <c r="AR96" s="63">
        <v>0</v>
      </c>
      <c r="AS96" s="63">
        <v>0</v>
      </c>
      <c r="AT96" s="63">
        <v>2.8820281679021694E-4</v>
      </c>
      <c r="AU96" s="63">
        <v>8.7300379449534193E-4</v>
      </c>
      <c r="AV96" s="63">
        <v>7.1935099437484484E-4</v>
      </c>
      <c r="AW96" s="63">
        <v>0</v>
      </c>
      <c r="AX96" s="63">
        <v>1.7499459084097744E-3</v>
      </c>
      <c r="AY96" s="63">
        <v>1.0074606288301206E-4</v>
      </c>
      <c r="AZ96" s="63">
        <v>1.8633157617731523E-3</v>
      </c>
      <c r="BA96" s="63">
        <v>0</v>
      </c>
      <c r="BB96" s="63">
        <v>3.0733308295549346E-4</v>
      </c>
      <c r="BC96" s="63">
        <v>2.0418305319805942E-3</v>
      </c>
      <c r="BD96" s="63">
        <v>9.842518371486191E-4</v>
      </c>
      <c r="BE96" s="63">
        <v>0</v>
      </c>
      <c r="BF96" s="63">
        <v>6.2009049727632028E-4</v>
      </c>
      <c r="BG96" s="63">
        <v>4.6009680976698573E-4</v>
      </c>
      <c r="BH96" s="63">
        <v>7.7206436894119426E-4</v>
      </c>
      <c r="BI96" s="63">
        <v>1.1456985692637799E-3</v>
      </c>
      <c r="BJ96" s="63">
        <v>9.4218137717940018E-4</v>
      </c>
      <c r="BK96" s="63">
        <v>4.2139322742363287E-4</v>
      </c>
      <c r="BL96" s="63">
        <v>0</v>
      </c>
      <c r="BM96" s="63">
        <v>1.8503320968569944E-4</v>
      </c>
      <c r="BN96" s="63">
        <v>3.5208595061477096E-4</v>
      </c>
      <c r="BO96" s="63">
        <v>0</v>
      </c>
      <c r="BP96" s="63">
        <v>1.6286089882917019E-4</v>
      </c>
      <c r="BQ96" s="63">
        <v>9.2997787432283344E-4</v>
      </c>
      <c r="BR96" s="63">
        <v>2.6023107181582568E-4</v>
      </c>
      <c r="BS96" s="63">
        <v>2.7565923250817193E-4</v>
      </c>
      <c r="BT96" s="63">
        <v>1.1971603602499438E-4</v>
      </c>
      <c r="BU96" s="63">
        <v>1.8904052435651973E-4</v>
      </c>
      <c r="BV96" s="63">
        <v>1.4627032012738708E-4</v>
      </c>
      <c r="BW96" s="63">
        <v>2.5955377537255839E-3</v>
      </c>
      <c r="BX96" s="63">
        <v>1.6988741730678927E-3</v>
      </c>
      <c r="BY96" s="63">
        <v>4.2817466418571931E-4</v>
      </c>
      <c r="BZ96" s="63">
        <v>6.3013079164702496E-4</v>
      </c>
      <c r="CA96" s="63">
        <v>2.6208348978726714E-3</v>
      </c>
      <c r="CB96" s="63">
        <v>3.0166316505392744E-3</v>
      </c>
      <c r="CC96" s="63">
        <v>9.9434326953763198E-4</v>
      </c>
      <c r="CD96" s="63">
        <v>1.5120336458548463E-3</v>
      </c>
      <c r="CE96" s="63">
        <v>5.4025634897656208E-4</v>
      </c>
      <c r="CF96" s="63">
        <v>3.6190647034996259E-4</v>
      </c>
      <c r="CG96" s="63">
        <v>1.6523241166774539E-3</v>
      </c>
      <c r="CH96" s="63">
        <v>2.9952056071178078E-3</v>
      </c>
      <c r="CI96" s="63">
        <v>1.1728332470669052E-3</v>
      </c>
      <c r="CJ96" s="63">
        <v>8.160265890456563E-4</v>
      </c>
      <c r="CK96" s="63">
        <v>1.5765374841440808E-3</v>
      </c>
      <c r="CL96" s="63">
        <v>3.1577354037021736E-4</v>
      </c>
      <c r="CM96" s="63">
        <v>8.4177218965679319E-5</v>
      </c>
      <c r="CN96" s="63">
        <v>1.2547282025354583E-3</v>
      </c>
      <c r="CO96" s="63">
        <v>2.0098332405123825E-3</v>
      </c>
      <c r="CP96" s="63">
        <v>3.3422142545249116E-4</v>
      </c>
      <c r="CQ96" s="63">
        <v>2.3830669793611964E-3</v>
      </c>
      <c r="CR96" s="63">
        <v>0</v>
      </c>
      <c r="CS96" s="63">
        <v>3.1280371185062663E-4</v>
      </c>
      <c r="CT96" s="63">
        <v>6.5143799784099748E-4</v>
      </c>
      <c r="CU96" s="63">
        <v>1.7627312490625672E-3</v>
      </c>
      <c r="CV96" s="63">
        <v>2.796837186345635E-4</v>
      </c>
      <c r="CW96" s="63">
        <v>4.8691211366469668E-4</v>
      </c>
      <c r="CX96" s="63">
        <v>1.4624250914401782E-3</v>
      </c>
      <c r="CY96" s="63">
        <v>2.2644518566393857E-4</v>
      </c>
      <c r="CZ96" s="63">
        <v>5.851076706681282E-4</v>
      </c>
      <c r="DA96" s="63">
        <v>4.557776310135366E-4</v>
      </c>
      <c r="DB96" s="63">
        <v>1.0001843354561639</v>
      </c>
      <c r="DC96" s="63">
        <v>1.8447289014822527E-3</v>
      </c>
      <c r="DD96" s="63">
        <v>1.3383135349147866E-3</v>
      </c>
      <c r="DE96" s="63">
        <v>3.9414683286079683E-4</v>
      </c>
      <c r="DF96" s="63">
        <v>2.215221534778961E-3</v>
      </c>
      <c r="DG96" s="63">
        <v>2.4340046949991021E-3</v>
      </c>
      <c r="DH96" s="63">
        <v>6.8911711343493511E-4</v>
      </c>
      <c r="DI96" s="63">
        <v>7.901362200315045E-4</v>
      </c>
      <c r="DJ96" s="63">
        <v>1.070835626078703E-3</v>
      </c>
      <c r="DK96" s="63">
        <v>4.5411743891890434E-4</v>
      </c>
      <c r="DL96" s="63">
        <v>4.8253429552518322E-4</v>
      </c>
      <c r="DM96" s="63">
        <v>3.6046066151044609E-4</v>
      </c>
      <c r="DN96" s="63">
        <v>5.2162890098401483E-4</v>
      </c>
      <c r="DO96" s="63">
        <v>4.3081976746948573E-4</v>
      </c>
      <c r="DP96" s="63">
        <v>1.2219571532962887E-3</v>
      </c>
      <c r="DQ96" s="63">
        <v>2.9954000187508987E-4</v>
      </c>
      <c r="DR96" s="63">
        <v>1.0354752382084793E-3</v>
      </c>
      <c r="DS96" s="63">
        <v>2.3705198682694463E-4</v>
      </c>
      <c r="DT96" s="63">
        <v>0.24431722777335224</v>
      </c>
      <c r="DU96" s="63">
        <v>1.3215793040448061</v>
      </c>
      <c r="DV96" s="63">
        <v>1.1609811294464722</v>
      </c>
      <c r="DX96" s="12" t="s">
        <v>118</v>
      </c>
      <c r="DY96" s="62" t="s">
        <v>176</v>
      </c>
      <c r="DZ96" s="63">
        <v>9.2511913558111108E-4</v>
      </c>
      <c r="EA96" s="63">
        <v>1.2189833359807944E-4</v>
      </c>
      <c r="EB96" s="63">
        <v>2.9602818981597651E-4</v>
      </c>
      <c r="EC96" s="63">
        <v>8.1892980954968145E-4</v>
      </c>
      <c r="ED96" s="63">
        <v>1.5241560096636983E-3</v>
      </c>
      <c r="EE96" s="63">
        <v>0</v>
      </c>
      <c r="EF96" s="63">
        <v>1.3392161270557445E-3</v>
      </c>
      <c r="EG96" s="63">
        <v>7.6571983256175423E-4</v>
      </c>
      <c r="EH96" s="63">
        <v>0</v>
      </c>
      <c r="EI96" s="63">
        <v>0</v>
      </c>
      <c r="EJ96" s="63">
        <v>0</v>
      </c>
      <c r="EK96" s="63">
        <v>3.6882290757998142E-4</v>
      </c>
      <c r="EL96" s="63">
        <v>5.5570051576431473E-4</v>
      </c>
      <c r="EM96" s="63">
        <v>1.0344117906904808E-3</v>
      </c>
      <c r="EN96" s="63">
        <v>3.3638581020374462E-4</v>
      </c>
      <c r="EO96" s="63">
        <v>0</v>
      </c>
      <c r="EP96" s="63">
        <v>4.5924516629955887E-4</v>
      </c>
      <c r="EQ96" s="63">
        <v>3.8835685780094721E-4</v>
      </c>
      <c r="ER96" s="63">
        <v>0</v>
      </c>
      <c r="ES96" s="63">
        <v>5.2403357171386866E-4</v>
      </c>
      <c r="ET96" s="63">
        <v>0</v>
      </c>
      <c r="EU96" s="63">
        <v>0</v>
      </c>
      <c r="EV96" s="63">
        <v>0</v>
      </c>
      <c r="EW96" s="63">
        <v>0</v>
      </c>
      <c r="EX96" s="63">
        <v>3.9104748319289677E-4</v>
      </c>
      <c r="EY96" s="63">
        <v>2.3966394620088865E-4</v>
      </c>
      <c r="EZ96" s="63">
        <v>0</v>
      </c>
      <c r="FA96" s="63">
        <v>0</v>
      </c>
      <c r="FB96" s="63">
        <v>2.8601533846942678E-4</v>
      </c>
      <c r="FC96" s="63">
        <v>8.7086805756793481E-4</v>
      </c>
      <c r="FD96" s="63">
        <v>7.1935099437484484E-4</v>
      </c>
      <c r="FE96" s="63">
        <v>0</v>
      </c>
      <c r="FF96" s="63">
        <v>1.6727605080926963E-3</v>
      </c>
      <c r="FG96" s="63">
        <v>1.0074485842193988E-4</v>
      </c>
      <c r="FH96" s="63">
        <v>1.8618585282290611E-3</v>
      </c>
      <c r="FI96" s="63">
        <v>0</v>
      </c>
      <c r="FJ96" s="63">
        <v>2.914094519904421E-4</v>
      </c>
      <c r="FK96" s="63">
        <v>2.0416494257293311E-3</v>
      </c>
      <c r="FL96" s="63">
        <v>9.8424776663952785E-4</v>
      </c>
      <c r="FM96" s="63">
        <v>0</v>
      </c>
      <c r="FN96" s="63">
        <v>6.1876340257249426E-4</v>
      </c>
      <c r="FO96" s="63">
        <v>4.5956500689398576E-4</v>
      </c>
      <c r="FP96" s="63">
        <v>7.6376498513856307E-4</v>
      </c>
      <c r="FQ96" s="63">
        <v>1.128005691070011E-3</v>
      </c>
      <c r="FR96" s="63">
        <v>9.3061797931990762E-4</v>
      </c>
      <c r="FS96" s="63">
        <v>4.1830335390042456E-4</v>
      </c>
      <c r="FT96" s="63">
        <v>0</v>
      </c>
      <c r="FU96" s="63">
        <v>1.8503320968569944E-4</v>
      </c>
      <c r="FV96" s="63">
        <v>3.512052492879824E-4</v>
      </c>
      <c r="FW96" s="63">
        <v>0</v>
      </c>
      <c r="FX96" s="63">
        <v>1.6284228637767218E-4</v>
      </c>
      <c r="FY96" s="63">
        <v>9.2833289731758257E-4</v>
      </c>
      <c r="FZ96" s="63">
        <v>2.6023059321548912E-4</v>
      </c>
      <c r="GA96" s="63">
        <v>2.7518602861485291E-4</v>
      </c>
      <c r="GB96" s="63">
        <v>1.1971603602499438E-4</v>
      </c>
      <c r="GC96" s="63">
        <v>1.8274814016493694E-4</v>
      </c>
      <c r="GD96" s="63">
        <v>1.2786455613598787E-4</v>
      </c>
      <c r="GE96" s="63">
        <v>2.5034435557632516E-3</v>
      </c>
      <c r="GF96" s="63">
        <v>1.5268858256541821E-3</v>
      </c>
      <c r="GG96" s="63">
        <v>4.2755483736416923E-4</v>
      </c>
      <c r="GH96" s="63">
        <v>6.3002975368419854E-4</v>
      </c>
      <c r="GI96" s="63">
        <v>2.6208348978726714E-3</v>
      </c>
      <c r="GJ96" s="63">
        <v>3.012170365829194E-3</v>
      </c>
      <c r="GK96" s="63">
        <v>9.9434326953763198E-4</v>
      </c>
      <c r="GL96" s="63">
        <v>1.5120336458548463E-3</v>
      </c>
      <c r="GM96" s="63">
        <v>5.0594645608492998E-4</v>
      </c>
      <c r="GN96" s="63">
        <v>3.6124538883152384E-4</v>
      </c>
      <c r="GO96" s="63">
        <v>1.5186184325721732E-3</v>
      </c>
      <c r="GP96" s="63">
        <v>2.9939114791215624E-3</v>
      </c>
      <c r="GQ96" s="63">
        <v>1.1636014274668117E-3</v>
      </c>
      <c r="GR96" s="63">
        <v>7.9318986016520927E-4</v>
      </c>
      <c r="GS96" s="63">
        <v>1.5295555115738284E-3</v>
      </c>
      <c r="GT96" s="63">
        <v>3.1577354037021736E-4</v>
      </c>
      <c r="GU96" s="63">
        <v>8.4177218965679319E-5</v>
      </c>
      <c r="GV96" s="63">
        <v>1.2542749742958225E-3</v>
      </c>
      <c r="GW96" s="63">
        <v>2.0063681211435606E-3</v>
      </c>
      <c r="GX96" s="63">
        <v>3.3296890982288484E-4</v>
      </c>
      <c r="GY96" s="63">
        <v>2.294664253599248E-3</v>
      </c>
      <c r="GZ96" s="63">
        <v>0</v>
      </c>
      <c r="HA96" s="63">
        <v>3.1266809652556098E-4</v>
      </c>
      <c r="HB96" s="63">
        <v>6.5139325454159624E-4</v>
      </c>
      <c r="HC96" s="63">
        <v>1.7533883614346425E-3</v>
      </c>
      <c r="HD96" s="63">
        <v>2.7669252732129659E-4</v>
      </c>
      <c r="HE96" s="63">
        <v>4.8170068577308437E-4</v>
      </c>
      <c r="HF96" s="63">
        <v>1.4018359805982161E-3</v>
      </c>
      <c r="HG96" s="63">
        <v>2.2567492507491544E-4</v>
      </c>
      <c r="HH96" s="63">
        <v>5.851076706681282E-4</v>
      </c>
      <c r="HI96" s="63">
        <v>4.5262997956645987E-4</v>
      </c>
      <c r="HJ96" s="63">
        <v>1</v>
      </c>
      <c r="HK96" s="63">
        <v>1.8446959889188714E-3</v>
      </c>
      <c r="HL96" s="63">
        <v>1.3383135349147866E-3</v>
      </c>
      <c r="HM96" s="63">
        <v>3.9338603781679209E-4</v>
      </c>
      <c r="HN96" s="63">
        <v>2.1641346571268775E-3</v>
      </c>
      <c r="HO96" s="63">
        <v>2.4340046949991021E-3</v>
      </c>
      <c r="HP96" s="63">
        <v>6.8911711343493511E-4</v>
      </c>
      <c r="HQ96" s="63">
        <v>7.9001047885295681E-4</v>
      </c>
      <c r="HR96" s="63">
        <v>1.0691566719699111E-3</v>
      </c>
      <c r="HS96" s="63">
        <v>4.5401916277866582E-4</v>
      </c>
      <c r="HT96" s="63">
        <v>4.8048548310610401E-4</v>
      </c>
      <c r="HU96" s="63">
        <v>3.4099394943546427E-4</v>
      </c>
      <c r="HV96" s="63">
        <v>5.2162890098401483E-4</v>
      </c>
      <c r="HW96" s="63">
        <v>4.289545009272476E-4</v>
      </c>
      <c r="HX96" s="63">
        <v>1.2015524968941656E-3</v>
      </c>
      <c r="HY96" s="63">
        <v>2.9688565514425963E-4</v>
      </c>
      <c r="HZ96" s="63">
        <v>1.0292177043068106E-3</v>
      </c>
      <c r="IA96" s="63">
        <v>2.3698755559171185E-4</v>
      </c>
      <c r="IB96" s="63">
        <v>0.24413690158865553</v>
      </c>
    </row>
    <row r="97" spans="2:236" x14ac:dyDescent="0.15">
      <c r="B97" s="16" t="s">
        <v>119</v>
      </c>
      <c r="C97" s="70" t="s">
        <v>177</v>
      </c>
      <c r="D97" s="69">
        <v>0.61552005689774947</v>
      </c>
      <c r="E97" s="69">
        <v>0.38447994310225053</v>
      </c>
      <c r="F97" s="69">
        <v>0.82165693912249083</v>
      </c>
      <c r="G97" s="69">
        <v>0.59986487172329794</v>
      </c>
      <c r="H97" s="69">
        <v>3.869549503773221E-2</v>
      </c>
      <c r="I97" s="71">
        <v>0.10048976070241328</v>
      </c>
      <c r="J97" s="69">
        <v>0.10003298906285685</v>
      </c>
      <c r="P97" s="16" t="s">
        <v>119</v>
      </c>
      <c r="Q97" s="69" t="s">
        <v>177</v>
      </c>
      <c r="R97" s="71">
        <v>2.4248517723236947E-5</v>
      </c>
      <c r="S97" s="69">
        <v>1.9297938378746396E-5</v>
      </c>
      <c r="T97" s="69">
        <v>3.311339414191501E-4</v>
      </c>
      <c r="U97" s="69">
        <v>8.9619180485154508E-6</v>
      </c>
      <c r="V97" s="69">
        <v>1.5144964786614802E-5</v>
      </c>
      <c r="W97" s="69">
        <v>0</v>
      </c>
      <c r="X97" s="69">
        <v>5.1164707235527127E-5</v>
      </c>
      <c r="Y97" s="69">
        <v>1.3930259062666412E-4</v>
      </c>
      <c r="Z97" s="69">
        <v>0</v>
      </c>
      <c r="AA97" s="69">
        <v>0</v>
      </c>
      <c r="AB97" s="69">
        <v>0</v>
      </c>
      <c r="AC97" s="69">
        <v>1.55624145886078E-5</v>
      </c>
      <c r="AD97" s="69">
        <v>1.7112904573120989E-5</v>
      </c>
      <c r="AE97" s="69">
        <v>4.5894405399959335E-5</v>
      </c>
      <c r="AF97" s="69">
        <v>1.0488890362790581E-4</v>
      </c>
      <c r="AG97" s="69">
        <v>0</v>
      </c>
      <c r="AH97" s="69">
        <v>4.4203982791161783E-5</v>
      </c>
      <c r="AI97" s="69">
        <v>2.2998624602086017E-5</v>
      </c>
      <c r="AJ97" s="69">
        <v>0</v>
      </c>
      <c r="AK97" s="69">
        <v>1.0801354003808704E-4</v>
      </c>
      <c r="AL97" s="69">
        <v>0</v>
      </c>
      <c r="AM97" s="69">
        <v>0</v>
      </c>
      <c r="AN97" s="69">
        <v>0</v>
      </c>
      <c r="AO97" s="69">
        <v>0</v>
      </c>
      <c r="AP97" s="69">
        <v>1.3227766659950217E-4</v>
      </c>
      <c r="AQ97" s="69">
        <v>1.5983270827703571E-4</v>
      </c>
      <c r="AR97" s="69">
        <v>0</v>
      </c>
      <c r="AS97" s="69">
        <v>0</v>
      </c>
      <c r="AT97" s="69">
        <v>7.0356343100638207E-5</v>
      </c>
      <c r="AU97" s="69">
        <v>4.6198113301487875E-5</v>
      </c>
      <c r="AV97" s="69">
        <v>1.6271457837943983E-5</v>
      </c>
      <c r="AW97" s="69">
        <v>0</v>
      </c>
      <c r="AX97" s="69">
        <v>1.117693243579122E-4</v>
      </c>
      <c r="AY97" s="69">
        <v>1.9160647131410666E-5</v>
      </c>
      <c r="AZ97" s="69">
        <v>1.1014464395962648E-4</v>
      </c>
      <c r="BA97" s="69">
        <v>0</v>
      </c>
      <c r="BB97" s="69">
        <v>2.6158154971022356E-5</v>
      </c>
      <c r="BC97" s="69">
        <v>2.3987444436456029E-4</v>
      </c>
      <c r="BD97" s="69">
        <v>1.4219709160011054E-5</v>
      </c>
      <c r="BE97" s="69">
        <v>0</v>
      </c>
      <c r="BF97" s="69">
        <v>1.6348550335877086E-5</v>
      </c>
      <c r="BG97" s="69">
        <v>3.1241218137667386E-4</v>
      </c>
      <c r="BH97" s="69">
        <v>9.8405343136054866E-5</v>
      </c>
      <c r="BI97" s="69">
        <v>1.8346951804040817E-4</v>
      </c>
      <c r="BJ97" s="69">
        <v>1.6329389469299128E-4</v>
      </c>
      <c r="BK97" s="69">
        <v>1.6720716927048351E-4</v>
      </c>
      <c r="BL97" s="69">
        <v>0</v>
      </c>
      <c r="BM97" s="69">
        <v>6.5239037386301767E-4</v>
      </c>
      <c r="BN97" s="69">
        <v>4.5232610873153573E-4</v>
      </c>
      <c r="BO97" s="69">
        <v>0</v>
      </c>
      <c r="BP97" s="69">
        <v>3.1553897452659362E-4</v>
      </c>
      <c r="BQ97" s="69">
        <v>2.5881634143671959E-4</v>
      </c>
      <c r="BR97" s="69">
        <v>1.1355005028352175E-3</v>
      </c>
      <c r="BS97" s="69">
        <v>1.3705796991853785E-4</v>
      </c>
      <c r="BT97" s="69">
        <v>7.2175854031074653E-5</v>
      </c>
      <c r="BU97" s="69">
        <v>1.0221083233245159E-4</v>
      </c>
      <c r="BV97" s="69">
        <v>1.1600695055542955E-4</v>
      </c>
      <c r="BW97" s="69">
        <v>2.0040949996848268E-4</v>
      </c>
      <c r="BX97" s="69">
        <v>4.6927110791036637E-5</v>
      </c>
      <c r="BY97" s="69">
        <v>4.3886010589845583E-5</v>
      </c>
      <c r="BZ97" s="69">
        <v>4.1701442335802426E-5</v>
      </c>
      <c r="CA97" s="69">
        <v>1.0356993935098046E-4</v>
      </c>
      <c r="CB97" s="69">
        <v>3.0914422829876122E-5</v>
      </c>
      <c r="CC97" s="69">
        <v>8.6113111511667488E-5</v>
      </c>
      <c r="CD97" s="69">
        <v>7.7784150089463291E-5</v>
      </c>
      <c r="CE97" s="69">
        <v>2.088440130101339E-4</v>
      </c>
      <c r="CF97" s="69">
        <v>1.7633868488896784E-4</v>
      </c>
      <c r="CG97" s="69">
        <v>7.9258593484703784E-5</v>
      </c>
      <c r="CH97" s="69">
        <v>9.7234756066934725E-5</v>
      </c>
      <c r="CI97" s="69">
        <v>1.1407785784823345E-4</v>
      </c>
      <c r="CJ97" s="69">
        <v>1.2340115410817214E-4</v>
      </c>
      <c r="CK97" s="69">
        <v>2.4130311482891388E-5</v>
      </c>
      <c r="CL97" s="69">
        <v>1.4072643909958685E-5</v>
      </c>
      <c r="CM97" s="69">
        <v>6.4066641730880198E-6</v>
      </c>
      <c r="CN97" s="69">
        <v>2.762467895693723E-3</v>
      </c>
      <c r="CO97" s="69">
        <v>1.1958471763526434E-4</v>
      </c>
      <c r="CP97" s="69">
        <v>1.4374231477578623E-4</v>
      </c>
      <c r="CQ97" s="69">
        <v>3.7303596219485653E-5</v>
      </c>
      <c r="CR97" s="69">
        <v>0</v>
      </c>
      <c r="CS97" s="69">
        <v>2.4268240394709784E-4</v>
      </c>
      <c r="CT97" s="69">
        <v>1.48775813922582E-4</v>
      </c>
      <c r="CU97" s="69">
        <v>1.2365978110161549E-4</v>
      </c>
      <c r="CV97" s="69">
        <v>1.0551692155990536E-4</v>
      </c>
      <c r="CW97" s="69">
        <v>2.225483968451198E-3</v>
      </c>
      <c r="CX97" s="69">
        <v>5.2250312449275574E-4</v>
      </c>
      <c r="CY97" s="69">
        <v>1.5896183139199121E-3</v>
      </c>
      <c r="CZ97" s="69">
        <v>2.7812599182866055E-3</v>
      </c>
      <c r="DA97" s="69">
        <v>7.230301837938129E-4</v>
      </c>
      <c r="DB97" s="69">
        <v>6.463652925743563E-5</v>
      </c>
      <c r="DC97" s="69">
        <v>1.0000178417276229</v>
      </c>
      <c r="DD97" s="69">
        <v>3.2012242651509005E-5</v>
      </c>
      <c r="DE97" s="69">
        <v>6.0405453428592831E-5</v>
      </c>
      <c r="DF97" s="69">
        <v>2.2344857898944462E-5</v>
      </c>
      <c r="DG97" s="69">
        <v>8.2508582365364771E-5</v>
      </c>
      <c r="DH97" s="69">
        <v>2.3025937422802971E-5</v>
      </c>
      <c r="DI97" s="69">
        <v>3.4256199622641197E-5</v>
      </c>
      <c r="DJ97" s="69">
        <v>1.7264645520199932E-4</v>
      </c>
      <c r="DK97" s="69">
        <v>5.5873968990566357E-4</v>
      </c>
      <c r="DL97" s="69">
        <v>2.0552964782255858E-5</v>
      </c>
      <c r="DM97" s="69">
        <v>2.6972371514998945E-4</v>
      </c>
      <c r="DN97" s="69">
        <v>1.2397411090176285E-4</v>
      </c>
      <c r="DO97" s="69">
        <v>1.9144828217317598E-4</v>
      </c>
      <c r="DP97" s="69">
        <v>4.128945766040158E-4</v>
      </c>
      <c r="DQ97" s="69">
        <v>1.119657808521903E-4</v>
      </c>
      <c r="DR97" s="69">
        <v>2.1650211858245189E-4</v>
      </c>
      <c r="DS97" s="69">
        <v>1.5690443205870625E-5</v>
      </c>
      <c r="DT97" s="69">
        <v>1.0888875150611052E-4</v>
      </c>
      <c r="DU97" s="69">
        <v>1.0216181108713593</v>
      </c>
      <c r="DV97" s="69">
        <v>0.89747118814005733</v>
      </c>
      <c r="DX97" s="16" t="s">
        <v>119</v>
      </c>
      <c r="DY97" s="70" t="s">
        <v>177</v>
      </c>
      <c r="DZ97" s="69">
        <v>2.4227013926971196E-5</v>
      </c>
      <c r="EA97" s="69">
        <v>1.9288953154697797E-5</v>
      </c>
      <c r="EB97" s="69">
        <v>3.3113257352407902E-4</v>
      </c>
      <c r="EC97" s="69">
        <v>8.9595126220169159E-6</v>
      </c>
      <c r="ED97" s="69">
        <v>1.514138326428593E-5</v>
      </c>
      <c r="EE97" s="69">
        <v>0</v>
      </c>
      <c r="EF97" s="69">
        <v>5.1164707235527127E-5</v>
      </c>
      <c r="EG97" s="69">
        <v>1.3353487648289989E-4</v>
      </c>
      <c r="EH97" s="69">
        <v>0</v>
      </c>
      <c r="EI97" s="69">
        <v>0</v>
      </c>
      <c r="EJ97" s="69">
        <v>0</v>
      </c>
      <c r="EK97" s="69">
        <v>1.5543429017862153E-5</v>
      </c>
      <c r="EL97" s="69">
        <v>1.7112904573120989E-5</v>
      </c>
      <c r="EM97" s="69">
        <v>4.5776025937766898E-5</v>
      </c>
      <c r="EN97" s="69">
        <v>1.0477655686780634E-4</v>
      </c>
      <c r="EO97" s="69">
        <v>0</v>
      </c>
      <c r="EP97" s="69">
        <v>4.4201121454338631E-5</v>
      </c>
      <c r="EQ97" s="69">
        <v>2.2983992731597854E-5</v>
      </c>
      <c r="ER97" s="69">
        <v>0</v>
      </c>
      <c r="ES97" s="69">
        <v>1.0783356212024028E-4</v>
      </c>
      <c r="ET97" s="69">
        <v>0</v>
      </c>
      <c r="EU97" s="69">
        <v>0</v>
      </c>
      <c r="EV97" s="69">
        <v>0</v>
      </c>
      <c r="EW97" s="69">
        <v>0</v>
      </c>
      <c r="EX97" s="69">
        <v>1.321347698907142E-4</v>
      </c>
      <c r="EY97" s="69">
        <v>1.5840157719079352E-4</v>
      </c>
      <c r="EZ97" s="69">
        <v>0</v>
      </c>
      <c r="FA97" s="69">
        <v>0</v>
      </c>
      <c r="FB97" s="69">
        <v>6.9822333832523565E-5</v>
      </c>
      <c r="FC97" s="69">
        <v>4.6085093155210545E-5</v>
      </c>
      <c r="FD97" s="69">
        <v>1.6271457837943983E-5</v>
      </c>
      <c r="FE97" s="69">
        <v>0</v>
      </c>
      <c r="FF97" s="69">
        <v>1.0683948052543946E-4</v>
      </c>
      <c r="FG97" s="69">
        <v>1.9160418057907173E-5</v>
      </c>
      <c r="FH97" s="69">
        <v>1.1005850371803521E-4</v>
      </c>
      <c r="FI97" s="69">
        <v>0</v>
      </c>
      <c r="FJ97" s="69">
        <v>2.4802841047511218E-5</v>
      </c>
      <c r="FK97" s="69">
        <v>2.3985316798500175E-4</v>
      </c>
      <c r="FL97" s="69">
        <v>1.4219650352444511E-5</v>
      </c>
      <c r="FM97" s="69">
        <v>0</v>
      </c>
      <c r="FN97" s="69">
        <v>1.6313561774269913E-5</v>
      </c>
      <c r="FO97" s="69">
        <v>3.1205107977351243E-4</v>
      </c>
      <c r="FP97" s="69">
        <v>9.7347524975069453E-5</v>
      </c>
      <c r="FQ97" s="69">
        <v>1.8063622146306815E-4</v>
      </c>
      <c r="FR97" s="69">
        <v>1.6128978771518841E-4</v>
      </c>
      <c r="FS97" s="69">
        <v>1.6598111965317419E-4</v>
      </c>
      <c r="FT97" s="69">
        <v>0</v>
      </c>
      <c r="FU97" s="69">
        <v>6.5239037386301767E-4</v>
      </c>
      <c r="FV97" s="69">
        <v>4.5119466851528911E-4</v>
      </c>
      <c r="FW97" s="69">
        <v>0</v>
      </c>
      <c r="FX97" s="69">
        <v>3.1550291336089132E-4</v>
      </c>
      <c r="FY97" s="69">
        <v>2.5835853814698372E-4</v>
      </c>
      <c r="FZ97" s="69">
        <v>1.1354984144953469E-3</v>
      </c>
      <c r="GA97" s="69">
        <v>1.3682269260028611E-4</v>
      </c>
      <c r="GB97" s="69">
        <v>7.2175854031074653E-5</v>
      </c>
      <c r="GC97" s="69">
        <v>9.8808652679350893E-5</v>
      </c>
      <c r="GD97" s="69">
        <v>1.0140934420968826E-4</v>
      </c>
      <c r="GE97" s="69">
        <v>1.9329862202531378E-4</v>
      </c>
      <c r="GF97" s="69">
        <v>4.2176366820825048E-5</v>
      </c>
      <c r="GG97" s="69">
        <v>4.382248108020926E-5</v>
      </c>
      <c r="GH97" s="69">
        <v>4.1694755741786728E-5</v>
      </c>
      <c r="GI97" s="69">
        <v>1.0356993935098046E-4</v>
      </c>
      <c r="GJ97" s="69">
        <v>3.086870361126777E-5</v>
      </c>
      <c r="GK97" s="69">
        <v>8.6113111511667488E-5</v>
      </c>
      <c r="GL97" s="69">
        <v>7.7784150089463291E-5</v>
      </c>
      <c r="GM97" s="69">
        <v>1.9558102085648284E-4</v>
      </c>
      <c r="GN97" s="69">
        <v>1.7601657336260257E-4</v>
      </c>
      <c r="GO97" s="69">
        <v>7.2845006491611839E-5</v>
      </c>
      <c r="GP97" s="69">
        <v>9.7192744186436338E-5</v>
      </c>
      <c r="GQ97" s="69">
        <v>1.1317990734533478E-4</v>
      </c>
      <c r="GR97" s="69">
        <v>1.1994773881787096E-4</v>
      </c>
      <c r="GS97" s="69">
        <v>2.3411210514089278E-5</v>
      </c>
      <c r="GT97" s="69">
        <v>1.4072643909958685E-5</v>
      </c>
      <c r="GU97" s="69">
        <v>6.4066641730880198E-6</v>
      </c>
      <c r="GV97" s="69">
        <v>2.7614700473478537E-3</v>
      </c>
      <c r="GW97" s="69">
        <v>1.1937854365379143E-4</v>
      </c>
      <c r="GX97" s="69">
        <v>1.4320363148925331E-4</v>
      </c>
      <c r="GY97" s="69">
        <v>3.5919774608475106E-5</v>
      </c>
      <c r="GZ97" s="69">
        <v>0</v>
      </c>
      <c r="HA97" s="69">
        <v>2.4257718955272798E-4</v>
      </c>
      <c r="HB97" s="69">
        <v>1.4876559542011813E-4</v>
      </c>
      <c r="HC97" s="69">
        <v>1.230043553584453E-4</v>
      </c>
      <c r="HD97" s="69">
        <v>1.0438842791460652E-4</v>
      </c>
      <c r="HE97" s="69">
        <v>2.2016645790787878E-3</v>
      </c>
      <c r="HF97" s="69">
        <v>5.0085552017410532E-4</v>
      </c>
      <c r="HG97" s="69">
        <v>1.5842111760502686E-3</v>
      </c>
      <c r="HH97" s="69">
        <v>2.7812599182866055E-3</v>
      </c>
      <c r="HI97" s="69">
        <v>7.1803685623792162E-4</v>
      </c>
      <c r="HJ97" s="69">
        <v>6.4624616649246175E-5</v>
      </c>
      <c r="HK97" s="69">
        <v>1</v>
      </c>
      <c r="HL97" s="69">
        <v>3.2012242651509005E-5</v>
      </c>
      <c r="HM97" s="69">
        <v>6.0288856856534208E-5</v>
      </c>
      <c r="HN97" s="69">
        <v>2.1829546448728502E-5</v>
      </c>
      <c r="HO97" s="69">
        <v>8.2508582365364771E-5</v>
      </c>
      <c r="HP97" s="69">
        <v>2.3025937422802971E-5</v>
      </c>
      <c r="HQ97" s="69">
        <v>3.4250748138702206E-5</v>
      </c>
      <c r="HR97" s="69">
        <v>1.7237576428710024E-4</v>
      </c>
      <c r="HS97" s="69">
        <v>5.5861877232924828E-4</v>
      </c>
      <c r="HT97" s="69">
        <v>2.0465698094923399E-5</v>
      </c>
      <c r="HU97" s="69">
        <v>2.5515726043446679E-4</v>
      </c>
      <c r="HV97" s="69">
        <v>1.2397411090176285E-4</v>
      </c>
      <c r="HW97" s="69">
        <v>1.9061939245577952E-4</v>
      </c>
      <c r="HX97" s="69">
        <v>4.0599992244762554E-4</v>
      </c>
      <c r="HY97" s="69">
        <v>1.1097360617598863E-4</v>
      </c>
      <c r="HZ97" s="69">
        <v>2.1519376344577404E-4</v>
      </c>
      <c r="IA97" s="69">
        <v>1.5686178509967267E-5</v>
      </c>
      <c r="IB97" s="69">
        <v>1.0880838266231495E-4</v>
      </c>
    </row>
    <row r="98" spans="2:236" x14ac:dyDescent="0.15">
      <c r="B98" s="12" t="s">
        <v>120</v>
      </c>
      <c r="C98" s="62" t="s">
        <v>178</v>
      </c>
      <c r="D98" s="63">
        <v>0.43517481844839978</v>
      </c>
      <c r="E98" s="73">
        <v>0.56482518155160022</v>
      </c>
      <c r="F98" s="73">
        <v>0.59306547371446294</v>
      </c>
      <c r="G98" s="73">
        <v>0.42614955264292359</v>
      </c>
      <c r="H98" s="63">
        <v>9.8318097608233383E-4</v>
      </c>
      <c r="I98" s="74">
        <v>7.3392275054643366E-2</v>
      </c>
      <c r="J98" s="73">
        <v>7.3392275054643366E-2</v>
      </c>
      <c r="P98" s="12" t="s">
        <v>120</v>
      </c>
      <c r="Q98" s="63" t="s">
        <v>178</v>
      </c>
      <c r="R98" s="74">
        <v>0</v>
      </c>
      <c r="S98" s="73">
        <v>0</v>
      </c>
      <c r="T98" s="73">
        <v>0</v>
      </c>
      <c r="U98" s="73">
        <v>0</v>
      </c>
      <c r="V98" s="73">
        <v>0</v>
      </c>
      <c r="W98" s="73">
        <v>0</v>
      </c>
      <c r="X98" s="73">
        <v>0</v>
      </c>
      <c r="Y98" s="73">
        <v>0</v>
      </c>
      <c r="Z98" s="73">
        <v>0</v>
      </c>
      <c r="AA98" s="73">
        <v>0</v>
      </c>
      <c r="AB98" s="73">
        <v>0</v>
      </c>
      <c r="AC98" s="73">
        <v>0</v>
      </c>
      <c r="AD98" s="73">
        <v>0</v>
      </c>
      <c r="AE98" s="73">
        <v>0</v>
      </c>
      <c r="AF98" s="73">
        <v>0</v>
      </c>
      <c r="AG98" s="73">
        <v>0</v>
      </c>
      <c r="AH98" s="73">
        <v>0</v>
      </c>
      <c r="AI98" s="73">
        <v>0</v>
      </c>
      <c r="AJ98" s="73">
        <v>0</v>
      </c>
      <c r="AK98" s="73">
        <v>0</v>
      </c>
      <c r="AL98" s="73">
        <v>0</v>
      </c>
      <c r="AM98" s="73">
        <v>0</v>
      </c>
      <c r="AN98" s="73">
        <v>0</v>
      </c>
      <c r="AO98" s="73">
        <v>0</v>
      </c>
      <c r="AP98" s="73">
        <v>0</v>
      </c>
      <c r="AQ98" s="73">
        <v>0</v>
      </c>
      <c r="AR98" s="73">
        <v>0</v>
      </c>
      <c r="AS98" s="73">
        <v>0</v>
      </c>
      <c r="AT98" s="73">
        <v>0</v>
      </c>
      <c r="AU98" s="73">
        <v>0</v>
      </c>
      <c r="AV98" s="73">
        <v>0</v>
      </c>
      <c r="AW98" s="73">
        <v>0</v>
      </c>
      <c r="AX98" s="73">
        <v>0</v>
      </c>
      <c r="AY98" s="73">
        <v>0</v>
      </c>
      <c r="AZ98" s="73">
        <v>0</v>
      </c>
      <c r="BA98" s="73">
        <v>0</v>
      </c>
      <c r="BB98" s="73">
        <v>0</v>
      </c>
      <c r="BC98" s="73">
        <v>0</v>
      </c>
      <c r="BD98" s="73">
        <v>0</v>
      </c>
      <c r="BE98" s="73">
        <v>0</v>
      </c>
      <c r="BF98" s="73">
        <v>0</v>
      </c>
      <c r="BG98" s="73">
        <v>0</v>
      </c>
      <c r="BH98" s="73">
        <v>0</v>
      </c>
      <c r="BI98" s="73">
        <v>0</v>
      </c>
      <c r="BJ98" s="73">
        <v>0</v>
      </c>
      <c r="BK98" s="73">
        <v>0</v>
      </c>
      <c r="BL98" s="73">
        <v>0</v>
      </c>
      <c r="BM98" s="73">
        <v>0</v>
      </c>
      <c r="BN98" s="73">
        <v>0</v>
      </c>
      <c r="BO98" s="73">
        <v>0</v>
      </c>
      <c r="BP98" s="73">
        <v>0</v>
      </c>
      <c r="BQ98" s="73">
        <v>0</v>
      </c>
      <c r="BR98" s="73">
        <v>0</v>
      </c>
      <c r="BS98" s="73">
        <v>0</v>
      </c>
      <c r="BT98" s="73">
        <v>0</v>
      </c>
      <c r="BU98" s="73">
        <v>0</v>
      </c>
      <c r="BV98" s="73">
        <v>0</v>
      </c>
      <c r="BW98" s="73">
        <v>0</v>
      </c>
      <c r="BX98" s="73">
        <v>0</v>
      </c>
      <c r="BY98" s="73">
        <v>0</v>
      </c>
      <c r="BZ98" s="73">
        <v>0</v>
      </c>
      <c r="CA98" s="73">
        <v>0</v>
      </c>
      <c r="CB98" s="73">
        <v>0</v>
      </c>
      <c r="CC98" s="73">
        <v>0</v>
      </c>
      <c r="CD98" s="73">
        <v>0</v>
      </c>
      <c r="CE98" s="73">
        <v>0</v>
      </c>
      <c r="CF98" s="73">
        <v>0</v>
      </c>
      <c r="CG98" s="73">
        <v>0</v>
      </c>
      <c r="CH98" s="73">
        <v>0</v>
      </c>
      <c r="CI98" s="73">
        <v>0</v>
      </c>
      <c r="CJ98" s="73">
        <v>0</v>
      </c>
      <c r="CK98" s="73">
        <v>0</v>
      </c>
      <c r="CL98" s="73">
        <v>0</v>
      </c>
      <c r="CM98" s="73">
        <v>0</v>
      </c>
      <c r="CN98" s="73">
        <v>0</v>
      </c>
      <c r="CO98" s="73">
        <v>0</v>
      </c>
      <c r="CP98" s="73">
        <v>0</v>
      </c>
      <c r="CQ98" s="73">
        <v>0</v>
      </c>
      <c r="CR98" s="73">
        <v>0</v>
      </c>
      <c r="CS98" s="73">
        <v>0</v>
      </c>
      <c r="CT98" s="73">
        <v>0</v>
      </c>
      <c r="CU98" s="73">
        <v>0</v>
      </c>
      <c r="CV98" s="73">
        <v>0</v>
      </c>
      <c r="CW98" s="73">
        <v>0</v>
      </c>
      <c r="CX98" s="73">
        <v>0</v>
      </c>
      <c r="CY98" s="73">
        <v>0</v>
      </c>
      <c r="CZ98" s="73">
        <v>0</v>
      </c>
      <c r="DA98" s="73">
        <v>0</v>
      </c>
      <c r="DB98" s="73">
        <v>0</v>
      </c>
      <c r="DC98" s="73">
        <v>0</v>
      </c>
      <c r="DD98" s="73">
        <v>1</v>
      </c>
      <c r="DE98" s="73">
        <v>0</v>
      </c>
      <c r="DF98" s="73">
        <v>0</v>
      </c>
      <c r="DG98" s="73">
        <v>0</v>
      </c>
      <c r="DH98" s="73">
        <v>0</v>
      </c>
      <c r="DI98" s="73">
        <v>0</v>
      </c>
      <c r="DJ98" s="73">
        <v>0</v>
      </c>
      <c r="DK98" s="73">
        <v>0</v>
      </c>
      <c r="DL98" s="73">
        <v>0</v>
      </c>
      <c r="DM98" s="73">
        <v>0</v>
      </c>
      <c r="DN98" s="73">
        <v>0</v>
      </c>
      <c r="DO98" s="73">
        <v>0</v>
      </c>
      <c r="DP98" s="73">
        <v>0</v>
      </c>
      <c r="DQ98" s="73">
        <v>0</v>
      </c>
      <c r="DR98" s="73">
        <v>0</v>
      </c>
      <c r="DS98" s="73">
        <v>0</v>
      </c>
      <c r="DT98" s="73">
        <v>0</v>
      </c>
      <c r="DU98" s="63">
        <v>1</v>
      </c>
      <c r="DV98" s="63">
        <v>0.8784801077719594</v>
      </c>
      <c r="DX98" s="12" t="s">
        <v>120</v>
      </c>
      <c r="DY98" s="62" t="s">
        <v>178</v>
      </c>
      <c r="DZ98" s="63">
        <v>0</v>
      </c>
      <c r="EA98" s="63">
        <v>0</v>
      </c>
      <c r="EB98" s="63">
        <v>0</v>
      </c>
      <c r="EC98" s="63">
        <v>0</v>
      </c>
      <c r="ED98" s="63">
        <v>0</v>
      </c>
      <c r="EE98" s="63">
        <v>0</v>
      </c>
      <c r="EF98" s="63">
        <v>0</v>
      </c>
      <c r="EG98" s="63">
        <v>0</v>
      </c>
      <c r="EH98" s="63">
        <v>0</v>
      </c>
      <c r="EI98" s="63">
        <v>0</v>
      </c>
      <c r="EJ98" s="63">
        <v>0</v>
      </c>
      <c r="EK98" s="63">
        <v>0</v>
      </c>
      <c r="EL98" s="63">
        <v>0</v>
      </c>
      <c r="EM98" s="63">
        <v>0</v>
      </c>
      <c r="EN98" s="63">
        <v>0</v>
      </c>
      <c r="EO98" s="63">
        <v>0</v>
      </c>
      <c r="EP98" s="63">
        <v>0</v>
      </c>
      <c r="EQ98" s="63">
        <v>0</v>
      </c>
      <c r="ER98" s="63">
        <v>0</v>
      </c>
      <c r="ES98" s="63">
        <v>0</v>
      </c>
      <c r="ET98" s="63">
        <v>0</v>
      </c>
      <c r="EU98" s="63">
        <v>0</v>
      </c>
      <c r="EV98" s="63">
        <v>0</v>
      </c>
      <c r="EW98" s="63">
        <v>0</v>
      </c>
      <c r="EX98" s="63">
        <v>0</v>
      </c>
      <c r="EY98" s="63">
        <v>0</v>
      </c>
      <c r="EZ98" s="63">
        <v>0</v>
      </c>
      <c r="FA98" s="63">
        <v>0</v>
      </c>
      <c r="FB98" s="63">
        <v>0</v>
      </c>
      <c r="FC98" s="63">
        <v>0</v>
      </c>
      <c r="FD98" s="63">
        <v>0</v>
      </c>
      <c r="FE98" s="63">
        <v>0</v>
      </c>
      <c r="FF98" s="63">
        <v>0</v>
      </c>
      <c r="FG98" s="63">
        <v>0</v>
      </c>
      <c r="FH98" s="63">
        <v>0</v>
      </c>
      <c r="FI98" s="63">
        <v>0</v>
      </c>
      <c r="FJ98" s="63">
        <v>0</v>
      </c>
      <c r="FK98" s="63">
        <v>0</v>
      </c>
      <c r="FL98" s="63">
        <v>0</v>
      </c>
      <c r="FM98" s="63">
        <v>0</v>
      </c>
      <c r="FN98" s="63">
        <v>0</v>
      </c>
      <c r="FO98" s="63">
        <v>0</v>
      </c>
      <c r="FP98" s="63">
        <v>0</v>
      </c>
      <c r="FQ98" s="63">
        <v>0</v>
      </c>
      <c r="FR98" s="63">
        <v>0</v>
      </c>
      <c r="FS98" s="63">
        <v>0</v>
      </c>
      <c r="FT98" s="63">
        <v>0</v>
      </c>
      <c r="FU98" s="63">
        <v>0</v>
      </c>
      <c r="FV98" s="63">
        <v>0</v>
      </c>
      <c r="FW98" s="63">
        <v>0</v>
      </c>
      <c r="FX98" s="63">
        <v>0</v>
      </c>
      <c r="FY98" s="63">
        <v>0</v>
      </c>
      <c r="FZ98" s="63">
        <v>0</v>
      </c>
      <c r="GA98" s="63">
        <v>0</v>
      </c>
      <c r="GB98" s="63">
        <v>0</v>
      </c>
      <c r="GC98" s="63">
        <v>0</v>
      </c>
      <c r="GD98" s="63">
        <v>0</v>
      </c>
      <c r="GE98" s="63">
        <v>0</v>
      </c>
      <c r="GF98" s="63">
        <v>0</v>
      </c>
      <c r="GG98" s="63">
        <v>0</v>
      </c>
      <c r="GH98" s="63">
        <v>0</v>
      </c>
      <c r="GI98" s="63">
        <v>0</v>
      </c>
      <c r="GJ98" s="63">
        <v>0</v>
      </c>
      <c r="GK98" s="63">
        <v>0</v>
      </c>
      <c r="GL98" s="63">
        <v>0</v>
      </c>
      <c r="GM98" s="63">
        <v>0</v>
      </c>
      <c r="GN98" s="63">
        <v>0</v>
      </c>
      <c r="GO98" s="63">
        <v>0</v>
      </c>
      <c r="GP98" s="63">
        <v>0</v>
      </c>
      <c r="GQ98" s="63">
        <v>0</v>
      </c>
      <c r="GR98" s="63">
        <v>0</v>
      </c>
      <c r="GS98" s="63">
        <v>0</v>
      </c>
      <c r="GT98" s="63">
        <v>0</v>
      </c>
      <c r="GU98" s="63">
        <v>0</v>
      </c>
      <c r="GV98" s="63">
        <v>0</v>
      </c>
      <c r="GW98" s="63">
        <v>0</v>
      </c>
      <c r="GX98" s="63">
        <v>0</v>
      </c>
      <c r="GY98" s="63">
        <v>0</v>
      </c>
      <c r="GZ98" s="63">
        <v>0</v>
      </c>
      <c r="HA98" s="63">
        <v>0</v>
      </c>
      <c r="HB98" s="63">
        <v>0</v>
      </c>
      <c r="HC98" s="63">
        <v>0</v>
      </c>
      <c r="HD98" s="63">
        <v>0</v>
      </c>
      <c r="HE98" s="63">
        <v>0</v>
      </c>
      <c r="HF98" s="63">
        <v>0</v>
      </c>
      <c r="HG98" s="63">
        <v>0</v>
      </c>
      <c r="HH98" s="63">
        <v>0</v>
      </c>
      <c r="HI98" s="63">
        <v>0</v>
      </c>
      <c r="HJ98" s="63">
        <v>0</v>
      </c>
      <c r="HK98" s="63">
        <v>0</v>
      </c>
      <c r="HL98" s="63">
        <v>1</v>
      </c>
      <c r="HM98" s="63">
        <v>0</v>
      </c>
      <c r="HN98" s="63">
        <v>0</v>
      </c>
      <c r="HO98" s="63">
        <v>0</v>
      </c>
      <c r="HP98" s="63">
        <v>0</v>
      </c>
      <c r="HQ98" s="63">
        <v>0</v>
      </c>
      <c r="HR98" s="63">
        <v>0</v>
      </c>
      <c r="HS98" s="63">
        <v>0</v>
      </c>
      <c r="HT98" s="63">
        <v>0</v>
      </c>
      <c r="HU98" s="63">
        <v>0</v>
      </c>
      <c r="HV98" s="63">
        <v>0</v>
      </c>
      <c r="HW98" s="63">
        <v>0</v>
      </c>
      <c r="HX98" s="63">
        <v>0</v>
      </c>
      <c r="HY98" s="63">
        <v>0</v>
      </c>
      <c r="HZ98" s="63">
        <v>0</v>
      </c>
      <c r="IA98" s="63">
        <v>0</v>
      </c>
      <c r="IB98" s="63">
        <v>0</v>
      </c>
    </row>
    <row r="99" spans="2:236" x14ac:dyDescent="0.15">
      <c r="B99" s="12" t="s">
        <v>121</v>
      </c>
      <c r="C99" s="62" t="s">
        <v>532</v>
      </c>
      <c r="D99" s="63">
        <v>0.74033668684361909</v>
      </c>
      <c r="E99" s="63">
        <v>0.25966331315638091</v>
      </c>
      <c r="F99" s="63">
        <v>0.55635517960113878</v>
      </c>
      <c r="G99" s="63">
        <v>0.42901160574528996</v>
      </c>
      <c r="H99" s="63">
        <v>2.8306277030474961E-2</v>
      </c>
      <c r="I99" s="68">
        <v>8.9853285861428531E-2</v>
      </c>
      <c r="J99" s="63">
        <v>8.3073129982725202E-2</v>
      </c>
      <c r="P99" s="12" t="s">
        <v>121</v>
      </c>
      <c r="Q99" s="63" t="s">
        <v>532</v>
      </c>
      <c r="R99" s="68">
        <v>0</v>
      </c>
      <c r="S99" s="63">
        <v>0</v>
      </c>
      <c r="T99" s="63">
        <v>0</v>
      </c>
      <c r="U99" s="63">
        <v>0</v>
      </c>
      <c r="V99" s="63">
        <v>0</v>
      </c>
      <c r="W99" s="63">
        <v>0</v>
      </c>
      <c r="X99" s="63">
        <v>0</v>
      </c>
      <c r="Y99" s="63">
        <v>0</v>
      </c>
      <c r="Z99" s="63">
        <v>0</v>
      </c>
      <c r="AA99" s="63">
        <v>0</v>
      </c>
      <c r="AB99" s="63">
        <v>0</v>
      </c>
      <c r="AC99" s="63">
        <v>0</v>
      </c>
      <c r="AD99" s="63">
        <v>0</v>
      </c>
      <c r="AE99" s="63">
        <v>0</v>
      </c>
      <c r="AF99" s="63">
        <v>0</v>
      </c>
      <c r="AG99" s="63">
        <v>0</v>
      </c>
      <c r="AH99" s="63">
        <v>0</v>
      </c>
      <c r="AI99" s="63">
        <v>0</v>
      </c>
      <c r="AJ99" s="63">
        <v>0</v>
      </c>
      <c r="AK99" s="63">
        <v>0</v>
      </c>
      <c r="AL99" s="63">
        <v>0</v>
      </c>
      <c r="AM99" s="63">
        <v>0</v>
      </c>
      <c r="AN99" s="63">
        <v>0</v>
      </c>
      <c r="AO99" s="63">
        <v>0</v>
      </c>
      <c r="AP99" s="63">
        <v>0</v>
      </c>
      <c r="AQ99" s="63">
        <v>0</v>
      </c>
      <c r="AR99" s="63">
        <v>0</v>
      </c>
      <c r="AS99" s="63">
        <v>0</v>
      </c>
      <c r="AT99" s="63">
        <v>0</v>
      </c>
      <c r="AU99" s="63">
        <v>0</v>
      </c>
      <c r="AV99" s="63">
        <v>0</v>
      </c>
      <c r="AW99" s="63">
        <v>0</v>
      </c>
      <c r="AX99" s="63">
        <v>0</v>
      </c>
      <c r="AY99" s="63">
        <v>0</v>
      </c>
      <c r="AZ99" s="63">
        <v>0</v>
      </c>
      <c r="BA99" s="63">
        <v>0</v>
      </c>
      <c r="BB99" s="63">
        <v>0</v>
      </c>
      <c r="BC99" s="63">
        <v>0</v>
      </c>
      <c r="BD99" s="63">
        <v>0</v>
      </c>
      <c r="BE99" s="63">
        <v>0</v>
      </c>
      <c r="BF99" s="63">
        <v>0</v>
      </c>
      <c r="BG99" s="63">
        <v>0</v>
      </c>
      <c r="BH99" s="63">
        <v>0</v>
      </c>
      <c r="BI99" s="63">
        <v>0</v>
      </c>
      <c r="BJ99" s="63">
        <v>0</v>
      </c>
      <c r="BK99" s="63">
        <v>0</v>
      </c>
      <c r="BL99" s="63">
        <v>0</v>
      </c>
      <c r="BM99" s="63">
        <v>0</v>
      </c>
      <c r="BN99" s="63">
        <v>0</v>
      </c>
      <c r="BO99" s="63">
        <v>0</v>
      </c>
      <c r="BP99" s="63">
        <v>0</v>
      </c>
      <c r="BQ99" s="63">
        <v>0</v>
      </c>
      <c r="BR99" s="63">
        <v>0</v>
      </c>
      <c r="BS99" s="63">
        <v>0</v>
      </c>
      <c r="BT99" s="63">
        <v>0</v>
      </c>
      <c r="BU99" s="63">
        <v>0</v>
      </c>
      <c r="BV99" s="63">
        <v>0</v>
      </c>
      <c r="BW99" s="63">
        <v>0</v>
      </c>
      <c r="BX99" s="63">
        <v>0</v>
      </c>
      <c r="BY99" s="63">
        <v>0</v>
      </c>
      <c r="BZ99" s="63">
        <v>0</v>
      </c>
      <c r="CA99" s="63">
        <v>0</v>
      </c>
      <c r="CB99" s="63">
        <v>0</v>
      </c>
      <c r="CC99" s="63">
        <v>0</v>
      </c>
      <c r="CD99" s="63">
        <v>0</v>
      </c>
      <c r="CE99" s="63">
        <v>0</v>
      </c>
      <c r="CF99" s="63">
        <v>0</v>
      </c>
      <c r="CG99" s="63">
        <v>0</v>
      </c>
      <c r="CH99" s="63">
        <v>0</v>
      </c>
      <c r="CI99" s="63">
        <v>0</v>
      </c>
      <c r="CJ99" s="63">
        <v>0</v>
      </c>
      <c r="CK99" s="63">
        <v>0</v>
      </c>
      <c r="CL99" s="63">
        <v>0</v>
      </c>
      <c r="CM99" s="63">
        <v>0</v>
      </c>
      <c r="CN99" s="63">
        <v>0</v>
      </c>
      <c r="CO99" s="63">
        <v>0</v>
      </c>
      <c r="CP99" s="63">
        <v>0</v>
      </c>
      <c r="CQ99" s="63">
        <v>0</v>
      </c>
      <c r="CR99" s="63">
        <v>0</v>
      </c>
      <c r="CS99" s="63">
        <v>0</v>
      </c>
      <c r="CT99" s="63">
        <v>0</v>
      </c>
      <c r="CU99" s="63">
        <v>0</v>
      </c>
      <c r="CV99" s="63">
        <v>0</v>
      </c>
      <c r="CW99" s="63">
        <v>0</v>
      </c>
      <c r="CX99" s="63">
        <v>0</v>
      </c>
      <c r="CY99" s="63">
        <v>0</v>
      </c>
      <c r="CZ99" s="63">
        <v>0</v>
      </c>
      <c r="DA99" s="63">
        <v>0</v>
      </c>
      <c r="DB99" s="63">
        <v>0</v>
      </c>
      <c r="DC99" s="63">
        <v>0</v>
      </c>
      <c r="DD99" s="63">
        <v>0</v>
      </c>
      <c r="DE99" s="63">
        <v>1.0019339655474988</v>
      </c>
      <c r="DF99" s="63">
        <v>0</v>
      </c>
      <c r="DG99" s="63">
        <v>0</v>
      </c>
      <c r="DH99" s="63">
        <v>1.3397136044167188E-4</v>
      </c>
      <c r="DI99" s="63">
        <v>0</v>
      </c>
      <c r="DJ99" s="63">
        <v>0</v>
      </c>
      <c r="DK99" s="63">
        <v>0</v>
      </c>
      <c r="DL99" s="63">
        <v>0</v>
      </c>
      <c r="DM99" s="63">
        <v>0</v>
      </c>
      <c r="DN99" s="63">
        <v>0</v>
      </c>
      <c r="DO99" s="63">
        <v>0</v>
      </c>
      <c r="DP99" s="63">
        <v>0</v>
      </c>
      <c r="DQ99" s="63">
        <v>0</v>
      </c>
      <c r="DR99" s="63">
        <v>0</v>
      </c>
      <c r="DS99" s="63">
        <v>0</v>
      </c>
      <c r="DT99" s="63">
        <v>0</v>
      </c>
      <c r="DU99" s="63">
        <v>1.0020679369079404</v>
      </c>
      <c r="DV99" s="63">
        <v>0.88029674920971246</v>
      </c>
      <c r="DX99" s="12" t="s">
        <v>121</v>
      </c>
      <c r="DY99" s="62" t="s">
        <v>532</v>
      </c>
      <c r="DZ99" s="63">
        <v>0</v>
      </c>
      <c r="EA99" s="63">
        <v>0</v>
      </c>
      <c r="EB99" s="63">
        <v>0</v>
      </c>
      <c r="EC99" s="63">
        <v>0</v>
      </c>
      <c r="ED99" s="63">
        <v>0</v>
      </c>
      <c r="EE99" s="63">
        <v>0</v>
      </c>
      <c r="EF99" s="63">
        <v>0</v>
      </c>
      <c r="EG99" s="63">
        <v>0</v>
      </c>
      <c r="EH99" s="63">
        <v>0</v>
      </c>
      <c r="EI99" s="63">
        <v>0</v>
      </c>
      <c r="EJ99" s="63">
        <v>0</v>
      </c>
      <c r="EK99" s="63">
        <v>0</v>
      </c>
      <c r="EL99" s="63">
        <v>0</v>
      </c>
      <c r="EM99" s="63">
        <v>0</v>
      </c>
      <c r="EN99" s="63">
        <v>0</v>
      </c>
      <c r="EO99" s="63">
        <v>0</v>
      </c>
      <c r="EP99" s="63">
        <v>0</v>
      </c>
      <c r="EQ99" s="63">
        <v>0</v>
      </c>
      <c r="ER99" s="63">
        <v>0</v>
      </c>
      <c r="ES99" s="63">
        <v>0</v>
      </c>
      <c r="ET99" s="63">
        <v>0</v>
      </c>
      <c r="EU99" s="63">
        <v>0</v>
      </c>
      <c r="EV99" s="63">
        <v>0</v>
      </c>
      <c r="EW99" s="63">
        <v>0</v>
      </c>
      <c r="EX99" s="63">
        <v>0</v>
      </c>
      <c r="EY99" s="63">
        <v>0</v>
      </c>
      <c r="EZ99" s="63">
        <v>0</v>
      </c>
      <c r="FA99" s="63">
        <v>0</v>
      </c>
      <c r="FB99" s="63">
        <v>0</v>
      </c>
      <c r="FC99" s="63">
        <v>0</v>
      </c>
      <c r="FD99" s="63">
        <v>0</v>
      </c>
      <c r="FE99" s="63">
        <v>0</v>
      </c>
      <c r="FF99" s="63">
        <v>0</v>
      </c>
      <c r="FG99" s="63">
        <v>0</v>
      </c>
      <c r="FH99" s="63">
        <v>0</v>
      </c>
      <c r="FI99" s="63">
        <v>0</v>
      </c>
      <c r="FJ99" s="63">
        <v>0</v>
      </c>
      <c r="FK99" s="63">
        <v>0</v>
      </c>
      <c r="FL99" s="63">
        <v>0</v>
      </c>
      <c r="FM99" s="63">
        <v>0</v>
      </c>
      <c r="FN99" s="63">
        <v>0</v>
      </c>
      <c r="FO99" s="63">
        <v>0</v>
      </c>
      <c r="FP99" s="63">
        <v>0</v>
      </c>
      <c r="FQ99" s="63">
        <v>0</v>
      </c>
      <c r="FR99" s="63">
        <v>0</v>
      </c>
      <c r="FS99" s="63">
        <v>0</v>
      </c>
      <c r="FT99" s="63">
        <v>0</v>
      </c>
      <c r="FU99" s="63">
        <v>0</v>
      </c>
      <c r="FV99" s="63">
        <v>0</v>
      </c>
      <c r="FW99" s="63">
        <v>0</v>
      </c>
      <c r="FX99" s="63">
        <v>0</v>
      </c>
      <c r="FY99" s="63">
        <v>0</v>
      </c>
      <c r="FZ99" s="63">
        <v>0</v>
      </c>
      <c r="GA99" s="63">
        <v>0</v>
      </c>
      <c r="GB99" s="63">
        <v>0</v>
      </c>
      <c r="GC99" s="63">
        <v>0</v>
      </c>
      <c r="GD99" s="63">
        <v>0</v>
      </c>
      <c r="GE99" s="63">
        <v>0</v>
      </c>
      <c r="GF99" s="63">
        <v>0</v>
      </c>
      <c r="GG99" s="63">
        <v>0</v>
      </c>
      <c r="GH99" s="63">
        <v>0</v>
      </c>
      <c r="GI99" s="63">
        <v>0</v>
      </c>
      <c r="GJ99" s="63">
        <v>0</v>
      </c>
      <c r="GK99" s="63">
        <v>0</v>
      </c>
      <c r="GL99" s="63">
        <v>0</v>
      </c>
      <c r="GM99" s="63">
        <v>0</v>
      </c>
      <c r="GN99" s="63">
        <v>0</v>
      </c>
      <c r="GO99" s="63">
        <v>0</v>
      </c>
      <c r="GP99" s="63">
        <v>0</v>
      </c>
      <c r="GQ99" s="63">
        <v>0</v>
      </c>
      <c r="GR99" s="63">
        <v>0</v>
      </c>
      <c r="GS99" s="63">
        <v>0</v>
      </c>
      <c r="GT99" s="63">
        <v>0</v>
      </c>
      <c r="GU99" s="63">
        <v>0</v>
      </c>
      <c r="GV99" s="63">
        <v>0</v>
      </c>
      <c r="GW99" s="63">
        <v>0</v>
      </c>
      <c r="GX99" s="63">
        <v>0</v>
      </c>
      <c r="GY99" s="63">
        <v>0</v>
      </c>
      <c r="GZ99" s="63">
        <v>0</v>
      </c>
      <c r="HA99" s="63">
        <v>0</v>
      </c>
      <c r="HB99" s="63">
        <v>0</v>
      </c>
      <c r="HC99" s="63">
        <v>0</v>
      </c>
      <c r="HD99" s="63">
        <v>0</v>
      </c>
      <c r="HE99" s="63">
        <v>0</v>
      </c>
      <c r="HF99" s="63">
        <v>0</v>
      </c>
      <c r="HG99" s="63">
        <v>0</v>
      </c>
      <c r="HH99" s="63">
        <v>0</v>
      </c>
      <c r="HI99" s="63">
        <v>0</v>
      </c>
      <c r="HJ99" s="63">
        <v>0</v>
      </c>
      <c r="HK99" s="63">
        <v>0</v>
      </c>
      <c r="HL99" s="63">
        <v>0</v>
      </c>
      <c r="HM99" s="63">
        <v>1</v>
      </c>
      <c r="HN99" s="63">
        <v>0</v>
      </c>
      <c r="HO99" s="63">
        <v>0</v>
      </c>
      <c r="HP99" s="63">
        <v>1.3397136044167188E-4</v>
      </c>
      <c r="HQ99" s="63">
        <v>0</v>
      </c>
      <c r="HR99" s="63">
        <v>0</v>
      </c>
      <c r="HS99" s="63">
        <v>0</v>
      </c>
      <c r="HT99" s="63">
        <v>0</v>
      </c>
      <c r="HU99" s="63">
        <v>0</v>
      </c>
      <c r="HV99" s="63">
        <v>0</v>
      </c>
      <c r="HW99" s="63">
        <v>0</v>
      </c>
      <c r="HX99" s="63">
        <v>0</v>
      </c>
      <c r="HY99" s="63">
        <v>0</v>
      </c>
      <c r="HZ99" s="63">
        <v>0</v>
      </c>
      <c r="IA99" s="63">
        <v>0</v>
      </c>
      <c r="IB99" s="63">
        <v>0</v>
      </c>
    </row>
    <row r="100" spans="2:236" x14ac:dyDescent="0.15">
      <c r="B100" s="12" t="s">
        <v>122</v>
      </c>
      <c r="C100" s="62" t="s">
        <v>664</v>
      </c>
      <c r="D100" s="63">
        <v>0.58966700782014236</v>
      </c>
      <c r="E100" s="63">
        <v>0.41033299217985764</v>
      </c>
      <c r="F100" s="63">
        <v>0.64461417734763282</v>
      </c>
      <c r="G100" s="63">
        <v>0.57419565786031912</v>
      </c>
      <c r="H100" s="63">
        <v>1.0981276925157283E-3</v>
      </c>
      <c r="I100" s="68">
        <v>0.13131048914465079</v>
      </c>
      <c r="J100" s="63">
        <v>0.12817159298979858</v>
      </c>
      <c r="P100" s="12" t="s">
        <v>122</v>
      </c>
      <c r="Q100" s="63" t="s">
        <v>664</v>
      </c>
      <c r="R100" s="68">
        <v>1.3287366415550499E-4</v>
      </c>
      <c r="S100" s="63">
        <v>1.1782973473640819E-4</v>
      </c>
      <c r="T100" s="63">
        <v>4.3099589529529006E-3</v>
      </c>
      <c r="U100" s="63">
        <v>5.5209646926131134E-6</v>
      </c>
      <c r="V100" s="63">
        <v>1.1252743183463571E-5</v>
      </c>
      <c r="W100" s="63">
        <v>0</v>
      </c>
      <c r="X100" s="63">
        <v>1.9765407439267192E-5</v>
      </c>
      <c r="Y100" s="63">
        <v>1.509093016446691E-5</v>
      </c>
      <c r="Z100" s="63">
        <v>0</v>
      </c>
      <c r="AA100" s="63">
        <v>0</v>
      </c>
      <c r="AB100" s="63">
        <v>0</v>
      </c>
      <c r="AC100" s="63">
        <v>6.5973829416059449E-6</v>
      </c>
      <c r="AD100" s="63">
        <v>7.5943854638869697E-6</v>
      </c>
      <c r="AE100" s="63">
        <v>9.1664861370034976E-6</v>
      </c>
      <c r="AF100" s="63">
        <v>6.4067148779228785E-6</v>
      </c>
      <c r="AG100" s="63">
        <v>0</v>
      </c>
      <c r="AH100" s="63">
        <v>8.013977344620271E-6</v>
      </c>
      <c r="AI100" s="63">
        <v>1.6098965398999769E-5</v>
      </c>
      <c r="AJ100" s="63">
        <v>0</v>
      </c>
      <c r="AK100" s="63">
        <v>9.5177988093725242E-6</v>
      </c>
      <c r="AL100" s="63">
        <v>0</v>
      </c>
      <c r="AM100" s="63">
        <v>0</v>
      </c>
      <c r="AN100" s="63">
        <v>0</v>
      </c>
      <c r="AO100" s="63">
        <v>0</v>
      </c>
      <c r="AP100" s="63">
        <v>3.2260958035874888E-5</v>
      </c>
      <c r="AQ100" s="63">
        <v>6.0266332010193916E-6</v>
      </c>
      <c r="AR100" s="63">
        <v>0</v>
      </c>
      <c r="AS100" s="63">
        <v>0</v>
      </c>
      <c r="AT100" s="63">
        <v>6.1098710832065295E-6</v>
      </c>
      <c r="AU100" s="63">
        <v>7.7977773738304668E-6</v>
      </c>
      <c r="AV100" s="63">
        <v>1.0283751897164574E-5</v>
      </c>
      <c r="AW100" s="63">
        <v>0</v>
      </c>
      <c r="AX100" s="63">
        <v>1.6494140545983355E-5</v>
      </c>
      <c r="AY100" s="63">
        <v>7.7933105943206635E-6</v>
      </c>
      <c r="AZ100" s="63">
        <v>1.5336441683937465E-5</v>
      </c>
      <c r="BA100" s="63">
        <v>0</v>
      </c>
      <c r="BB100" s="63">
        <v>6.1091656266943133E-6</v>
      </c>
      <c r="BC100" s="63">
        <v>1.6269630754364869E-5</v>
      </c>
      <c r="BD100" s="63">
        <v>9.5897486230911617E-6</v>
      </c>
      <c r="BE100" s="63">
        <v>0</v>
      </c>
      <c r="BF100" s="63">
        <v>9.2603794140743529E-6</v>
      </c>
      <c r="BG100" s="63">
        <v>6.5214438829166824E-6</v>
      </c>
      <c r="BH100" s="63">
        <v>7.7787757937806541E-6</v>
      </c>
      <c r="BI100" s="63">
        <v>8.3718338703582241E-6</v>
      </c>
      <c r="BJ100" s="63">
        <v>6.820981091011311E-6</v>
      </c>
      <c r="BK100" s="63">
        <v>5.6750818875214963E-6</v>
      </c>
      <c r="BL100" s="63">
        <v>0</v>
      </c>
      <c r="BM100" s="63">
        <v>4.7394175039985192E-6</v>
      </c>
      <c r="BN100" s="63">
        <v>5.8030768013781041E-6</v>
      </c>
      <c r="BO100" s="63">
        <v>0</v>
      </c>
      <c r="BP100" s="63">
        <v>3.652419676173085E-6</v>
      </c>
      <c r="BQ100" s="63">
        <v>8.9363376973577759E-6</v>
      </c>
      <c r="BR100" s="63">
        <v>4.1390650490487464E-6</v>
      </c>
      <c r="BS100" s="63">
        <v>4.8831212467585664E-6</v>
      </c>
      <c r="BT100" s="63">
        <v>3.5079672492157065E-6</v>
      </c>
      <c r="BU100" s="63">
        <v>4.0266003222145101E-6</v>
      </c>
      <c r="BV100" s="63">
        <v>3.7488215718252621E-6</v>
      </c>
      <c r="BW100" s="63">
        <v>1.5039351796517176E-5</v>
      </c>
      <c r="BX100" s="63">
        <v>1.0610088129147661E-5</v>
      </c>
      <c r="BY100" s="63">
        <v>8.4086286822999885E-6</v>
      </c>
      <c r="BZ100" s="63">
        <v>3.448537348490562E-5</v>
      </c>
      <c r="CA100" s="63">
        <v>1.5938997083949604E-5</v>
      </c>
      <c r="CB100" s="63">
        <v>1.8003464635545977E-5</v>
      </c>
      <c r="CC100" s="63">
        <v>1.0067302973780863E-5</v>
      </c>
      <c r="CD100" s="63">
        <v>1.2026382698056162E-5</v>
      </c>
      <c r="CE100" s="63">
        <v>1.8305869419454733E-5</v>
      </c>
      <c r="CF100" s="63">
        <v>2.7784787823688526E-5</v>
      </c>
      <c r="CG100" s="63">
        <v>1.5013401459735391E-4</v>
      </c>
      <c r="CH100" s="63">
        <v>1.937153422910955E-5</v>
      </c>
      <c r="CI100" s="63">
        <v>2.2542641150051875E-5</v>
      </c>
      <c r="CJ100" s="63">
        <v>7.7944513894886671E-5</v>
      </c>
      <c r="CK100" s="63">
        <v>2.0851300446593793E-5</v>
      </c>
      <c r="CL100" s="63">
        <v>1.3945300537560448E-5</v>
      </c>
      <c r="CM100" s="63">
        <v>3.9652314606226666E-6</v>
      </c>
      <c r="CN100" s="63">
        <v>6.3718759814996445E-5</v>
      </c>
      <c r="CO100" s="63">
        <v>2.0775182317216005E-5</v>
      </c>
      <c r="CP100" s="63">
        <v>4.1624752993929918E-5</v>
      </c>
      <c r="CQ100" s="63">
        <v>5.9385403539141354E-5</v>
      </c>
      <c r="CR100" s="63">
        <v>0</v>
      </c>
      <c r="CS100" s="63">
        <v>1.5517630773354661E-5</v>
      </c>
      <c r="CT100" s="63">
        <v>1.0373812707396185E-2</v>
      </c>
      <c r="CU100" s="63">
        <v>6.4131544025159066E-4</v>
      </c>
      <c r="CV100" s="63">
        <v>2.7609168094089388E-5</v>
      </c>
      <c r="CW100" s="63">
        <v>5.6530300527830207E-4</v>
      </c>
      <c r="CX100" s="63">
        <v>2.6073990673544314E-4</v>
      </c>
      <c r="CY100" s="63">
        <v>2.4609084751809433E-5</v>
      </c>
      <c r="CZ100" s="63">
        <v>2.2028941778880505E-4</v>
      </c>
      <c r="DA100" s="63">
        <v>1.9888793528169491E-4</v>
      </c>
      <c r="DB100" s="63">
        <v>1.700767369914489E-5</v>
      </c>
      <c r="DC100" s="63">
        <v>2.3588941109083968E-5</v>
      </c>
      <c r="DD100" s="63">
        <v>2.1619521284180959E-5</v>
      </c>
      <c r="DE100" s="63">
        <v>5.2198343111639024E-3</v>
      </c>
      <c r="DF100" s="63">
        <v>1.0236061455251158</v>
      </c>
      <c r="DG100" s="63">
        <v>1.5884112040088726E-3</v>
      </c>
      <c r="DH100" s="63">
        <v>5.9151999203561987E-4</v>
      </c>
      <c r="DI100" s="63">
        <v>1.7762759204675706E-5</v>
      </c>
      <c r="DJ100" s="63">
        <v>9.8034901514963721E-6</v>
      </c>
      <c r="DK100" s="63">
        <v>8.7811510432499805E-5</v>
      </c>
      <c r="DL100" s="63">
        <v>5.1336314418745517E-6</v>
      </c>
      <c r="DM100" s="63">
        <v>3.1152533714202183E-5</v>
      </c>
      <c r="DN100" s="63">
        <v>2.9571842188378506E-5</v>
      </c>
      <c r="DO100" s="63">
        <v>5.239674697432915E-5</v>
      </c>
      <c r="DP100" s="63">
        <v>1.3083900320301879E-5</v>
      </c>
      <c r="DQ100" s="63">
        <v>5.0274844336018643E-5</v>
      </c>
      <c r="DR100" s="63">
        <v>5.0972441794048508E-5</v>
      </c>
      <c r="DS100" s="63">
        <v>7.8408437163755491E-6</v>
      </c>
      <c r="DT100" s="63">
        <v>1.0390390547598835E-3</v>
      </c>
      <c r="DU100" s="63">
        <v>1.0503536088062857</v>
      </c>
      <c r="DV100" s="63">
        <v>0.92271475146281234</v>
      </c>
      <c r="DX100" s="12" t="s">
        <v>122</v>
      </c>
      <c r="DY100" s="62" t="s">
        <v>664</v>
      </c>
      <c r="DZ100" s="63">
        <v>1.3275583063529993E-4</v>
      </c>
      <c r="EA100" s="63">
        <v>1.1777487257727933E-4</v>
      </c>
      <c r="EB100" s="63">
        <v>4.3099411487629007E-3</v>
      </c>
      <c r="EC100" s="63">
        <v>5.5194828363076672E-6</v>
      </c>
      <c r="ED100" s="63">
        <v>1.1250082104250745E-5</v>
      </c>
      <c r="EE100" s="63">
        <v>0</v>
      </c>
      <c r="EF100" s="63">
        <v>1.9765407439267192E-5</v>
      </c>
      <c r="EG100" s="63">
        <v>1.4466102076485226E-5</v>
      </c>
      <c r="EH100" s="63">
        <v>0</v>
      </c>
      <c r="EI100" s="63">
        <v>0</v>
      </c>
      <c r="EJ100" s="63">
        <v>0</v>
      </c>
      <c r="EK100" s="63">
        <v>6.589334378199487E-6</v>
      </c>
      <c r="EL100" s="63">
        <v>7.5943854638869697E-6</v>
      </c>
      <c r="EM100" s="63">
        <v>9.142842215927797E-6</v>
      </c>
      <c r="EN100" s="63">
        <v>6.3998526300156157E-6</v>
      </c>
      <c r="EO100" s="63">
        <v>0</v>
      </c>
      <c r="EP100" s="63">
        <v>8.013458597506818E-6</v>
      </c>
      <c r="EQ100" s="63">
        <v>1.6088723135351959E-5</v>
      </c>
      <c r="ER100" s="63">
        <v>0</v>
      </c>
      <c r="ES100" s="63">
        <v>9.501939745670037E-6</v>
      </c>
      <c r="ET100" s="63">
        <v>0</v>
      </c>
      <c r="EU100" s="63">
        <v>0</v>
      </c>
      <c r="EV100" s="63">
        <v>0</v>
      </c>
      <c r="EW100" s="63">
        <v>0</v>
      </c>
      <c r="EX100" s="63">
        <v>3.2226107219072751E-5</v>
      </c>
      <c r="EY100" s="63">
        <v>5.9726711414864415E-6</v>
      </c>
      <c r="EZ100" s="63">
        <v>0</v>
      </c>
      <c r="FA100" s="63">
        <v>0</v>
      </c>
      <c r="FB100" s="63">
        <v>6.0634967601302023E-6</v>
      </c>
      <c r="FC100" s="63">
        <v>7.7787007086498566E-6</v>
      </c>
      <c r="FD100" s="63">
        <v>1.0283751897164574E-5</v>
      </c>
      <c r="FE100" s="63">
        <v>0</v>
      </c>
      <c r="FF100" s="63">
        <v>1.5766628435574878E-5</v>
      </c>
      <c r="FG100" s="63">
        <v>7.793217422052035E-6</v>
      </c>
      <c r="FH100" s="63">
        <v>1.5324447593763737E-5</v>
      </c>
      <c r="FI100" s="63">
        <v>0</v>
      </c>
      <c r="FJ100" s="63">
        <v>5.7926357627162639E-6</v>
      </c>
      <c r="FK100" s="63">
        <v>1.6268187670921261E-5</v>
      </c>
      <c r="FL100" s="63">
        <v>9.5897089633643735E-6</v>
      </c>
      <c r="FM100" s="63">
        <v>0</v>
      </c>
      <c r="FN100" s="63">
        <v>9.2405606932105153E-6</v>
      </c>
      <c r="FO100" s="63">
        <v>6.5139060723528583E-6</v>
      </c>
      <c r="FP100" s="63">
        <v>7.6951570588353552E-6</v>
      </c>
      <c r="FQ100" s="63">
        <v>8.242548698062077E-6</v>
      </c>
      <c r="FR100" s="63">
        <v>6.7372671479661158E-6</v>
      </c>
      <c r="FS100" s="63">
        <v>5.6334692461093375E-6</v>
      </c>
      <c r="FT100" s="63">
        <v>0</v>
      </c>
      <c r="FU100" s="63">
        <v>4.7394175039985192E-6</v>
      </c>
      <c r="FV100" s="63">
        <v>5.788561091706912E-6</v>
      </c>
      <c r="FW100" s="63">
        <v>0</v>
      </c>
      <c r="FX100" s="63">
        <v>3.6520022617748975E-6</v>
      </c>
      <c r="FY100" s="63">
        <v>8.9205307943881614E-6</v>
      </c>
      <c r="FZ100" s="63">
        <v>4.1390574367451434E-6</v>
      </c>
      <c r="GA100" s="63">
        <v>4.8747387523124697E-6</v>
      </c>
      <c r="GB100" s="63">
        <v>3.5079672492157065E-6</v>
      </c>
      <c r="GC100" s="63">
        <v>3.8925713022487127E-6</v>
      </c>
      <c r="GD100" s="63">
        <v>3.2770927546818396E-6</v>
      </c>
      <c r="GE100" s="63">
        <v>1.4505729413415426E-5</v>
      </c>
      <c r="GF100" s="63">
        <v>9.5359582423234833E-6</v>
      </c>
      <c r="GG100" s="63">
        <v>8.3964563282919417E-6</v>
      </c>
      <c r="GH100" s="63">
        <v>3.4479843947339116E-5</v>
      </c>
      <c r="GI100" s="63">
        <v>1.5938997083949604E-5</v>
      </c>
      <c r="GJ100" s="63">
        <v>1.7976839382345882E-5</v>
      </c>
      <c r="GK100" s="63">
        <v>1.0067302973780863E-5</v>
      </c>
      <c r="GL100" s="63">
        <v>1.2026382698056162E-5</v>
      </c>
      <c r="GM100" s="63">
        <v>1.7143324230935454E-5</v>
      </c>
      <c r="GN100" s="63">
        <v>2.7734034352201211E-5</v>
      </c>
      <c r="GO100" s="63">
        <v>1.3798520497422962E-4</v>
      </c>
      <c r="GP100" s="63">
        <v>1.936316443816213E-5</v>
      </c>
      <c r="GQ100" s="63">
        <v>2.2365199389317879E-5</v>
      </c>
      <c r="GR100" s="63">
        <v>7.5763215202625346E-5</v>
      </c>
      <c r="GS100" s="63">
        <v>2.0229916410065277E-5</v>
      </c>
      <c r="GT100" s="63">
        <v>1.3945300537560448E-5</v>
      </c>
      <c r="GU100" s="63">
        <v>3.9652314606226666E-6</v>
      </c>
      <c r="GV100" s="63">
        <v>6.369574356232565E-5</v>
      </c>
      <c r="GW100" s="63">
        <v>2.0739364178085297E-5</v>
      </c>
      <c r="GX100" s="63">
        <v>4.1468761636904211E-5</v>
      </c>
      <c r="GY100" s="63">
        <v>5.7182430820036068E-5</v>
      </c>
      <c r="GZ100" s="63">
        <v>0</v>
      </c>
      <c r="HA100" s="63">
        <v>1.5510903140459492E-5</v>
      </c>
      <c r="HB100" s="63">
        <v>1.0373100193527732E-2</v>
      </c>
      <c r="HC100" s="63">
        <v>6.3791631852188268E-4</v>
      </c>
      <c r="HD100" s="63">
        <v>2.7313890613609836E-5</v>
      </c>
      <c r="HE100" s="63">
        <v>5.5925255845999113E-4</v>
      </c>
      <c r="HF100" s="63">
        <v>2.4993730275758131E-4</v>
      </c>
      <c r="HG100" s="63">
        <v>2.4525376157781823E-5</v>
      </c>
      <c r="HH100" s="63">
        <v>2.2028941778880505E-4</v>
      </c>
      <c r="HI100" s="63">
        <v>1.9751439289019274E-4</v>
      </c>
      <c r="HJ100" s="63">
        <v>1.7004539159662037E-5</v>
      </c>
      <c r="HK100" s="63">
        <v>2.3588520249130656E-5</v>
      </c>
      <c r="HL100" s="63">
        <v>2.1619521284180959E-5</v>
      </c>
      <c r="HM100" s="63">
        <v>5.2097588171008515E-3</v>
      </c>
      <c r="HN100" s="63">
        <v>1</v>
      </c>
      <c r="HO100" s="63">
        <v>1.5884112040088726E-3</v>
      </c>
      <c r="HP100" s="63">
        <v>5.9151999203561987E-4</v>
      </c>
      <c r="HQ100" s="63">
        <v>1.7759932463893508E-5</v>
      </c>
      <c r="HR100" s="63">
        <v>9.7881193423175361E-6</v>
      </c>
      <c r="HS100" s="63">
        <v>8.7792507030352629E-5</v>
      </c>
      <c r="HT100" s="63">
        <v>5.1118343427862043E-6</v>
      </c>
      <c r="HU100" s="63">
        <v>2.9470138188212271E-5</v>
      </c>
      <c r="HV100" s="63">
        <v>2.9571842188378506E-5</v>
      </c>
      <c r="HW100" s="63">
        <v>5.21698913227712E-5</v>
      </c>
      <c r="HX100" s="63">
        <v>1.2865420900041342E-5</v>
      </c>
      <c r="HY100" s="63">
        <v>4.9829338333912265E-5</v>
      </c>
      <c r="HZ100" s="63">
        <v>5.0664407597954217E-5</v>
      </c>
      <c r="IA100" s="63">
        <v>7.8387125583427663E-6</v>
      </c>
      <c r="IB100" s="63">
        <v>1.0382721585806688E-3</v>
      </c>
    </row>
    <row r="101" spans="2:236" x14ac:dyDescent="0.15">
      <c r="B101" s="12" t="s">
        <v>123</v>
      </c>
      <c r="C101" s="62" t="s">
        <v>665</v>
      </c>
      <c r="D101" s="63">
        <v>0.54335771719995196</v>
      </c>
      <c r="E101" s="63">
        <v>0.45664228280004804</v>
      </c>
      <c r="F101" s="63">
        <v>0.63121781038699476</v>
      </c>
      <c r="G101" s="63">
        <v>0.54579916558768526</v>
      </c>
      <c r="H101" s="63">
        <v>2.2645266979835908E-2</v>
      </c>
      <c r="I101" s="68">
        <v>0.15641634297223422</v>
      </c>
      <c r="J101" s="63">
        <v>0.1560566824917278</v>
      </c>
      <c r="P101" s="12" t="s">
        <v>123</v>
      </c>
      <c r="Q101" s="63" t="s">
        <v>665</v>
      </c>
      <c r="R101" s="68">
        <v>0</v>
      </c>
      <c r="S101" s="63">
        <v>0</v>
      </c>
      <c r="T101" s="63">
        <v>0</v>
      </c>
      <c r="U101" s="63">
        <v>0</v>
      </c>
      <c r="V101" s="63">
        <v>0</v>
      </c>
      <c r="W101" s="63">
        <v>0</v>
      </c>
      <c r="X101" s="63">
        <v>0</v>
      </c>
      <c r="Y101" s="63">
        <v>0</v>
      </c>
      <c r="Z101" s="63">
        <v>0</v>
      </c>
      <c r="AA101" s="63">
        <v>0</v>
      </c>
      <c r="AB101" s="63">
        <v>0</v>
      </c>
      <c r="AC101" s="63">
        <v>0</v>
      </c>
      <c r="AD101" s="63">
        <v>0</v>
      </c>
      <c r="AE101" s="63">
        <v>0</v>
      </c>
      <c r="AF101" s="63">
        <v>0</v>
      </c>
      <c r="AG101" s="63">
        <v>0</v>
      </c>
      <c r="AH101" s="63">
        <v>0</v>
      </c>
      <c r="AI101" s="63">
        <v>0</v>
      </c>
      <c r="AJ101" s="63">
        <v>0</v>
      </c>
      <c r="AK101" s="63">
        <v>0</v>
      </c>
      <c r="AL101" s="63">
        <v>0</v>
      </c>
      <c r="AM101" s="63">
        <v>0</v>
      </c>
      <c r="AN101" s="63">
        <v>0</v>
      </c>
      <c r="AO101" s="63">
        <v>0</v>
      </c>
      <c r="AP101" s="63">
        <v>0</v>
      </c>
      <c r="AQ101" s="63">
        <v>0</v>
      </c>
      <c r="AR101" s="63">
        <v>0</v>
      </c>
      <c r="AS101" s="63">
        <v>0</v>
      </c>
      <c r="AT101" s="63">
        <v>0</v>
      </c>
      <c r="AU101" s="63">
        <v>0</v>
      </c>
      <c r="AV101" s="63">
        <v>0</v>
      </c>
      <c r="AW101" s="63">
        <v>0</v>
      </c>
      <c r="AX101" s="63">
        <v>0</v>
      </c>
      <c r="AY101" s="63">
        <v>0</v>
      </c>
      <c r="AZ101" s="63">
        <v>0</v>
      </c>
      <c r="BA101" s="63">
        <v>0</v>
      </c>
      <c r="BB101" s="63">
        <v>0</v>
      </c>
      <c r="BC101" s="63">
        <v>0</v>
      </c>
      <c r="BD101" s="63">
        <v>0</v>
      </c>
      <c r="BE101" s="63">
        <v>0</v>
      </c>
      <c r="BF101" s="63">
        <v>0</v>
      </c>
      <c r="BG101" s="63">
        <v>0</v>
      </c>
      <c r="BH101" s="63">
        <v>0</v>
      </c>
      <c r="BI101" s="63">
        <v>0</v>
      </c>
      <c r="BJ101" s="63">
        <v>0</v>
      </c>
      <c r="BK101" s="63">
        <v>0</v>
      </c>
      <c r="BL101" s="63">
        <v>0</v>
      </c>
      <c r="BM101" s="63">
        <v>0</v>
      </c>
      <c r="BN101" s="63">
        <v>0</v>
      </c>
      <c r="BO101" s="63">
        <v>0</v>
      </c>
      <c r="BP101" s="63">
        <v>0</v>
      </c>
      <c r="BQ101" s="63">
        <v>0</v>
      </c>
      <c r="BR101" s="63">
        <v>0</v>
      </c>
      <c r="BS101" s="63">
        <v>0</v>
      </c>
      <c r="BT101" s="63">
        <v>0</v>
      </c>
      <c r="BU101" s="63">
        <v>0</v>
      </c>
      <c r="BV101" s="63">
        <v>0</v>
      </c>
      <c r="BW101" s="63">
        <v>0</v>
      </c>
      <c r="BX101" s="63">
        <v>0</v>
      </c>
      <c r="BY101" s="63">
        <v>0</v>
      </c>
      <c r="BZ101" s="63">
        <v>0</v>
      </c>
      <c r="CA101" s="63">
        <v>0</v>
      </c>
      <c r="CB101" s="63">
        <v>0</v>
      </c>
      <c r="CC101" s="63">
        <v>0</v>
      </c>
      <c r="CD101" s="63">
        <v>0</v>
      </c>
      <c r="CE101" s="63">
        <v>0</v>
      </c>
      <c r="CF101" s="63">
        <v>0</v>
      </c>
      <c r="CG101" s="63">
        <v>0</v>
      </c>
      <c r="CH101" s="63">
        <v>0</v>
      </c>
      <c r="CI101" s="63">
        <v>0</v>
      </c>
      <c r="CJ101" s="63">
        <v>0</v>
      </c>
      <c r="CK101" s="63">
        <v>0</v>
      </c>
      <c r="CL101" s="63">
        <v>0</v>
      </c>
      <c r="CM101" s="63">
        <v>0</v>
      </c>
      <c r="CN101" s="63">
        <v>0</v>
      </c>
      <c r="CO101" s="63">
        <v>0</v>
      </c>
      <c r="CP101" s="63">
        <v>0</v>
      </c>
      <c r="CQ101" s="63">
        <v>0</v>
      </c>
      <c r="CR101" s="63">
        <v>0</v>
      </c>
      <c r="CS101" s="63">
        <v>0</v>
      </c>
      <c r="CT101" s="63">
        <v>0</v>
      </c>
      <c r="CU101" s="63">
        <v>0</v>
      </c>
      <c r="CV101" s="63">
        <v>0</v>
      </c>
      <c r="CW101" s="63">
        <v>0</v>
      </c>
      <c r="CX101" s="63">
        <v>0</v>
      </c>
      <c r="CY101" s="63">
        <v>0</v>
      </c>
      <c r="CZ101" s="63">
        <v>0</v>
      </c>
      <c r="DA101" s="63">
        <v>0</v>
      </c>
      <c r="DB101" s="63">
        <v>0</v>
      </c>
      <c r="DC101" s="63">
        <v>0</v>
      </c>
      <c r="DD101" s="63">
        <v>0</v>
      </c>
      <c r="DE101" s="63">
        <v>0</v>
      </c>
      <c r="DF101" s="63">
        <v>0</v>
      </c>
      <c r="DG101" s="63">
        <v>1</v>
      </c>
      <c r="DH101" s="63">
        <v>0</v>
      </c>
      <c r="DI101" s="63">
        <v>0</v>
      </c>
      <c r="DJ101" s="63">
        <v>0</v>
      </c>
      <c r="DK101" s="63">
        <v>0</v>
      </c>
      <c r="DL101" s="63">
        <v>0</v>
      </c>
      <c r="DM101" s="63">
        <v>0</v>
      </c>
      <c r="DN101" s="63">
        <v>0</v>
      </c>
      <c r="DO101" s="63">
        <v>0</v>
      </c>
      <c r="DP101" s="63">
        <v>0</v>
      </c>
      <c r="DQ101" s="63">
        <v>0</v>
      </c>
      <c r="DR101" s="63">
        <v>0</v>
      </c>
      <c r="DS101" s="63">
        <v>0</v>
      </c>
      <c r="DT101" s="63">
        <v>0</v>
      </c>
      <c r="DU101" s="63">
        <v>1</v>
      </c>
      <c r="DV101" s="63">
        <v>0.8784801077719594</v>
      </c>
      <c r="DX101" s="12" t="s">
        <v>123</v>
      </c>
      <c r="DY101" s="62" t="s">
        <v>665</v>
      </c>
      <c r="DZ101" s="63">
        <v>0</v>
      </c>
      <c r="EA101" s="63">
        <v>0</v>
      </c>
      <c r="EB101" s="63">
        <v>0</v>
      </c>
      <c r="EC101" s="63">
        <v>0</v>
      </c>
      <c r="ED101" s="63">
        <v>0</v>
      </c>
      <c r="EE101" s="63">
        <v>0</v>
      </c>
      <c r="EF101" s="63">
        <v>0</v>
      </c>
      <c r="EG101" s="63">
        <v>0</v>
      </c>
      <c r="EH101" s="63">
        <v>0</v>
      </c>
      <c r="EI101" s="63">
        <v>0</v>
      </c>
      <c r="EJ101" s="63">
        <v>0</v>
      </c>
      <c r="EK101" s="63">
        <v>0</v>
      </c>
      <c r="EL101" s="63">
        <v>0</v>
      </c>
      <c r="EM101" s="63">
        <v>0</v>
      </c>
      <c r="EN101" s="63">
        <v>0</v>
      </c>
      <c r="EO101" s="63">
        <v>0</v>
      </c>
      <c r="EP101" s="63">
        <v>0</v>
      </c>
      <c r="EQ101" s="63">
        <v>0</v>
      </c>
      <c r="ER101" s="63">
        <v>0</v>
      </c>
      <c r="ES101" s="63">
        <v>0</v>
      </c>
      <c r="ET101" s="63">
        <v>0</v>
      </c>
      <c r="EU101" s="63">
        <v>0</v>
      </c>
      <c r="EV101" s="63">
        <v>0</v>
      </c>
      <c r="EW101" s="63">
        <v>0</v>
      </c>
      <c r="EX101" s="63">
        <v>0</v>
      </c>
      <c r="EY101" s="63">
        <v>0</v>
      </c>
      <c r="EZ101" s="63">
        <v>0</v>
      </c>
      <c r="FA101" s="63">
        <v>0</v>
      </c>
      <c r="FB101" s="63">
        <v>0</v>
      </c>
      <c r="FC101" s="63">
        <v>0</v>
      </c>
      <c r="FD101" s="63">
        <v>0</v>
      </c>
      <c r="FE101" s="63">
        <v>0</v>
      </c>
      <c r="FF101" s="63">
        <v>0</v>
      </c>
      <c r="FG101" s="63">
        <v>0</v>
      </c>
      <c r="FH101" s="63">
        <v>0</v>
      </c>
      <c r="FI101" s="63">
        <v>0</v>
      </c>
      <c r="FJ101" s="63">
        <v>0</v>
      </c>
      <c r="FK101" s="63">
        <v>0</v>
      </c>
      <c r="FL101" s="63">
        <v>0</v>
      </c>
      <c r="FM101" s="63">
        <v>0</v>
      </c>
      <c r="FN101" s="63">
        <v>0</v>
      </c>
      <c r="FO101" s="63">
        <v>0</v>
      </c>
      <c r="FP101" s="63">
        <v>0</v>
      </c>
      <c r="FQ101" s="63">
        <v>0</v>
      </c>
      <c r="FR101" s="63">
        <v>0</v>
      </c>
      <c r="FS101" s="63">
        <v>0</v>
      </c>
      <c r="FT101" s="63">
        <v>0</v>
      </c>
      <c r="FU101" s="63">
        <v>0</v>
      </c>
      <c r="FV101" s="63">
        <v>0</v>
      </c>
      <c r="FW101" s="63">
        <v>0</v>
      </c>
      <c r="FX101" s="63">
        <v>0</v>
      </c>
      <c r="FY101" s="63">
        <v>0</v>
      </c>
      <c r="FZ101" s="63">
        <v>0</v>
      </c>
      <c r="GA101" s="63">
        <v>0</v>
      </c>
      <c r="GB101" s="63">
        <v>0</v>
      </c>
      <c r="GC101" s="63">
        <v>0</v>
      </c>
      <c r="GD101" s="63">
        <v>0</v>
      </c>
      <c r="GE101" s="63">
        <v>0</v>
      </c>
      <c r="GF101" s="63">
        <v>0</v>
      </c>
      <c r="GG101" s="63">
        <v>0</v>
      </c>
      <c r="GH101" s="63">
        <v>0</v>
      </c>
      <c r="GI101" s="63">
        <v>0</v>
      </c>
      <c r="GJ101" s="63">
        <v>0</v>
      </c>
      <c r="GK101" s="63">
        <v>0</v>
      </c>
      <c r="GL101" s="63">
        <v>0</v>
      </c>
      <c r="GM101" s="63">
        <v>0</v>
      </c>
      <c r="GN101" s="63">
        <v>0</v>
      </c>
      <c r="GO101" s="63">
        <v>0</v>
      </c>
      <c r="GP101" s="63">
        <v>0</v>
      </c>
      <c r="GQ101" s="63">
        <v>0</v>
      </c>
      <c r="GR101" s="63">
        <v>0</v>
      </c>
      <c r="GS101" s="63">
        <v>0</v>
      </c>
      <c r="GT101" s="63">
        <v>0</v>
      </c>
      <c r="GU101" s="63">
        <v>0</v>
      </c>
      <c r="GV101" s="63">
        <v>0</v>
      </c>
      <c r="GW101" s="63">
        <v>0</v>
      </c>
      <c r="GX101" s="63">
        <v>0</v>
      </c>
      <c r="GY101" s="63">
        <v>0</v>
      </c>
      <c r="GZ101" s="63">
        <v>0</v>
      </c>
      <c r="HA101" s="63">
        <v>0</v>
      </c>
      <c r="HB101" s="63">
        <v>0</v>
      </c>
      <c r="HC101" s="63">
        <v>0</v>
      </c>
      <c r="HD101" s="63">
        <v>0</v>
      </c>
      <c r="HE101" s="63">
        <v>0</v>
      </c>
      <c r="HF101" s="63">
        <v>0</v>
      </c>
      <c r="HG101" s="63">
        <v>0</v>
      </c>
      <c r="HH101" s="63">
        <v>0</v>
      </c>
      <c r="HI101" s="63">
        <v>0</v>
      </c>
      <c r="HJ101" s="63">
        <v>0</v>
      </c>
      <c r="HK101" s="63">
        <v>0</v>
      </c>
      <c r="HL101" s="63">
        <v>0</v>
      </c>
      <c r="HM101" s="63">
        <v>0</v>
      </c>
      <c r="HN101" s="63">
        <v>0</v>
      </c>
      <c r="HO101" s="63">
        <v>1</v>
      </c>
      <c r="HP101" s="63">
        <v>0</v>
      </c>
      <c r="HQ101" s="63">
        <v>0</v>
      </c>
      <c r="HR101" s="63">
        <v>0</v>
      </c>
      <c r="HS101" s="63">
        <v>0</v>
      </c>
      <c r="HT101" s="63">
        <v>0</v>
      </c>
      <c r="HU101" s="63">
        <v>0</v>
      </c>
      <c r="HV101" s="63">
        <v>0</v>
      </c>
      <c r="HW101" s="63">
        <v>0</v>
      </c>
      <c r="HX101" s="63">
        <v>0</v>
      </c>
      <c r="HY101" s="63">
        <v>0</v>
      </c>
      <c r="HZ101" s="63">
        <v>0</v>
      </c>
      <c r="IA101" s="63">
        <v>0</v>
      </c>
      <c r="IB101" s="63">
        <v>0</v>
      </c>
    </row>
    <row r="102" spans="2:236" x14ac:dyDescent="0.15">
      <c r="B102" s="12" t="s">
        <v>124</v>
      </c>
      <c r="C102" s="62" t="s">
        <v>509</v>
      </c>
      <c r="D102" s="69">
        <v>0.70449950454624444</v>
      </c>
      <c r="E102" s="69">
        <v>0.29550049545375556</v>
      </c>
      <c r="F102" s="69">
        <v>0.77086997421782444</v>
      </c>
      <c r="G102" s="69">
        <v>0.64392620723294547</v>
      </c>
      <c r="H102" s="69">
        <v>2.7755141550886288E-3</v>
      </c>
      <c r="I102" s="71">
        <v>0.19500383248554107</v>
      </c>
      <c r="J102" s="69">
        <v>0.19500383248554107</v>
      </c>
      <c r="P102" s="12" t="s">
        <v>124</v>
      </c>
      <c r="Q102" s="63" t="s">
        <v>509</v>
      </c>
      <c r="R102" s="71">
        <v>0</v>
      </c>
      <c r="S102" s="69">
        <v>0</v>
      </c>
      <c r="T102" s="69">
        <v>0</v>
      </c>
      <c r="U102" s="69">
        <v>0</v>
      </c>
      <c r="V102" s="69">
        <v>0</v>
      </c>
      <c r="W102" s="69">
        <v>0</v>
      </c>
      <c r="X102" s="69">
        <v>0</v>
      </c>
      <c r="Y102" s="69">
        <v>0</v>
      </c>
      <c r="Z102" s="69">
        <v>0</v>
      </c>
      <c r="AA102" s="69">
        <v>0</v>
      </c>
      <c r="AB102" s="69">
        <v>0</v>
      </c>
      <c r="AC102" s="69">
        <v>0</v>
      </c>
      <c r="AD102" s="69">
        <v>0</v>
      </c>
      <c r="AE102" s="69">
        <v>0</v>
      </c>
      <c r="AF102" s="69">
        <v>0</v>
      </c>
      <c r="AG102" s="69">
        <v>0</v>
      </c>
      <c r="AH102" s="69">
        <v>0</v>
      </c>
      <c r="AI102" s="69">
        <v>0</v>
      </c>
      <c r="AJ102" s="69">
        <v>0</v>
      </c>
      <c r="AK102" s="69">
        <v>0</v>
      </c>
      <c r="AL102" s="69">
        <v>0</v>
      </c>
      <c r="AM102" s="69">
        <v>0</v>
      </c>
      <c r="AN102" s="69">
        <v>0</v>
      </c>
      <c r="AO102" s="69">
        <v>0</v>
      </c>
      <c r="AP102" s="69">
        <v>0</v>
      </c>
      <c r="AQ102" s="69">
        <v>0</v>
      </c>
      <c r="AR102" s="69">
        <v>0</v>
      </c>
      <c r="AS102" s="69">
        <v>0</v>
      </c>
      <c r="AT102" s="69">
        <v>0</v>
      </c>
      <c r="AU102" s="69">
        <v>0</v>
      </c>
      <c r="AV102" s="69">
        <v>0</v>
      </c>
      <c r="AW102" s="69">
        <v>0</v>
      </c>
      <c r="AX102" s="69">
        <v>0</v>
      </c>
      <c r="AY102" s="69">
        <v>0</v>
      </c>
      <c r="AZ102" s="69">
        <v>0</v>
      </c>
      <c r="BA102" s="69">
        <v>0</v>
      </c>
      <c r="BB102" s="69">
        <v>0</v>
      </c>
      <c r="BC102" s="69">
        <v>0</v>
      </c>
      <c r="BD102" s="69">
        <v>0</v>
      </c>
      <c r="BE102" s="69">
        <v>0</v>
      </c>
      <c r="BF102" s="69">
        <v>0</v>
      </c>
      <c r="BG102" s="69">
        <v>0</v>
      </c>
      <c r="BH102" s="69">
        <v>0</v>
      </c>
      <c r="BI102" s="69">
        <v>0</v>
      </c>
      <c r="BJ102" s="69">
        <v>0</v>
      </c>
      <c r="BK102" s="69">
        <v>0</v>
      </c>
      <c r="BL102" s="69">
        <v>0</v>
      </c>
      <c r="BM102" s="69">
        <v>0</v>
      </c>
      <c r="BN102" s="69">
        <v>0</v>
      </c>
      <c r="BO102" s="69">
        <v>0</v>
      </c>
      <c r="BP102" s="69">
        <v>0</v>
      </c>
      <c r="BQ102" s="69">
        <v>0</v>
      </c>
      <c r="BR102" s="69">
        <v>0</v>
      </c>
      <c r="BS102" s="69">
        <v>0</v>
      </c>
      <c r="BT102" s="69">
        <v>0</v>
      </c>
      <c r="BU102" s="69">
        <v>0</v>
      </c>
      <c r="BV102" s="69">
        <v>0</v>
      </c>
      <c r="BW102" s="69">
        <v>0</v>
      </c>
      <c r="BX102" s="69">
        <v>0</v>
      </c>
      <c r="BY102" s="69">
        <v>0</v>
      </c>
      <c r="BZ102" s="69">
        <v>0</v>
      </c>
      <c r="CA102" s="69">
        <v>0</v>
      </c>
      <c r="CB102" s="69">
        <v>0</v>
      </c>
      <c r="CC102" s="69">
        <v>0</v>
      </c>
      <c r="CD102" s="69">
        <v>0</v>
      </c>
      <c r="CE102" s="69">
        <v>0</v>
      </c>
      <c r="CF102" s="69">
        <v>0</v>
      </c>
      <c r="CG102" s="69">
        <v>0</v>
      </c>
      <c r="CH102" s="69">
        <v>0</v>
      </c>
      <c r="CI102" s="69">
        <v>0</v>
      </c>
      <c r="CJ102" s="69">
        <v>0</v>
      </c>
      <c r="CK102" s="69">
        <v>0</v>
      </c>
      <c r="CL102" s="69">
        <v>0</v>
      </c>
      <c r="CM102" s="69">
        <v>0</v>
      </c>
      <c r="CN102" s="69">
        <v>0</v>
      </c>
      <c r="CO102" s="69">
        <v>0</v>
      </c>
      <c r="CP102" s="69">
        <v>0</v>
      </c>
      <c r="CQ102" s="69">
        <v>0</v>
      </c>
      <c r="CR102" s="69">
        <v>0</v>
      </c>
      <c r="CS102" s="69">
        <v>0</v>
      </c>
      <c r="CT102" s="69">
        <v>0</v>
      </c>
      <c r="CU102" s="69">
        <v>0</v>
      </c>
      <c r="CV102" s="69">
        <v>0</v>
      </c>
      <c r="CW102" s="69">
        <v>0</v>
      </c>
      <c r="CX102" s="69">
        <v>0</v>
      </c>
      <c r="CY102" s="69">
        <v>0</v>
      </c>
      <c r="CZ102" s="69">
        <v>0</v>
      </c>
      <c r="DA102" s="69">
        <v>0</v>
      </c>
      <c r="DB102" s="69">
        <v>0</v>
      </c>
      <c r="DC102" s="69">
        <v>0</v>
      </c>
      <c r="DD102" s="69">
        <v>0</v>
      </c>
      <c r="DE102" s="69">
        <v>0</v>
      </c>
      <c r="DF102" s="69">
        <v>0</v>
      </c>
      <c r="DG102" s="69">
        <v>0</v>
      </c>
      <c r="DH102" s="69">
        <v>1</v>
      </c>
      <c r="DI102" s="69">
        <v>0</v>
      </c>
      <c r="DJ102" s="69">
        <v>0</v>
      </c>
      <c r="DK102" s="69">
        <v>0</v>
      </c>
      <c r="DL102" s="69">
        <v>0</v>
      </c>
      <c r="DM102" s="69">
        <v>0</v>
      </c>
      <c r="DN102" s="69">
        <v>0</v>
      </c>
      <c r="DO102" s="69">
        <v>0</v>
      </c>
      <c r="DP102" s="69">
        <v>0</v>
      </c>
      <c r="DQ102" s="69">
        <v>0</v>
      </c>
      <c r="DR102" s="69">
        <v>0</v>
      </c>
      <c r="DS102" s="69">
        <v>0</v>
      </c>
      <c r="DT102" s="69">
        <v>0</v>
      </c>
      <c r="DU102" s="69">
        <v>1</v>
      </c>
      <c r="DV102" s="69">
        <v>0.8784801077719594</v>
      </c>
      <c r="DX102" s="12" t="s">
        <v>124</v>
      </c>
      <c r="DY102" s="62" t="s">
        <v>509</v>
      </c>
      <c r="DZ102" s="69">
        <v>0</v>
      </c>
      <c r="EA102" s="69">
        <v>0</v>
      </c>
      <c r="EB102" s="69">
        <v>0</v>
      </c>
      <c r="EC102" s="69">
        <v>0</v>
      </c>
      <c r="ED102" s="69">
        <v>0</v>
      </c>
      <c r="EE102" s="69">
        <v>0</v>
      </c>
      <c r="EF102" s="69">
        <v>0</v>
      </c>
      <c r="EG102" s="69">
        <v>0</v>
      </c>
      <c r="EH102" s="69">
        <v>0</v>
      </c>
      <c r="EI102" s="69">
        <v>0</v>
      </c>
      <c r="EJ102" s="69">
        <v>0</v>
      </c>
      <c r="EK102" s="69">
        <v>0</v>
      </c>
      <c r="EL102" s="69">
        <v>0</v>
      </c>
      <c r="EM102" s="69">
        <v>0</v>
      </c>
      <c r="EN102" s="69">
        <v>0</v>
      </c>
      <c r="EO102" s="69">
        <v>0</v>
      </c>
      <c r="EP102" s="69">
        <v>0</v>
      </c>
      <c r="EQ102" s="69">
        <v>0</v>
      </c>
      <c r="ER102" s="69">
        <v>0</v>
      </c>
      <c r="ES102" s="69">
        <v>0</v>
      </c>
      <c r="ET102" s="69">
        <v>0</v>
      </c>
      <c r="EU102" s="69">
        <v>0</v>
      </c>
      <c r="EV102" s="69">
        <v>0</v>
      </c>
      <c r="EW102" s="69">
        <v>0</v>
      </c>
      <c r="EX102" s="69">
        <v>0</v>
      </c>
      <c r="EY102" s="69">
        <v>0</v>
      </c>
      <c r="EZ102" s="69">
        <v>0</v>
      </c>
      <c r="FA102" s="69">
        <v>0</v>
      </c>
      <c r="FB102" s="69">
        <v>0</v>
      </c>
      <c r="FC102" s="69">
        <v>0</v>
      </c>
      <c r="FD102" s="69">
        <v>0</v>
      </c>
      <c r="FE102" s="69">
        <v>0</v>
      </c>
      <c r="FF102" s="69">
        <v>0</v>
      </c>
      <c r="FG102" s="69">
        <v>0</v>
      </c>
      <c r="FH102" s="69">
        <v>0</v>
      </c>
      <c r="FI102" s="69">
        <v>0</v>
      </c>
      <c r="FJ102" s="69">
        <v>0</v>
      </c>
      <c r="FK102" s="69">
        <v>0</v>
      </c>
      <c r="FL102" s="69">
        <v>0</v>
      </c>
      <c r="FM102" s="69">
        <v>0</v>
      </c>
      <c r="FN102" s="69">
        <v>0</v>
      </c>
      <c r="FO102" s="69">
        <v>0</v>
      </c>
      <c r="FP102" s="69">
        <v>0</v>
      </c>
      <c r="FQ102" s="69">
        <v>0</v>
      </c>
      <c r="FR102" s="69">
        <v>0</v>
      </c>
      <c r="FS102" s="69">
        <v>0</v>
      </c>
      <c r="FT102" s="69">
        <v>0</v>
      </c>
      <c r="FU102" s="69">
        <v>0</v>
      </c>
      <c r="FV102" s="69">
        <v>0</v>
      </c>
      <c r="FW102" s="69">
        <v>0</v>
      </c>
      <c r="FX102" s="69">
        <v>0</v>
      </c>
      <c r="FY102" s="69">
        <v>0</v>
      </c>
      <c r="FZ102" s="69">
        <v>0</v>
      </c>
      <c r="GA102" s="69">
        <v>0</v>
      </c>
      <c r="GB102" s="69">
        <v>0</v>
      </c>
      <c r="GC102" s="69">
        <v>0</v>
      </c>
      <c r="GD102" s="69">
        <v>0</v>
      </c>
      <c r="GE102" s="69">
        <v>0</v>
      </c>
      <c r="GF102" s="69">
        <v>0</v>
      </c>
      <c r="GG102" s="69">
        <v>0</v>
      </c>
      <c r="GH102" s="69">
        <v>0</v>
      </c>
      <c r="GI102" s="69">
        <v>0</v>
      </c>
      <c r="GJ102" s="69">
        <v>0</v>
      </c>
      <c r="GK102" s="69">
        <v>0</v>
      </c>
      <c r="GL102" s="69">
        <v>0</v>
      </c>
      <c r="GM102" s="69">
        <v>0</v>
      </c>
      <c r="GN102" s="69">
        <v>0</v>
      </c>
      <c r="GO102" s="69">
        <v>0</v>
      </c>
      <c r="GP102" s="69">
        <v>0</v>
      </c>
      <c r="GQ102" s="69">
        <v>0</v>
      </c>
      <c r="GR102" s="69">
        <v>0</v>
      </c>
      <c r="GS102" s="69">
        <v>0</v>
      </c>
      <c r="GT102" s="69">
        <v>0</v>
      </c>
      <c r="GU102" s="69">
        <v>0</v>
      </c>
      <c r="GV102" s="69">
        <v>0</v>
      </c>
      <c r="GW102" s="69">
        <v>0</v>
      </c>
      <c r="GX102" s="69">
        <v>0</v>
      </c>
      <c r="GY102" s="69">
        <v>0</v>
      </c>
      <c r="GZ102" s="69">
        <v>0</v>
      </c>
      <c r="HA102" s="69">
        <v>0</v>
      </c>
      <c r="HB102" s="69">
        <v>0</v>
      </c>
      <c r="HC102" s="69">
        <v>0</v>
      </c>
      <c r="HD102" s="69">
        <v>0</v>
      </c>
      <c r="HE102" s="69">
        <v>0</v>
      </c>
      <c r="HF102" s="69">
        <v>0</v>
      </c>
      <c r="HG102" s="69">
        <v>0</v>
      </c>
      <c r="HH102" s="69">
        <v>0</v>
      </c>
      <c r="HI102" s="69">
        <v>0</v>
      </c>
      <c r="HJ102" s="69">
        <v>0</v>
      </c>
      <c r="HK102" s="69">
        <v>0</v>
      </c>
      <c r="HL102" s="69">
        <v>0</v>
      </c>
      <c r="HM102" s="69">
        <v>0</v>
      </c>
      <c r="HN102" s="69">
        <v>0</v>
      </c>
      <c r="HO102" s="69">
        <v>0</v>
      </c>
      <c r="HP102" s="69">
        <v>1</v>
      </c>
      <c r="HQ102" s="69">
        <v>0</v>
      </c>
      <c r="HR102" s="69">
        <v>0</v>
      </c>
      <c r="HS102" s="69">
        <v>0</v>
      </c>
      <c r="HT102" s="69">
        <v>0</v>
      </c>
      <c r="HU102" s="69">
        <v>0</v>
      </c>
      <c r="HV102" s="69">
        <v>0</v>
      </c>
      <c r="HW102" s="69">
        <v>0</v>
      </c>
      <c r="HX102" s="69">
        <v>0</v>
      </c>
      <c r="HY102" s="69">
        <v>0</v>
      </c>
      <c r="HZ102" s="69">
        <v>0</v>
      </c>
      <c r="IA102" s="69">
        <v>0</v>
      </c>
      <c r="IB102" s="69">
        <v>0</v>
      </c>
    </row>
    <row r="103" spans="2:236" x14ac:dyDescent="0.15">
      <c r="B103" s="15" t="s">
        <v>125</v>
      </c>
      <c r="C103" s="72" t="s">
        <v>666</v>
      </c>
      <c r="D103" s="63">
        <v>0.4156409267421351</v>
      </c>
      <c r="E103" s="73">
        <v>0.58435907325786496</v>
      </c>
      <c r="F103" s="73">
        <v>0.50724232325636742</v>
      </c>
      <c r="G103" s="73">
        <v>0.42120209473934778</v>
      </c>
      <c r="H103" s="63">
        <v>1.2137468217788432E-2</v>
      </c>
      <c r="I103" s="74">
        <v>4.7607712449416806E-2</v>
      </c>
      <c r="J103" s="73">
        <v>4.2013806236610329E-2</v>
      </c>
      <c r="P103" s="15" t="s">
        <v>125</v>
      </c>
      <c r="Q103" s="73" t="s">
        <v>666</v>
      </c>
      <c r="R103" s="74">
        <v>1.1955825619652859E-4</v>
      </c>
      <c r="S103" s="73">
        <v>1.0873498523090252E-4</v>
      </c>
      <c r="T103" s="73">
        <v>1.4781665959567088E-3</v>
      </c>
      <c r="U103" s="73">
        <v>6.9507871281602215E-5</v>
      </c>
      <c r="V103" s="73">
        <v>3.0434849905098325E-3</v>
      </c>
      <c r="W103" s="73">
        <v>0</v>
      </c>
      <c r="X103" s="73">
        <v>1.4399581862328604E-3</v>
      </c>
      <c r="Y103" s="73">
        <v>4.3167270807966757E-4</v>
      </c>
      <c r="Z103" s="73">
        <v>0</v>
      </c>
      <c r="AA103" s="73">
        <v>0</v>
      </c>
      <c r="AB103" s="73">
        <v>0</v>
      </c>
      <c r="AC103" s="73">
        <v>3.3794467640268117E-4</v>
      </c>
      <c r="AD103" s="73">
        <v>4.4334518093052717E-4</v>
      </c>
      <c r="AE103" s="73">
        <v>6.599691170369789E-4</v>
      </c>
      <c r="AF103" s="73">
        <v>8.3595457899924988E-4</v>
      </c>
      <c r="AG103" s="73">
        <v>0</v>
      </c>
      <c r="AH103" s="73">
        <v>5.6224503513603282E-4</v>
      </c>
      <c r="AI103" s="73">
        <v>4.6052754782395055E-4</v>
      </c>
      <c r="AJ103" s="73">
        <v>0</v>
      </c>
      <c r="AK103" s="73">
        <v>3.6739345310721609E-3</v>
      </c>
      <c r="AL103" s="73">
        <v>0</v>
      </c>
      <c r="AM103" s="73">
        <v>0</v>
      </c>
      <c r="AN103" s="73">
        <v>0</v>
      </c>
      <c r="AO103" s="73">
        <v>0</v>
      </c>
      <c r="AP103" s="73">
        <v>1.9724834221227913E-3</v>
      </c>
      <c r="AQ103" s="73">
        <v>6.7614962764383341E-4</v>
      </c>
      <c r="AR103" s="73">
        <v>0</v>
      </c>
      <c r="AS103" s="73">
        <v>0</v>
      </c>
      <c r="AT103" s="73">
        <v>3.5429417916026524E-4</v>
      </c>
      <c r="AU103" s="73">
        <v>1.9818195422554655E-4</v>
      </c>
      <c r="AV103" s="73">
        <v>1.7740681860229854E-4</v>
      </c>
      <c r="AW103" s="73">
        <v>0</v>
      </c>
      <c r="AX103" s="73">
        <v>1.2360759827527168E-3</v>
      </c>
      <c r="AY103" s="73">
        <v>1.0859822102881006E-4</v>
      </c>
      <c r="AZ103" s="73">
        <v>3.1279749873189348E-4</v>
      </c>
      <c r="BA103" s="73">
        <v>0</v>
      </c>
      <c r="BB103" s="73">
        <v>3.8999918361440312E-4</v>
      </c>
      <c r="BC103" s="73">
        <v>5.8248048068992972E-4</v>
      </c>
      <c r="BD103" s="73">
        <v>5.4874484731544295E-4</v>
      </c>
      <c r="BE103" s="73">
        <v>0</v>
      </c>
      <c r="BF103" s="73">
        <v>3.8011157826674848E-4</v>
      </c>
      <c r="BG103" s="73">
        <v>6.097849647547271E-4</v>
      </c>
      <c r="BH103" s="73">
        <v>5.1702342033023538E-4</v>
      </c>
      <c r="BI103" s="73">
        <v>1.204144750715366E-3</v>
      </c>
      <c r="BJ103" s="73">
        <v>1.2490665488448566E-3</v>
      </c>
      <c r="BK103" s="73">
        <v>7.4941949139865362E-4</v>
      </c>
      <c r="BL103" s="73">
        <v>0</v>
      </c>
      <c r="BM103" s="73">
        <v>4.5396123186826164E-4</v>
      </c>
      <c r="BN103" s="73">
        <v>5.9763754960295802E-4</v>
      </c>
      <c r="BO103" s="73">
        <v>0</v>
      </c>
      <c r="BP103" s="73">
        <v>4.5893518114701091E-4</v>
      </c>
      <c r="BQ103" s="73">
        <v>5.400748820660531E-4</v>
      </c>
      <c r="BR103" s="73">
        <v>6.216783393386008E-4</v>
      </c>
      <c r="BS103" s="73">
        <v>6.2964529953183528E-4</v>
      </c>
      <c r="BT103" s="73">
        <v>1.8805760346410699E-4</v>
      </c>
      <c r="BU103" s="73">
        <v>2.1352002241996614E-4</v>
      </c>
      <c r="BV103" s="73">
        <v>1.2038679293641409E-4</v>
      </c>
      <c r="BW103" s="73">
        <v>4.9672295541756744E-4</v>
      </c>
      <c r="BX103" s="73">
        <v>5.5678218375447585E-4</v>
      </c>
      <c r="BY103" s="73">
        <v>5.6192144668415175E-4</v>
      </c>
      <c r="BZ103" s="73">
        <v>1.2561885982070933E-3</v>
      </c>
      <c r="CA103" s="73">
        <v>4.8493885090527536E-4</v>
      </c>
      <c r="CB103" s="73">
        <v>1.4305294922350585E-3</v>
      </c>
      <c r="CC103" s="73">
        <v>5.6348450977679061E-4</v>
      </c>
      <c r="CD103" s="73">
        <v>7.6843186074563978E-4</v>
      </c>
      <c r="CE103" s="73">
        <v>6.3356538948268276E-4</v>
      </c>
      <c r="CF103" s="73">
        <v>2.2908345009288182E-3</v>
      </c>
      <c r="CG103" s="73">
        <v>6.1785351651988587E-3</v>
      </c>
      <c r="CH103" s="73">
        <v>1.4545652824148794E-3</v>
      </c>
      <c r="CI103" s="73">
        <v>5.0307335727172592E-4</v>
      </c>
      <c r="CJ103" s="73">
        <v>1.9086072528066464E-3</v>
      </c>
      <c r="CK103" s="73">
        <v>7.2563968691871346E-4</v>
      </c>
      <c r="CL103" s="73">
        <v>7.1548602754191361E-4</v>
      </c>
      <c r="CM103" s="73">
        <v>1.0494157214378759E-4</v>
      </c>
      <c r="CN103" s="73">
        <v>8.2335567999559684E-4</v>
      </c>
      <c r="CO103" s="73">
        <v>1.2501666736533343E-3</v>
      </c>
      <c r="CP103" s="73">
        <v>3.9467606591147566E-4</v>
      </c>
      <c r="CQ103" s="73">
        <v>7.6987314373438834E-4</v>
      </c>
      <c r="CR103" s="73">
        <v>0</v>
      </c>
      <c r="CS103" s="73">
        <v>7.2750800779410106E-4</v>
      </c>
      <c r="CT103" s="73">
        <v>2.7702253397077145E-3</v>
      </c>
      <c r="CU103" s="73">
        <v>1.325562065765894E-3</v>
      </c>
      <c r="CV103" s="73">
        <v>1.0449200088803616E-4</v>
      </c>
      <c r="CW103" s="73">
        <v>7.3409354035329152E-4</v>
      </c>
      <c r="CX103" s="73">
        <v>1.5873382357429683E-3</v>
      </c>
      <c r="CY103" s="73">
        <v>6.9621969313338737E-4</v>
      </c>
      <c r="CZ103" s="73">
        <v>9.5060278529684246E-4</v>
      </c>
      <c r="DA103" s="73">
        <v>1.6370693422723258E-3</v>
      </c>
      <c r="DB103" s="73">
        <v>9.7174807028115045E-5</v>
      </c>
      <c r="DC103" s="73">
        <v>3.7591499201209105E-4</v>
      </c>
      <c r="DD103" s="73">
        <v>2.8262719203942534E-3</v>
      </c>
      <c r="DE103" s="73">
        <v>8.99992412592699E-4</v>
      </c>
      <c r="DF103" s="73">
        <v>6.1789301813816946E-4</v>
      </c>
      <c r="DG103" s="73">
        <v>2.0297909960167646E-4</v>
      </c>
      <c r="DH103" s="73">
        <v>3.183803739250617E-4</v>
      </c>
      <c r="DI103" s="73">
        <v>1.0001591639375851</v>
      </c>
      <c r="DJ103" s="73">
        <v>1.4774285624738878E-3</v>
      </c>
      <c r="DK103" s="73">
        <v>1.7834630894850536E-3</v>
      </c>
      <c r="DL103" s="73">
        <v>1.0608225914458356E-3</v>
      </c>
      <c r="DM103" s="73">
        <v>1.0838160151004814E-3</v>
      </c>
      <c r="DN103" s="73">
        <v>1.1358568579929416E-3</v>
      </c>
      <c r="DO103" s="73">
        <v>1.0678642847674383E-3</v>
      </c>
      <c r="DP103" s="73">
        <v>1.0248154648531602E-3</v>
      </c>
      <c r="DQ103" s="73">
        <v>4.5761497375904339E-3</v>
      </c>
      <c r="DR103" s="73">
        <v>1.5134191656806799E-3</v>
      </c>
      <c r="DS103" s="73">
        <v>8.2336772218349506E-5</v>
      </c>
      <c r="DT103" s="73">
        <v>2.9425389699372852E-3</v>
      </c>
      <c r="DU103" s="63">
        <v>1.0864073769129696</v>
      </c>
      <c r="DV103" s="63">
        <v>0.95438726955475728</v>
      </c>
      <c r="DX103" s="15" t="s">
        <v>125</v>
      </c>
      <c r="DY103" s="72" t="s">
        <v>666</v>
      </c>
      <c r="DZ103" s="63">
        <v>1.1945223089582847E-4</v>
      </c>
      <c r="EA103" s="63">
        <v>1.086843576361281E-4</v>
      </c>
      <c r="EB103" s="63">
        <v>1.4781604897363915E-3</v>
      </c>
      <c r="EC103" s="63">
        <v>6.9489214999037208E-5</v>
      </c>
      <c r="ED103" s="63">
        <v>3.0427652589287641E-3</v>
      </c>
      <c r="EE103" s="63">
        <v>0</v>
      </c>
      <c r="EF103" s="63">
        <v>1.4399581862328604E-3</v>
      </c>
      <c r="EG103" s="63">
        <v>4.1379963929704343E-4</v>
      </c>
      <c r="EH103" s="63">
        <v>0</v>
      </c>
      <c r="EI103" s="63">
        <v>0</v>
      </c>
      <c r="EJ103" s="63">
        <v>0</v>
      </c>
      <c r="EK103" s="63">
        <v>3.3753239638498683E-4</v>
      </c>
      <c r="EL103" s="63">
        <v>4.4334518093052717E-4</v>
      </c>
      <c r="EM103" s="63">
        <v>6.5826680085143087E-4</v>
      </c>
      <c r="EN103" s="63">
        <v>8.3505918601398186E-4</v>
      </c>
      <c r="EO103" s="63">
        <v>0</v>
      </c>
      <c r="EP103" s="63">
        <v>5.6220864084933998E-4</v>
      </c>
      <c r="EQ103" s="63">
        <v>4.6023455728418669E-4</v>
      </c>
      <c r="ER103" s="63">
        <v>0</v>
      </c>
      <c r="ES103" s="63">
        <v>3.6678128255251108E-3</v>
      </c>
      <c r="ET103" s="63">
        <v>0</v>
      </c>
      <c r="EU103" s="63">
        <v>0</v>
      </c>
      <c r="EV103" s="63">
        <v>0</v>
      </c>
      <c r="EW103" s="63">
        <v>0</v>
      </c>
      <c r="EX103" s="63">
        <v>1.9703525908463856E-3</v>
      </c>
      <c r="EY103" s="63">
        <v>6.7009543034277194E-4</v>
      </c>
      <c r="EZ103" s="63">
        <v>0</v>
      </c>
      <c r="FA103" s="63">
        <v>0</v>
      </c>
      <c r="FB103" s="63">
        <v>3.5160506305540997E-4</v>
      </c>
      <c r="FC103" s="63">
        <v>1.9769711725157912E-4</v>
      </c>
      <c r="FD103" s="63">
        <v>1.7740681860229854E-4</v>
      </c>
      <c r="FE103" s="63">
        <v>0</v>
      </c>
      <c r="FF103" s="63">
        <v>1.1815560006820747E-3</v>
      </c>
      <c r="FG103" s="63">
        <v>1.085969226919223E-4</v>
      </c>
      <c r="FH103" s="63">
        <v>3.1255287083950333E-4</v>
      </c>
      <c r="FI103" s="63">
        <v>0</v>
      </c>
      <c r="FJ103" s="63">
        <v>3.6979243263001138E-4</v>
      </c>
      <c r="FK103" s="63">
        <v>5.8242881584574249E-4</v>
      </c>
      <c r="FL103" s="63">
        <v>5.4874257790551615E-4</v>
      </c>
      <c r="FM103" s="63">
        <v>0</v>
      </c>
      <c r="FN103" s="63">
        <v>3.7929807755258423E-4</v>
      </c>
      <c r="FO103" s="63">
        <v>6.0908014483577783E-4</v>
      </c>
      <c r="FP103" s="63">
        <v>5.1146562492756142E-4</v>
      </c>
      <c r="FQ103" s="63">
        <v>1.1855492955287863E-3</v>
      </c>
      <c r="FR103" s="63">
        <v>1.2337367473786935E-3</v>
      </c>
      <c r="FS103" s="63">
        <v>7.439243593140532E-4</v>
      </c>
      <c r="FT103" s="63">
        <v>0</v>
      </c>
      <c r="FU103" s="63">
        <v>4.5396123186826164E-4</v>
      </c>
      <c r="FV103" s="63">
        <v>5.9614263001881969E-4</v>
      </c>
      <c r="FW103" s="63">
        <v>0</v>
      </c>
      <c r="FX103" s="63">
        <v>4.5888273203945203E-4</v>
      </c>
      <c r="FY103" s="63">
        <v>5.3911957894902025E-4</v>
      </c>
      <c r="FZ103" s="63">
        <v>6.2167719598757681E-4</v>
      </c>
      <c r="GA103" s="63">
        <v>6.2856443383966349E-4</v>
      </c>
      <c r="GB103" s="63">
        <v>1.8805760346410699E-4</v>
      </c>
      <c r="GC103" s="63">
        <v>2.0641281607764803E-4</v>
      </c>
      <c r="GD103" s="63">
        <v>1.0523805396777485E-4</v>
      </c>
      <c r="GE103" s="63">
        <v>4.7909836023570261E-4</v>
      </c>
      <c r="GF103" s="63">
        <v>5.0041541500173061E-4</v>
      </c>
      <c r="GG103" s="63">
        <v>5.6110800765239255E-4</v>
      </c>
      <c r="GH103" s="63">
        <v>1.2559871753619141E-3</v>
      </c>
      <c r="GI103" s="63">
        <v>4.8493885090527536E-4</v>
      </c>
      <c r="GJ103" s="63">
        <v>1.4284138877826932E-3</v>
      </c>
      <c r="GK103" s="63">
        <v>5.6348450977679061E-4</v>
      </c>
      <c r="GL103" s="63">
        <v>7.6843186074563978E-4</v>
      </c>
      <c r="GM103" s="63">
        <v>5.9332974820947102E-4</v>
      </c>
      <c r="GN103" s="63">
        <v>2.2866499160306775E-3</v>
      </c>
      <c r="GO103" s="63">
        <v>5.6785695333392899E-3</v>
      </c>
      <c r="GP103" s="63">
        <v>1.4539368134877826E-3</v>
      </c>
      <c r="GQ103" s="63">
        <v>4.9911347423501912E-4</v>
      </c>
      <c r="GR103" s="63">
        <v>1.8551943530841332E-3</v>
      </c>
      <c r="GS103" s="63">
        <v>7.0401509238190139E-4</v>
      </c>
      <c r="GT103" s="63">
        <v>7.1548602754191361E-4</v>
      </c>
      <c r="GU103" s="63">
        <v>1.0494157214378759E-4</v>
      </c>
      <c r="GV103" s="63">
        <v>8.2305827052900121E-4</v>
      </c>
      <c r="GW103" s="63">
        <v>1.2480112825154967E-3</v>
      </c>
      <c r="GX103" s="63">
        <v>3.9319699274758022E-4</v>
      </c>
      <c r="GY103" s="63">
        <v>7.4131377675625834E-4</v>
      </c>
      <c r="GZ103" s="63">
        <v>0</v>
      </c>
      <c r="HA103" s="63">
        <v>7.2719259838165779E-4</v>
      </c>
      <c r="HB103" s="63">
        <v>2.7700350698398311E-3</v>
      </c>
      <c r="HC103" s="63">
        <v>1.3185362769901649E-3</v>
      </c>
      <c r="HD103" s="63">
        <v>1.0337446867383331E-4</v>
      </c>
      <c r="HE103" s="63">
        <v>7.2623652582462018E-4</v>
      </c>
      <c r="HF103" s="63">
        <v>1.5215739016433648E-3</v>
      </c>
      <c r="HG103" s="63">
        <v>6.9385147943367862E-4</v>
      </c>
      <c r="HH103" s="63">
        <v>9.5060278529684246E-4</v>
      </c>
      <c r="HI103" s="63">
        <v>1.625763557754754E-3</v>
      </c>
      <c r="HJ103" s="63">
        <v>9.7156897567082551E-5</v>
      </c>
      <c r="HK103" s="63">
        <v>3.7590828515885605E-4</v>
      </c>
      <c r="HL103" s="63">
        <v>2.8262719203942534E-3</v>
      </c>
      <c r="HM103" s="63">
        <v>8.9825521794832588E-4</v>
      </c>
      <c r="HN103" s="63">
        <v>6.0364332594074733E-4</v>
      </c>
      <c r="HO103" s="63">
        <v>2.0297909960167646E-4</v>
      </c>
      <c r="HP103" s="63">
        <v>3.183803739250617E-4</v>
      </c>
      <c r="HQ103" s="63">
        <v>1</v>
      </c>
      <c r="HR103" s="63">
        <v>1.4751121147437208E-3</v>
      </c>
      <c r="HS103" s="63">
        <v>1.78307712793927E-3</v>
      </c>
      <c r="HT103" s="63">
        <v>1.0563184007179444E-3</v>
      </c>
      <c r="HU103" s="63">
        <v>1.0252844288247242E-3</v>
      </c>
      <c r="HV103" s="63">
        <v>1.1358568579929416E-3</v>
      </c>
      <c r="HW103" s="63">
        <v>1.0632408861389879E-3</v>
      </c>
      <c r="HX103" s="63">
        <v>1.0077027474559074E-3</v>
      </c>
      <c r="HY103" s="63">
        <v>4.5355985991123483E-3</v>
      </c>
      <c r="HZ103" s="63">
        <v>1.5042733441417053E-3</v>
      </c>
      <c r="IA103" s="63">
        <v>8.2314392908181642E-5</v>
      </c>
      <c r="IB103" s="63">
        <v>2.9403671344486212E-3</v>
      </c>
    </row>
    <row r="104" spans="2:236" x14ac:dyDescent="0.15">
      <c r="B104" s="12" t="s">
        <v>126</v>
      </c>
      <c r="C104" s="62" t="s">
        <v>179</v>
      </c>
      <c r="D104" s="63">
        <v>0.71475875118259247</v>
      </c>
      <c r="E104" s="63">
        <v>0.28524124881740753</v>
      </c>
      <c r="F104" s="63">
        <v>0.67728272707471138</v>
      </c>
      <c r="G104" s="63">
        <v>0.18829775648006972</v>
      </c>
      <c r="H104" s="63">
        <v>2.6930538898260496E-3</v>
      </c>
      <c r="I104" s="68">
        <v>5.3800914833369635E-2</v>
      </c>
      <c r="J104" s="63">
        <v>5.2058375081681547E-2</v>
      </c>
      <c r="P104" s="12" t="s">
        <v>126</v>
      </c>
      <c r="Q104" s="63" t="s">
        <v>179</v>
      </c>
      <c r="R104" s="68">
        <v>2.2504563739498369E-3</v>
      </c>
      <c r="S104" s="63">
        <v>2.0972125809164146E-3</v>
      </c>
      <c r="T104" s="63">
        <v>3.5136622321295143E-3</v>
      </c>
      <c r="U104" s="63">
        <v>1.1145410931852049E-3</v>
      </c>
      <c r="V104" s="63">
        <v>1.2216094938052359E-3</v>
      </c>
      <c r="W104" s="63">
        <v>0</v>
      </c>
      <c r="X104" s="63">
        <v>1.1552938366656856E-2</v>
      </c>
      <c r="Y104" s="63">
        <v>1.2664011234117332E-3</v>
      </c>
      <c r="Z104" s="63">
        <v>0</v>
      </c>
      <c r="AA104" s="63">
        <v>0</v>
      </c>
      <c r="AB104" s="63">
        <v>0</v>
      </c>
      <c r="AC104" s="63">
        <v>1.7020980404152078E-3</v>
      </c>
      <c r="AD104" s="63">
        <v>1.2876932940869947E-3</v>
      </c>
      <c r="AE104" s="63">
        <v>2.8907211996992851E-3</v>
      </c>
      <c r="AF104" s="63">
        <v>1.7630343670036836E-3</v>
      </c>
      <c r="AG104" s="63">
        <v>0</v>
      </c>
      <c r="AH104" s="63">
        <v>1.1511692743637761E-3</v>
      </c>
      <c r="AI104" s="63">
        <v>3.1093102485753232E-3</v>
      </c>
      <c r="AJ104" s="63">
        <v>0</v>
      </c>
      <c r="AK104" s="63">
        <v>2.9208971031764032E-3</v>
      </c>
      <c r="AL104" s="63">
        <v>0</v>
      </c>
      <c r="AM104" s="63">
        <v>0</v>
      </c>
      <c r="AN104" s="63">
        <v>0</v>
      </c>
      <c r="AO104" s="63">
        <v>0</v>
      </c>
      <c r="AP104" s="63">
        <v>6.7336981915241891E-4</v>
      </c>
      <c r="AQ104" s="63">
        <v>1.0188810960352788E-3</v>
      </c>
      <c r="AR104" s="63">
        <v>0</v>
      </c>
      <c r="AS104" s="63">
        <v>0</v>
      </c>
      <c r="AT104" s="63">
        <v>1.415996717393328E-3</v>
      </c>
      <c r="AU104" s="63">
        <v>2.2659861458458491E-3</v>
      </c>
      <c r="AV104" s="63">
        <v>1.2207179161288289E-3</v>
      </c>
      <c r="AW104" s="63">
        <v>0</v>
      </c>
      <c r="AX104" s="63">
        <v>2.9842548647738827E-3</v>
      </c>
      <c r="AY104" s="63">
        <v>1.4745178303174832E-3</v>
      </c>
      <c r="AZ104" s="63">
        <v>2.9992374744160668E-3</v>
      </c>
      <c r="BA104" s="63">
        <v>0</v>
      </c>
      <c r="BB104" s="63">
        <v>6.4374973178822246E-4</v>
      </c>
      <c r="BC104" s="63">
        <v>1.8788841886634147E-3</v>
      </c>
      <c r="BD104" s="63">
        <v>1.4242515487428765E-3</v>
      </c>
      <c r="BE104" s="63">
        <v>0</v>
      </c>
      <c r="BF104" s="63">
        <v>1.3561767761609965E-3</v>
      </c>
      <c r="BG104" s="63">
        <v>1.2860848192991266E-3</v>
      </c>
      <c r="BH104" s="63">
        <v>1.7419968596436681E-3</v>
      </c>
      <c r="BI104" s="63">
        <v>2.0577839933110802E-3</v>
      </c>
      <c r="BJ104" s="63">
        <v>3.0388329842502269E-3</v>
      </c>
      <c r="BK104" s="63">
        <v>1.3958281675844897E-3</v>
      </c>
      <c r="BL104" s="63">
        <v>0</v>
      </c>
      <c r="BM104" s="63">
        <v>2.0701301828573823E-3</v>
      </c>
      <c r="BN104" s="63">
        <v>4.5085416363656438E-3</v>
      </c>
      <c r="BO104" s="63">
        <v>0</v>
      </c>
      <c r="BP104" s="63">
        <v>1.3044929118595004E-3</v>
      </c>
      <c r="BQ104" s="63">
        <v>4.0030214707644594E-3</v>
      </c>
      <c r="BR104" s="63">
        <v>1.1115204670905194E-3</v>
      </c>
      <c r="BS104" s="63">
        <v>7.8990058310015828E-4</v>
      </c>
      <c r="BT104" s="63">
        <v>1.1921424231911629E-3</v>
      </c>
      <c r="BU104" s="63">
        <v>1.0838065777033386E-3</v>
      </c>
      <c r="BV104" s="63">
        <v>1.204859591879433E-3</v>
      </c>
      <c r="BW104" s="63">
        <v>3.2704277962961668E-3</v>
      </c>
      <c r="BX104" s="63">
        <v>4.4177055160094609E-3</v>
      </c>
      <c r="BY104" s="63">
        <v>3.5827376195671575E-3</v>
      </c>
      <c r="BZ104" s="63">
        <v>1.5275614019599783E-2</v>
      </c>
      <c r="CA104" s="63">
        <v>6.1767437455731338E-3</v>
      </c>
      <c r="CB104" s="63">
        <v>3.9388513653835213E-3</v>
      </c>
      <c r="CC104" s="63">
        <v>1.0699067579992786E-2</v>
      </c>
      <c r="CD104" s="63">
        <v>1.8359990090801959E-2</v>
      </c>
      <c r="CE104" s="63">
        <v>1.4480252502357604E-3</v>
      </c>
      <c r="CF104" s="63">
        <v>2.4781533279084971E-3</v>
      </c>
      <c r="CG104" s="63">
        <v>1.5343459307605202E-3</v>
      </c>
      <c r="CH104" s="63">
        <v>2.9767077739056239E-3</v>
      </c>
      <c r="CI104" s="63">
        <v>4.070091244229441E-3</v>
      </c>
      <c r="CJ104" s="63">
        <v>3.2907611350138002E-3</v>
      </c>
      <c r="CK104" s="63">
        <v>1.0131468252435221E-3</v>
      </c>
      <c r="CL104" s="63">
        <v>9.0870862509842803E-4</v>
      </c>
      <c r="CM104" s="63">
        <v>2.1937623230925793E-4</v>
      </c>
      <c r="CN104" s="63">
        <v>1.2333191842287851E-3</v>
      </c>
      <c r="CO104" s="63">
        <v>2.6661670161697618E-3</v>
      </c>
      <c r="CP104" s="63">
        <v>3.6699985156213394E-2</v>
      </c>
      <c r="CQ104" s="63">
        <v>1.1486439235505142E-3</v>
      </c>
      <c r="CR104" s="63">
        <v>0</v>
      </c>
      <c r="CS104" s="63">
        <v>4.1124296877480112E-3</v>
      </c>
      <c r="CT104" s="63">
        <v>2.0817915264073222E-3</v>
      </c>
      <c r="CU104" s="63">
        <v>2.4228347525671935E-3</v>
      </c>
      <c r="CV104" s="63">
        <v>5.0753889310311835E-4</v>
      </c>
      <c r="CW104" s="63">
        <v>3.7567255957235701E-3</v>
      </c>
      <c r="CX104" s="63">
        <v>6.2393931431227951E-3</v>
      </c>
      <c r="CY104" s="63">
        <v>3.6665180391569989E-3</v>
      </c>
      <c r="CZ104" s="63">
        <v>1.5643930243893375E-2</v>
      </c>
      <c r="DA104" s="63">
        <v>3.551919834511726E-3</v>
      </c>
      <c r="DB104" s="63">
        <v>3.4302354668471241E-3</v>
      </c>
      <c r="DC104" s="63">
        <v>1.0387555192858456E-3</v>
      </c>
      <c r="DD104" s="63">
        <v>1.6824478082011159E-3</v>
      </c>
      <c r="DE104" s="63">
        <v>2.1588618505786268E-3</v>
      </c>
      <c r="DF104" s="63">
        <v>4.4146378548422568E-3</v>
      </c>
      <c r="DG104" s="63">
        <v>4.1008551398681262E-3</v>
      </c>
      <c r="DH104" s="63">
        <v>6.2133516438810724E-3</v>
      </c>
      <c r="DI104" s="63">
        <v>2.6426084394969474E-3</v>
      </c>
      <c r="DJ104" s="63">
        <v>1.0015703536748253</v>
      </c>
      <c r="DK104" s="63">
        <v>2.6426555669516365E-3</v>
      </c>
      <c r="DL104" s="63">
        <v>2.9298986297824239E-3</v>
      </c>
      <c r="DM104" s="63">
        <v>3.4571500747981061E-3</v>
      </c>
      <c r="DN104" s="63">
        <v>3.9522039897738623E-3</v>
      </c>
      <c r="DO104" s="63">
        <v>9.7258121499269002E-4</v>
      </c>
      <c r="DP104" s="63">
        <v>1.7077687324794299E-3</v>
      </c>
      <c r="DQ104" s="63">
        <v>2.6795723714113256E-3</v>
      </c>
      <c r="DR104" s="63">
        <v>2.1683994512051922E-3</v>
      </c>
      <c r="DS104" s="63">
        <v>5.1062042572346119E-4</v>
      </c>
      <c r="DT104" s="63">
        <v>2.8186227336888976E-3</v>
      </c>
      <c r="DU104" s="63">
        <v>1.302469943232653</v>
      </c>
      <c r="DV104" s="63">
        <v>1.1441939361007587</v>
      </c>
      <c r="DX104" s="12" t="s">
        <v>126</v>
      </c>
      <c r="DY104" s="62" t="s">
        <v>179</v>
      </c>
      <c r="DZ104" s="63">
        <v>2.2484606496782455E-3</v>
      </c>
      <c r="EA104" s="63">
        <v>2.0962361074430705E-3</v>
      </c>
      <c r="EB104" s="63">
        <v>3.5136477173949984E-3</v>
      </c>
      <c r="EC104" s="63">
        <v>1.1142419444243325E-3</v>
      </c>
      <c r="ED104" s="63">
        <v>1.2213206042805079E-3</v>
      </c>
      <c r="EE104" s="63">
        <v>0</v>
      </c>
      <c r="EF104" s="63">
        <v>1.1552938366656856E-2</v>
      </c>
      <c r="EG104" s="63">
        <v>1.2139667814635897E-3</v>
      </c>
      <c r="EH104" s="63">
        <v>0</v>
      </c>
      <c r="EI104" s="63">
        <v>0</v>
      </c>
      <c r="EJ104" s="63">
        <v>0</v>
      </c>
      <c r="EK104" s="63">
        <v>1.7000215437007464E-3</v>
      </c>
      <c r="EL104" s="63">
        <v>1.2876932940869947E-3</v>
      </c>
      <c r="EM104" s="63">
        <v>2.8832649091561032E-3</v>
      </c>
      <c r="EN104" s="63">
        <v>1.7611459765998756E-3</v>
      </c>
      <c r="EO104" s="63">
        <v>0</v>
      </c>
      <c r="EP104" s="63">
        <v>1.1510947588376532E-3</v>
      </c>
      <c r="EQ104" s="63">
        <v>3.1073320857220301E-3</v>
      </c>
      <c r="ER104" s="63">
        <v>0</v>
      </c>
      <c r="ES104" s="63">
        <v>2.9160301487307942E-3</v>
      </c>
      <c r="ET104" s="63">
        <v>0</v>
      </c>
      <c r="EU104" s="63">
        <v>0</v>
      </c>
      <c r="EV104" s="63">
        <v>0</v>
      </c>
      <c r="EW104" s="63">
        <v>0</v>
      </c>
      <c r="EX104" s="63">
        <v>6.7264239226753626E-4</v>
      </c>
      <c r="EY104" s="63">
        <v>1.0097581047186755E-3</v>
      </c>
      <c r="EZ104" s="63">
        <v>0</v>
      </c>
      <c r="FA104" s="63">
        <v>0</v>
      </c>
      <c r="FB104" s="63">
        <v>1.4052492092457495E-3</v>
      </c>
      <c r="FC104" s="63">
        <v>2.2604425842723585E-3</v>
      </c>
      <c r="FD104" s="63">
        <v>1.2207179161288289E-3</v>
      </c>
      <c r="FE104" s="63">
        <v>0</v>
      </c>
      <c r="FF104" s="63">
        <v>2.8526274211604528E-3</v>
      </c>
      <c r="FG104" s="63">
        <v>1.4745002018437144E-3</v>
      </c>
      <c r="FH104" s="63">
        <v>2.9968918765608458E-3</v>
      </c>
      <c r="FI104" s="63">
        <v>0</v>
      </c>
      <c r="FJ104" s="63">
        <v>6.1039558369499253E-4</v>
      </c>
      <c r="FK104" s="63">
        <v>1.8787175354242568E-3</v>
      </c>
      <c r="FL104" s="63">
        <v>1.4242456585543512E-3</v>
      </c>
      <c r="FM104" s="63">
        <v>0</v>
      </c>
      <c r="FN104" s="63">
        <v>1.3532743368799554E-3</v>
      </c>
      <c r="FO104" s="63">
        <v>1.2845982982294167E-3</v>
      </c>
      <c r="FP104" s="63">
        <v>1.7232710887069933E-3</v>
      </c>
      <c r="FQ104" s="63">
        <v>2.0260058951974236E-3</v>
      </c>
      <c r="FR104" s="63">
        <v>3.0015373682716661E-3</v>
      </c>
      <c r="FS104" s="63">
        <v>1.3855932320959992E-3</v>
      </c>
      <c r="FT104" s="63">
        <v>0</v>
      </c>
      <c r="FU104" s="63">
        <v>2.0701301828573823E-3</v>
      </c>
      <c r="FV104" s="63">
        <v>4.4972640531672926E-3</v>
      </c>
      <c r="FW104" s="63">
        <v>0</v>
      </c>
      <c r="FX104" s="63">
        <v>1.3043438287387145E-3</v>
      </c>
      <c r="FY104" s="63">
        <v>3.9959407880377574E-3</v>
      </c>
      <c r="FZ104" s="63">
        <v>1.1115184228531962E-3</v>
      </c>
      <c r="GA104" s="63">
        <v>7.8854461897061702E-4</v>
      </c>
      <c r="GB104" s="63">
        <v>1.1921424231911629E-3</v>
      </c>
      <c r="GC104" s="63">
        <v>1.047731099181007E-3</v>
      </c>
      <c r="GD104" s="63">
        <v>1.053247417436983E-3</v>
      </c>
      <c r="GE104" s="63">
        <v>3.1543873247363544E-3</v>
      </c>
      <c r="GF104" s="63">
        <v>3.970471763737605E-3</v>
      </c>
      <c r="GG104" s="63">
        <v>3.5775512387349159E-3</v>
      </c>
      <c r="GH104" s="63">
        <v>1.5273164659971715E-2</v>
      </c>
      <c r="GI104" s="63">
        <v>6.1767437455731338E-3</v>
      </c>
      <c r="GJ104" s="63">
        <v>3.9330262135561433E-3</v>
      </c>
      <c r="GK104" s="63">
        <v>1.0699067579992786E-2</v>
      </c>
      <c r="GL104" s="63">
        <v>1.8359990090801959E-2</v>
      </c>
      <c r="GM104" s="63">
        <v>1.3560659584401483E-3</v>
      </c>
      <c r="GN104" s="63">
        <v>2.4736265744537893E-3</v>
      </c>
      <c r="GO104" s="63">
        <v>1.4101870140831962E-3</v>
      </c>
      <c r="GP104" s="63">
        <v>2.9754216382033875E-3</v>
      </c>
      <c r="GQ104" s="63">
        <v>4.0380539974881717E-3</v>
      </c>
      <c r="GR104" s="63">
        <v>3.1986682781639879E-3</v>
      </c>
      <c r="GS104" s="63">
        <v>9.8295430725269754E-4</v>
      </c>
      <c r="GT104" s="63">
        <v>9.0870862509842803E-4</v>
      </c>
      <c r="GU104" s="63">
        <v>2.1937623230925793E-4</v>
      </c>
      <c r="GV104" s="63">
        <v>1.2328736892748598E-3</v>
      </c>
      <c r="GW104" s="63">
        <v>2.6615703228809748E-3</v>
      </c>
      <c r="GX104" s="63">
        <v>3.6562449673704325E-2</v>
      </c>
      <c r="GY104" s="63">
        <v>1.1060336005293023E-3</v>
      </c>
      <c r="GZ104" s="63">
        <v>0</v>
      </c>
      <c r="HA104" s="63">
        <v>4.1106467533780378E-3</v>
      </c>
      <c r="HB104" s="63">
        <v>2.0816485408555649E-3</v>
      </c>
      <c r="HC104" s="63">
        <v>2.4099931620829352E-3</v>
      </c>
      <c r="HD104" s="63">
        <v>5.0211081192768616E-4</v>
      </c>
      <c r="HE104" s="63">
        <v>3.7165173035056242E-3</v>
      </c>
      <c r="HF104" s="63">
        <v>5.9808915043393978E-3</v>
      </c>
      <c r="HG104" s="63">
        <v>3.6540462600099855E-3</v>
      </c>
      <c r="HH104" s="63">
        <v>1.5643930243893375E-2</v>
      </c>
      <c r="HI104" s="63">
        <v>3.52738987769454E-3</v>
      </c>
      <c r="HJ104" s="63">
        <v>3.4296032693640044E-3</v>
      </c>
      <c r="HK104" s="63">
        <v>1.038736986423462E-3</v>
      </c>
      <c r="HL104" s="63">
        <v>1.6824478082011159E-3</v>
      </c>
      <c r="HM104" s="63">
        <v>2.1546947451760797E-3</v>
      </c>
      <c r="HN104" s="63">
        <v>4.3128285953944936E-3</v>
      </c>
      <c r="HO104" s="63">
        <v>4.1008551398681262E-3</v>
      </c>
      <c r="HP104" s="63">
        <v>6.2133516438810724E-3</v>
      </c>
      <c r="HQ104" s="63">
        <v>2.6421878984671876E-3</v>
      </c>
      <c r="HR104" s="63">
        <v>1</v>
      </c>
      <c r="HS104" s="63">
        <v>2.6420836664544475E-3</v>
      </c>
      <c r="HT104" s="63">
        <v>2.9174584514261724E-3</v>
      </c>
      <c r="HU104" s="63">
        <v>3.2704463584366846E-3</v>
      </c>
      <c r="HV104" s="63">
        <v>3.9522039897738623E-3</v>
      </c>
      <c r="HW104" s="63">
        <v>9.6837035157156426E-4</v>
      </c>
      <c r="HX104" s="63">
        <v>1.6792518289967405E-3</v>
      </c>
      <c r="HY104" s="63">
        <v>2.6558275823362269E-3</v>
      </c>
      <c r="HZ104" s="63">
        <v>2.1552954844683806E-3</v>
      </c>
      <c r="IA104" s="63">
        <v>5.1048163800349803E-4</v>
      </c>
      <c r="IB104" s="63">
        <v>2.8165423585622732E-3</v>
      </c>
    </row>
    <row r="105" spans="2:236" x14ac:dyDescent="0.15">
      <c r="B105" s="12" t="s">
        <v>127</v>
      </c>
      <c r="C105" s="62" t="s">
        <v>189</v>
      </c>
      <c r="D105" s="63">
        <v>0.97041483862114608</v>
      </c>
      <c r="E105" s="63">
        <v>2.9585161378853919E-2</v>
      </c>
      <c r="F105" s="63">
        <v>0.29034013605442172</v>
      </c>
      <c r="G105" s="63">
        <v>0.15668367346938775</v>
      </c>
      <c r="H105" s="63">
        <v>1.5913384524357388E-5</v>
      </c>
      <c r="I105" s="68">
        <v>7.9931972789115652E-2</v>
      </c>
      <c r="J105" s="63">
        <v>6.6326530612244902E-2</v>
      </c>
      <c r="P105" s="12" t="s">
        <v>127</v>
      </c>
      <c r="Q105" s="63" t="s">
        <v>189</v>
      </c>
      <c r="R105" s="68">
        <v>4.0699405053894185E-5</v>
      </c>
      <c r="S105" s="63">
        <v>2.5218566856425645E-5</v>
      </c>
      <c r="T105" s="63">
        <v>1.8620715628975363E-4</v>
      </c>
      <c r="U105" s="63">
        <v>1.7178529067682318E-5</v>
      </c>
      <c r="V105" s="63">
        <v>5.812682677211484E-5</v>
      </c>
      <c r="W105" s="63">
        <v>0</v>
      </c>
      <c r="X105" s="63">
        <v>1.0010039824755405E-4</v>
      </c>
      <c r="Y105" s="63">
        <v>3.2350749898148417E-4</v>
      </c>
      <c r="Z105" s="63">
        <v>0</v>
      </c>
      <c r="AA105" s="63">
        <v>0</v>
      </c>
      <c r="AB105" s="63">
        <v>0</v>
      </c>
      <c r="AC105" s="63">
        <v>5.5126267165050832E-5</v>
      </c>
      <c r="AD105" s="63">
        <v>2.2943309943184839E-4</v>
      </c>
      <c r="AE105" s="63">
        <v>7.420276693614757E-5</v>
      </c>
      <c r="AF105" s="63">
        <v>2.1607343532884456E-4</v>
      </c>
      <c r="AG105" s="63">
        <v>0</v>
      </c>
      <c r="AH105" s="63">
        <v>1.2940869194567956E-4</v>
      </c>
      <c r="AI105" s="63">
        <v>6.6412630166118357E-5</v>
      </c>
      <c r="AJ105" s="63">
        <v>0</v>
      </c>
      <c r="AK105" s="63">
        <v>1.5671720125020266E-4</v>
      </c>
      <c r="AL105" s="63">
        <v>0</v>
      </c>
      <c r="AM105" s="63">
        <v>0</v>
      </c>
      <c r="AN105" s="63">
        <v>0</v>
      </c>
      <c r="AO105" s="63">
        <v>0</v>
      </c>
      <c r="AP105" s="63">
        <v>1.4901145734851952E-3</v>
      </c>
      <c r="AQ105" s="63">
        <v>1.5156547700644521E-3</v>
      </c>
      <c r="AR105" s="63">
        <v>0</v>
      </c>
      <c r="AS105" s="63">
        <v>0</v>
      </c>
      <c r="AT105" s="63">
        <v>1.6731945410554836E-4</v>
      </c>
      <c r="AU105" s="63">
        <v>1.3407453501782809E-4</v>
      </c>
      <c r="AV105" s="63">
        <v>9.861068707306296E-5</v>
      </c>
      <c r="AW105" s="63">
        <v>0</v>
      </c>
      <c r="AX105" s="63">
        <v>4.5228311889021148E-5</v>
      </c>
      <c r="AY105" s="63">
        <v>2.2935718607420741E-4</v>
      </c>
      <c r="AZ105" s="63">
        <v>1.2150157636683704E-4</v>
      </c>
      <c r="BA105" s="63">
        <v>0</v>
      </c>
      <c r="BB105" s="63">
        <v>2.9097535876289536E-5</v>
      </c>
      <c r="BC105" s="63">
        <v>5.034902685441595E-5</v>
      </c>
      <c r="BD105" s="63">
        <v>4.1301764172629882E-5</v>
      </c>
      <c r="BE105" s="63">
        <v>0</v>
      </c>
      <c r="BF105" s="63">
        <v>5.1074634819815712E-5</v>
      </c>
      <c r="BG105" s="63">
        <v>8.2064451542871987E-5</v>
      </c>
      <c r="BH105" s="63">
        <v>6.4117206246335572E-5</v>
      </c>
      <c r="BI105" s="63">
        <v>1.28383580620863E-4</v>
      </c>
      <c r="BJ105" s="63">
        <v>9.2597391117611356E-5</v>
      </c>
      <c r="BK105" s="63">
        <v>1.54538346439946E-4</v>
      </c>
      <c r="BL105" s="63">
        <v>0</v>
      </c>
      <c r="BM105" s="63">
        <v>9.2410776322332852E-5</v>
      </c>
      <c r="BN105" s="63">
        <v>1.5025409567602147E-4</v>
      </c>
      <c r="BO105" s="63">
        <v>0</v>
      </c>
      <c r="BP105" s="63">
        <v>1.5593520206117566E-4</v>
      </c>
      <c r="BQ105" s="63">
        <v>1.9906909322968248E-4</v>
      </c>
      <c r="BR105" s="63">
        <v>1.8380009296395367E-4</v>
      </c>
      <c r="BS105" s="63">
        <v>1.7679309012317277E-4</v>
      </c>
      <c r="BT105" s="63">
        <v>2.5738607101959338E-4</v>
      </c>
      <c r="BU105" s="63">
        <v>2.8323057896081769E-4</v>
      </c>
      <c r="BV105" s="63">
        <v>1.5959831262526538E-4</v>
      </c>
      <c r="BW105" s="63">
        <v>7.6027292429207987E-5</v>
      </c>
      <c r="BX105" s="63">
        <v>1.0761095473275372E-4</v>
      </c>
      <c r="BY105" s="63">
        <v>3.8516642199985839E-4</v>
      </c>
      <c r="BZ105" s="63">
        <v>3.6084696065967732E-5</v>
      </c>
      <c r="CA105" s="63">
        <v>1.3938268508826337E-4</v>
      </c>
      <c r="CB105" s="63">
        <v>4.6536181234240969E-5</v>
      </c>
      <c r="CC105" s="63">
        <v>7.7837916922527509E-5</v>
      </c>
      <c r="CD105" s="63">
        <v>6.047203909345963E-5</v>
      </c>
      <c r="CE105" s="63">
        <v>1.033801348961558E-4</v>
      </c>
      <c r="CF105" s="63">
        <v>3.0420998043393846E-4</v>
      </c>
      <c r="CG105" s="63">
        <v>2.8956631660672293E-4</v>
      </c>
      <c r="CH105" s="63">
        <v>7.9357532387293341E-5</v>
      </c>
      <c r="CI105" s="63">
        <v>3.8776013115292426E-4</v>
      </c>
      <c r="CJ105" s="63">
        <v>9.0636755968567968E-4</v>
      </c>
      <c r="CK105" s="63">
        <v>4.9063347771738321E-4</v>
      </c>
      <c r="CL105" s="63">
        <v>4.6195939155063459E-4</v>
      </c>
      <c r="CM105" s="63">
        <v>4.5211164434805749E-5</v>
      </c>
      <c r="CN105" s="63">
        <v>1.8617692288061235E-4</v>
      </c>
      <c r="CO105" s="63">
        <v>1.214320453466609E-4</v>
      </c>
      <c r="CP105" s="63">
        <v>8.8412525198393828E-5</v>
      </c>
      <c r="CQ105" s="63">
        <v>6.514865304249483E-5</v>
      </c>
      <c r="CR105" s="63">
        <v>0</v>
      </c>
      <c r="CS105" s="63">
        <v>1.7595650997950224E-4</v>
      </c>
      <c r="CT105" s="63">
        <v>7.745540943243229E-5</v>
      </c>
      <c r="CU105" s="63">
        <v>2.622585707205687E-4</v>
      </c>
      <c r="CV105" s="63">
        <v>4.2353122154761193E-5</v>
      </c>
      <c r="CW105" s="63">
        <v>6.7812612467187919E-4</v>
      </c>
      <c r="CX105" s="63">
        <v>6.0918711384242666E-4</v>
      </c>
      <c r="CY105" s="63">
        <v>5.6526627329987235E-4</v>
      </c>
      <c r="CZ105" s="63">
        <v>1.0374869220101546E-3</v>
      </c>
      <c r="DA105" s="63">
        <v>1.057535844747434E-3</v>
      </c>
      <c r="DB105" s="63">
        <v>5.0371745996488686E-5</v>
      </c>
      <c r="DC105" s="63">
        <v>1.520053777638082E-4</v>
      </c>
      <c r="DD105" s="63">
        <v>1.2755377925046822E-4</v>
      </c>
      <c r="DE105" s="63">
        <v>8.9204795154244283E-5</v>
      </c>
      <c r="DF105" s="63">
        <v>2.9291012429873674E-4</v>
      </c>
      <c r="DG105" s="63">
        <v>8.3715960502404006E-5</v>
      </c>
      <c r="DH105" s="63">
        <v>7.4303177567057558E-5</v>
      </c>
      <c r="DI105" s="63">
        <v>2.5598272982999719E-4</v>
      </c>
      <c r="DJ105" s="63">
        <v>2.7989682448180381E-4</v>
      </c>
      <c r="DK105" s="63">
        <v>1.0002164581328177</v>
      </c>
      <c r="DL105" s="63">
        <v>1.0268985510834284E-4</v>
      </c>
      <c r="DM105" s="63">
        <v>5.1040702769092035E-4</v>
      </c>
      <c r="DN105" s="63">
        <v>1.4679329922739724E-4</v>
      </c>
      <c r="DO105" s="63">
        <v>3.7727219590115657E-4</v>
      </c>
      <c r="DP105" s="63">
        <v>4.3597174059983461E-4</v>
      </c>
      <c r="DQ105" s="63">
        <v>4.0392548146743159E-4</v>
      </c>
      <c r="DR105" s="63">
        <v>3.5298241482130714E-4</v>
      </c>
      <c r="DS105" s="63">
        <v>4.7973038547325003E-5</v>
      </c>
      <c r="DT105" s="63">
        <v>1.9339384568874379E-4</v>
      </c>
      <c r="DU105" s="63">
        <v>1.0209904462787163</v>
      </c>
      <c r="DV105" s="63">
        <v>0.89691979728106752</v>
      </c>
      <c r="DX105" s="12" t="s">
        <v>127</v>
      </c>
      <c r="DY105" s="62" t="s">
        <v>189</v>
      </c>
      <c r="DZ105" s="63">
        <v>4.0663312467765611E-5</v>
      </c>
      <c r="EA105" s="63">
        <v>2.5206824955869098E-5</v>
      </c>
      <c r="EB105" s="63">
        <v>1.8620638707881075E-4</v>
      </c>
      <c r="EC105" s="63">
        <v>1.7173918259058363E-5</v>
      </c>
      <c r="ED105" s="63">
        <v>5.8113080782545106E-5</v>
      </c>
      <c r="EE105" s="63">
        <v>0</v>
      </c>
      <c r="EF105" s="63">
        <v>1.0010039824755405E-4</v>
      </c>
      <c r="EG105" s="63">
        <v>3.1011292556332019E-4</v>
      </c>
      <c r="EH105" s="63">
        <v>0</v>
      </c>
      <c r="EI105" s="63">
        <v>0</v>
      </c>
      <c r="EJ105" s="63">
        <v>0</v>
      </c>
      <c r="EK105" s="63">
        <v>5.5059015156100261E-5</v>
      </c>
      <c r="EL105" s="63">
        <v>2.2943309943184839E-4</v>
      </c>
      <c r="EM105" s="63">
        <v>7.40113692360022E-5</v>
      </c>
      <c r="EN105" s="63">
        <v>2.1584199854608562E-4</v>
      </c>
      <c r="EO105" s="63">
        <v>0</v>
      </c>
      <c r="EP105" s="63">
        <v>1.2940031528294198E-4</v>
      </c>
      <c r="EQ105" s="63">
        <v>6.6370378030602349E-5</v>
      </c>
      <c r="ER105" s="63">
        <v>0</v>
      </c>
      <c r="ES105" s="63">
        <v>1.5645607069599772E-4</v>
      </c>
      <c r="ET105" s="63">
        <v>0</v>
      </c>
      <c r="EU105" s="63">
        <v>0</v>
      </c>
      <c r="EV105" s="63">
        <v>0</v>
      </c>
      <c r="EW105" s="63">
        <v>0</v>
      </c>
      <c r="EX105" s="63">
        <v>1.4885048348668637E-3</v>
      </c>
      <c r="EY105" s="63">
        <v>1.5020837014087748E-3</v>
      </c>
      <c r="EZ105" s="63">
        <v>0</v>
      </c>
      <c r="FA105" s="63">
        <v>0</v>
      </c>
      <c r="FB105" s="63">
        <v>1.6604948845226763E-4</v>
      </c>
      <c r="FC105" s="63">
        <v>1.3374653193551841E-4</v>
      </c>
      <c r="FD105" s="63">
        <v>9.861068707306296E-5</v>
      </c>
      <c r="FE105" s="63">
        <v>0</v>
      </c>
      <c r="FF105" s="63">
        <v>4.3233412879832853E-5</v>
      </c>
      <c r="FG105" s="63">
        <v>2.2935444401368072E-4</v>
      </c>
      <c r="FH105" s="63">
        <v>1.214065542689328E-4</v>
      </c>
      <c r="FI105" s="63">
        <v>0</v>
      </c>
      <c r="FJ105" s="63">
        <v>2.7589925895513481E-5</v>
      </c>
      <c r="FK105" s="63">
        <v>5.0344560997252231E-5</v>
      </c>
      <c r="FL105" s="63">
        <v>4.1301593363493237E-5</v>
      </c>
      <c r="FM105" s="63">
        <v>0</v>
      </c>
      <c r="FN105" s="63">
        <v>5.0965326779026592E-5</v>
      </c>
      <c r="FO105" s="63">
        <v>8.1969597350938395E-5</v>
      </c>
      <c r="FP105" s="63">
        <v>6.3427971871071536E-5</v>
      </c>
      <c r="FQ105" s="63">
        <v>1.2640096921246745E-4</v>
      </c>
      <c r="FR105" s="63">
        <v>9.1460942764695014E-5</v>
      </c>
      <c r="FS105" s="63">
        <v>1.5340519119702811E-4</v>
      </c>
      <c r="FT105" s="63">
        <v>0</v>
      </c>
      <c r="FU105" s="63">
        <v>9.2410776322332852E-5</v>
      </c>
      <c r="FV105" s="63">
        <v>1.4987825284222981E-4</v>
      </c>
      <c r="FW105" s="63">
        <v>0</v>
      </c>
      <c r="FX105" s="63">
        <v>1.5591738110841131E-4</v>
      </c>
      <c r="FY105" s="63">
        <v>1.9871697293751166E-4</v>
      </c>
      <c r="FZ105" s="63">
        <v>1.8379975493058301E-4</v>
      </c>
      <c r="GA105" s="63">
        <v>1.7648960245182947E-4</v>
      </c>
      <c r="GB105" s="63">
        <v>2.5738607101959338E-4</v>
      </c>
      <c r="GC105" s="63">
        <v>2.738029939300823E-4</v>
      </c>
      <c r="GD105" s="63">
        <v>1.3951543543563535E-4</v>
      </c>
      <c r="GE105" s="63">
        <v>7.3329711741173094E-5</v>
      </c>
      <c r="GF105" s="63">
        <v>9.6716781072631635E-5</v>
      </c>
      <c r="GG105" s="63">
        <v>3.8460885402798878E-4</v>
      </c>
      <c r="GH105" s="63">
        <v>3.6078910085933036E-5</v>
      </c>
      <c r="GI105" s="63">
        <v>1.3938268508826337E-4</v>
      </c>
      <c r="GJ105" s="63">
        <v>4.6467359058431493E-5</v>
      </c>
      <c r="GK105" s="63">
        <v>7.7837916922527509E-5</v>
      </c>
      <c r="GL105" s="63">
        <v>6.047203909345963E-5</v>
      </c>
      <c r="GM105" s="63">
        <v>9.6814804637420683E-5</v>
      </c>
      <c r="GN105" s="63">
        <v>3.0365429101618635E-4</v>
      </c>
      <c r="GO105" s="63">
        <v>2.6613467745979763E-4</v>
      </c>
      <c r="GP105" s="63">
        <v>7.9323244656216956E-5</v>
      </c>
      <c r="GQ105" s="63">
        <v>3.8470792267583274E-4</v>
      </c>
      <c r="GR105" s="63">
        <v>8.8100261385618028E-4</v>
      </c>
      <c r="GS105" s="63">
        <v>4.7601224046549495E-4</v>
      </c>
      <c r="GT105" s="63">
        <v>4.6195939155063459E-4</v>
      </c>
      <c r="GU105" s="63">
        <v>4.5211164434805749E-5</v>
      </c>
      <c r="GV105" s="63">
        <v>1.8610967274719899E-4</v>
      </c>
      <c r="GW105" s="63">
        <v>1.2122268641884304E-4</v>
      </c>
      <c r="GX105" s="63">
        <v>8.8081193747951872E-5</v>
      </c>
      <c r="GY105" s="63">
        <v>6.273188567567083E-5</v>
      </c>
      <c r="GZ105" s="63">
        <v>0</v>
      </c>
      <c r="HA105" s="63">
        <v>1.758802244419774E-4</v>
      </c>
      <c r="HB105" s="63">
        <v>7.7450089493181026E-5</v>
      </c>
      <c r="HC105" s="63">
        <v>2.6086853899735194E-4</v>
      </c>
      <c r="HD105" s="63">
        <v>4.1900159459265205E-5</v>
      </c>
      <c r="HE105" s="63">
        <v>6.7086813025981241E-4</v>
      </c>
      <c r="HF105" s="63">
        <v>5.8394814209602075E-4</v>
      </c>
      <c r="HG105" s="63">
        <v>5.6334350187353232E-4</v>
      </c>
      <c r="HH105" s="63">
        <v>1.0374869220101546E-3</v>
      </c>
      <c r="HI105" s="63">
        <v>1.0502323835735003E-3</v>
      </c>
      <c r="HJ105" s="63">
        <v>5.0362462409006983E-5</v>
      </c>
      <c r="HK105" s="63">
        <v>1.5200266577364752E-4</v>
      </c>
      <c r="HL105" s="63">
        <v>1.2755377925046822E-4</v>
      </c>
      <c r="HM105" s="63">
        <v>8.9032609155533548E-5</v>
      </c>
      <c r="HN105" s="63">
        <v>2.861551052416476E-4</v>
      </c>
      <c r="HO105" s="63">
        <v>8.3715960502404006E-5</v>
      </c>
      <c r="HP105" s="63">
        <v>7.4303177567057558E-5</v>
      </c>
      <c r="HQ105" s="63">
        <v>2.5594199309458289E-4</v>
      </c>
      <c r="HR105" s="63">
        <v>2.7945797662125738E-4</v>
      </c>
      <c r="HS105" s="63">
        <v>1</v>
      </c>
      <c r="HT105" s="63">
        <v>1.0225383998483657E-4</v>
      </c>
      <c r="HU105" s="63">
        <v>4.8284244794601387E-4</v>
      </c>
      <c r="HV105" s="63">
        <v>1.4679329922739724E-4</v>
      </c>
      <c r="HW105" s="63">
        <v>3.7563876759199482E-4</v>
      </c>
      <c r="HX105" s="63">
        <v>4.2869173610542318E-4</v>
      </c>
      <c r="HY105" s="63">
        <v>4.003461322168457E-4</v>
      </c>
      <c r="HZ105" s="63">
        <v>3.5084928855625157E-4</v>
      </c>
      <c r="IA105" s="63">
        <v>4.7959999373206076E-5</v>
      </c>
      <c r="IB105" s="63">
        <v>1.9325110514336881E-4</v>
      </c>
    </row>
    <row r="106" spans="2:236" x14ac:dyDescent="0.15">
      <c r="B106" s="12" t="s">
        <v>128</v>
      </c>
      <c r="C106" s="62" t="s">
        <v>190</v>
      </c>
      <c r="D106" s="63">
        <v>0.45788388201275426</v>
      </c>
      <c r="E106" s="63">
        <v>0.54211611798724579</v>
      </c>
      <c r="F106" s="63">
        <v>0.37209640145262463</v>
      </c>
      <c r="G106" s="63">
        <v>0.26666804225817098</v>
      </c>
      <c r="H106" s="63">
        <v>9.3766059498327746E-3</v>
      </c>
      <c r="I106" s="68">
        <v>6.1282601518653022E-2</v>
      </c>
      <c r="J106" s="63">
        <v>5.43496203367448E-2</v>
      </c>
      <c r="P106" s="12" t="s">
        <v>128</v>
      </c>
      <c r="Q106" s="63" t="s">
        <v>190</v>
      </c>
      <c r="R106" s="68">
        <v>1.0936871281648147E-2</v>
      </c>
      <c r="S106" s="63">
        <v>5.9048859351817848E-3</v>
      </c>
      <c r="T106" s="63">
        <v>4.1027770211492448E-3</v>
      </c>
      <c r="U106" s="63">
        <v>1.4086791880846581E-2</v>
      </c>
      <c r="V106" s="63">
        <v>3.4047755054481066E-3</v>
      </c>
      <c r="W106" s="63">
        <v>0</v>
      </c>
      <c r="X106" s="63">
        <v>3.5730277301054686E-2</v>
      </c>
      <c r="Y106" s="63">
        <v>3.9052601265063699E-3</v>
      </c>
      <c r="Z106" s="63">
        <v>0</v>
      </c>
      <c r="AA106" s="63">
        <v>0</v>
      </c>
      <c r="AB106" s="63">
        <v>0</v>
      </c>
      <c r="AC106" s="63">
        <v>6.6411929092261403E-3</v>
      </c>
      <c r="AD106" s="63">
        <v>3.6354992392529308E-3</v>
      </c>
      <c r="AE106" s="63">
        <v>8.3938346474482194E-3</v>
      </c>
      <c r="AF106" s="63">
        <v>2.9378423392486192E-3</v>
      </c>
      <c r="AG106" s="63">
        <v>0</v>
      </c>
      <c r="AH106" s="63">
        <v>2.3680819712820667E-3</v>
      </c>
      <c r="AI106" s="63">
        <v>3.4444428384497387E-3</v>
      </c>
      <c r="AJ106" s="63">
        <v>0</v>
      </c>
      <c r="AK106" s="63">
        <v>1.2086381910746749E-2</v>
      </c>
      <c r="AL106" s="63">
        <v>0</v>
      </c>
      <c r="AM106" s="63">
        <v>0</v>
      </c>
      <c r="AN106" s="63">
        <v>0</v>
      </c>
      <c r="AO106" s="63">
        <v>0</v>
      </c>
      <c r="AP106" s="63">
        <v>4.1445539865949538E-3</v>
      </c>
      <c r="AQ106" s="63">
        <v>3.1547542370760095E-3</v>
      </c>
      <c r="AR106" s="63">
        <v>0</v>
      </c>
      <c r="AS106" s="63">
        <v>0</v>
      </c>
      <c r="AT106" s="63">
        <v>4.8146640222814542E-3</v>
      </c>
      <c r="AU106" s="63">
        <v>7.3614961156618832E-3</v>
      </c>
      <c r="AV106" s="63">
        <v>3.2030461035673463E-3</v>
      </c>
      <c r="AW106" s="63">
        <v>0</v>
      </c>
      <c r="AX106" s="63">
        <v>1.2057962660387058E-2</v>
      </c>
      <c r="AY106" s="63">
        <v>6.6437847507435661E-3</v>
      </c>
      <c r="AZ106" s="63">
        <v>9.3541388184420465E-3</v>
      </c>
      <c r="BA106" s="63">
        <v>0</v>
      </c>
      <c r="BB106" s="63">
        <v>3.3679551081769953E-3</v>
      </c>
      <c r="BC106" s="63">
        <v>6.8324200006695491E-3</v>
      </c>
      <c r="BD106" s="63">
        <v>2.2479218365132037E-3</v>
      </c>
      <c r="BE106" s="63">
        <v>0</v>
      </c>
      <c r="BF106" s="63">
        <v>4.0192271545806029E-3</v>
      </c>
      <c r="BG106" s="63">
        <v>5.9561249413784146E-3</v>
      </c>
      <c r="BH106" s="63">
        <v>5.2336052543627892E-3</v>
      </c>
      <c r="BI106" s="63">
        <v>3.6702978154936972E-3</v>
      </c>
      <c r="BJ106" s="63">
        <v>3.9255898245690556E-3</v>
      </c>
      <c r="BK106" s="63">
        <v>4.4512677893159642E-3</v>
      </c>
      <c r="BL106" s="63">
        <v>0</v>
      </c>
      <c r="BM106" s="63">
        <v>4.9892293175506424E-3</v>
      </c>
      <c r="BN106" s="63">
        <v>3.7370123315916583E-3</v>
      </c>
      <c r="BO106" s="63">
        <v>0</v>
      </c>
      <c r="BP106" s="63">
        <v>3.8877051653384452E-3</v>
      </c>
      <c r="BQ106" s="63">
        <v>2.8249294929409766E-3</v>
      </c>
      <c r="BR106" s="63">
        <v>2.3364896657341728E-3</v>
      </c>
      <c r="BS106" s="63">
        <v>3.0943222595741105E-3</v>
      </c>
      <c r="BT106" s="63">
        <v>2.3411073720553122E-3</v>
      </c>
      <c r="BU106" s="63">
        <v>2.6554062584777482E-3</v>
      </c>
      <c r="BV106" s="63">
        <v>3.3024075502318499E-3</v>
      </c>
      <c r="BW106" s="63">
        <v>1.8725184826451451E-3</v>
      </c>
      <c r="BX106" s="63">
        <v>2.2540645129933931E-3</v>
      </c>
      <c r="BY106" s="63">
        <v>6.1803446317573374E-3</v>
      </c>
      <c r="BZ106" s="63">
        <v>6.4284443844754985E-3</v>
      </c>
      <c r="CA106" s="63">
        <v>4.7072057486493707E-3</v>
      </c>
      <c r="CB106" s="63">
        <v>7.8497388432947363E-3</v>
      </c>
      <c r="CC106" s="63">
        <v>7.1982472535180534E-3</v>
      </c>
      <c r="CD106" s="63">
        <v>6.8698947128102506E-3</v>
      </c>
      <c r="CE106" s="63">
        <v>1.3644759236408788E-2</v>
      </c>
      <c r="CF106" s="63">
        <v>2.5538864475159371E-3</v>
      </c>
      <c r="CG106" s="63">
        <v>1.6164426787114845E-2</v>
      </c>
      <c r="CH106" s="63">
        <v>1.50764865584526E-2</v>
      </c>
      <c r="CI106" s="63">
        <v>4.8155474507217948E-3</v>
      </c>
      <c r="CJ106" s="63">
        <v>2.839853798060368E-3</v>
      </c>
      <c r="CK106" s="63">
        <v>2.2634521460757639E-3</v>
      </c>
      <c r="CL106" s="63">
        <v>1.5668268613920507E-3</v>
      </c>
      <c r="CM106" s="63">
        <v>2.9296902628146769E-4</v>
      </c>
      <c r="CN106" s="63">
        <v>2.6015237631262164E-3</v>
      </c>
      <c r="CO106" s="63">
        <v>1.9915428866130586E-2</v>
      </c>
      <c r="CP106" s="63">
        <v>0.11230103658553618</v>
      </c>
      <c r="CQ106" s="63">
        <v>1.175966242975572E-3</v>
      </c>
      <c r="CR106" s="63">
        <v>0</v>
      </c>
      <c r="CS106" s="63">
        <v>7.9613861058486571E-3</v>
      </c>
      <c r="CT106" s="63">
        <v>5.3392351611854559E-3</v>
      </c>
      <c r="CU106" s="63">
        <v>4.9369326293759608E-3</v>
      </c>
      <c r="CV106" s="63">
        <v>1.912902413266009E-3</v>
      </c>
      <c r="CW106" s="63">
        <v>3.1089496604290948E-3</v>
      </c>
      <c r="CX106" s="63">
        <v>6.9018399647732742E-3</v>
      </c>
      <c r="CY106" s="63">
        <v>1.044276176421946E-2</v>
      </c>
      <c r="CZ106" s="63">
        <v>5.1249151643296157E-3</v>
      </c>
      <c r="DA106" s="63">
        <v>4.2064395813889207E-3</v>
      </c>
      <c r="DB106" s="63">
        <v>5.5210635539162042E-3</v>
      </c>
      <c r="DC106" s="63">
        <v>2.85835368179393E-3</v>
      </c>
      <c r="DD106" s="63">
        <v>1.0128629854512317E-2</v>
      </c>
      <c r="DE106" s="63">
        <v>2.1140056128574544E-3</v>
      </c>
      <c r="DF106" s="63">
        <v>6.9240924246265923E-3</v>
      </c>
      <c r="DG106" s="63">
        <v>4.9513841635345224E-3</v>
      </c>
      <c r="DH106" s="63">
        <v>2.5917038422546643E-3</v>
      </c>
      <c r="DI106" s="63">
        <v>7.7972497237005223E-3</v>
      </c>
      <c r="DJ106" s="63">
        <v>6.0290501421978671E-2</v>
      </c>
      <c r="DK106" s="63">
        <v>4.2156666154957896E-3</v>
      </c>
      <c r="DL106" s="63">
        <v>1.0042640464511741</v>
      </c>
      <c r="DM106" s="63">
        <v>3.3928328154195883E-3</v>
      </c>
      <c r="DN106" s="63">
        <v>5.9175747611377562E-3</v>
      </c>
      <c r="DO106" s="63">
        <v>3.5929417159511231E-3</v>
      </c>
      <c r="DP106" s="63">
        <v>6.1859108362795649E-3</v>
      </c>
      <c r="DQ106" s="63">
        <v>6.3851021835686344E-3</v>
      </c>
      <c r="DR106" s="63">
        <v>4.2271522312294987E-3</v>
      </c>
      <c r="DS106" s="63">
        <v>8.7376088859750082E-4</v>
      </c>
      <c r="DT106" s="63">
        <v>5.1985818312680915E-3</v>
      </c>
      <c r="DU106" s="63">
        <v>1.6731248741348477</v>
      </c>
      <c r="DV106" s="63">
        <v>1.4698069197459269</v>
      </c>
      <c r="DX106" s="12" t="s">
        <v>128</v>
      </c>
      <c r="DY106" s="62" t="s">
        <v>190</v>
      </c>
      <c r="DZ106" s="63">
        <v>1.0927172369141015E-2</v>
      </c>
      <c r="EA106" s="63">
        <v>5.9021365884864164E-3</v>
      </c>
      <c r="EB106" s="63">
        <v>4.1027600728157669E-3</v>
      </c>
      <c r="EC106" s="63">
        <v>1.408301091093745E-2</v>
      </c>
      <c r="ED106" s="63">
        <v>3.4039703349066515E-3</v>
      </c>
      <c r="EE106" s="63">
        <v>0</v>
      </c>
      <c r="EF106" s="63">
        <v>3.5730277301054686E-2</v>
      </c>
      <c r="EG106" s="63">
        <v>3.7435659041275809E-3</v>
      </c>
      <c r="EH106" s="63">
        <v>0</v>
      </c>
      <c r="EI106" s="63">
        <v>0</v>
      </c>
      <c r="EJ106" s="63">
        <v>0</v>
      </c>
      <c r="EK106" s="63">
        <v>6.6330908992780239E-3</v>
      </c>
      <c r="EL106" s="63">
        <v>3.6354992392529308E-3</v>
      </c>
      <c r="EM106" s="63">
        <v>8.3721836940773755E-3</v>
      </c>
      <c r="EN106" s="63">
        <v>2.934695609164868E-3</v>
      </c>
      <c r="EO106" s="63">
        <v>0</v>
      </c>
      <c r="EP106" s="63">
        <v>2.3679286846387186E-3</v>
      </c>
      <c r="EQ106" s="63">
        <v>3.4422514621223251E-3</v>
      </c>
      <c r="ER106" s="63">
        <v>0</v>
      </c>
      <c r="ES106" s="63">
        <v>1.2066242936967815E-2</v>
      </c>
      <c r="ET106" s="63">
        <v>0</v>
      </c>
      <c r="EU106" s="63">
        <v>0</v>
      </c>
      <c r="EV106" s="63">
        <v>0</v>
      </c>
      <c r="EW106" s="63">
        <v>0</v>
      </c>
      <c r="EX106" s="63">
        <v>4.1400767143591833E-3</v>
      </c>
      <c r="EY106" s="63">
        <v>3.1265067844312845E-3</v>
      </c>
      <c r="EZ106" s="63">
        <v>0</v>
      </c>
      <c r="FA106" s="63">
        <v>0</v>
      </c>
      <c r="FB106" s="63">
        <v>4.7781204059215371E-3</v>
      </c>
      <c r="FC106" s="63">
        <v>7.3434867791683667E-3</v>
      </c>
      <c r="FD106" s="63">
        <v>3.2030461035673463E-3</v>
      </c>
      <c r="FE106" s="63">
        <v>0</v>
      </c>
      <c r="FF106" s="63">
        <v>1.1526118407100333E-2</v>
      </c>
      <c r="FG106" s="63">
        <v>6.6437053215343718E-3</v>
      </c>
      <c r="FH106" s="63">
        <v>9.3468232763627215E-3</v>
      </c>
      <c r="FI106" s="63">
        <v>0</v>
      </c>
      <c r="FJ106" s="63">
        <v>3.1934536398230775E-3</v>
      </c>
      <c r="FK106" s="63">
        <v>6.8318139787916336E-3</v>
      </c>
      <c r="FL106" s="63">
        <v>2.2479125399227111E-3</v>
      </c>
      <c r="FM106" s="63">
        <v>0</v>
      </c>
      <c r="FN106" s="63">
        <v>4.0106253535632571E-3</v>
      </c>
      <c r="FO106" s="63">
        <v>5.9492405546829798E-3</v>
      </c>
      <c r="FP106" s="63">
        <v>5.1773460868312117E-3</v>
      </c>
      <c r="FQ106" s="63">
        <v>3.6136178702388866E-3</v>
      </c>
      <c r="FR106" s="63">
        <v>3.8774110364141029E-3</v>
      </c>
      <c r="FS106" s="63">
        <v>4.4186287870922993E-3</v>
      </c>
      <c r="FT106" s="63">
        <v>0</v>
      </c>
      <c r="FU106" s="63">
        <v>4.9892293175506424E-3</v>
      </c>
      <c r="FV106" s="63">
        <v>3.7276646376183222E-3</v>
      </c>
      <c r="FW106" s="63">
        <v>0</v>
      </c>
      <c r="FX106" s="63">
        <v>3.8872608614917356E-3</v>
      </c>
      <c r="FY106" s="63">
        <v>2.8199326600209175E-3</v>
      </c>
      <c r="FZ106" s="63">
        <v>2.3364853686118781E-3</v>
      </c>
      <c r="GA106" s="63">
        <v>3.0890104645469991E-3</v>
      </c>
      <c r="GB106" s="63">
        <v>2.3411073720553122E-3</v>
      </c>
      <c r="GC106" s="63">
        <v>2.567018668462586E-3</v>
      </c>
      <c r="GD106" s="63">
        <v>2.8868527478628802E-3</v>
      </c>
      <c r="GE106" s="63">
        <v>1.8060782670939286E-3</v>
      </c>
      <c r="GF106" s="63">
        <v>2.0258705497797729E-3</v>
      </c>
      <c r="GG106" s="63">
        <v>6.1713979478696503E-3</v>
      </c>
      <c r="GH106" s="63">
        <v>6.4274136192226964E-3</v>
      </c>
      <c r="GI106" s="63">
        <v>4.7072057486493707E-3</v>
      </c>
      <c r="GJ106" s="63">
        <v>7.8381298953234275E-3</v>
      </c>
      <c r="GK106" s="63">
        <v>7.1982472535180534E-3</v>
      </c>
      <c r="GL106" s="63">
        <v>6.8698947128102506E-3</v>
      </c>
      <c r="GM106" s="63">
        <v>1.2778225730934699E-2</v>
      </c>
      <c r="GN106" s="63">
        <v>2.5492213550985196E-3</v>
      </c>
      <c r="GO106" s="63">
        <v>1.4856405122402428E-2</v>
      </c>
      <c r="GP106" s="63">
        <v>1.5069972513709246E-2</v>
      </c>
      <c r="GQ106" s="63">
        <v>4.7776424327220643E-3</v>
      </c>
      <c r="GR106" s="63">
        <v>2.7603797072439673E-3</v>
      </c>
      <c r="GS106" s="63">
        <v>2.1959996130973018E-3</v>
      </c>
      <c r="GT106" s="63">
        <v>1.5668268613920507E-3</v>
      </c>
      <c r="GU106" s="63">
        <v>2.9296902628146769E-4</v>
      </c>
      <c r="GV106" s="63">
        <v>2.600584050419393E-3</v>
      </c>
      <c r="GW106" s="63">
        <v>1.9881093013328775E-2</v>
      </c>
      <c r="GX106" s="63">
        <v>0.11188018144929247</v>
      </c>
      <c r="GY106" s="63">
        <v>1.1323423657688368E-3</v>
      </c>
      <c r="GZ106" s="63">
        <v>0</v>
      </c>
      <c r="HA106" s="63">
        <v>7.9579344653347688E-3</v>
      </c>
      <c r="HB106" s="63">
        <v>5.3388684417153267E-3</v>
      </c>
      <c r="HC106" s="63">
        <v>4.9107657325177896E-3</v>
      </c>
      <c r="HD106" s="63">
        <v>1.8924441001771273E-3</v>
      </c>
      <c r="HE106" s="63">
        <v>3.0756745240763852E-3</v>
      </c>
      <c r="HF106" s="63">
        <v>6.615892773982588E-3</v>
      </c>
      <c r="HG106" s="63">
        <v>1.0407240373892915E-2</v>
      </c>
      <c r="HH106" s="63">
        <v>5.1249151643296157E-3</v>
      </c>
      <c r="HI106" s="63">
        <v>4.1773894377784143E-3</v>
      </c>
      <c r="HJ106" s="63">
        <v>5.5200460137162198E-3</v>
      </c>
      <c r="HK106" s="63">
        <v>2.858302684735965E-3</v>
      </c>
      <c r="HL106" s="63">
        <v>1.0128629854512317E-2</v>
      </c>
      <c r="HM106" s="63">
        <v>2.1099250904247696E-3</v>
      </c>
      <c r="HN106" s="63">
        <v>6.7644107598381934E-3</v>
      </c>
      <c r="HO106" s="63">
        <v>4.9513841635345224E-3</v>
      </c>
      <c r="HP106" s="63">
        <v>2.5917038422546643E-3</v>
      </c>
      <c r="HQ106" s="63">
        <v>7.7960088802296965E-3</v>
      </c>
      <c r="HR106" s="63">
        <v>6.0195972455423616E-2</v>
      </c>
      <c r="HS106" s="63">
        <v>4.2147542976502346E-3</v>
      </c>
      <c r="HT106" s="63">
        <v>1</v>
      </c>
      <c r="HU106" s="63">
        <v>3.2096025587264898E-3</v>
      </c>
      <c r="HV106" s="63">
        <v>5.9175747611377562E-3</v>
      </c>
      <c r="HW106" s="63">
        <v>3.5773858049251745E-3</v>
      </c>
      <c r="HX106" s="63">
        <v>6.082616391946581E-3</v>
      </c>
      <c r="HY106" s="63">
        <v>6.3285211760208014E-3</v>
      </c>
      <c r="HZ106" s="63">
        <v>4.2016069092185174E-3</v>
      </c>
      <c r="IA106" s="63">
        <v>8.7352339852579122E-4</v>
      </c>
      <c r="IB106" s="63">
        <v>5.194744850814401E-3</v>
      </c>
    </row>
    <row r="107" spans="2:236" x14ac:dyDescent="0.15">
      <c r="B107" s="16" t="s">
        <v>129</v>
      </c>
      <c r="C107" s="70" t="s">
        <v>667</v>
      </c>
      <c r="D107" s="69">
        <v>0.62336192809795965</v>
      </c>
      <c r="E107" s="69">
        <v>0.37663807190204035</v>
      </c>
      <c r="F107" s="69">
        <v>0.72504116976942057</v>
      </c>
      <c r="G107" s="69">
        <v>0.36377824563427402</v>
      </c>
      <c r="H107" s="69">
        <v>2.7310839854966231E-3</v>
      </c>
      <c r="I107" s="71">
        <v>0.17256694593854097</v>
      </c>
      <c r="J107" s="69">
        <v>0.15705077364557948</v>
      </c>
      <c r="P107" s="16" t="s">
        <v>129</v>
      </c>
      <c r="Q107" s="69" t="s">
        <v>667</v>
      </c>
      <c r="R107" s="71">
        <v>2.5888222994426098E-3</v>
      </c>
      <c r="S107" s="69">
        <v>2.2218958765119535E-3</v>
      </c>
      <c r="T107" s="69">
        <v>1.2197230563064149E-2</v>
      </c>
      <c r="U107" s="69">
        <v>1.187072036717339E-3</v>
      </c>
      <c r="V107" s="69">
        <v>5.3279140228596079E-3</v>
      </c>
      <c r="W107" s="69">
        <v>0</v>
      </c>
      <c r="X107" s="69">
        <v>9.3938050791568788E-3</v>
      </c>
      <c r="Y107" s="69">
        <v>8.5060333614113016E-3</v>
      </c>
      <c r="Z107" s="69">
        <v>0</v>
      </c>
      <c r="AA107" s="69">
        <v>0</v>
      </c>
      <c r="AB107" s="69">
        <v>0</v>
      </c>
      <c r="AC107" s="69">
        <v>5.7143944981139852E-3</v>
      </c>
      <c r="AD107" s="69">
        <v>1.3969904817644341E-2</v>
      </c>
      <c r="AE107" s="69">
        <v>5.1648299199615689E-3</v>
      </c>
      <c r="AF107" s="69">
        <v>1.0335336938628575E-2</v>
      </c>
      <c r="AG107" s="69">
        <v>0</v>
      </c>
      <c r="AH107" s="69">
        <v>6.2479242261865913E-3</v>
      </c>
      <c r="AI107" s="69">
        <v>1.3082863945976627E-2</v>
      </c>
      <c r="AJ107" s="69">
        <v>0</v>
      </c>
      <c r="AK107" s="69">
        <v>1.2851344201727804E-2</v>
      </c>
      <c r="AL107" s="69">
        <v>0</v>
      </c>
      <c r="AM107" s="69">
        <v>0</v>
      </c>
      <c r="AN107" s="69">
        <v>0</v>
      </c>
      <c r="AO107" s="69">
        <v>0</v>
      </c>
      <c r="AP107" s="69">
        <v>9.5000074249478542E-3</v>
      </c>
      <c r="AQ107" s="69">
        <v>9.6013003301476958E-3</v>
      </c>
      <c r="AR107" s="69">
        <v>0</v>
      </c>
      <c r="AS107" s="69">
        <v>0</v>
      </c>
      <c r="AT107" s="69">
        <v>9.9832269250346647E-3</v>
      </c>
      <c r="AU107" s="69">
        <v>9.6376924176109699E-3</v>
      </c>
      <c r="AV107" s="69">
        <v>1.0513937618580015E-2</v>
      </c>
      <c r="AW107" s="69">
        <v>0</v>
      </c>
      <c r="AX107" s="69">
        <v>1.6843964967558248E-2</v>
      </c>
      <c r="AY107" s="69">
        <v>7.329675714715227E-3</v>
      </c>
      <c r="AZ107" s="69">
        <v>1.5635897077543408E-2</v>
      </c>
      <c r="BA107" s="69">
        <v>0</v>
      </c>
      <c r="BB107" s="69">
        <v>1.8691757472687242E-3</v>
      </c>
      <c r="BC107" s="69">
        <v>7.3024181719960847E-3</v>
      </c>
      <c r="BD107" s="69">
        <v>4.3214886070912341E-3</v>
      </c>
      <c r="BE107" s="69">
        <v>0</v>
      </c>
      <c r="BF107" s="69">
        <v>5.3632803443725121E-3</v>
      </c>
      <c r="BG107" s="69">
        <v>7.093780814357336E-3</v>
      </c>
      <c r="BH107" s="69">
        <v>8.5923599007956715E-3</v>
      </c>
      <c r="BI107" s="69">
        <v>1.016439688049319E-2</v>
      </c>
      <c r="BJ107" s="69">
        <v>8.3204989209501E-3</v>
      </c>
      <c r="BK107" s="69">
        <v>1.0250920726908605E-2</v>
      </c>
      <c r="BL107" s="69">
        <v>0</v>
      </c>
      <c r="BM107" s="69">
        <v>1.1917726901393678E-2</v>
      </c>
      <c r="BN107" s="69">
        <v>1.082886280949122E-2</v>
      </c>
      <c r="BO107" s="69">
        <v>0</v>
      </c>
      <c r="BP107" s="69">
        <v>9.2811988656321953E-3</v>
      </c>
      <c r="BQ107" s="69">
        <v>8.332870641728168E-3</v>
      </c>
      <c r="BR107" s="69">
        <v>1.0692248709499445E-2</v>
      </c>
      <c r="BS107" s="69">
        <v>1.2315940130705383E-2</v>
      </c>
      <c r="BT107" s="69">
        <v>6.3259328341556597E-3</v>
      </c>
      <c r="BU107" s="69">
        <v>8.3835779349978219E-3</v>
      </c>
      <c r="BV107" s="69">
        <v>8.714969499565229E-3</v>
      </c>
      <c r="BW107" s="69">
        <v>5.4643499291615154E-3</v>
      </c>
      <c r="BX107" s="69">
        <v>1.0198419852569973E-2</v>
      </c>
      <c r="BY107" s="69">
        <v>7.2548503762671253E-3</v>
      </c>
      <c r="BZ107" s="69">
        <v>9.8447600497626568E-3</v>
      </c>
      <c r="CA107" s="69">
        <v>2.6325826036966107E-2</v>
      </c>
      <c r="CB107" s="69">
        <v>9.9983363542304159E-3</v>
      </c>
      <c r="CC107" s="69">
        <v>4.700666946242104E-2</v>
      </c>
      <c r="CD107" s="69">
        <v>1.3375278515895709E-2</v>
      </c>
      <c r="CE107" s="69">
        <v>1.1432370138605468E-2</v>
      </c>
      <c r="CF107" s="69">
        <v>1.027142303068313E-2</v>
      </c>
      <c r="CG107" s="69">
        <v>4.4270839153904916E-2</v>
      </c>
      <c r="CH107" s="69">
        <v>1.7084398203427512E-2</v>
      </c>
      <c r="CI107" s="69">
        <v>2.951510983169154E-2</v>
      </c>
      <c r="CJ107" s="69">
        <v>3.1933628560235225E-2</v>
      </c>
      <c r="CK107" s="69">
        <v>3.2986870804350706E-2</v>
      </c>
      <c r="CL107" s="69">
        <v>1.8676234655441801E-2</v>
      </c>
      <c r="CM107" s="69">
        <v>2.3392688375375777E-3</v>
      </c>
      <c r="CN107" s="69">
        <v>1.3245885550430098E-2</v>
      </c>
      <c r="CO107" s="69">
        <v>7.1187068013396386E-3</v>
      </c>
      <c r="CP107" s="69">
        <v>8.6249206538286383E-3</v>
      </c>
      <c r="CQ107" s="69">
        <v>5.0038813664734652E-3</v>
      </c>
      <c r="CR107" s="69">
        <v>0</v>
      </c>
      <c r="CS107" s="69">
        <v>1.8293693474571823E-2</v>
      </c>
      <c r="CT107" s="69">
        <v>4.8255395113893519E-2</v>
      </c>
      <c r="CU107" s="69">
        <v>4.2033382655683453E-2</v>
      </c>
      <c r="CV107" s="69">
        <v>4.0992711847780408E-3</v>
      </c>
      <c r="CW107" s="69">
        <v>3.787907868484363E-2</v>
      </c>
      <c r="CX107" s="69">
        <v>4.0590209054332783E-2</v>
      </c>
      <c r="CY107" s="69">
        <v>7.3078348543460361E-2</v>
      </c>
      <c r="CZ107" s="69">
        <v>6.3339302205298112E-2</v>
      </c>
      <c r="DA107" s="69">
        <v>2.2269144188483862E-2</v>
      </c>
      <c r="DB107" s="69">
        <v>1.9895232407496737E-2</v>
      </c>
      <c r="DC107" s="69">
        <v>1.3755158574509244E-2</v>
      </c>
      <c r="DD107" s="69">
        <v>3.6393789986102779E-2</v>
      </c>
      <c r="DE107" s="69">
        <v>1.4831878049509259E-2</v>
      </c>
      <c r="DF107" s="69">
        <v>2.009914521632002E-2</v>
      </c>
      <c r="DG107" s="69">
        <v>2.4293650467739816E-2</v>
      </c>
      <c r="DH107" s="69">
        <v>1.1619858100085404E-2</v>
      </c>
      <c r="DI107" s="69">
        <v>3.0332234599597347E-2</v>
      </c>
      <c r="DJ107" s="69">
        <v>2.7217636834562832E-2</v>
      </c>
      <c r="DK107" s="69">
        <v>3.3989726534530432E-2</v>
      </c>
      <c r="DL107" s="69">
        <v>1.723243256707567E-2</v>
      </c>
      <c r="DM107" s="69">
        <v>1.0570881451333964</v>
      </c>
      <c r="DN107" s="69">
        <v>9.4936937985320904E-3</v>
      </c>
      <c r="DO107" s="69">
        <v>9.6019903847686088E-3</v>
      </c>
      <c r="DP107" s="69">
        <v>1.3402996264725577E-2</v>
      </c>
      <c r="DQ107" s="69">
        <v>1.2466846864277339E-2</v>
      </c>
      <c r="DR107" s="69">
        <v>8.8885859126325659E-3</v>
      </c>
      <c r="DS107" s="69">
        <v>3.4157050988291577E-3</v>
      </c>
      <c r="DT107" s="69">
        <v>1.7766934657308532E-2</v>
      </c>
      <c r="DU107" s="69">
        <v>2.4415022174275123</v>
      </c>
      <c r="DV107" s="69">
        <v>2.1448111310911986</v>
      </c>
      <c r="DX107" s="16" t="s">
        <v>129</v>
      </c>
      <c r="DY107" s="70" t="s">
        <v>667</v>
      </c>
      <c r="DZ107" s="69">
        <v>2.5865265093274847E-3</v>
      </c>
      <c r="EA107" s="69">
        <v>2.2208613498246308E-3</v>
      </c>
      <c r="EB107" s="69">
        <v>1.2197180177013427E-2</v>
      </c>
      <c r="EC107" s="69">
        <v>1.1867534202652211E-3</v>
      </c>
      <c r="ED107" s="69">
        <v>5.3266540633081635E-3</v>
      </c>
      <c r="EE107" s="69">
        <v>0</v>
      </c>
      <c r="EF107" s="69">
        <v>9.3938050791568788E-3</v>
      </c>
      <c r="EG107" s="69">
        <v>8.1538477437193401E-3</v>
      </c>
      <c r="EH107" s="69">
        <v>0</v>
      </c>
      <c r="EI107" s="69">
        <v>0</v>
      </c>
      <c r="EJ107" s="69">
        <v>0</v>
      </c>
      <c r="EK107" s="69">
        <v>5.7074231479809596E-3</v>
      </c>
      <c r="EL107" s="69">
        <v>1.3969904817644341E-2</v>
      </c>
      <c r="EM107" s="69">
        <v>5.1515078214854661E-3</v>
      </c>
      <c r="EN107" s="69">
        <v>1.0324266734065179E-2</v>
      </c>
      <c r="EO107" s="69">
        <v>0</v>
      </c>
      <c r="EP107" s="69">
        <v>6.2475197962115576E-3</v>
      </c>
      <c r="EQ107" s="69">
        <v>1.3074540545156629E-2</v>
      </c>
      <c r="ER107" s="69">
        <v>0</v>
      </c>
      <c r="ES107" s="69">
        <v>1.2829930607004925E-2</v>
      </c>
      <c r="ET107" s="69">
        <v>0</v>
      </c>
      <c r="EU107" s="69">
        <v>0</v>
      </c>
      <c r="EV107" s="69">
        <v>0</v>
      </c>
      <c r="EW107" s="69">
        <v>0</v>
      </c>
      <c r="EX107" s="69">
        <v>9.4897447719287584E-3</v>
      </c>
      <c r="EY107" s="69">
        <v>9.5153309467909102E-3</v>
      </c>
      <c r="EZ107" s="69">
        <v>0</v>
      </c>
      <c r="FA107" s="69">
        <v>0</v>
      </c>
      <c r="FB107" s="69">
        <v>9.9074535765530016E-3</v>
      </c>
      <c r="FC107" s="69">
        <v>9.6141145411789645E-3</v>
      </c>
      <c r="FD107" s="69">
        <v>1.0513937618580015E-2</v>
      </c>
      <c r="FE107" s="69">
        <v>0</v>
      </c>
      <c r="FF107" s="69">
        <v>1.6101023044210874E-2</v>
      </c>
      <c r="FG107" s="69">
        <v>7.3295880853943641E-3</v>
      </c>
      <c r="FH107" s="69">
        <v>1.5623668793867177E-2</v>
      </c>
      <c r="FI107" s="69">
        <v>0</v>
      </c>
      <c r="FJ107" s="69">
        <v>1.7723294705122399E-3</v>
      </c>
      <c r="FK107" s="69">
        <v>7.3017704622280258E-3</v>
      </c>
      <c r="FL107" s="69">
        <v>4.3214707349796483E-3</v>
      </c>
      <c r="FM107" s="69">
        <v>0</v>
      </c>
      <c r="FN107" s="69">
        <v>5.3518020505244138E-3</v>
      </c>
      <c r="FO107" s="69">
        <v>7.0855814681818688E-3</v>
      </c>
      <c r="FP107" s="69">
        <v>8.4999954614357279E-3</v>
      </c>
      <c r="FQ107" s="69">
        <v>1.0007429384203783E-2</v>
      </c>
      <c r="FR107" s="69">
        <v>8.2183813863194993E-3</v>
      </c>
      <c r="FS107" s="69">
        <v>1.0175755663776872E-2</v>
      </c>
      <c r="FT107" s="69">
        <v>0</v>
      </c>
      <c r="FU107" s="69">
        <v>1.1917726901393678E-2</v>
      </c>
      <c r="FV107" s="69">
        <v>1.0801775691055287E-2</v>
      </c>
      <c r="FW107" s="69">
        <v>0</v>
      </c>
      <c r="FX107" s="69">
        <v>9.2801381698791215E-3</v>
      </c>
      <c r="FY107" s="69">
        <v>8.3181311721430944E-3</v>
      </c>
      <c r="FZ107" s="69">
        <v>1.0692229044999755E-2</v>
      </c>
      <c r="GA107" s="69">
        <v>1.2294798263746288E-2</v>
      </c>
      <c r="GB107" s="69">
        <v>6.3259328341556597E-3</v>
      </c>
      <c r="GC107" s="69">
        <v>8.1045229892572242E-3</v>
      </c>
      <c r="GD107" s="69">
        <v>7.6183309493689719E-3</v>
      </c>
      <c r="GE107" s="69">
        <v>5.2704652810228693E-3</v>
      </c>
      <c r="GF107" s="69">
        <v>9.1659658871846329E-3</v>
      </c>
      <c r="GG107" s="69">
        <v>7.2443482349083066E-3</v>
      </c>
      <c r="GH107" s="69">
        <v>9.8431814973206425E-3</v>
      </c>
      <c r="GI107" s="69">
        <v>2.6325826036966107E-2</v>
      </c>
      <c r="GJ107" s="69">
        <v>9.9835498538317358E-3</v>
      </c>
      <c r="GK107" s="69">
        <v>4.700666946242104E-2</v>
      </c>
      <c r="GL107" s="69">
        <v>1.3375278515895709E-2</v>
      </c>
      <c r="GM107" s="69">
        <v>1.0706338143431148E-2</v>
      </c>
      <c r="GN107" s="69">
        <v>1.0252660592069959E-2</v>
      </c>
      <c r="GO107" s="69">
        <v>4.0688453122470387E-2</v>
      </c>
      <c r="GP107" s="69">
        <v>1.7077016607332234E-2</v>
      </c>
      <c r="GQ107" s="69">
        <v>2.9282785100000524E-2</v>
      </c>
      <c r="GR107" s="69">
        <v>3.1039957168409793E-2</v>
      </c>
      <c r="GS107" s="69">
        <v>3.2003837876243793E-2</v>
      </c>
      <c r="GT107" s="69">
        <v>1.8676234655441801E-2</v>
      </c>
      <c r="GU107" s="69">
        <v>2.3392688375375777E-3</v>
      </c>
      <c r="GV107" s="69">
        <v>1.3241100921075066E-2</v>
      </c>
      <c r="GW107" s="69">
        <v>7.1064335597984659E-3</v>
      </c>
      <c r="GX107" s="69">
        <v>8.592598225939975E-3</v>
      </c>
      <c r="GY107" s="69">
        <v>4.8182563899131104E-3</v>
      </c>
      <c r="GZ107" s="69">
        <v>0</v>
      </c>
      <c r="HA107" s="69">
        <v>1.8285762286119715E-2</v>
      </c>
      <c r="HB107" s="69">
        <v>4.8252080745375778E-2</v>
      </c>
      <c r="HC107" s="69">
        <v>4.1810595903033286E-2</v>
      </c>
      <c r="HD107" s="69">
        <v>4.0554298613771078E-3</v>
      </c>
      <c r="HE107" s="69">
        <v>3.7473658319182507E-2</v>
      </c>
      <c r="HF107" s="69">
        <v>3.890853339799577E-2</v>
      </c>
      <c r="HG107" s="69">
        <v>7.2829770188266432E-2</v>
      </c>
      <c r="HH107" s="69">
        <v>6.3339302205298112E-2</v>
      </c>
      <c r="HI107" s="69">
        <v>2.2115350980655372E-2</v>
      </c>
      <c r="HJ107" s="69">
        <v>1.9891565686662071E-2</v>
      </c>
      <c r="HK107" s="69">
        <v>1.3754913163095113E-2</v>
      </c>
      <c r="HL107" s="69">
        <v>3.6393789986102779E-2</v>
      </c>
      <c r="HM107" s="69">
        <v>1.4803249075805608E-2</v>
      </c>
      <c r="HN107" s="69">
        <v>1.9635623822880668E-2</v>
      </c>
      <c r="HO107" s="69">
        <v>2.4293650467739816E-2</v>
      </c>
      <c r="HP107" s="69">
        <v>1.1619858100085404E-2</v>
      </c>
      <c r="HQ107" s="69">
        <v>3.0327407569991759E-2</v>
      </c>
      <c r="HR107" s="69">
        <v>2.7174962532287017E-2</v>
      </c>
      <c r="HS107" s="69">
        <v>3.398237077400397E-2</v>
      </c>
      <c r="HT107" s="69">
        <v>1.71592646654741E-2</v>
      </c>
      <c r="HU107" s="69">
        <v>1</v>
      </c>
      <c r="HV107" s="69">
        <v>9.4936937985320904E-3</v>
      </c>
      <c r="HW107" s="69">
        <v>9.5604178461898871E-3</v>
      </c>
      <c r="HX107" s="69">
        <v>1.3179188471790341E-2</v>
      </c>
      <c r="HY107" s="69">
        <v>1.2356373024353433E-2</v>
      </c>
      <c r="HZ107" s="69">
        <v>8.8348708399453389E-3</v>
      </c>
      <c r="IA107" s="69">
        <v>3.4147767029036298E-3</v>
      </c>
      <c r="IB107" s="69">
        <v>1.7753821199982141E-2</v>
      </c>
    </row>
    <row r="108" spans="2:236" x14ac:dyDescent="0.15">
      <c r="B108" s="15" t="s">
        <v>130</v>
      </c>
      <c r="C108" s="72" t="s">
        <v>533</v>
      </c>
      <c r="D108" s="63">
        <v>0.94654921811350923</v>
      </c>
      <c r="E108" s="73">
        <v>5.3450781886490772E-2</v>
      </c>
      <c r="F108" s="73">
        <v>0.48362268518518514</v>
      </c>
      <c r="G108" s="73">
        <v>0.27955054012345681</v>
      </c>
      <c r="H108" s="63">
        <v>1.5787848173858695E-2</v>
      </c>
      <c r="I108" s="74">
        <v>0.10821759259259259</v>
      </c>
      <c r="J108" s="73">
        <v>0.10609567901234568</v>
      </c>
      <c r="P108" s="15" t="s">
        <v>130</v>
      </c>
      <c r="Q108" s="73" t="s">
        <v>533</v>
      </c>
      <c r="R108" s="74">
        <v>0</v>
      </c>
      <c r="S108" s="73">
        <v>0</v>
      </c>
      <c r="T108" s="73">
        <v>0</v>
      </c>
      <c r="U108" s="73">
        <v>0</v>
      </c>
      <c r="V108" s="73">
        <v>0</v>
      </c>
      <c r="W108" s="73">
        <v>0</v>
      </c>
      <c r="X108" s="73">
        <v>0</v>
      </c>
      <c r="Y108" s="73">
        <v>0</v>
      </c>
      <c r="Z108" s="73">
        <v>0</v>
      </c>
      <c r="AA108" s="73">
        <v>0</v>
      </c>
      <c r="AB108" s="73">
        <v>0</v>
      </c>
      <c r="AC108" s="73">
        <v>0</v>
      </c>
      <c r="AD108" s="73">
        <v>0</v>
      </c>
      <c r="AE108" s="73">
        <v>0</v>
      </c>
      <c r="AF108" s="73">
        <v>0</v>
      </c>
      <c r="AG108" s="73">
        <v>0</v>
      </c>
      <c r="AH108" s="73">
        <v>0</v>
      </c>
      <c r="AI108" s="73">
        <v>0</v>
      </c>
      <c r="AJ108" s="73">
        <v>0</v>
      </c>
      <c r="AK108" s="73">
        <v>0</v>
      </c>
      <c r="AL108" s="73">
        <v>0</v>
      </c>
      <c r="AM108" s="73">
        <v>0</v>
      </c>
      <c r="AN108" s="73">
        <v>0</v>
      </c>
      <c r="AO108" s="73">
        <v>0</v>
      </c>
      <c r="AP108" s="73">
        <v>0</v>
      </c>
      <c r="AQ108" s="73">
        <v>0</v>
      </c>
      <c r="AR108" s="73">
        <v>0</v>
      </c>
      <c r="AS108" s="73">
        <v>0</v>
      </c>
      <c r="AT108" s="73">
        <v>0</v>
      </c>
      <c r="AU108" s="73">
        <v>0</v>
      </c>
      <c r="AV108" s="73">
        <v>0</v>
      </c>
      <c r="AW108" s="73">
        <v>0</v>
      </c>
      <c r="AX108" s="73">
        <v>0</v>
      </c>
      <c r="AY108" s="73">
        <v>0</v>
      </c>
      <c r="AZ108" s="73">
        <v>0</v>
      </c>
      <c r="BA108" s="73">
        <v>0</v>
      </c>
      <c r="BB108" s="73">
        <v>0</v>
      </c>
      <c r="BC108" s="73">
        <v>0</v>
      </c>
      <c r="BD108" s="73">
        <v>0</v>
      </c>
      <c r="BE108" s="73">
        <v>0</v>
      </c>
      <c r="BF108" s="73">
        <v>0</v>
      </c>
      <c r="BG108" s="73">
        <v>0</v>
      </c>
      <c r="BH108" s="73">
        <v>0</v>
      </c>
      <c r="BI108" s="73">
        <v>0</v>
      </c>
      <c r="BJ108" s="73">
        <v>0</v>
      </c>
      <c r="BK108" s="73">
        <v>0</v>
      </c>
      <c r="BL108" s="73">
        <v>0</v>
      </c>
      <c r="BM108" s="73">
        <v>0</v>
      </c>
      <c r="BN108" s="73">
        <v>0</v>
      </c>
      <c r="BO108" s="73">
        <v>0</v>
      </c>
      <c r="BP108" s="73">
        <v>0</v>
      </c>
      <c r="BQ108" s="73">
        <v>0</v>
      </c>
      <c r="BR108" s="73">
        <v>0</v>
      </c>
      <c r="BS108" s="73">
        <v>0</v>
      </c>
      <c r="BT108" s="73">
        <v>0</v>
      </c>
      <c r="BU108" s="73">
        <v>0</v>
      </c>
      <c r="BV108" s="73">
        <v>0</v>
      </c>
      <c r="BW108" s="73">
        <v>0</v>
      </c>
      <c r="BX108" s="73">
        <v>0</v>
      </c>
      <c r="BY108" s="73">
        <v>0</v>
      </c>
      <c r="BZ108" s="73">
        <v>0</v>
      </c>
      <c r="CA108" s="73">
        <v>0</v>
      </c>
      <c r="CB108" s="73">
        <v>0</v>
      </c>
      <c r="CC108" s="73">
        <v>0</v>
      </c>
      <c r="CD108" s="73">
        <v>0</v>
      </c>
      <c r="CE108" s="73">
        <v>0</v>
      </c>
      <c r="CF108" s="73">
        <v>0</v>
      </c>
      <c r="CG108" s="73">
        <v>0</v>
      </c>
      <c r="CH108" s="73">
        <v>0</v>
      </c>
      <c r="CI108" s="73">
        <v>0</v>
      </c>
      <c r="CJ108" s="73">
        <v>0</v>
      </c>
      <c r="CK108" s="73">
        <v>0</v>
      </c>
      <c r="CL108" s="73">
        <v>0</v>
      </c>
      <c r="CM108" s="73">
        <v>0</v>
      </c>
      <c r="CN108" s="73">
        <v>0</v>
      </c>
      <c r="CO108" s="73">
        <v>0</v>
      </c>
      <c r="CP108" s="73">
        <v>0</v>
      </c>
      <c r="CQ108" s="73">
        <v>0</v>
      </c>
      <c r="CR108" s="73">
        <v>0</v>
      </c>
      <c r="CS108" s="73">
        <v>0</v>
      </c>
      <c r="CT108" s="73">
        <v>0</v>
      </c>
      <c r="CU108" s="73">
        <v>0</v>
      </c>
      <c r="CV108" s="73">
        <v>0</v>
      </c>
      <c r="CW108" s="73">
        <v>0</v>
      </c>
      <c r="CX108" s="73">
        <v>0</v>
      </c>
      <c r="CY108" s="73">
        <v>0</v>
      </c>
      <c r="CZ108" s="73">
        <v>0</v>
      </c>
      <c r="DA108" s="73">
        <v>0</v>
      </c>
      <c r="DB108" s="73">
        <v>0</v>
      </c>
      <c r="DC108" s="73">
        <v>0</v>
      </c>
      <c r="DD108" s="73">
        <v>0</v>
      </c>
      <c r="DE108" s="73">
        <v>0</v>
      </c>
      <c r="DF108" s="73">
        <v>0</v>
      </c>
      <c r="DG108" s="73">
        <v>0</v>
      </c>
      <c r="DH108" s="73">
        <v>0</v>
      </c>
      <c r="DI108" s="73">
        <v>0</v>
      </c>
      <c r="DJ108" s="73">
        <v>0</v>
      </c>
      <c r="DK108" s="73">
        <v>0</v>
      </c>
      <c r="DL108" s="73">
        <v>0</v>
      </c>
      <c r="DM108" s="73">
        <v>0</v>
      </c>
      <c r="DN108" s="73">
        <v>1</v>
      </c>
      <c r="DO108" s="73">
        <v>0</v>
      </c>
      <c r="DP108" s="73">
        <v>0</v>
      </c>
      <c r="DQ108" s="73">
        <v>0</v>
      </c>
      <c r="DR108" s="73">
        <v>0</v>
      </c>
      <c r="DS108" s="73">
        <v>0</v>
      </c>
      <c r="DT108" s="73">
        <v>0</v>
      </c>
      <c r="DU108" s="63">
        <v>1</v>
      </c>
      <c r="DV108" s="63">
        <v>0.8784801077719594</v>
      </c>
      <c r="DX108" s="15" t="s">
        <v>130</v>
      </c>
      <c r="DY108" s="72" t="s">
        <v>533</v>
      </c>
      <c r="DZ108" s="63">
        <v>0</v>
      </c>
      <c r="EA108" s="63">
        <v>0</v>
      </c>
      <c r="EB108" s="63">
        <v>0</v>
      </c>
      <c r="EC108" s="63">
        <v>0</v>
      </c>
      <c r="ED108" s="63">
        <v>0</v>
      </c>
      <c r="EE108" s="63">
        <v>0</v>
      </c>
      <c r="EF108" s="63">
        <v>0</v>
      </c>
      <c r="EG108" s="63">
        <v>0</v>
      </c>
      <c r="EH108" s="63">
        <v>0</v>
      </c>
      <c r="EI108" s="63">
        <v>0</v>
      </c>
      <c r="EJ108" s="63">
        <v>0</v>
      </c>
      <c r="EK108" s="63">
        <v>0</v>
      </c>
      <c r="EL108" s="63">
        <v>0</v>
      </c>
      <c r="EM108" s="63">
        <v>0</v>
      </c>
      <c r="EN108" s="63">
        <v>0</v>
      </c>
      <c r="EO108" s="63">
        <v>0</v>
      </c>
      <c r="EP108" s="63">
        <v>0</v>
      </c>
      <c r="EQ108" s="63">
        <v>0</v>
      </c>
      <c r="ER108" s="63">
        <v>0</v>
      </c>
      <c r="ES108" s="63">
        <v>0</v>
      </c>
      <c r="ET108" s="63">
        <v>0</v>
      </c>
      <c r="EU108" s="63">
        <v>0</v>
      </c>
      <c r="EV108" s="63">
        <v>0</v>
      </c>
      <c r="EW108" s="63">
        <v>0</v>
      </c>
      <c r="EX108" s="63">
        <v>0</v>
      </c>
      <c r="EY108" s="63">
        <v>0</v>
      </c>
      <c r="EZ108" s="63">
        <v>0</v>
      </c>
      <c r="FA108" s="63">
        <v>0</v>
      </c>
      <c r="FB108" s="63">
        <v>0</v>
      </c>
      <c r="FC108" s="63">
        <v>0</v>
      </c>
      <c r="FD108" s="63">
        <v>0</v>
      </c>
      <c r="FE108" s="63">
        <v>0</v>
      </c>
      <c r="FF108" s="63">
        <v>0</v>
      </c>
      <c r="FG108" s="63">
        <v>0</v>
      </c>
      <c r="FH108" s="63">
        <v>0</v>
      </c>
      <c r="FI108" s="63">
        <v>0</v>
      </c>
      <c r="FJ108" s="63">
        <v>0</v>
      </c>
      <c r="FK108" s="63">
        <v>0</v>
      </c>
      <c r="FL108" s="63">
        <v>0</v>
      </c>
      <c r="FM108" s="63">
        <v>0</v>
      </c>
      <c r="FN108" s="63">
        <v>0</v>
      </c>
      <c r="FO108" s="63">
        <v>0</v>
      </c>
      <c r="FP108" s="63">
        <v>0</v>
      </c>
      <c r="FQ108" s="63">
        <v>0</v>
      </c>
      <c r="FR108" s="63">
        <v>0</v>
      </c>
      <c r="FS108" s="63">
        <v>0</v>
      </c>
      <c r="FT108" s="63">
        <v>0</v>
      </c>
      <c r="FU108" s="63">
        <v>0</v>
      </c>
      <c r="FV108" s="63">
        <v>0</v>
      </c>
      <c r="FW108" s="63">
        <v>0</v>
      </c>
      <c r="FX108" s="63">
        <v>0</v>
      </c>
      <c r="FY108" s="63">
        <v>0</v>
      </c>
      <c r="FZ108" s="63">
        <v>0</v>
      </c>
      <c r="GA108" s="63">
        <v>0</v>
      </c>
      <c r="GB108" s="63">
        <v>0</v>
      </c>
      <c r="GC108" s="63">
        <v>0</v>
      </c>
      <c r="GD108" s="63">
        <v>0</v>
      </c>
      <c r="GE108" s="63">
        <v>0</v>
      </c>
      <c r="GF108" s="63">
        <v>0</v>
      </c>
      <c r="GG108" s="63">
        <v>0</v>
      </c>
      <c r="GH108" s="63">
        <v>0</v>
      </c>
      <c r="GI108" s="63">
        <v>0</v>
      </c>
      <c r="GJ108" s="63">
        <v>0</v>
      </c>
      <c r="GK108" s="63">
        <v>0</v>
      </c>
      <c r="GL108" s="63">
        <v>0</v>
      </c>
      <c r="GM108" s="63">
        <v>0</v>
      </c>
      <c r="GN108" s="63">
        <v>0</v>
      </c>
      <c r="GO108" s="63">
        <v>0</v>
      </c>
      <c r="GP108" s="63">
        <v>0</v>
      </c>
      <c r="GQ108" s="63">
        <v>0</v>
      </c>
      <c r="GR108" s="63">
        <v>0</v>
      </c>
      <c r="GS108" s="63">
        <v>0</v>
      </c>
      <c r="GT108" s="63">
        <v>0</v>
      </c>
      <c r="GU108" s="63">
        <v>0</v>
      </c>
      <c r="GV108" s="63">
        <v>0</v>
      </c>
      <c r="GW108" s="63">
        <v>0</v>
      </c>
      <c r="GX108" s="63">
        <v>0</v>
      </c>
      <c r="GY108" s="63">
        <v>0</v>
      </c>
      <c r="GZ108" s="63">
        <v>0</v>
      </c>
      <c r="HA108" s="63">
        <v>0</v>
      </c>
      <c r="HB108" s="63">
        <v>0</v>
      </c>
      <c r="HC108" s="63">
        <v>0</v>
      </c>
      <c r="HD108" s="63">
        <v>0</v>
      </c>
      <c r="HE108" s="63">
        <v>0</v>
      </c>
      <c r="HF108" s="63">
        <v>0</v>
      </c>
      <c r="HG108" s="63">
        <v>0</v>
      </c>
      <c r="HH108" s="63">
        <v>0</v>
      </c>
      <c r="HI108" s="63">
        <v>0</v>
      </c>
      <c r="HJ108" s="63">
        <v>0</v>
      </c>
      <c r="HK108" s="63">
        <v>0</v>
      </c>
      <c r="HL108" s="63">
        <v>0</v>
      </c>
      <c r="HM108" s="63">
        <v>0</v>
      </c>
      <c r="HN108" s="63">
        <v>0</v>
      </c>
      <c r="HO108" s="63">
        <v>0</v>
      </c>
      <c r="HP108" s="63">
        <v>0</v>
      </c>
      <c r="HQ108" s="63">
        <v>0</v>
      </c>
      <c r="HR108" s="63">
        <v>0</v>
      </c>
      <c r="HS108" s="63">
        <v>0</v>
      </c>
      <c r="HT108" s="63">
        <v>0</v>
      </c>
      <c r="HU108" s="63">
        <v>0</v>
      </c>
      <c r="HV108" s="63">
        <v>1</v>
      </c>
      <c r="HW108" s="63">
        <v>0</v>
      </c>
      <c r="HX108" s="63">
        <v>0</v>
      </c>
      <c r="HY108" s="63">
        <v>0</v>
      </c>
      <c r="HZ108" s="63">
        <v>0</v>
      </c>
      <c r="IA108" s="63">
        <v>0</v>
      </c>
      <c r="IB108" s="63">
        <v>0</v>
      </c>
    </row>
    <row r="109" spans="2:236" x14ac:dyDescent="0.15">
      <c r="B109" s="12" t="s">
        <v>131</v>
      </c>
      <c r="C109" s="62" t="s">
        <v>534</v>
      </c>
      <c r="D109" s="63">
        <v>0.3878906631236711</v>
      </c>
      <c r="E109" s="63">
        <v>0.61210933687632885</v>
      </c>
      <c r="F109" s="63">
        <v>0.40352854995768972</v>
      </c>
      <c r="G109" s="63">
        <v>0.30597105219950238</v>
      </c>
      <c r="H109" s="63">
        <v>9.1417973064878061E-2</v>
      </c>
      <c r="I109" s="68">
        <v>0.19417255010924889</v>
      </c>
      <c r="J109" s="63">
        <v>0.17926923222653043</v>
      </c>
      <c r="P109" s="12" t="s">
        <v>131</v>
      </c>
      <c r="Q109" s="63" t="s">
        <v>534</v>
      </c>
      <c r="R109" s="68">
        <v>3.4757304357310382E-8</v>
      </c>
      <c r="S109" s="63">
        <v>2.7661250281535632E-8</v>
      </c>
      <c r="T109" s="63">
        <v>4.7464027765754953E-7</v>
      </c>
      <c r="U109" s="63">
        <v>1.2845820795842999E-8</v>
      </c>
      <c r="V109" s="63">
        <v>2.1708467155692608E-8</v>
      </c>
      <c r="W109" s="63">
        <v>0</v>
      </c>
      <c r="X109" s="63">
        <v>7.3338392145666583E-8</v>
      </c>
      <c r="Y109" s="63">
        <v>1.996733406732314E-7</v>
      </c>
      <c r="Z109" s="63">
        <v>0</v>
      </c>
      <c r="AA109" s="63">
        <v>0</v>
      </c>
      <c r="AB109" s="63">
        <v>0</v>
      </c>
      <c r="AC109" s="63">
        <v>2.2306830733515141E-8</v>
      </c>
      <c r="AD109" s="63">
        <v>2.4529269767099617E-8</v>
      </c>
      <c r="AE109" s="63">
        <v>6.5784054719994522E-8</v>
      </c>
      <c r="AF109" s="63">
        <v>1.5034550106154121E-7</v>
      </c>
      <c r="AG109" s="63">
        <v>0</v>
      </c>
      <c r="AH109" s="63">
        <v>6.3361039269027355E-8</v>
      </c>
      <c r="AI109" s="63">
        <v>3.296573440974528E-8</v>
      </c>
      <c r="AJ109" s="63">
        <v>0</v>
      </c>
      <c r="AK109" s="63">
        <v>1.5482428776323428E-7</v>
      </c>
      <c r="AL109" s="63">
        <v>0</v>
      </c>
      <c r="AM109" s="63">
        <v>0</v>
      </c>
      <c r="AN109" s="63">
        <v>0</v>
      </c>
      <c r="AO109" s="63">
        <v>0</v>
      </c>
      <c r="AP109" s="63">
        <v>1.8960396549385421E-7</v>
      </c>
      <c r="AQ109" s="63">
        <v>2.2910077025098038E-7</v>
      </c>
      <c r="AR109" s="63">
        <v>0</v>
      </c>
      <c r="AS109" s="63">
        <v>0</v>
      </c>
      <c r="AT109" s="63">
        <v>1.0084727068792566E-7</v>
      </c>
      <c r="AU109" s="63">
        <v>6.621938310128491E-8</v>
      </c>
      <c r="AV109" s="63">
        <v>2.3323158094261731E-8</v>
      </c>
      <c r="AW109" s="63">
        <v>0</v>
      </c>
      <c r="AX109" s="63">
        <v>1.6020774831923691E-7</v>
      </c>
      <c r="AY109" s="63">
        <v>2.7464459957124587E-8</v>
      </c>
      <c r="AZ109" s="63">
        <v>1.5787896634043336E-7</v>
      </c>
      <c r="BA109" s="63">
        <v>0</v>
      </c>
      <c r="BB109" s="63">
        <v>3.7494537362267614E-8</v>
      </c>
      <c r="BC109" s="63">
        <v>3.4383087516851231E-7</v>
      </c>
      <c r="BD109" s="63">
        <v>2.038222561840628E-8</v>
      </c>
      <c r="BE109" s="63">
        <v>0</v>
      </c>
      <c r="BF109" s="63">
        <v>2.3433660824569181E-8</v>
      </c>
      <c r="BG109" s="63">
        <v>4.4780490902479757E-7</v>
      </c>
      <c r="BH109" s="63">
        <v>1.4105210474320266E-7</v>
      </c>
      <c r="BI109" s="63">
        <v>2.6298126556035367E-7</v>
      </c>
      <c r="BJ109" s="63">
        <v>2.3406196050062091E-7</v>
      </c>
      <c r="BK109" s="63">
        <v>2.3967116420849469E-7</v>
      </c>
      <c r="BL109" s="63">
        <v>0</v>
      </c>
      <c r="BM109" s="63">
        <v>9.3512234615508169E-7</v>
      </c>
      <c r="BN109" s="63">
        <v>6.4835452663047056E-7</v>
      </c>
      <c r="BO109" s="63">
        <v>0</v>
      </c>
      <c r="BP109" s="63">
        <v>4.5228678715089715E-7</v>
      </c>
      <c r="BQ109" s="63">
        <v>3.7098178349026041E-7</v>
      </c>
      <c r="BR109" s="63">
        <v>1.6276020260447566E-6</v>
      </c>
      <c r="BS109" s="63">
        <v>1.9645594957289597E-7</v>
      </c>
      <c r="BT109" s="63">
        <v>1.03455318565839E-7</v>
      </c>
      <c r="BU109" s="63">
        <v>1.4650681120143985E-7</v>
      </c>
      <c r="BV109" s="63">
        <v>1.6628187067099122E-7</v>
      </c>
      <c r="BW109" s="63">
        <v>2.8726267172305691E-7</v>
      </c>
      <c r="BX109" s="63">
        <v>6.7264312441261873E-8</v>
      </c>
      <c r="BY109" s="63">
        <v>6.2905264746870836E-8</v>
      </c>
      <c r="BZ109" s="63">
        <v>5.9773951544071084E-8</v>
      </c>
      <c r="CA109" s="63">
        <v>1.48454926003191E-7</v>
      </c>
      <c r="CB109" s="63">
        <v>4.4312069529054627E-8</v>
      </c>
      <c r="CC109" s="63">
        <v>1.234326840150661E-7</v>
      </c>
      <c r="CD109" s="63">
        <v>1.1149412964914575E-7</v>
      </c>
      <c r="CE109" s="63">
        <v>2.993525215126564E-7</v>
      </c>
      <c r="CF109" s="63">
        <v>2.5276008251755256E-7</v>
      </c>
      <c r="CG109" s="63">
        <v>1.1360756513542664E-7</v>
      </c>
      <c r="CH109" s="63">
        <v>1.3937421038683336E-7</v>
      </c>
      <c r="CI109" s="63">
        <v>1.6351675062848941E-7</v>
      </c>
      <c r="CJ109" s="63">
        <v>1.7688056318885583E-7</v>
      </c>
      <c r="CK109" s="63">
        <v>3.4587870071903049E-8</v>
      </c>
      <c r="CL109" s="63">
        <v>2.0171425448482659E-8</v>
      </c>
      <c r="CM109" s="63">
        <v>9.1831747870389514E-9</v>
      </c>
      <c r="CN109" s="63">
        <v>3.9596621337359125E-6</v>
      </c>
      <c r="CO109" s="63">
        <v>1.7141016513965542E-7</v>
      </c>
      <c r="CP109" s="63">
        <v>2.0603714588700989E-7</v>
      </c>
      <c r="CQ109" s="63">
        <v>5.3470173402821792E-8</v>
      </c>
      <c r="CR109" s="63">
        <v>0</v>
      </c>
      <c r="CS109" s="63">
        <v>3.4785574410884189E-7</v>
      </c>
      <c r="CT109" s="63">
        <v>2.1325205542598735E-7</v>
      </c>
      <c r="CU109" s="63">
        <v>1.7725127356500035E-7</v>
      </c>
      <c r="CV109" s="63">
        <v>1.5124568847313869E-7</v>
      </c>
      <c r="CW109" s="63">
        <v>3.1899609088125147E-6</v>
      </c>
      <c r="CX109" s="63">
        <v>7.4894475336268349E-7</v>
      </c>
      <c r="CY109" s="63">
        <v>2.2785247403359009E-6</v>
      </c>
      <c r="CZ109" s="63">
        <v>3.9865982151989198E-6</v>
      </c>
      <c r="DA109" s="63">
        <v>1.0363759321074469E-6</v>
      </c>
      <c r="DB109" s="63">
        <v>9.264861240767793E-8</v>
      </c>
      <c r="DC109" s="63">
        <v>1.433404090278051E-3</v>
      </c>
      <c r="DD109" s="63">
        <v>4.5885660876183317E-8</v>
      </c>
      <c r="DE109" s="63">
        <v>8.9649317146227574E-4</v>
      </c>
      <c r="DF109" s="63">
        <v>3.2028639262770938E-8</v>
      </c>
      <c r="DG109" s="63">
        <v>1.2290408939728437E-3</v>
      </c>
      <c r="DH109" s="63">
        <v>2.9874740532193074E-3</v>
      </c>
      <c r="DI109" s="63">
        <v>4.9102100590170885E-8</v>
      </c>
      <c r="DJ109" s="63">
        <v>2.474677198068998E-7</v>
      </c>
      <c r="DK109" s="63">
        <v>8.0088546773109578E-7</v>
      </c>
      <c r="DL109" s="63">
        <v>2.9460178165751726E-8</v>
      </c>
      <c r="DM109" s="63">
        <v>3.8661617864043273E-7</v>
      </c>
      <c r="DN109" s="63">
        <v>9.0355543031359342E-3</v>
      </c>
      <c r="DO109" s="63">
        <v>1.0043484018426339</v>
      </c>
      <c r="DP109" s="63">
        <v>5.9183421561294747E-7</v>
      </c>
      <c r="DQ109" s="63">
        <v>1.6048934483752848E-7</v>
      </c>
      <c r="DR109" s="63">
        <v>3.1032948551579609E-7</v>
      </c>
      <c r="DS109" s="63">
        <v>2.249034420297498E-8</v>
      </c>
      <c r="DT109" s="63">
        <v>1.560787970787439E-7</v>
      </c>
      <c r="DU109" s="63">
        <v>1.0199606397419654</v>
      </c>
      <c r="DV109" s="63">
        <v>0.89601513272367839</v>
      </c>
      <c r="DX109" s="12" t="s">
        <v>131</v>
      </c>
      <c r="DY109" s="62" t="s">
        <v>534</v>
      </c>
      <c r="DZ109" s="63">
        <v>3.4726481277723542E-8</v>
      </c>
      <c r="EA109" s="63">
        <v>2.7648371054419967E-8</v>
      </c>
      <c r="EB109" s="63">
        <v>4.74638316946142E-7</v>
      </c>
      <c r="EC109" s="63">
        <v>1.284237290917739E-8</v>
      </c>
      <c r="ED109" s="63">
        <v>2.1703333478530651E-8</v>
      </c>
      <c r="EE109" s="63">
        <v>0</v>
      </c>
      <c r="EF109" s="63">
        <v>7.3338392145666583E-8</v>
      </c>
      <c r="EG109" s="63">
        <v>1.9140602313123295E-7</v>
      </c>
      <c r="EH109" s="63">
        <v>0</v>
      </c>
      <c r="EI109" s="63">
        <v>0</v>
      </c>
      <c r="EJ109" s="63">
        <v>0</v>
      </c>
      <c r="EK109" s="63">
        <v>2.2279617224288086E-8</v>
      </c>
      <c r="EL109" s="63">
        <v>2.4529269767099617E-8</v>
      </c>
      <c r="EM109" s="63">
        <v>6.5614372142113302E-8</v>
      </c>
      <c r="EN109" s="63">
        <v>1.5018446562923548E-7</v>
      </c>
      <c r="EO109" s="63">
        <v>0</v>
      </c>
      <c r="EP109" s="63">
        <v>6.3356937890297073E-8</v>
      </c>
      <c r="EQ109" s="63">
        <v>3.2944761400933836E-8</v>
      </c>
      <c r="ER109" s="63">
        <v>0</v>
      </c>
      <c r="ES109" s="63">
        <v>1.545663112823791E-7</v>
      </c>
      <c r="ET109" s="63">
        <v>0</v>
      </c>
      <c r="EU109" s="63">
        <v>0</v>
      </c>
      <c r="EV109" s="63">
        <v>0</v>
      </c>
      <c r="EW109" s="63">
        <v>0</v>
      </c>
      <c r="EX109" s="63">
        <v>1.8939914042142342E-7</v>
      </c>
      <c r="EY109" s="63">
        <v>2.2704941769791027E-7</v>
      </c>
      <c r="EZ109" s="63">
        <v>0</v>
      </c>
      <c r="FA109" s="63">
        <v>0</v>
      </c>
      <c r="FB109" s="63">
        <v>1.0008183327548958E-7</v>
      </c>
      <c r="FC109" s="63">
        <v>6.6057382451698626E-8</v>
      </c>
      <c r="FD109" s="63">
        <v>2.3323158094261731E-8</v>
      </c>
      <c r="FE109" s="63">
        <v>0</v>
      </c>
      <c r="FF109" s="63">
        <v>1.5314141608091357E-7</v>
      </c>
      <c r="FG109" s="63">
        <v>2.7464131608086021E-8</v>
      </c>
      <c r="FH109" s="63">
        <v>1.5775549476874504E-7</v>
      </c>
      <c r="FI109" s="63">
        <v>0</v>
      </c>
      <c r="FJ109" s="63">
        <v>3.5551859501425212E-8</v>
      </c>
      <c r="FK109" s="63">
        <v>3.4380037806314783E-7</v>
      </c>
      <c r="FL109" s="63">
        <v>2.0382141324903798E-8</v>
      </c>
      <c r="FM109" s="63">
        <v>0</v>
      </c>
      <c r="FN109" s="63">
        <v>2.3383508972044205E-8</v>
      </c>
      <c r="FO109" s="63">
        <v>4.4728731374461404E-7</v>
      </c>
      <c r="FP109" s="63">
        <v>1.3953585091706354E-7</v>
      </c>
      <c r="FQ109" s="63">
        <v>2.5892007911600605E-7</v>
      </c>
      <c r="FR109" s="63">
        <v>2.3118931661421329E-7</v>
      </c>
      <c r="FS109" s="63">
        <v>2.3791377102709016E-7</v>
      </c>
      <c r="FT109" s="63">
        <v>0</v>
      </c>
      <c r="FU109" s="63">
        <v>9.3512234615508169E-7</v>
      </c>
      <c r="FV109" s="63">
        <v>6.4673274453199204E-7</v>
      </c>
      <c r="FW109" s="63">
        <v>0</v>
      </c>
      <c r="FX109" s="63">
        <v>4.5223509785070572E-7</v>
      </c>
      <c r="FY109" s="63">
        <v>3.7032557809004829E-7</v>
      </c>
      <c r="FZ109" s="63">
        <v>1.6275990326632513E-6</v>
      </c>
      <c r="GA109" s="63">
        <v>1.9611870811953444E-7</v>
      </c>
      <c r="GB109" s="63">
        <v>1.03455318565839E-7</v>
      </c>
      <c r="GC109" s="63">
        <v>1.4163019997799373E-7</v>
      </c>
      <c r="GD109" s="63">
        <v>1.4535797534517803E-7</v>
      </c>
      <c r="GE109" s="63">
        <v>2.7707009204708094E-7</v>
      </c>
      <c r="GF109" s="63">
        <v>6.0454698097781123E-8</v>
      </c>
      <c r="GG109" s="63">
        <v>6.2814202912605209E-8</v>
      </c>
      <c r="GH109" s="63">
        <v>5.9764367123861574E-8</v>
      </c>
      <c r="GI109" s="63">
        <v>1.48454926003191E-7</v>
      </c>
      <c r="GJ109" s="63">
        <v>4.4246536583318064E-8</v>
      </c>
      <c r="GK109" s="63">
        <v>1.234326840150661E-7</v>
      </c>
      <c r="GL109" s="63">
        <v>1.1149412964914575E-7</v>
      </c>
      <c r="GM109" s="63">
        <v>2.8034163349737312E-7</v>
      </c>
      <c r="GN109" s="63">
        <v>2.5229837477579867E-7</v>
      </c>
      <c r="GO109" s="63">
        <v>1.0441446732692164E-7</v>
      </c>
      <c r="GP109" s="63">
        <v>1.393139914598964E-7</v>
      </c>
      <c r="GQ109" s="63">
        <v>1.6222964766890767E-7</v>
      </c>
      <c r="GR109" s="63">
        <v>1.7193051190377611E-7</v>
      </c>
      <c r="GS109" s="63">
        <v>3.3557126192150749E-8</v>
      </c>
      <c r="GT109" s="63">
        <v>2.0171425448482659E-8</v>
      </c>
      <c r="GU109" s="63">
        <v>9.1831747870389514E-9</v>
      </c>
      <c r="GV109" s="63">
        <v>3.9582318393543889E-6</v>
      </c>
      <c r="GW109" s="63">
        <v>1.7111463978398614E-7</v>
      </c>
      <c r="GX109" s="63">
        <v>2.0526500883698812E-7</v>
      </c>
      <c r="GY109" s="63">
        <v>5.1486633235167516E-8</v>
      </c>
      <c r="GZ109" s="63">
        <v>0</v>
      </c>
      <c r="HA109" s="63">
        <v>3.4770493205634359E-7</v>
      </c>
      <c r="HB109" s="63">
        <v>2.1323740844408658E-7</v>
      </c>
      <c r="HC109" s="63">
        <v>1.7631180038569122E-7</v>
      </c>
      <c r="HD109" s="63">
        <v>1.4962812992615354E-7</v>
      </c>
      <c r="HE109" s="63">
        <v>3.1558187078140272E-6</v>
      </c>
      <c r="HF109" s="63">
        <v>7.1791554240233958E-7</v>
      </c>
      <c r="HG109" s="63">
        <v>2.270774265078725E-6</v>
      </c>
      <c r="HH109" s="63">
        <v>3.9865982151989198E-6</v>
      </c>
      <c r="HI109" s="63">
        <v>1.0292186036638388E-6</v>
      </c>
      <c r="HJ109" s="63">
        <v>9.263153713102572E-8</v>
      </c>
      <c r="HK109" s="63">
        <v>1.4333785163289821E-3</v>
      </c>
      <c r="HL109" s="63">
        <v>4.5885660876183317E-8</v>
      </c>
      <c r="HM109" s="63">
        <v>8.947627311670128E-4</v>
      </c>
      <c r="HN109" s="63">
        <v>3.1290002900813053E-8</v>
      </c>
      <c r="HO109" s="63">
        <v>1.2290408939728437E-3</v>
      </c>
      <c r="HP109" s="63">
        <v>2.9874740532193074E-3</v>
      </c>
      <c r="HQ109" s="63">
        <v>4.9094286550210621E-8</v>
      </c>
      <c r="HR109" s="63">
        <v>2.4707971726491807E-7</v>
      </c>
      <c r="HS109" s="63">
        <v>8.0071214707481549E-7</v>
      </c>
      <c r="HT109" s="63">
        <v>2.9335091970938181E-8</v>
      </c>
      <c r="HU109" s="63">
        <v>3.6573693539212352E-7</v>
      </c>
      <c r="HV109" s="63">
        <v>9.0355543031359342E-3</v>
      </c>
      <c r="HW109" s="63">
        <v>1</v>
      </c>
      <c r="HX109" s="63">
        <v>5.8195156646765934E-7</v>
      </c>
      <c r="HY109" s="63">
        <v>1.5906718297221534E-7</v>
      </c>
      <c r="HZ109" s="63">
        <v>3.0845411737115342E-7</v>
      </c>
      <c r="IA109" s="63">
        <v>2.2484231279488429E-8</v>
      </c>
      <c r="IB109" s="63">
        <v>1.5596359810466511E-7</v>
      </c>
    </row>
    <row r="110" spans="2:236" x14ac:dyDescent="0.15">
      <c r="B110" s="12" t="s">
        <v>132</v>
      </c>
      <c r="C110" s="62" t="s">
        <v>522</v>
      </c>
      <c r="D110" s="63">
        <v>0.1784622798716938</v>
      </c>
      <c r="E110" s="63">
        <v>0.82153772012830617</v>
      </c>
      <c r="F110" s="63">
        <v>0.68486401053671375</v>
      </c>
      <c r="G110" s="63">
        <v>0.29641817583141256</v>
      </c>
      <c r="H110" s="63">
        <v>1.7978490474167014E-2</v>
      </c>
      <c r="I110" s="68">
        <v>0.14441883437602898</v>
      </c>
      <c r="J110" s="63">
        <v>0.10846229832071123</v>
      </c>
      <c r="P110" s="12" t="s">
        <v>132</v>
      </c>
      <c r="Q110" s="63" t="s">
        <v>522</v>
      </c>
      <c r="R110" s="68">
        <v>1.9454187811125417E-5</v>
      </c>
      <c r="S110" s="63">
        <v>1.7182248321411156E-5</v>
      </c>
      <c r="T110" s="63">
        <v>4.2311232524148491E-4</v>
      </c>
      <c r="U110" s="63">
        <v>6.6240289669160143E-6</v>
      </c>
      <c r="V110" s="63">
        <v>4.675534385796407E-5</v>
      </c>
      <c r="W110" s="63">
        <v>0</v>
      </c>
      <c r="X110" s="63">
        <v>1.5066219267151579E-5</v>
      </c>
      <c r="Y110" s="63">
        <v>6.7422688521784514E-5</v>
      </c>
      <c r="Z110" s="63">
        <v>0</v>
      </c>
      <c r="AA110" s="63">
        <v>0</v>
      </c>
      <c r="AB110" s="63">
        <v>0</v>
      </c>
      <c r="AC110" s="63">
        <v>7.5903763945514963E-6</v>
      </c>
      <c r="AD110" s="63">
        <v>7.4785686785564789E-5</v>
      </c>
      <c r="AE110" s="63">
        <v>9.2837893440047987E-6</v>
      </c>
      <c r="AF110" s="63">
        <v>4.5849210662795518E-5</v>
      </c>
      <c r="AG110" s="63">
        <v>0</v>
      </c>
      <c r="AH110" s="63">
        <v>4.2012755930865128E-5</v>
      </c>
      <c r="AI110" s="63">
        <v>4.5159032941411527E-5</v>
      </c>
      <c r="AJ110" s="63">
        <v>0</v>
      </c>
      <c r="AK110" s="63">
        <v>9.0760230455996495E-5</v>
      </c>
      <c r="AL110" s="63">
        <v>0</v>
      </c>
      <c r="AM110" s="63">
        <v>0</v>
      </c>
      <c r="AN110" s="63">
        <v>0</v>
      </c>
      <c r="AO110" s="63">
        <v>0</v>
      </c>
      <c r="AP110" s="63">
        <v>7.7878781919619834E-5</v>
      </c>
      <c r="AQ110" s="63">
        <v>1.3416823788135885E-5</v>
      </c>
      <c r="AR110" s="63">
        <v>0</v>
      </c>
      <c r="AS110" s="63">
        <v>0</v>
      </c>
      <c r="AT110" s="63">
        <v>4.046364475887326E-5</v>
      </c>
      <c r="AU110" s="63">
        <v>4.7400987545042242E-5</v>
      </c>
      <c r="AV110" s="63">
        <v>5.7560813964715939E-5</v>
      </c>
      <c r="AW110" s="63">
        <v>0</v>
      </c>
      <c r="AX110" s="63">
        <v>1.9091891094153609E-5</v>
      </c>
      <c r="AY110" s="63">
        <v>9.313836463418316E-6</v>
      </c>
      <c r="AZ110" s="63">
        <v>1.5624547977435087E-5</v>
      </c>
      <c r="BA110" s="63">
        <v>0</v>
      </c>
      <c r="BB110" s="63">
        <v>1.8433347062404055E-5</v>
      </c>
      <c r="BC110" s="63">
        <v>1.5482137679744513E-5</v>
      </c>
      <c r="BD110" s="63">
        <v>3.8900812573066813E-5</v>
      </c>
      <c r="BE110" s="63">
        <v>0</v>
      </c>
      <c r="BF110" s="63">
        <v>3.056208460301197E-5</v>
      </c>
      <c r="BG110" s="63">
        <v>4.3198414749152315E-5</v>
      </c>
      <c r="BH110" s="63">
        <v>4.1857013993244141E-5</v>
      </c>
      <c r="BI110" s="63">
        <v>4.056867834700809E-5</v>
      </c>
      <c r="BJ110" s="63">
        <v>2.1348531293158271E-5</v>
      </c>
      <c r="BK110" s="63">
        <v>2.2249844955125399E-5</v>
      </c>
      <c r="BL110" s="63">
        <v>0</v>
      </c>
      <c r="BM110" s="63">
        <v>1.0473482053346128E-4</v>
      </c>
      <c r="BN110" s="63">
        <v>1.8176049228307201E-5</v>
      </c>
      <c r="BO110" s="63">
        <v>0</v>
      </c>
      <c r="BP110" s="63">
        <v>4.1396045487526263E-5</v>
      </c>
      <c r="BQ110" s="63">
        <v>3.9326784143910831E-5</v>
      </c>
      <c r="BR110" s="63">
        <v>1.3795658419312621E-5</v>
      </c>
      <c r="BS110" s="63">
        <v>5.9746257793924432E-5</v>
      </c>
      <c r="BT110" s="63">
        <v>3.9463324838015568E-5</v>
      </c>
      <c r="BU110" s="63">
        <v>1.6023844213109662E-5</v>
      </c>
      <c r="BV110" s="63">
        <v>4.394981828429126E-5</v>
      </c>
      <c r="BW110" s="63">
        <v>1.1615028468992081E-4</v>
      </c>
      <c r="BX110" s="63">
        <v>9.1539340628843442E-5</v>
      </c>
      <c r="BY110" s="63">
        <v>4.2238926045917281E-5</v>
      </c>
      <c r="BZ110" s="63">
        <v>3.4363503499814375E-5</v>
      </c>
      <c r="CA110" s="63">
        <v>2.3860350596727372E-5</v>
      </c>
      <c r="CB110" s="63">
        <v>3.1726922087311915E-5</v>
      </c>
      <c r="CC110" s="63">
        <v>7.7786834895851757E-5</v>
      </c>
      <c r="CD110" s="63">
        <v>4.436607942538132E-5</v>
      </c>
      <c r="CE110" s="63">
        <v>4.7188229088575641E-5</v>
      </c>
      <c r="CF110" s="63">
        <v>1.35508371688226E-5</v>
      </c>
      <c r="CG110" s="63">
        <v>5.302786243196702E-5</v>
      </c>
      <c r="CH110" s="63">
        <v>7.4305493091515713E-5</v>
      </c>
      <c r="CI110" s="63">
        <v>6.5626501307992525E-5</v>
      </c>
      <c r="CJ110" s="63">
        <v>7.2313595268916174E-5</v>
      </c>
      <c r="CK110" s="63">
        <v>4.6268787110779486E-5</v>
      </c>
      <c r="CL110" s="63">
        <v>2.7449457176589874E-5</v>
      </c>
      <c r="CM110" s="63">
        <v>4.0022760859564206E-6</v>
      </c>
      <c r="CN110" s="63">
        <v>2.5220049270865243E-3</v>
      </c>
      <c r="CO110" s="63">
        <v>1.8680714817931603E-4</v>
      </c>
      <c r="CP110" s="63">
        <v>1.6338970051852106E-5</v>
      </c>
      <c r="CQ110" s="63">
        <v>5.0950469899076211E-5</v>
      </c>
      <c r="CR110" s="63">
        <v>0</v>
      </c>
      <c r="CS110" s="63">
        <v>4.0182382382318588E-5</v>
      </c>
      <c r="CT110" s="63">
        <v>7.7642652792589732E-5</v>
      </c>
      <c r="CU110" s="63">
        <v>6.671705250279106E-5</v>
      </c>
      <c r="CV110" s="63">
        <v>2.6633241386228118E-4</v>
      </c>
      <c r="CW110" s="63">
        <v>3.8599054551382894E-4</v>
      </c>
      <c r="CX110" s="63">
        <v>6.5910477426544634E-4</v>
      </c>
      <c r="CY110" s="63">
        <v>4.2668302746607188E-5</v>
      </c>
      <c r="CZ110" s="63">
        <v>5.1771038895267075E-4</v>
      </c>
      <c r="DA110" s="63">
        <v>3.0814147771910153E-4</v>
      </c>
      <c r="DB110" s="63">
        <v>7.949586652833926E-5</v>
      </c>
      <c r="DC110" s="63">
        <v>1.25412853981246E-4</v>
      </c>
      <c r="DD110" s="63">
        <v>8.4632285909403275E-5</v>
      </c>
      <c r="DE110" s="63">
        <v>7.7771578691392248E-3</v>
      </c>
      <c r="DF110" s="63">
        <v>3.9856562723760511E-3</v>
      </c>
      <c r="DG110" s="63">
        <v>1.0932690557267066E-2</v>
      </c>
      <c r="DH110" s="63">
        <v>8.0005131826564376E-3</v>
      </c>
      <c r="DI110" s="63">
        <v>8.1859463867403734E-5</v>
      </c>
      <c r="DJ110" s="63">
        <v>5.5929312418181317E-5</v>
      </c>
      <c r="DK110" s="63">
        <v>8.6293160728851889E-4</v>
      </c>
      <c r="DL110" s="63">
        <v>2.4481785690002565E-5</v>
      </c>
      <c r="DM110" s="63">
        <v>6.5319624924311574E-5</v>
      </c>
      <c r="DN110" s="63">
        <v>9.1419931772193375E-3</v>
      </c>
      <c r="DO110" s="63">
        <v>2.4070896422811691E-3</v>
      </c>
      <c r="DP110" s="63">
        <v>1.01698191003295</v>
      </c>
      <c r="DQ110" s="63">
        <v>1.799605383015624E-4</v>
      </c>
      <c r="DR110" s="63">
        <v>3.1552515338656532E-4</v>
      </c>
      <c r="DS110" s="63">
        <v>1.1001178913050555E-5</v>
      </c>
      <c r="DT110" s="63">
        <v>7.0653144944056673E-4</v>
      </c>
      <c r="DU110" s="63">
        <v>1.0696674715613059</v>
      </c>
      <c r="DV110" s="63">
        <v>0.93968159569733534</v>
      </c>
      <c r="DX110" s="12" t="s">
        <v>132</v>
      </c>
      <c r="DY110" s="62" t="s">
        <v>522</v>
      </c>
      <c r="DZ110" s="63">
        <v>1.9436935668294219E-5</v>
      </c>
      <c r="EA110" s="63">
        <v>1.7174248174048442E-5</v>
      </c>
      <c r="EB110" s="63">
        <v>4.2311057738905473E-4</v>
      </c>
      <c r="EC110" s="63">
        <v>6.6222510422889612E-6</v>
      </c>
      <c r="ED110" s="63">
        <v>4.6744287027500561E-5</v>
      </c>
      <c r="EE110" s="63">
        <v>0</v>
      </c>
      <c r="EF110" s="63">
        <v>1.5066219267151579E-5</v>
      </c>
      <c r="EG110" s="63">
        <v>6.4631105160352972E-5</v>
      </c>
      <c r="EH110" s="63">
        <v>0</v>
      </c>
      <c r="EI110" s="63">
        <v>0</v>
      </c>
      <c r="EJ110" s="63">
        <v>0</v>
      </c>
      <c r="EK110" s="63">
        <v>7.5811164158249085E-6</v>
      </c>
      <c r="EL110" s="63">
        <v>7.4785686785564789E-5</v>
      </c>
      <c r="EM110" s="63">
        <v>9.2598428524864204E-6</v>
      </c>
      <c r="EN110" s="63">
        <v>4.5800101461603403E-5</v>
      </c>
      <c r="EO110" s="63">
        <v>0</v>
      </c>
      <c r="EP110" s="63">
        <v>4.2010036432801911E-5</v>
      </c>
      <c r="EQ110" s="63">
        <v>4.5130302478925109E-5</v>
      </c>
      <c r="ER110" s="63">
        <v>0</v>
      </c>
      <c r="ES110" s="63">
        <v>9.0609000922226907E-5</v>
      </c>
      <c r="ET110" s="63">
        <v>0</v>
      </c>
      <c r="EU110" s="63">
        <v>0</v>
      </c>
      <c r="EV110" s="63">
        <v>0</v>
      </c>
      <c r="EW110" s="63">
        <v>0</v>
      </c>
      <c r="EX110" s="63">
        <v>7.7794651152069907E-5</v>
      </c>
      <c r="EY110" s="63">
        <v>1.329669046993825E-5</v>
      </c>
      <c r="EZ110" s="63">
        <v>0</v>
      </c>
      <c r="FA110" s="63">
        <v>0</v>
      </c>
      <c r="FB110" s="63">
        <v>4.0156523035789551E-5</v>
      </c>
      <c r="FC110" s="63">
        <v>4.7285024659045814E-5</v>
      </c>
      <c r="FD110" s="63">
        <v>5.7560813964715939E-5</v>
      </c>
      <c r="FE110" s="63">
        <v>0</v>
      </c>
      <c r="FF110" s="63">
        <v>1.824979920443833E-5</v>
      </c>
      <c r="FG110" s="63">
        <v>9.3137251126306845E-6</v>
      </c>
      <c r="FH110" s="63">
        <v>1.5612328569489805E-5</v>
      </c>
      <c r="FI110" s="63">
        <v>0</v>
      </c>
      <c r="FJ110" s="63">
        <v>1.7478273130077211E-5</v>
      </c>
      <c r="FK110" s="63">
        <v>1.548076444534881E-5</v>
      </c>
      <c r="FL110" s="63">
        <v>3.8900651693396334E-5</v>
      </c>
      <c r="FM110" s="63">
        <v>0</v>
      </c>
      <c r="FN110" s="63">
        <v>3.0496676762071511E-5</v>
      </c>
      <c r="FO110" s="63">
        <v>4.3148483863771303E-5</v>
      </c>
      <c r="FP110" s="63">
        <v>4.1407067799718278E-5</v>
      </c>
      <c r="FQ110" s="63">
        <v>3.9942181375001706E-5</v>
      </c>
      <c r="FR110" s="63">
        <v>2.1086520636783757E-5</v>
      </c>
      <c r="FS110" s="63">
        <v>2.2086697561317816E-5</v>
      </c>
      <c r="FT110" s="63">
        <v>0</v>
      </c>
      <c r="FU110" s="63">
        <v>1.0473482053346128E-4</v>
      </c>
      <c r="FV110" s="63">
        <v>1.8130583992778226E-5</v>
      </c>
      <c r="FW110" s="63">
        <v>0</v>
      </c>
      <c r="FX110" s="63">
        <v>4.1391314567493375E-5</v>
      </c>
      <c r="FY110" s="63">
        <v>3.9257221568936342E-5</v>
      </c>
      <c r="FZ110" s="63">
        <v>1.3795633047220361E-5</v>
      </c>
      <c r="GA110" s="63">
        <v>5.9643695795394274E-5</v>
      </c>
      <c r="GB110" s="63">
        <v>3.9463324838015568E-5</v>
      </c>
      <c r="GC110" s="63">
        <v>1.5490476119902302E-5</v>
      </c>
      <c r="GD110" s="63">
        <v>3.8419441499027861E-5</v>
      </c>
      <c r="GE110" s="63">
        <v>1.1202907038808265E-4</v>
      </c>
      <c r="GF110" s="63">
        <v>8.2272203504929828E-5</v>
      </c>
      <c r="GG110" s="63">
        <v>4.2177780860396979E-5</v>
      </c>
      <c r="GH110" s="63">
        <v>3.4357993503421204E-5</v>
      </c>
      <c r="GI110" s="63">
        <v>2.3860350596727372E-5</v>
      </c>
      <c r="GJ110" s="63">
        <v>3.1680001266740159E-5</v>
      </c>
      <c r="GK110" s="63">
        <v>7.7786834895851757E-5</v>
      </c>
      <c r="GL110" s="63">
        <v>4.436607942538132E-5</v>
      </c>
      <c r="GM110" s="63">
        <v>4.4191460815806918E-5</v>
      </c>
      <c r="GN110" s="63">
        <v>1.352608434248319E-5</v>
      </c>
      <c r="GO110" s="63">
        <v>4.8736860108909533E-5</v>
      </c>
      <c r="GP110" s="63">
        <v>7.4273388177363569E-5</v>
      </c>
      <c r="GQ110" s="63">
        <v>6.5109929985875041E-5</v>
      </c>
      <c r="GR110" s="63">
        <v>7.0289879385518388E-5</v>
      </c>
      <c r="GS110" s="63">
        <v>4.4889943341595231E-5</v>
      </c>
      <c r="GT110" s="63">
        <v>2.7449457176589874E-5</v>
      </c>
      <c r="GU110" s="63">
        <v>4.0022760859564206E-6</v>
      </c>
      <c r="GV110" s="63">
        <v>2.5210939378769517E-3</v>
      </c>
      <c r="GW110" s="63">
        <v>1.8648507714658422E-4</v>
      </c>
      <c r="GX110" s="63">
        <v>1.6277738742896053E-5</v>
      </c>
      <c r="GY110" s="63">
        <v>4.906040115281805E-5</v>
      </c>
      <c r="GZ110" s="63">
        <v>0</v>
      </c>
      <c r="HA110" s="63">
        <v>4.0164961403467501E-5</v>
      </c>
      <c r="HB110" s="63">
        <v>7.763731999273507E-5</v>
      </c>
      <c r="HC110" s="63">
        <v>6.6363436530570997E-5</v>
      </c>
      <c r="HD110" s="63">
        <v>2.6348401350964151E-4</v>
      </c>
      <c r="HE110" s="63">
        <v>3.8185928272874522E-4</v>
      </c>
      <c r="HF110" s="63">
        <v>6.317976851993606E-4</v>
      </c>
      <c r="HG110" s="63">
        <v>4.2523165141186884E-5</v>
      </c>
      <c r="HH110" s="63">
        <v>5.1771038895267075E-4</v>
      </c>
      <c r="HI110" s="63">
        <v>3.0601341810790469E-4</v>
      </c>
      <c r="HJ110" s="63">
        <v>7.948121532225637E-5</v>
      </c>
      <c r="HK110" s="63">
        <v>1.2541061643918649E-4</v>
      </c>
      <c r="HL110" s="63">
        <v>8.4632285909403275E-5</v>
      </c>
      <c r="HM110" s="63">
        <v>7.7621461459183678E-3</v>
      </c>
      <c r="HN110" s="63">
        <v>3.8937400774703116E-3</v>
      </c>
      <c r="HO110" s="63">
        <v>1.0932690557267066E-2</v>
      </c>
      <c r="HP110" s="63">
        <v>8.0005131826564376E-3</v>
      </c>
      <c r="HQ110" s="63">
        <v>8.1846436866234799E-5</v>
      </c>
      <c r="HR110" s="63">
        <v>5.5841621322928656E-5</v>
      </c>
      <c r="HS110" s="63">
        <v>8.6274485914720979E-4</v>
      </c>
      <c r="HT110" s="63">
        <v>2.4377837458699498E-5</v>
      </c>
      <c r="HU110" s="63">
        <v>6.1792032410001854E-5</v>
      </c>
      <c r="HV110" s="63">
        <v>9.1419931772193375E-3</v>
      </c>
      <c r="HW110" s="63">
        <v>2.396667966877816E-3</v>
      </c>
      <c r="HX110" s="63">
        <v>1</v>
      </c>
      <c r="HY110" s="63">
        <v>1.7836583421019234E-4</v>
      </c>
      <c r="HZ110" s="63">
        <v>3.1361838703301961E-4</v>
      </c>
      <c r="IA110" s="63">
        <v>1.0998188769175903E-5</v>
      </c>
      <c r="IB110" s="63">
        <v>7.0600997118949542E-4</v>
      </c>
    </row>
    <row r="111" spans="2:236" x14ac:dyDescent="0.15">
      <c r="B111" s="12" t="s">
        <v>133</v>
      </c>
      <c r="C111" s="62" t="s">
        <v>668</v>
      </c>
      <c r="D111" s="63">
        <v>0.32747529752147769</v>
      </c>
      <c r="E111" s="63">
        <v>0.67252470247852236</v>
      </c>
      <c r="F111" s="63">
        <v>0.70202146159392631</v>
      </c>
      <c r="G111" s="63">
        <v>0.2959829494846673</v>
      </c>
      <c r="H111" s="63">
        <v>3.4064133045986614E-2</v>
      </c>
      <c r="I111" s="68">
        <v>8.7076388005259367E-2</v>
      </c>
      <c r="J111" s="63">
        <v>7.9696314204521362E-2</v>
      </c>
      <c r="P111" s="12" t="s">
        <v>133</v>
      </c>
      <c r="Q111" s="63" t="s">
        <v>668</v>
      </c>
      <c r="R111" s="68">
        <v>7.5433907520975833E-6</v>
      </c>
      <c r="S111" s="63">
        <v>2.9144910403103295E-6</v>
      </c>
      <c r="T111" s="63">
        <v>1.5817489121117711E-5</v>
      </c>
      <c r="U111" s="63">
        <v>2.0788101650317136E-6</v>
      </c>
      <c r="V111" s="63">
        <v>9.1175909691088924E-6</v>
      </c>
      <c r="W111" s="63">
        <v>0</v>
      </c>
      <c r="X111" s="63">
        <v>1.1960626144162736E-5</v>
      </c>
      <c r="Y111" s="63">
        <v>9.358734884333707E-6</v>
      </c>
      <c r="Z111" s="63">
        <v>0</v>
      </c>
      <c r="AA111" s="63">
        <v>0</v>
      </c>
      <c r="AB111" s="63">
        <v>0</v>
      </c>
      <c r="AC111" s="63">
        <v>5.7225286149572621E-6</v>
      </c>
      <c r="AD111" s="63">
        <v>1.4740846540876121E-5</v>
      </c>
      <c r="AE111" s="63">
        <v>7.3183143135686916E-6</v>
      </c>
      <c r="AF111" s="63">
        <v>1.1099205443107747E-5</v>
      </c>
      <c r="AG111" s="63">
        <v>0</v>
      </c>
      <c r="AH111" s="63">
        <v>8.4260452091626484E-6</v>
      </c>
      <c r="AI111" s="63">
        <v>8.7627868786237443E-6</v>
      </c>
      <c r="AJ111" s="63">
        <v>0</v>
      </c>
      <c r="AK111" s="63">
        <v>7.2375290697028688E-6</v>
      </c>
      <c r="AL111" s="63">
        <v>0</v>
      </c>
      <c r="AM111" s="63">
        <v>0</v>
      </c>
      <c r="AN111" s="63">
        <v>0</v>
      </c>
      <c r="AO111" s="63">
        <v>0</v>
      </c>
      <c r="AP111" s="63">
        <v>2.1804722585791525E-5</v>
      </c>
      <c r="AQ111" s="63">
        <v>1.6925714051605971E-5</v>
      </c>
      <c r="AR111" s="63">
        <v>0</v>
      </c>
      <c r="AS111" s="63">
        <v>0</v>
      </c>
      <c r="AT111" s="63">
        <v>5.0534700724866541E-6</v>
      </c>
      <c r="AU111" s="63">
        <v>1.2489621429079702E-5</v>
      </c>
      <c r="AV111" s="63">
        <v>9.9989745942090226E-6</v>
      </c>
      <c r="AW111" s="63">
        <v>0</v>
      </c>
      <c r="AX111" s="63">
        <v>6.3500628047872288E-6</v>
      </c>
      <c r="AY111" s="63">
        <v>1.2568697363664481E-5</v>
      </c>
      <c r="AZ111" s="63">
        <v>9.2130566289684328E-6</v>
      </c>
      <c r="BA111" s="63">
        <v>0</v>
      </c>
      <c r="BB111" s="63">
        <v>1.9444391055067953E-6</v>
      </c>
      <c r="BC111" s="63">
        <v>6.3546846258757795E-6</v>
      </c>
      <c r="BD111" s="63">
        <v>4.8825699830825515E-6</v>
      </c>
      <c r="BE111" s="63">
        <v>0</v>
      </c>
      <c r="BF111" s="63">
        <v>4.5190577966279405E-6</v>
      </c>
      <c r="BG111" s="63">
        <v>6.3797976596600796E-6</v>
      </c>
      <c r="BH111" s="63">
        <v>7.3217448299293489E-6</v>
      </c>
      <c r="BI111" s="63">
        <v>6.984485718714135E-6</v>
      </c>
      <c r="BJ111" s="63">
        <v>6.8029693645365473E-6</v>
      </c>
      <c r="BK111" s="63">
        <v>7.1072696329979163E-6</v>
      </c>
      <c r="BL111" s="63">
        <v>0</v>
      </c>
      <c r="BM111" s="63">
        <v>8.5247334191422821E-6</v>
      </c>
      <c r="BN111" s="63">
        <v>7.8550050307520873E-6</v>
      </c>
      <c r="BO111" s="63">
        <v>0</v>
      </c>
      <c r="BP111" s="63">
        <v>6.4724552250783022E-6</v>
      </c>
      <c r="BQ111" s="63">
        <v>7.8460734571242495E-6</v>
      </c>
      <c r="BR111" s="63">
        <v>7.535486171719912E-6</v>
      </c>
      <c r="BS111" s="63">
        <v>1.0416347097923315E-5</v>
      </c>
      <c r="BT111" s="63">
        <v>4.5682692056398105E-6</v>
      </c>
      <c r="BU111" s="63">
        <v>5.1224089111094461E-6</v>
      </c>
      <c r="BV111" s="63">
        <v>4.2020338350868647E-6</v>
      </c>
      <c r="BW111" s="63">
        <v>8.9842658431027167E-6</v>
      </c>
      <c r="BX111" s="63">
        <v>8.9854214489640398E-6</v>
      </c>
      <c r="BY111" s="63">
        <v>1.7864597231636963E-3</v>
      </c>
      <c r="BZ111" s="63">
        <v>7.7458999140661661E-6</v>
      </c>
      <c r="CA111" s="63">
        <v>1.3715964302059463E-5</v>
      </c>
      <c r="CB111" s="63">
        <v>1.3316407032282627E-5</v>
      </c>
      <c r="CC111" s="63">
        <v>1.1081809599603184E-5</v>
      </c>
      <c r="CD111" s="63">
        <v>1.0904002615445749E-5</v>
      </c>
      <c r="CE111" s="63">
        <v>3.5898373112025131E-6</v>
      </c>
      <c r="CF111" s="63">
        <v>5.1150912093648977E-6</v>
      </c>
      <c r="CG111" s="63">
        <v>1.246712264762608E-5</v>
      </c>
      <c r="CH111" s="63">
        <v>1.6307079453809483E-5</v>
      </c>
      <c r="CI111" s="63">
        <v>3.4852215674412152E-5</v>
      </c>
      <c r="CJ111" s="63">
        <v>2.654527633214589E-5</v>
      </c>
      <c r="CK111" s="63">
        <v>1.527396998725985E-5</v>
      </c>
      <c r="CL111" s="63">
        <v>1.0109922240476968E-5</v>
      </c>
      <c r="CM111" s="63">
        <v>1.6123830861743254E-6</v>
      </c>
      <c r="CN111" s="63">
        <v>1.4847589596267615E-5</v>
      </c>
      <c r="CO111" s="63">
        <v>1.3486786227965797E-5</v>
      </c>
      <c r="CP111" s="63">
        <v>5.1698365862544728E-6</v>
      </c>
      <c r="CQ111" s="63">
        <v>7.9773266501323529E-6</v>
      </c>
      <c r="CR111" s="63">
        <v>0</v>
      </c>
      <c r="CS111" s="63">
        <v>1.4119805171460125E-5</v>
      </c>
      <c r="CT111" s="63">
        <v>1.1999665443634025E-5</v>
      </c>
      <c r="CU111" s="63">
        <v>1.5428322897866321E-5</v>
      </c>
      <c r="CV111" s="63">
        <v>2.4038816777201655E-5</v>
      </c>
      <c r="CW111" s="63">
        <v>1.2623566788741512E-4</v>
      </c>
      <c r="CX111" s="63">
        <v>2.3291406835641456E-2</v>
      </c>
      <c r="CY111" s="63">
        <v>3.574205064384081E-5</v>
      </c>
      <c r="CZ111" s="63">
        <v>3.8910001295242979E-3</v>
      </c>
      <c r="DA111" s="63">
        <v>3.2799405500220001E-2</v>
      </c>
      <c r="DB111" s="63">
        <v>1.2885528914387187E-5</v>
      </c>
      <c r="DC111" s="63">
        <v>8.5901771253762044E-5</v>
      </c>
      <c r="DD111" s="63">
        <v>5.1649990054840553E-5</v>
      </c>
      <c r="DE111" s="63">
        <v>1.3336280293977582E-5</v>
      </c>
      <c r="DF111" s="63">
        <v>1.4854520777463083E-5</v>
      </c>
      <c r="DG111" s="63">
        <v>4.440879063623635E-5</v>
      </c>
      <c r="DH111" s="63">
        <v>1.5113000908727348E-5</v>
      </c>
      <c r="DI111" s="63">
        <v>9.6542229447596771E-5</v>
      </c>
      <c r="DJ111" s="63">
        <v>1.4658998908606983E-5</v>
      </c>
      <c r="DK111" s="63">
        <v>8.3885619396958482E-3</v>
      </c>
      <c r="DL111" s="63">
        <v>7.5943696139196248E-6</v>
      </c>
      <c r="DM111" s="63">
        <v>2.2748373702389258E-5</v>
      </c>
      <c r="DN111" s="63">
        <v>1.8171087600628636E-3</v>
      </c>
      <c r="DO111" s="63">
        <v>2.91080112100273E-4</v>
      </c>
      <c r="DP111" s="63">
        <v>1.7945131102956835E-4</v>
      </c>
      <c r="DQ111" s="63">
        <v>1.0089406365206175</v>
      </c>
      <c r="DR111" s="63">
        <v>8.3222620381774234E-4</v>
      </c>
      <c r="DS111" s="63">
        <v>1.5172261578053864E-5</v>
      </c>
      <c r="DT111" s="63">
        <v>3.4555076790480297E-4</v>
      </c>
      <c r="DU111" s="63">
        <v>1.0837587489961955</v>
      </c>
      <c r="DV111" s="63">
        <v>0.95206050261698172</v>
      </c>
      <c r="DX111" s="12" t="s">
        <v>133</v>
      </c>
      <c r="DY111" s="62" t="s">
        <v>668</v>
      </c>
      <c r="DZ111" s="63">
        <v>7.5367012076174845E-6</v>
      </c>
      <c r="EA111" s="63">
        <v>2.9131340375843975E-6</v>
      </c>
      <c r="EB111" s="63">
        <v>1.5817423779989244E-5</v>
      </c>
      <c r="EC111" s="63">
        <v>2.0782522013202265E-6</v>
      </c>
      <c r="ED111" s="63">
        <v>9.1154348164798527E-6</v>
      </c>
      <c r="EE111" s="63">
        <v>0</v>
      </c>
      <c r="EF111" s="63">
        <v>1.1960626144162736E-5</v>
      </c>
      <c r="EG111" s="63">
        <v>8.9712438310999923E-6</v>
      </c>
      <c r="EH111" s="63">
        <v>0</v>
      </c>
      <c r="EI111" s="63">
        <v>0</v>
      </c>
      <c r="EJ111" s="63">
        <v>0</v>
      </c>
      <c r="EK111" s="63">
        <v>5.7155473415022552E-6</v>
      </c>
      <c r="EL111" s="63">
        <v>1.4740846540876121E-5</v>
      </c>
      <c r="EM111" s="63">
        <v>7.2994375440573422E-6</v>
      </c>
      <c r="EN111" s="63">
        <v>1.1087317057129045E-5</v>
      </c>
      <c r="EO111" s="63">
        <v>0</v>
      </c>
      <c r="EP111" s="63">
        <v>8.4254997887749781E-6</v>
      </c>
      <c r="EQ111" s="63">
        <v>8.7572119381678799E-6</v>
      </c>
      <c r="ER111" s="63">
        <v>0</v>
      </c>
      <c r="ES111" s="63">
        <v>7.2254695129856169E-6</v>
      </c>
      <c r="ET111" s="63">
        <v>0</v>
      </c>
      <c r="EU111" s="63">
        <v>0</v>
      </c>
      <c r="EV111" s="63">
        <v>0</v>
      </c>
      <c r="EW111" s="63">
        <v>0</v>
      </c>
      <c r="EX111" s="63">
        <v>2.1781167414509454E-5</v>
      </c>
      <c r="EY111" s="63">
        <v>1.6774162371119431E-5</v>
      </c>
      <c r="EZ111" s="63">
        <v>0</v>
      </c>
      <c r="FA111" s="63">
        <v>0</v>
      </c>
      <c r="FB111" s="63">
        <v>5.0151139025107967E-6</v>
      </c>
      <c r="FC111" s="63">
        <v>1.2459066526725766E-5</v>
      </c>
      <c r="FD111" s="63">
        <v>9.9989745942090226E-6</v>
      </c>
      <c r="FE111" s="63">
        <v>0</v>
      </c>
      <c r="FF111" s="63">
        <v>6.0699786391735109E-6</v>
      </c>
      <c r="FG111" s="63">
        <v>1.2568547099661409E-5</v>
      </c>
      <c r="FH111" s="63">
        <v>9.2058514222939784E-6</v>
      </c>
      <c r="FI111" s="63">
        <v>0</v>
      </c>
      <c r="FJ111" s="63">
        <v>1.8436932617715518E-6</v>
      </c>
      <c r="FK111" s="63">
        <v>6.3541209781623554E-6</v>
      </c>
      <c r="FL111" s="63">
        <v>4.882549790541624E-6</v>
      </c>
      <c r="FM111" s="63">
        <v>0</v>
      </c>
      <c r="FN111" s="63">
        <v>4.509386276592509E-6</v>
      </c>
      <c r="FO111" s="63">
        <v>6.372423570875843E-6</v>
      </c>
      <c r="FP111" s="63">
        <v>7.2430389954250979E-6</v>
      </c>
      <c r="FQ111" s="63">
        <v>6.8766251885689883E-6</v>
      </c>
      <c r="FR111" s="63">
        <v>6.7194764795215882E-6</v>
      </c>
      <c r="FS111" s="63">
        <v>7.0551554488294426E-6</v>
      </c>
      <c r="FT111" s="63">
        <v>0</v>
      </c>
      <c r="FU111" s="63">
        <v>8.5247334191422821E-6</v>
      </c>
      <c r="FV111" s="63">
        <v>7.8353566655150344E-6</v>
      </c>
      <c r="FW111" s="63">
        <v>0</v>
      </c>
      <c r="FX111" s="63">
        <v>6.4717155247584843E-6</v>
      </c>
      <c r="FY111" s="63">
        <v>7.8321950512235965E-6</v>
      </c>
      <c r="FZ111" s="63">
        <v>7.5354723129358982E-6</v>
      </c>
      <c r="GA111" s="63">
        <v>1.0398466122357754E-5</v>
      </c>
      <c r="GB111" s="63">
        <v>4.5682692056398105E-6</v>
      </c>
      <c r="GC111" s="63">
        <v>4.9519049148641758E-6</v>
      </c>
      <c r="GD111" s="63">
        <v>3.6732755539459878E-6</v>
      </c>
      <c r="GE111" s="63">
        <v>8.6654884506670686E-6</v>
      </c>
      <c r="GF111" s="63">
        <v>8.0757673908107438E-6</v>
      </c>
      <c r="GG111" s="63">
        <v>1.7838736391548686E-3</v>
      </c>
      <c r="GH111" s="63">
        <v>7.7446579021569735E-6</v>
      </c>
      <c r="GI111" s="63">
        <v>1.3715964302059463E-5</v>
      </c>
      <c r="GJ111" s="63">
        <v>1.3296713450178989E-5</v>
      </c>
      <c r="GK111" s="63">
        <v>1.1081809599603184E-5</v>
      </c>
      <c r="GL111" s="63">
        <v>1.0904002615445749E-5</v>
      </c>
      <c r="GM111" s="63">
        <v>3.3618586231610585E-6</v>
      </c>
      <c r="GN111" s="63">
        <v>5.1057476564287767E-6</v>
      </c>
      <c r="GO111" s="63">
        <v>1.1458285975934095E-5</v>
      </c>
      <c r="GP111" s="63">
        <v>1.6300033711103865E-5</v>
      </c>
      <c r="GQ111" s="63">
        <v>3.4577880538897897E-5</v>
      </c>
      <c r="GR111" s="63">
        <v>2.5802399461720969E-5</v>
      </c>
      <c r="GS111" s="63">
        <v>1.481879448639322E-5</v>
      </c>
      <c r="GT111" s="63">
        <v>1.0109922240476968E-5</v>
      </c>
      <c r="GU111" s="63">
        <v>1.6123830861743254E-6</v>
      </c>
      <c r="GV111" s="63">
        <v>1.4842226405353476E-5</v>
      </c>
      <c r="GW111" s="63">
        <v>1.3463533888796718E-5</v>
      </c>
      <c r="GX111" s="63">
        <v>5.1504623013233747E-6</v>
      </c>
      <c r="GY111" s="63">
        <v>7.6813981570296646E-6</v>
      </c>
      <c r="GZ111" s="63">
        <v>0</v>
      </c>
      <c r="HA111" s="63">
        <v>1.4113683562618393E-5</v>
      </c>
      <c r="HB111" s="63">
        <v>1.1998841259866056E-5</v>
      </c>
      <c r="HC111" s="63">
        <v>1.5346549180404421E-5</v>
      </c>
      <c r="HD111" s="63">
        <v>2.3781723871414275E-5</v>
      </c>
      <c r="HE111" s="63">
        <v>1.2488456557945772E-4</v>
      </c>
      <c r="HF111" s="63">
        <v>2.232643048321839E-2</v>
      </c>
      <c r="HG111" s="63">
        <v>3.562047290792605E-5</v>
      </c>
      <c r="HH111" s="63">
        <v>3.8910001295242979E-3</v>
      </c>
      <c r="HI111" s="63">
        <v>3.2572889126530398E-2</v>
      </c>
      <c r="HJ111" s="63">
        <v>1.2883154092300751E-5</v>
      </c>
      <c r="HK111" s="63">
        <v>8.5900238645101402E-5</v>
      </c>
      <c r="HL111" s="63">
        <v>5.1649990054840553E-5</v>
      </c>
      <c r="HM111" s="63">
        <v>1.3310538171734779E-5</v>
      </c>
      <c r="HN111" s="63">
        <v>1.4511949583736262E-5</v>
      </c>
      <c r="HO111" s="63">
        <v>4.440879063623635E-5</v>
      </c>
      <c r="HP111" s="63">
        <v>1.5113000908727348E-5</v>
      </c>
      <c r="HQ111" s="63">
        <v>9.6526865851545088E-5</v>
      </c>
      <c r="HR111" s="63">
        <v>1.4636015188371126E-5</v>
      </c>
      <c r="HS111" s="63">
        <v>8.3867465601950141E-3</v>
      </c>
      <c r="HT111" s="63">
        <v>7.5621243643604369E-6</v>
      </c>
      <c r="HU111" s="63">
        <v>2.1519845631717484E-5</v>
      </c>
      <c r="HV111" s="63">
        <v>1.8171087600628636E-3</v>
      </c>
      <c r="HW111" s="63">
        <v>2.8981985889183588E-4</v>
      </c>
      <c r="HX111" s="63">
        <v>1.7645477196713772E-4</v>
      </c>
      <c r="HY111" s="63">
        <v>1</v>
      </c>
      <c r="HZ111" s="63">
        <v>8.2719693465505668E-4</v>
      </c>
      <c r="IA111" s="63">
        <v>1.5168137725021311E-5</v>
      </c>
      <c r="IB111" s="63">
        <v>3.452957230511789E-4</v>
      </c>
    </row>
    <row r="112" spans="2:236" x14ac:dyDescent="0.15">
      <c r="B112" s="16" t="s">
        <v>134</v>
      </c>
      <c r="C112" s="70" t="s">
        <v>180</v>
      </c>
      <c r="D112" s="69">
        <v>0.38890857621417352</v>
      </c>
      <c r="E112" s="69">
        <v>0.61109142378582648</v>
      </c>
      <c r="F112" s="69">
        <v>0.73096294247787619</v>
      </c>
      <c r="G112" s="69">
        <v>0.34514269911504425</v>
      </c>
      <c r="H112" s="69">
        <v>3.1565453914768983E-2</v>
      </c>
      <c r="I112" s="71">
        <v>0.16996681415929205</v>
      </c>
      <c r="J112" s="69">
        <v>0.10956858407079646</v>
      </c>
      <c r="P112" s="16" t="s">
        <v>134</v>
      </c>
      <c r="Q112" s="69" t="s">
        <v>180</v>
      </c>
      <c r="R112" s="71">
        <v>5.2174954452773251E-5</v>
      </c>
      <c r="S112" s="69">
        <v>4.1551988464807587E-5</v>
      </c>
      <c r="T112" s="69">
        <v>6.9537401079601145E-4</v>
      </c>
      <c r="U112" s="69">
        <v>1.7862244901920781E-5</v>
      </c>
      <c r="V112" s="69">
        <v>7.4708600760126965E-4</v>
      </c>
      <c r="W112" s="69">
        <v>0</v>
      </c>
      <c r="X112" s="69">
        <v>1.7756217803834633E-4</v>
      </c>
      <c r="Y112" s="69">
        <v>8.5860361944309804E-5</v>
      </c>
      <c r="Z112" s="69">
        <v>0</v>
      </c>
      <c r="AA112" s="69">
        <v>0</v>
      </c>
      <c r="AB112" s="69">
        <v>0</v>
      </c>
      <c r="AC112" s="69">
        <v>2.6964525955151622E-5</v>
      </c>
      <c r="AD112" s="69">
        <v>9.4103944853060636E-5</v>
      </c>
      <c r="AE112" s="69">
        <v>3.014231485954221E-5</v>
      </c>
      <c r="AF112" s="69">
        <v>9.3354119098984257E-5</v>
      </c>
      <c r="AG112" s="69">
        <v>0</v>
      </c>
      <c r="AH112" s="69">
        <v>5.6449883444124294E-5</v>
      </c>
      <c r="AI112" s="69">
        <v>9.2385795725687711E-5</v>
      </c>
      <c r="AJ112" s="69">
        <v>0</v>
      </c>
      <c r="AK112" s="69">
        <v>6.5859123650865271E-5</v>
      </c>
      <c r="AL112" s="69">
        <v>0</v>
      </c>
      <c r="AM112" s="69">
        <v>0</v>
      </c>
      <c r="AN112" s="69">
        <v>0</v>
      </c>
      <c r="AO112" s="69">
        <v>0</v>
      </c>
      <c r="AP112" s="69">
        <v>9.4679084927600183E-5</v>
      </c>
      <c r="AQ112" s="69">
        <v>7.5518802728563624E-5</v>
      </c>
      <c r="AR112" s="69">
        <v>0</v>
      </c>
      <c r="AS112" s="69">
        <v>0</v>
      </c>
      <c r="AT112" s="69">
        <v>5.6324926837923682E-5</v>
      </c>
      <c r="AU112" s="69">
        <v>5.6802081887931429E-5</v>
      </c>
      <c r="AV112" s="69">
        <v>7.0615431408776975E-5</v>
      </c>
      <c r="AW112" s="69">
        <v>0</v>
      </c>
      <c r="AX112" s="69">
        <v>7.4270710512531967E-5</v>
      </c>
      <c r="AY112" s="69">
        <v>2.8924832399902068E-5</v>
      </c>
      <c r="AZ112" s="69">
        <v>6.2852363769373226E-5</v>
      </c>
      <c r="BA112" s="69">
        <v>0</v>
      </c>
      <c r="BB112" s="69">
        <v>3.2290489975765409E-5</v>
      </c>
      <c r="BC112" s="69">
        <v>5.7206308612785494E-5</v>
      </c>
      <c r="BD112" s="69">
        <v>7.2334507647752857E-5</v>
      </c>
      <c r="BE112" s="69">
        <v>0</v>
      </c>
      <c r="BF112" s="69">
        <v>8.4293076923971141E-5</v>
      </c>
      <c r="BG112" s="69">
        <v>6.8424053005532534E-5</v>
      </c>
      <c r="BH112" s="69">
        <v>6.1786548275867572E-5</v>
      </c>
      <c r="BI112" s="69">
        <v>7.5884481830047954E-5</v>
      </c>
      <c r="BJ112" s="69">
        <v>1.266095883631707E-4</v>
      </c>
      <c r="BK112" s="69">
        <v>8.7067955142576425E-5</v>
      </c>
      <c r="BL112" s="69">
        <v>0</v>
      </c>
      <c r="BM112" s="69">
        <v>9.8790465451846154E-5</v>
      </c>
      <c r="BN112" s="69">
        <v>9.8395406378393957E-5</v>
      </c>
      <c r="BO112" s="69">
        <v>0</v>
      </c>
      <c r="BP112" s="69">
        <v>7.3503291749817804E-5</v>
      </c>
      <c r="BQ112" s="69">
        <v>9.6654002389414702E-5</v>
      </c>
      <c r="BR112" s="69">
        <v>2.4574159333442313E-5</v>
      </c>
      <c r="BS112" s="69">
        <v>7.873476957034611E-5</v>
      </c>
      <c r="BT112" s="69">
        <v>5.4164828072025987E-5</v>
      </c>
      <c r="BU112" s="69">
        <v>7.4392187478137278E-5</v>
      </c>
      <c r="BV112" s="69">
        <v>6.3483193148173157E-5</v>
      </c>
      <c r="BW112" s="69">
        <v>1.2929679875777264E-4</v>
      </c>
      <c r="BX112" s="69">
        <v>8.6368428507953564E-5</v>
      </c>
      <c r="BY112" s="69">
        <v>7.8907100384311671E-5</v>
      </c>
      <c r="BZ112" s="69">
        <v>1.0535533233802007E-4</v>
      </c>
      <c r="CA112" s="69">
        <v>1.6205981996221893E-4</v>
      </c>
      <c r="CB112" s="69">
        <v>1.1525425528723713E-4</v>
      </c>
      <c r="CC112" s="69">
        <v>2.714647245191991E-4</v>
      </c>
      <c r="CD112" s="69">
        <v>2.4743925588868612E-4</v>
      </c>
      <c r="CE112" s="69">
        <v>4.4146842745832917E-5</v>
      </c>
      <c r="CF112" s="69">
        <v>6.1556965284165281E-5</v>
      </c>
      <c r="CG112" s="69">
        <v>2.1928879448886233E-4</v>
      </c>
      <c r="CH112" s="69">
        <v>4.0242889000610118E-5</v>
      </c>
      <c r="CI112" s="69">
        <v>4.9297771723242224E-4</v>
      </c>
      <c r="CJ112" s="69">
        <v>1.3474177156152107E-4</v>
      </c>
      <c r="CK112" s="69">
        <v>8.042349705559502E-4</v>
      </c>
      <c r="CL112" s="69">
        <v>3.9336960437621132E-4</v>
      </c>
      <c r="CM112" s="69">
        <v>1.9960204799024755E-4</v>
      </c>
      <c r="CN112" s="69">
        <v>1.3609217257204347E-4</v>
      </c>
      <c r="CO112" s="69">
        <v>2.6061342535957171E-4</v>
      </c>
      <c r="CP112" s="69">
        <v>1.158597658444456E-4</v>
      </c>
      <c r="CQ112" s="69">
        <v>1.2509492038998983E-4</v>
      </c>
      <c r="CR112" s="69">
        <v>0</v>
      </c>
      <c r="CS112" s="69">
        <v>1.3573659060164573E-4</v>
      </c>
      <c r="CT112" s="69">
        <v>2.118913233534546E-4</v>
      </c>
      <c r="CU112" s="69">
        <v>2.5018419977199341E-4</v>
      </c>
      <c r="CV112" s="69">
        <v>1.4777705616335571E-4</v>
      </c>
      <c r="CW112" s="69">
        <v>2.3187799781215732E-4</v>
      </c>
      <c r="CX112" s="69">
        <v>7.9721227766983108E-4</v>
      </c>
      <c r="CY112" s="69">
        <v>1.123509940050139E-3</v>
      </c>
      <c r="CZ112" s="69">
        <v>3.3808462990904387E-4</v>
      </c>
      <c r="DA112" s="69">
        <v>2.6468168221944178E-3</v>
      </c>
      <c r="DB112" s="69">
        <v>2.0274677092871053E-4</v>
      </c>
      <c r="DC112" s="69">
        <v>2.3235594592094808E-4</v>
      </c>
      <c r="DD112" s="69">
        <v>2.1130690476153574E-3</v>
      </c>
      <c r="DE112" s="69">
        <v>2.4775474126192753E-4</v>
      </c>
      <c r="DF112" s="69">
        <v>1.7410093611270258E-4</v>
      </c>
      <c r="DG112" s="69">
        <v>1.8655219607233256E-4</v>
      </c>
      <c r="DH112" s="69">
        <v>2.1341195795048613E-4</v>
      </c>
      <c r="DI112" s="69">
        <v>2.0736121630414829E-3</v>
      </c>
      <c r="DJ112" s="69">
        <v>6.6650681378915215E-4</v>
      </c>
      <c r="DK112" s="69">
        <v>1.8955954964392334E-3</v>
      </c>
      <c r="DL112" s="69">
        <v>3.3155238362494321E-4</v>
      </c>
      <c r="DM112" s="69">
        <v>6.4099822118142576E-4</v>
      </c>
      <c r="DN112" s="69">
        <v>1.6417730363907526E-3</v>
      </c>
      <c r="DO112" s="69">
        <v>2.9510468958030982E-4</v>
      </c>
      <c r="DP112" s="69">
        <v>1.3002008602550285E-3</v>
      </c>
      <c r="DQ112" s="69">
        <v>2.0221626800401883E-3</v>
      </c>
      <c r="DR112" s="69">
        <v>1.0060798933748261</v>
      </c>
      <c r="DS112" s="69">
        <v>5.7894385784567891E-5</v>
      </c>
      <c r="DT112" s="69">
        <v>3.5224671648638125E-4</v>
      </c>
      <c r="DU112" s="69">
        <v>1.0349598998594838</v>
      </c>
      <c r="DV112" s="69">
        <v>0.90919168436821562</v>
      </c>
      <c r="DX112" s="16" t="s">
        <v>134</v>
      </c>
      <c r="DY112" s="70" t="s">
        <v>180</v>
      </c>
      <c r="DZ112" s="69">
        <v>5.2128685249701423E-5</v>
      </c>
      <c r="EA112" s="69">
        <v>4.153264163517773E-5</v>
      </c>
      <c r="EB112" s="69">
        <v>6.9537113824637829E-4</v>
      </c>
      <c r="EC112" s="69">
        <v>1.7857450580328259E-5</v>
      </c>
      <c r="ED112" s="69">
        <v>7.4690933467693398E-4</v>
      </c>
      <c r="EE112" s="69">
        <v>0</v>
      </c>
      <c r="EF112" s="69">
        <v>1.7756217803834633E-4</v>
      </c>
      <c r="EG112" s="69">
        <v>8.230538122394322E-5</v>
      </c>
      <c r="EH112" s="69">
        <v>0</v>
      </c>
      <c r="EI112" s="69">
        <v>0</v>
      </c>
      <c r="EJ112" s="69">
        <v>0</v>
      </c>
      <c r="EK112" s="69">
        <v>2.6931630229862363E-5</v>
      </c>
      <c r="EL112" s="69">
        <v>9.4103944853060636E-5</v>
      </c>
      <c r="EM112" s="69">
        <v>3.0064566145048335E-5</v>
      </c>
      <c r="EN112" s="69">
        <v>9.325412727468302E-5</v>
      </c>
      <c r="EO112" s="69">
        <v>0</v>
      </c>
      <c r="EP112" s="69">
        <v>5.6446229426545736E-5</v>
      </c>
      <c r="EQ112" s="69">
        <v>9.2327019297905951E-5</v>
      </c>
      <c r="ER112" s="69">
        <v>0</v>
      </c>
      <c r="ES112" s="69">
        <v>6.5749385668555695E-5</v>
      </c>
      <c r="ET112" s="69">
        <v>0</v>
      </c>
      <c r="EU112" s="69">
        <v>0</v>
      </c>
      <c r="EV112" s="69">
        <v>0</v>
      </c>
      <c r="EW112" s="69">
        <v>0</v>
      </c>
      <c r="EX112" s="69">
        <v>9.4576805155246983E-5</v>
      </c>
      <c r="EY112" s="69">
        <v>7.4842612558568444E-5</v>
      </c>
      <c r="EZ112" s="69">
        <v>0</v>
      </c>
      <c r="FA112" s="69">
        <v>0</v>
      </c>
      <c r="FB112" s="69">
        <v>5.5897416941420019E-5</v>
      </c>
      <c r="FC112" s="69">
        <v>5.66631199445738E-5</v>
      </c>
      <c r="FD112" s="69">
        <v>7.0615431408776975E-5</v>
      </c>
      <c r="FE112" s="69">
        <v>0</v>
      </c>
      <c r="FF112" s="69">
        <v>7.0994829529471757E-5</v>
      </c>
      <c r="FG112" s="69">
        <v>2.8924486591503723E-5</v>
      </c>
      <c r="FH112" s="69">
        <v>6.2803209152271187E-5</v>
      </c>
      <c r="FI112" s="69">
        <v>0</v>
      </c>
      <c r="FJ112" s="69">
        <v>3.0617445729730755E-5</v>
      </c>
      <c r="FK112" s="69">
        <v>5.7201234528556084E-5</v>
      </c>
      <c r="FL112" s="69">
        <v>7.233420849842961E-5</v>
      </c>
      <c r="FM112" s="69">
        <v>0</v>
      </c>
      <c r="FN112" s="69">
        <v>8.4112676004353186E-5</v>
      </c>
      <c r="FO112" s="69">
        <v>6.8344965067519938E-5</v>
      </c>
      <c r="FP112" s="69">
        <v>6.1122367543522068E-5</v>
      </c>
      <c r="FQ112" s="69">
        <v>7.4712607368618655E-5</v>
      </c>
      <c r="FR112" s="69">
        <v>1.2505570810345594E-4</v>
      </c>
      <c r="FS112" s="69">
        <v>8.6429527774012002E-5</v>
      </c>
      <c r="FT112" s="69">
        <v>0</v>
      </c>
      <c r="FU112" s="69">
        <v>9.8790465451846154E-5</v>
      </c>
      <c r="FV112" s="69">
        <v>9.8149281917034339E-5</v>
      </c>
      <c r="FW112" s="69">
        <v>0</v>
      </c>
      <c r="FX112" s="69">
        <v>7.3494891474107233E-5</v>
      </c>
      <c r="FY112" s="69">
        <v>9.6483037449510281E-5</v>
      </c>
      <c r="FZ112" s="69">
        <v>2.4574114138220829E-5</v>
      </c>
      <c r="GA112" s="69">
        <v>7.8599611392761177E-5</v>
      </c>
      <c r="GB112" s="69">
        <v>5.4164828072025987E-5</v>
      </c>
      <c r="GC112" s="69">
        <v>7.1915976485504413E-5</v>
      </c>
      <c r="GD112" s="69">
        <v>5.5494855736399697E-5</v>
      </c>
      <c r="GE112" s="69">
        <v>1.2470912325060563E-4</v>
      </c>
      <c r="GF112" s="69">
        <v>7.7624777257444795E-5</v>
      </c>
      <c r="GG112" s="69">
        <v>7.8792874248764975E-5</v>
      </c>
      <c r="GH112" s="69">
        <v>1.0533843919727303E-4</v>
      </c>
      <c r="GI112" s="69">
        <v>1.6205981996221893E-4</v>
      </c>
      <c r="GJ112" s="69">
        <v>1.1508380622137496E-4</v>
      </c>
      <c r="GK112" s="69">
        <v>2.714647245191991E-4</v>
      </c>
      <c r="GL112" s="69">
        <v>2.4743925588868612E-4</v>
      </c>
      <c r="GM112" s="69">
        <v>4.1343222855048509E-5</v>
      </c>
      <c r="GN112" s="69">
        <v>6.1444521392125482E-5</v>
      </c>
      <c r="GO112" s="69">
        <v>2.0154399612405145E-4</v>
      </c>
      <c r="GP112" s="69">
        <v>4.0225501396506503E-5</v>
      </c>
      <c r="GQ112" s="69">
        <v>4.8909730084438301E-4</v>
      </c>
      <c r="GR112" s="69">
        <v>1.3097098596785529E-4</v>
      </c>
      <c r="GS112" s="69">
        <v>7.8026817895935773E-4</v>
      </c>
      <c r="GT112" s="69">
        <v>3.9336960437621132E-4</v>
      </c>
      <c r="GU112" s="69">
        <v>1.9960204799024755E-4</v>
      </c>
      <c r="GV112" s="69">
        <v>1.3604301386525868E-4</v>
      </c>
      <c r="GW112" s="69">
        <v>2.6016410617737018E-4</v>
      </c>
      <c r="GX112" s="69">
        <v>1.1542557414842783E-4</v>
      </c>
      <c r="GY112" s="69">
        <v>1.2045437438888103E-4</v>
      </c>
      <c r="GZ112" s="69">
        <v>0</v>
      </c>
      <c r="HA112" s="69">
        <v>1.3567774231704947E-4</v>
      </c>
      <c r="HB112" s="69">
        <v>2.1187676983193336E-4</v>
      </c>
      <c r="HC112" s="69">
        <v>2.4885816503697917E-4</v>
      </c>
      <c r="HD112" s="69">
        <v>1.4619659431575868E-4</v>
      </c>
      <c r="HE112" s="69">
        <v>2.2939620401131209E-4</v>
      </c>
      <c r="HF112" s="69">
        <v>7.6418331547612112E-4</v>
      </c>
      <c r="HG112" s="69">
        <v>1.1196882848197175E-3</v>
      </c>
      <c r="HH112" s="69">
        <v>3.3808462990904387E-4</v>
      </c>
      <c r="HI112" s="69">
        <v>2.6285376083111022E-3</v>
      </c>
      <c r="HJ112" s="69">
        <v>2.0270940439818207E-4</v>
      </c>
      <c r="HK112" s="69">
        <v>2.3235180036341332E-4</v>
      </c>
      <c r="HL112" s="69">
        <v>2.1130690476153574E-3</v>
      </c>
      <c r="HM112" s="69">
        <v>2.4727651699734917E-4</v>
      </c>
      <c r="HN112" s="69">
        <v>1.7008586444485228E-4</v>
      </c>
      <c r="HO112" s="69">
        <v>1.8655219607233256E-4</v>
      </c>
      <c r="HP112" s="69">
        <v>2.1341195795048613E-4</v>
      </c>
      <c r="HQ112" s="69">
        <v>2.0732821712873759E-3</v>
      </c>
      <c r="HR112" s="69">
        <v>6.6546180340072594E-4</v>
      </c>
      <c r="HS112" s="69">
        <v>1.8951852681747406E-3</v>
      </c>
      <c r="HT112" s="69">
        <v>3.3014463158027917E-4</v>
      </c>
      <c r="HU112" s="69">
        <v>6.0638105169605956E-4</v>
      </c>
      <c r="HV112" s="69">
        <v>1.6417730363907526E-3</v>
      </c>
      <c r="HW112" s="69">
        <v>2.9382701166138586E-4</v>
      </c>
      <c r="HX112" s="69">
        <v>1.2784896638062149E-3</v>
      </c>
      <c r="HY112" s="69">
        <v>2.0042434676966901E-3</v>
      </c>
      <c r="HZ112" s="69">
        <v>1</v>
      </c>
      <c r="IA112" s="69">
        <v>5.7878649967125169E-5</v>
      </c>
      <c r="IB112" s="69">
        <v>3.5198672947263349E-4</v>
      </c>
    </row>
    <row r="113" spans="2:236" x14ac:dyDescent="0.15">
      <c r="B113" s="12" t="s">
        <v>135</v>
      </c>
      <c r="C113" s="62" t="s">
        <v>524</v>
      </c>
      <c r="D113" s="73">
        <v>0</v>
      </c>
      <c r="E113" s="63">
        <v>1</v>
      </c>
      <c r="F113" s="63">
        <v>0</v>
      </c>
      <c r="G113" s="63">
        <v>0</v>
      </c>
      <c r="H113" s="63">
        <v>0</v>
      </c>
      <c r="I113" s="68">
        <v>0</v>
      </c>
      <c r="J113" s="63">
        <v>0</v>
      </c>
      <c r="P113" s="12" t="s">
        <v>135</v>
      </c>
      <c r="Q113" s="63" t="s">
        <v>524</v>
      </c>
      <c r="R113" s="68">
        <v>5.0492242383322252E-4</v>
      </c>
      <c r="S113" s="63">
        <v>1.1337442092343763E-3</v>
      </c>
      <c r="T113" s="63">
        <v>3.4140536806923872E-3</v>
      </c>
      <c r="U113" s="63">
        <v>1.1904720747638345E-4</v>
      </c>
      <c r="V113" s="63">
        <v>1.3039860834582397E-3</v>
      </c>
      <c r="W113" s="63">
        <v>0</v>
      </c>
      <c r="X113" s="63">
        <v>1.2062175133556816E-3</v>
      </c>
      <c r="Y113" s="63">
        <v>9.2237328456223726E-4</v>
      </c>
      <c r="Z113" s="63">
        <v>0</v>
      </c>
      <c r="AA113" s="63">
        <v>0</v>
      </c>
      <c r="AB113" s="63">
        <v>0</v>
      </c>
      <c r="AC113" s="63">
        <v>9.7985733275388564E-4</v>
      </c>
      <c r="AD113" s="63">
        <v>1.314695383750184E-3</v>
      </c>
      <c r="AE113" s="63">
        <v>1.0447481300321537E-3</v>
      </c>
      <c r="AF113" s="63">
        <v>1.3522021505115763E-3</v>
      </c>
      <c r="AG113" s="63">
        <v>0</v>
      </c>
      <c r="AH113" s="63">
        <v>9.0210151874356751E-4</v>
      </c>
      <c r="AI113" s="63">
        <v>1.0614211427565296E-3</v>
      </c>
      <c r="AJ113" s="63">
        <v>0</v>
      </c>
      <c r="AK113" s="63">
        <v>8.5691227833351892E-4</v>
      </c>
      <c r="AL113" s="63">
        <v>0</v>
      </c>
      <c r="AM113" s="63">
        <v>0</v>
      </c>
      <c r="AN113" s="63">
        <v>0</v>
      </c>
      <c r="AO113" s="63">
        <v>0</v>
      </c>
      <c r="AP113" s="63">
        <v>6.269740473584998E-4</v>
      </c>
      <c r="AQ113" s="63">
        <v>7.589673771873233E-4</v>
      </c>
      <c r="AR113" s="63">
        <v>0</v>
      </c>
      <c r="AS113" s="63">
        <v>0</v>
      </c>
      <c r="AT113" s="63">
        <v>2.2743438501191852E-4</v>
      </c>
      <c r="AU113" s="63">
        <v>4.3733767828385019E-4</v>
      </c>
      <c r="AV113" s="63">
        <v>1.5991053339625514E-3</v>
      </c>
      <c r="AW113" s="63">
        <v>0</v>
      </c>
      <c r="AX113" s="63">
        <v>8.5069658146621097E-4</v>
      </c>
      <c r="AY113" s="63">
        <v>1.5112365874008727E-4</v>
      </c>
      <c r="AZ113" s="63">
        <v>1.5192603282705203E-3</v>
      </c>
      <c r="BA113" s="63">
        <v>0</v>
      </c>
      <c r="BB113" s="63">
        <v>1.2948560080760618E-4</v>
      </c>
      <c r="BC113" s="63">
        <v>3.4817406101753941E-4</v>
      </c>
      <c r="BD113" s="63">
        <v>7.3796157395674268E-4</v>
      </c>
      <c r="BE113" s="63">
        <v>0</v>
      </c>
      <c r="BF113" s="63">
        <v>5.9990628461773323E-4</v>
      </c>
      <c r="BG113" s="63">
        <v>5.2531842058894463E-4</v>
      </c>
      <c r="BH113" s="63">
        <v>4.9809517278738514E-4</v>
      </c>
      <c r="BI113" s="63">
        <v>7.198619035318995E-4</v>
      </c>
      <c r="BJ113" s="63">
        <v>9.6821252474480195E-4</v>
      </c>
      <c r="BK113" s="63">
        <v>6.8573892459861661E-4</v>
      </c>
      <c r="BL113" s="63">
        <v>0</v>
      </c>
      <c r="BM113" s="63">
        <v>1.3303047255557941E-3</v>
      </c>
      <c r="BN113" s="63">
        <v>1.0115529520863546E-3</v>
      </c>
      <c r="BO113" s="63">
        <v>0</v>
      </c>
      <c r="BP113" s="63">
        <v>5.4672183415772186E-4</v>
      </c>
      <c r="BQ113" s="63">
        <v>1.0194560391806856E-3</v>
      </c>
      <c r="BR113" s="63">
        <v>1.0740054958039431E-3</v>
      </c>
      <c r="BS113" s="63">
        <v>1.0026931004448387E-3</v>
      </c>
      <c r="BT113" s="63">
        <v>2.6150162429499496E-4</v>
      </c>
      <c r="BU113" s="63">
        <v>2.6330307898359581E-4</v>
      </c>
      <c r="BV113" s="63">
        <v>4.7821539997451948E-4</v>
      </c>
      <c r="BW113" s="63">
        <v>7.6442914508448637E-4</v>
      </c>
      <c r="BX113" s="63">
        <v>1.5137033751631782E-3</v>
      </c>
      <c r="BY113" s="63">
        <v>1.4493178599752287E-3</v>
      </c>
      <c r="BZ113" s="63">
        <v>5.4577040222581277E-4</v>
      </c>
      <c r="CA113" s="63">
        <v>7.7830248636603201E-4</v>
      </c>
      <c r="CB113" s="63">
        <v>2.2026040799022457E-4</v>
      </c>
      <c r="CC113" s="63">
        <v>2.8299096062097896E-3</v>
      </c>
      <c r="CD113" s="63">
        <v>7.7876351609340187E-4</v>
      </c>
      <c r="CE113" s="63">
        <v>1.6365509564168028E-4</v>
      </c>
      <c r="CF113" s="63">
        <v>2.0151999940906415E-4</v>
      </c>
      <c r="CG113" s="63">
        <v>1.1202060285167527E-3</v>
      </c>
      <c r="CH113" s="63">
        <v>3.3667881274445318E-3</v>
      </c>
      <c r="CI113" s="63">
        <v>2.1395913537521519E-3</v>
      </c>
      <c r="CJ113" s="63">
        <v>3.5391041510457453E-3</v>
      </c>
      <c r="CK113" s="63">
        <v>1.4900739176814776E-3</v>
      </c>
      <c r="CL113" s="63">
        <v>7.5282464962314903E-4</v>
      </c>
      <c r="CM113" s="63">
        <v>1.7562013075765571E-4</v>
      </c>
      <c r="CN113" s="63">
        <v>1.7426280561940479E-3</v>
      </c>
      <c r="CO113" s="63">
        <v>1.724580434142113E-3</v>
      </c>
      <c r="CP113" s="63">
        <v>1.2778043098174126E-3</v>
      </c>
      <c r="CQ113" s="63">
        <v>1.2826413052809478E-3</v>
      </c>
      <c r="CR113" s="63">
        <v>0</v>
      </c>
      <c r="CS113" s="63">
        <v>5.5452809432025817E-3</v>
      </c>
      <c r="CT113" s="63">
        <v>1.9831315786137831E-3</v>
      </c>
      <c r="CU113" s="63">
        <v>1.8775161819648283E-3</v>
      </c>
      <c r="CV113" s="63">
        <v>3.5773557955858268E-3</v>
      </c>
      <c r="CW113" s="63">
        <v>2.6201842770143518E-3</v>
      </c>
      <c r="CX113" s="63">
        <v>2.7584863679199745E-3</v>
      </c>
      <c r="CY113" s="63">
        <v>8.5689707941978674E-4</v>
      </c>
      <c r="CZ113" s="63">
        <v>2.4038553187698437E-3</v>
      </c>
      <c r="DA113" s="63">
        <v>2.9062379059430869E-3</v>
      </c>
      <c r="DB113" s="63">
        <v>1.8482096379063074E-3</v>
      </c>
      <c r="DC113" s="63">
        <v>1.6462411114169387E-3</v>
      </c>
      <c r="DD113" s="63">
        <v>6.1673474199305835E-3</v>
      </c>
      <c r="DE113" s="63">
        <v>1.2818638150394485E-3</v>
      </c>
      <c r="DF113" s="63">
        <v>2.3379063755607265E-3</v>
      </c>
      <c r="DG113" s="63">
        <v>4.9160699204972838E-3</v>
      </c>
      <c r="DH113" s="63">
        <v>5.4011268790693651E-3</v>
      </c>
      <c r="DI113" s="63">
        <v>5.8039654434287654E-3</v>
      </c>
      <c r="DJ113" s="63">
        <v>1.1061483056954459E-3</v>
      </c>
      <c r="DK113" s="63">
        <v>1.8410897178400118E-3</v>
      </c>
      <c r="DL113" s="63">
        <v>1.2162581494773656E-3</v>
      </c>
      <c r="DM113" s="63">
        <v>1.6736573730143989E-3</v>
      </c>
      <c r="DN113" s="63">
        <v>2.4076472791567331E-3</v>
      </c>
      <c r="DO113" s="63">
        <v>1.0746694710175478E-3</v>
      </c>
      <c r="DP113" s="63">
        <v>3.9218635927033259E-3</v>
      </c>
      <c r="DQ113" s="63">
        <v>2.5031522071462947E-3</v>
      </c>
      <c r="DR113" s="63">
        <v>2.8702196889721244E-3</v>
      </c>
      <c r="DS113" s="63">
        <v>1.0002718760277176</v>
      </c>
      <c r="DT113" s="63">
        <v>8.0396842528174955E-4</v>
      </c>
      <c r="DU113" s="73">
        <v>1.1359674110946296</v>
      </c>
      <c r="DV113" s="73">
        <v>0.99792477372384392</v>
      </c>
      <c r="DX113" s="12" t="s">
        <v>135</v>
      </c>
      <c r="DY113" s="62" t="s">
        <v>524</v>
      </c>
      <c r="DZ113" s="63">
        <v>5.0447465423938411E-4</v>
      </c>
      <c r="EA113" s="63">
        <v>1.1332163318241658E-3</v>
      </c>
      <c r="EB113" s="63">
        <v>3.4140395774350093E-3</v>
      </c>
      <c r="EC113" s="63">
        <v>1.1901525457234102E-4</v>
      </c>
      <c r="ED113" s="63">
        <v>1.3036777132942779E-3</v>
      </c>
      <c r="EE113" s="63">
        <v>0</v>
      </c>
      <c r="EF113" s="63">
        <v>1.2062175133556816E-3</v>
      </c>
      <c r="EG113" s="63">
        <v>8.8418314455645933E-4</v>
      </c>
      <c r="EH113" s="63">
        <v>0</v>
      </c>
      <c r="EI113" s="63">
        <v>0</v>
      </c>
      <c r="EJ113" s="63">
        <v>0</v>
      </c>
      <c r="EK113" s="63">
        <v>9.7866194301499143E-4</v>
      </c>
      <c r="EL113" s="63">
        <v>1.314695383750184E-3</v>
      </c>
      <c r="EM113" s="63">
        <v>1.0420533196150246E-3</v>
      </c>
      <c r="EN113" s="63">
        <v>1.3507538034953045E-3</v>
      </c>
      <c r="EO113" s="63">
        <v>0</v>
      </c>
      <c r="EP113" s="63">
        <v>9.0204312544661062E-4</v>
      </c>
      <c r="EQ113" s="63">
        <v>1.0607458599097108E-3</v>
      </c>
      <c r="ER113" s="63">
        <v>0</v>
      </c>
      <c r="ES113" s="63">
        <v>8.554844454194472E-4</v>
      </c>
      <c r="ET113" s="63">
        <v>0</v>
      </c>
      <c r="EU113" s="63">
        <v>0</v>
      </c>
      <c r="EV113" s="63">
        <v>0</v>
      </c>
      <c r="EW113" s="63">
        <v>0</v>
      </c>
      <c r="EX113" s="63">
        <v>6.2629674082470479E-4</v>
      </c>
      <c r="EY113" s="63">
        <v>7.5217163544806791E-4</v>
      </c>
      <c r="EZ113" s="63">
        <v>0</v>
      </c>
      <c r="FA113" s="63">
        <v>0</v>
      </c>
      <c r="FB113" s="63">
        <v>2.2570814308216683E-4</v>
      </c>
      <c r="FC113" s="63">
        <v>4.3626776514584686E-4</v>
      </c>
      <c r="FD113" s="63">
        <v>1.5991053339625514E-3</v>
      </c>
      <c r="FE113" s="63">
        <v>0</v>
      </c>
      <c r="FF113" s="63">
        <v>8.1317464671766331E-4</v>
      </c>
      <c r="FG113" s="63">
        <v>1.5112185199390952E-4</v>
      </c>
      <c r="FH113" s="63">
        <v>1.518072168347236E-3</v>
      </c>
      <c r="FI113" s="63">
        <v>0</v>
      </c>
      <c r="FJ113" s="63">
        <v>1.2277665524691343E-4</v>
      </c>
      <c r="FK113" s="63">
        <v>3.4814317868034724E-4</v>
      </c>
      <c r="FL113" s="63">
        <v>7.3795852201497089E-4</v>
      </c>
      <c r="FM113" s="63">
        <v>0</v>
      </c>
      <c r="FN113" s="63">
        <v>5.9862238741788081E-4</v>
      </c>
      <c r="FO113" s="63">
        <v>5.2471123132055892E-4</v>
      </c>
      <c r="FP113" s="63">
        <v>4.9274084849073403E-4</v>
      </c>
      <c r="FQ113" s="63">
        <v>7.0874516714310501E-4</v>
      </c>
      <c r="FR113" s="63">
        <v>9.5632964645051347E-4</v>
      </c>
      <c r="FS113" s="63">
        <v>6.8071073143114434E-4</v>
      </c>
      <c r="FT113" s="63">
        <v>0</v>
      </c>
      <c r="FU113" s="63">
        <v>1.3303047255557941E-3</v>
      </c>
      <c r="FV113" s="63">
        <v>1.0090226721207274E-3</v>
      </c>
      <c r="FW113" s="63">
        <v>0</v>
      </c>
      <c r="FX113" s="63">
        <v>5.466593524098357E-4</v>
      </c>
      <c r="FY113" s="63">
        <v>1.0176527901049617E-3</v>
      </c>
      <c r="FZ113" s="63">
        <v>1.0740035205617548E-3</v>
      </c>
      <c r="GA113" s="63">
        <v>1.0009718510797531E-3</v>
      </c>
      <c r="GB113" s="63">
        <v>2.6150162429499496E-4</v>
      </c>
      <c r="GC113" s="63">
        <v>2.5453879874563572E-4</v>
      </c>
      <c r="GD113" s="63">
        <v>4.1803969391659892E-4</v>
      </c>
      <c r="GE113" s="63">
        <v>7.3730586825503672E-4</v>
      </c>
      <c r="GF113" s="63">
        <v>1.3604611008994287E-3</v>
      </c>
      <c r="GG113" s="63">
        <v>1.447219823454846E-3</v>
      </c>
      <c r="GH113" s="63">
        <v>5.4568289098157142E-4</v>
      </c>
      <c r="GI113" s="63">
        <v>7.7830248636603201E-4</v>
      </c>
      <c r="GJ113" s="63">
        <v>2.1993466573719635E-4</v>
      </c>
      <c r="GK113" s="63">
        <v>2.8299096062097896E-3</v>
      </c>
      <c r="GL113" s="63">
        <v>7.7876351609340187E-4</v>
      </c>
      <c r="GM113" s="63">
        <v>1.5326190208963291E-4</v>
      </c>
      <c r="GN113" s="63">
        <v>2.0115189008215354E-4</v>
      </c>
      <c r="GO113" s="63">
        <v>1.0295592166292217E-3</v>
      </c>
      <c r="GP113" s="63">
        <v>3.3653334510901612E-3</v>
      </c>
      <c r="GQ113" s="63">
        <v>2.1227498108941562E-3</v>
      </c>
      <c r="GR113" s="63">
        <v>3.4400613464827014E-3</v>
      </c>
      <c r="GS113" s="63">
        <v>1.4456686227663574E-3</v>
      </c>
      <c r="GT113" s="63">
        <v>7.5282464962314903E-4</v>
      </c>
      <c r="GU113" s="63">
        <v>1.7562013075765571E-4</v>
      </c>
      <c r="GV113" s="63">
        <v>1.7419985905897419E-3</v>
      </c>
      <c r="GW113" s="63">
        <v>1.7216071142939879E-3</v>
      </c>
      <c r="GX113" s="63">
        <v>1.2730156584990304E-3</v>
      </c>
      <c r="GY113" s="63">
        <v>1.2350601887853912E-3</v>
      </c>
      <c r="GZ113" s="63">
        <v>0</v>
      </c>
      <c r="HA113" s="63">
        <v>5.5428767994881618E-3</v>
      </c>
      <c r="HB113" s="63">
        <v>1.9829953694115751E-3</v>
      </c>
      <c r="HC113" s="63">
        <v>1.8675649073635317E-3</v>
      </c>
      <c r="HD113" s="63">
        <v>3.5390963086465717E-3</v>
      </c>
      <c r="HE113" s="63">
        <v>2.592140404128084E-3</v>
      </c>
      <c r="HF113" s="63">
        <v>2.6442006945680812E-3</v>
      </c>
      <c r="HG113" s="63">
        <v>8.5398231641791117E-4</v>
      </c>
      <c r="HH113" s="63">
        <v>2.4038553187698437E-3</v>
      </c>
      <c r="HI113" s="63">
        <v>2.8861671009545917E-3</v>
      </c>
      <c r="HJ113" s="63">
        <v>1.8478690101293941E-3</v>
      </c>
      <c r="HK113" s="63">
        <v>1.6462117401554613E-3</v>
      </c>
      <c r="HL113" s="63">
        <v>6.1673474199305835E-3</v>
      </c>
      <c r="HM113" s="63">
        <v>1.2793895197863506E-3</v>
      </c>
      <c r="HN113" s="63">
        <v>2.2839901712014121E-3</v>
      </c>
      <c r="HO113" s="63">
        <v>4.9160699204972838E-3</v>
      </c>
      <c r="HP113" s="63">
        <v>5.4011268790693651E-3</v>
      </c>
      <c r="HQ113" s="63">
        <v>5.8030418084445623E-3</v>
      </c>
      <c r="HR113" s="63">
        <v>1.1044139851353601E-3</v>
      </c>
      <c r="HS113" s="63">
        <v>1.8406912852413147E-3</v>
      </c>
      <c r="HT113" s="63">
        <v>1.2110939884538608E-3</v>
      </c>
      <c r="HU113" s="63">
        <v>1.5832713484864559E-3</v>
      </c>
      <c r="HV113" s="63">
        <v>2.4076472791567331E-3</v>
      </c>
      <c r="HW113" s="63">
        <v>1.0700166088240882E-3</v>
      </c>
      <c r="HX113" s="63">
        <v>3.8563749797439939E-3</v>
      </c>
      <c r="HY113" s="63">
        <v>2.4809707494571147E-3</v>
      </c>
      <c r="HZ113" s="63">
        <v>2.8528745161024629E-3</v>
      </c>
      <c r="IA113" s="63">
        <v>1</v>
      </c>
      <c r="IB113" s="63">
        <v>8.0337503053808394E-4</v>
      </c>
    </row>
    <row r="114" spans="2:236" x14ac:dyDescent="0.15">
      <c r="B114" s="17" t="s">
        <v>633</v>
      </c>
      <c r="C114" s="77" t="s">
        <v>525</v>
      </c>
      <c r="D114" s="78">
        <v>0.37953781115358126</v>
      </c>
      <c r="E114" s="78">
        <v>0.62046218884641879</v>
      </c>
      <c r="F114" s="78">
        <v>0.41143298859153427</v>
      </c>
      <c r="G114" s="78">
        <v>1.0705832178270603E-2</v>
      </c>
      <c r="H114" s="78">
        <v>3.8099535893952385E-5</v>
      </c>
      <c r="I114" s="79">
        <v>3.4118775988911396E-3</v>
      </c>
      <c r="J114" s="78">
        <v>3.4118775988911396E-3</v>
      </c>
      <c r="P114" s="17" t="s">
        <v>633</v>
      </c>
      <c r="Q114" s="78" t="s">
        <v>525</v>
      </c>
      <c r="R114" s="79">
        <v>3.7927091784671586E-3</v>
      </c>
      <c r="S114" s="78">
        <v>4.9953577588481403E-4</v>
      </c>
      <c r="T114" s="78">
        <v>1.2125549671923707E-3</v>
      </c>
      <c r="U114" s="78">
        <v>3.3552882352119741E-3</v>
      </c>
      <c r="V114" s="78">
        <v>6.244514948561453E-3</v>
      </c>
      <c r="W114" s="78">
        <v>0</v>
      </c>
      <c r="X114" s="78">
        <v>5.4855129164872417E-3</v>
      </c>
      <c r="Y114" s="78">
        <v>3.2719070029553162E-3</v>
      </c>
      <c r="Z114" s="78">
        <v>0</v>
      </c>
      <c r="AA114" s="78">
        <v>0</v>
      </c>
      <c r="AB114" s="78">
        <v>0</v>
      </c>
      <c r="AC114" s="78">
        <v>1.5125669453860415E-3</v>
      </c>
      <c r="AD114" s="78">
        <v>2.2761840268646092E-3</v>
      </c>
      <c r="AE114" s="78">
        <v>4.2479724815107905E-3</v>
      </c>
      <c r="AF114" s="78">
        <v>1.3793347011814292E-3</v>
      </c>
      <c r="AG114" s="78">
        <v>0</v>
      </c>
      <c r="AH114" s="78">
        <v>1.8812186617843073E-3</v>
      </c>
      <c r="AI114" s="78">
        <v>1.5917466292606724E-3</v>
      </c>
      <c r="AJ114" s="78">
        <v>0</v>
      </c>
      <c r="AK114" s="78">
        <v>2.1500567850375645E-3</v>
      </c>
      <c r="AL114" s="78">
        <v>0</v>
      </c>
      <c r="AM114" s="78">
        <v>0</v>
      </c>
      <c r="AN114" s="78">
        <v>0</v>
      </c>
      <c r="AO114" s="78">
        <v>0</v>
      </c>
      <c r="AP114" s="78">
        <v>1.6034871322181826E-3</v>
      </c>
      <c r="AQ114" s="78">
        <v>9.9054779216958605E-4</v>
      </c>
      <c r="AR114" s="78">
        <v>0</v>
      </c>
      <c r="AS114" s="78">
        <v>0</v>
      </c>
      <c r="AT114" s="78">
        <v>1.1804967414381614E-3</v>
      </c>
      <c r="AU114" s="78">
        <v>3.5758780783015738E-3</v>
      </c>
      <c r="AV114" s="78">
        <v>2.9465066104053129E-3</v>
      </c>
      <c r="AW114" s="78">
        <v>0</v>
      </c>
      <c r="AX114" s="78">
        <v>7.1678877589683079E-3</v>
      </c>
      <c r="AY114" s="78">
        <v>4.1266216711785075E-4</v>
      </c>
      <c r="AZ114" s="78">
        <v>7.6322577604947218E-3</v>
      </c>
      <c r="BA114" s="78">
        <v>0</v>
      </c>
      <c r="BB114" s="78">
        <v>1.2588555067079401E-3</v>
      </c>
      <c r="BC114" s="78">
        <v>8.3634654109801861E-3</v>
      </c>
      <c r="BD114" s="78">
        <v>4.0315570106111108E-3</v>
      </c>
      <c r="BE114" s="78">
        <v>0</v>
      </c>
      <c r="BF114" s="78">
        <v>2.5399294135431691E-3</v>
      </c>
      <c r="BG114" s="78">
        <v>1.884585274790615E-3</v>
      </c>
      <c r="BH114" s="78">
        <v>3.1624238856034956E-3</v>
      </c>
      <c r="BI114" s="78">
        <v>4.6928529108399963E-3</v>
      </c>
      <c r="BJ114" s="78">
        <v>3.8592337784595738E-3</v>
      </c>
      <c r="BK114" s="78">
        <v>1.7260529837215483E-3</v>
      </c>
      <c r="BL114" s="78">
        <v>0</v>
      </c>
      <c r="BM114" s="78">
        <v>7.5790758579160039E-4</v>
      </c>
      <c r="BN114" s="78">
        <v>1.4421660483264344E-3</v>
      </c>
      <c r="BO114" s="78">
        <v>0</v>
      </c>
      <c r="BP114" s="78">
        <v>6.6708841543165526E-4</v>
      </c>
      <c r="BQ114" s="78">
        <v>3.8092474684132197E-3</v>
      </c>
      <c r="BR114" s="78">
        <v>1.0659227266441151E-3</v>
      </c>
      <c r="BS114" s="78">
        <v>1.1291174366283559E-3</v>
      </c>
      <c r="BT114" s="78">
        <v>4.903643621508028E-4</v>
      </c>
      <c r="BU114" s="78">
        <v>7.7432179701794005E-4</v>
      </c>
      <c r="BV114" s="78">
        <v>5.9913236866517157E-4</v>
      </c>
      <c r="BW114" s="78">
        <v>1.0631484781021701E-2</v>
      </c>
      <c r="BX114" s="78">
        <v>6.9586947405858093E-3</v>
      </c>
      <c r="BY114" s="78">
        <v>1.7538301723315373E-3</v>
      </c>
      <c r="BZ114" s="78">
        <v>2.5810550864970331E-3</v>
      </c>
      <c r="CA114" s="78">
        <v>1.0735103463746324E-2</v>
      </c>
      <c r="CB114" s="78">
        <v>1.2356311687865914E-2</v>
      </c>
      <c r="CC114" s="78">
        <v>4.0728921480825278E-3</v>
      </c>
      <c r="CD114" s="78">
        <v>6.1933842693001019E-3</v>
      </c>
      <c r="CE114" s="78">
        <v>2.2129237549136918E-3</v>
      </c>
      <c r="CF114" s="78">
        <v>1.4823915106440407E-3</v>
      </c>
      <c r="CG114" s="78">
        <v>6.7680228016551245E-3</v>
      </c>
      <c r="CH114" s="78">
        <v>1.2268549275538885E-2</v>
      </c>
      <c r="CI114" s="78">
        <v>4.803998246209429E-3</v>
      </c>
      <c r="CJ114" s="78">
        <v>3.3424958854461643E-3</v>
      </c>
      <c r="CK114" s="78">
        <v>6.4575960204507595E-3</v>
      </c>
      <c r="CL114" s="78">
        <v>1.2934281475492054E-3</v>
      </c>
      <c r="CM114" s="78">
        <v>3.4479514738623533E-4</v>
      </c>
      <c r="CN114" s="78">
        <v>5.1394450997397376E-3</v>
      </c>
      <c r="CO114" s="78">
        <v>8.2324025062738594E-3</v>
      </c>
      <c r="CP114" s="78">
        <v>1.3689918372750481E-3</v>
      </c>
      <c r="CQ114" s="78">
        <v>9.7611912162971926E-3</v>
      </c>
      <c r="CR114" s="78">
        <v>0</v>
      </c>
      <c r="CS114" s="78">
        <v>1.2812635444094695E-3</v>
      </c>
      <c r="CT114" s="78">
        <v>2.6683307341165514E-3</v>
      </c>
      <c r="CU114" s="78">
        <v>7.2202573129750789E-3</v>
      </c>
      <c r="CV114" s="78">
        <v>1.1456019832094067E-3</v>
      </c>
      <c r="CW114" s="78">
        <v>1.994422434692365E-3</v>
      </c>
      <c r="CX114" s="78">
        <v>5.9901845313995485E-3</v>
      </c>
      <c r="CY114" s="78">
        <v>9.2753362638096557E-4</v>
      </c>
      <c r="CZ114" s="78">
        <v>2.3966375703988077E-3</v>
      </c>
      <c r="DA114" s="78">
        <v>1.8668936487998564E-3</v>
      </c>
      <c r="DB114" s="78">
        <v>7.5504954377846685E-4</v>
      </c>
      <c r="DC114" s="78">
        <v>7.5561248196326456E-3</v>
      </c>
      <c r="DD114" s="78">
        <v>5.481815842693462E-3</v>
      </c>
      <c r="DE114" s="78">
        <v>1.6144500495254581E-3</v>
      </c>
      <c r="DF114" s="78">
        <v>9.0736857900792535E-3</v>
      </c>
      <c r="DG114" s="78">
        <v>9.9698352816000695E-3</v>
      </c>
      <c r="DH114" s="78">
        <v>2.8226667453821607E-3</v>
      </c>
      <c r="DI114" s="78">
        <v>3.2364473166076272E-3</v>
      </c>
      <c r="DJ114" s="78">
        <v>4.3862096189085991E-3</v>
      </c>
      <c r="DK114" s="78">
        <v>1.8600933982689904E-3</v>
      </c>
      <c r="DL114" s="78">
        <v>1.976490618113118E-3</v>
      </c>
      <c r="DM114" s="78">
        <v>1.4764693873185284E-3</v>
      </c>
      <c r="DN114" s="78">
        <v>2.1366245642901764E-3</v>
      </c>
      <c r="DO114" s="78">
        <v>1.7646646806199367E-3</v>
      </c>
      <c r="DP114" s="78">
        <v>5.0052128348673621E-3</v>
      </c>
      <c r="DQ114" s="78">
        <v>1.226934559773281E-3</v>
      </c>
      <c r="DR114" s="78">
        <v>4.2413712612489199E-3</v>
      </c>
      <c r="DS114" s="78">
        <v>9.7097974654545172E-4</v>
      </c>
      <c r="DT114" s="78">
        <v>1.0007386273173915</v>
      </c>
      <c r="DU114" s="78">
        <v>1.3172089182430637</v>
      </c>
      <c r="DV114" s="78">
        <v>1.1571418324563527</v>
      </c>
      <c r="DX114" s="17" t="s">
        <v>633</v>
      </c>
      <c r="DY114" s="77" t="s">
        <v>525</v>
      </c>
      <c r="DZ114" s="78">
        <v>3.7893457710044894E-3</v>
      </c>
      <c r="EA114" s="78">
        <v>4.9930318933704267E-4</v>
      </c>
      <c r="EB114" s="78">
        <v>1.212549958198258E-3</v>
      </c>
      <c r="EC114" s="78">
        <v>3.3543876579931789E-3</v>
      </c>
      <c r="ED114" s="78">
        <v>6.2430382287383063E-3</v>
      </c>
      <c r="EE114" s="78">
        <v>0</v>
      </c>
      <c r="EF114" s="78">
        <v>5.4855129164872417E-3</v>
      </c>
      <c r="EG114" s="78">
        <v>3.1364362682537437E-3</v>
      </c>
      <c r="EH114" s="78">
        <v>0</v>
      </c>
      <c r="EI114" s="78">
        <v>0</v>
      </c>
      <c r="EJ114" s="78">
        <v>0</v>
      </c>
      <c r="EK114" s="78">
        <v>1.5107216696040829E-3</v>
      </c>
      <c r="EL114" s="78">
        <v>2.2761840268646092E-3</v>
      </c>
      <c r="EM114" s="78">
        <v>4.2370153137822391E-3</v>
      </c>
      <c r="EN114" s="78">
        <v>1.3778572924240621E-3</v>
      </c>
      <c r="EO114" s="78">
        <v>0</v>
      </c>
      <c r="EP114" s="78">
        <v>1.8810968899463534E-3</v>
      </c>
      <c r="EQ114" s="78">
        <v>1.5907339499838776E-3</v>
      </c>
      <c r="ER114" s="78">
        <v>0</v>
      </c>
      <c r="ES114" s="78">
        <v>2.1464742458180658E-3</v>
      </c>
      <c r="ET114" s="78">
        <v>0</v>
      </c>
      <c r="EU114" s="78">
        <v>0</v>
      </c>
      <c r="EV114" s="78">
        <v>0</v>
      </c>
      <c r="EW114" s="78">
        <v>0</v>
      </c>
      <c r="EX114" s="78">
        <v>1.6017549196711352E-3</v>
      </c>
      <c r="EY114" s="78">
        <v>9.8167849530873732E-4</v>
      </c>
      <c r="EZ114" s="78">
        <v>0</v>
      </c>
      <c r="FA114" s="78">
        <v>0</v>
      </c>
      <c r="FB114" s="78">
        <v>1.171536693585683E-3</v>
      </c>
      <c r="FC114" s="78">
        <v>3.5671299664286477E-3</v>
      </c>
      <c r="FD114" s="78">
        <v>2.9465066104053129E-3</v>
      </c>
      <c r="FE114" s="78">
        <v>0</v>
      </c>
      <c r="FF114" s="78">
        <v>6.851731537541662E-3</v>
      </c>
      <c r="FG114" s="78">
        <v>4.126572335700571E-4</v>
      </c>
      <c r="FH114" s="78">
        <v>7.6262888408655761E-3</v>
      </c>
      <c r="FI114" s="78">
        <v>0</v>
      </c>
      <c r="FJ114" s="78">
        <v>1.193631319534954E-3</v>
      </c>
      <c r="FK114" s="78">
        <v>8.3627235884614088E-3</v>
      </c>
      <c r="FL114" s="78">
        <v>4.031540337551591E-3</v>
      </c>
      <c r="FM114" s="78">
        <v>0</v>
      </c>
      <c r="FN114" s="78">
        <v>2.5344935507334489E-3</v>
      </c>
      <c r="FO114" s="78">
        <v>1.8824069770013851E-3</v>
      </c>
      <c r="FP114" s="78">
        <v>3.12842909109015E-3</v>
      </c>
      <c r="FQ114" s="78">
        <v>4.6203817764943192E-3</v>
      </c>
      <c r="FR114" s="78">
        <v>3.8118693784682293E-3</v>
      </c>
      <c r="FS114" s="78">
        <v>1.7133966687478521E-3</v>
      </c>
      <c r="FT114" s="78">
        <v>0</v>
      </c>
      <c r="FU114" s="78">
        <v>7.5790758579160039E-4</v>
      </c>
      <c r="FV114" s="78">
        <v>1.4385586406749993E-3</v>
      </c>
      <c r="FW114" s="78">
        <v>0</v>
      </c>
      <c r="FX114" s="78">
        <v>6.6701217766761025E-4</v>
      </c>
      <c r="FY114" s="78">
        <v>3.8025095398389378E-3</v>
      </c>
      <c r="FZ114" s="78">
        <v>1.0659207662672386E-3</v>
      </c>
      <c r="GA114" s="78">
        <v>1.1271791639205441E-3</v>
      </c>
      <c r="GB114" s="78">
        <v>4.903643621508028E-4</v>
      </c>
      <c r="GC114" s="78">
        <v>7.4854779828756877E-4</v>
      </c>
      <c r="GD114" s="78">
        <v>5.2374120955883154E-4</v>
      </c>
      <c r="GE114" s="78">
        <v>1.0254261193096017E-2</v>
      </c>
      <c r="GF114" s="78">
        <v>6.2542197255653744E-3</v>
      </c>
      <c r="GG114" s="78">
        <v>1.7512913229502406E-3</v>
      </c>
      <c r="GH114" s="78">
        <v>2.5806412286895125E-3</v>
      </c>
      <c r="GI114" s="78">
        <v>1.0735103463746324E-2</v>
      </c>
      <c r="GJ114" s="78">
        <v>1.2338037986999515E-2</v>
      </c>
      <c r="GK114" s="78">
        <v>4.0728921480825278E-3</v>
      </c>
      <c r="GL114" s="78">
        <v>6.1933842693001019E-3</v>
      </c>
      <c r="GM114" s="78">
        <v>2.0723882903101449E-3</v>
      </c>
      <c r="GN114" s="78">
        <v>1.4796836794471306E-3</v>
      </c>
      <c r="GO114" s="78">
        <v>6.2203559670421403E-3</v>
      </c>
      <c r="GP114" s="78">
        <v>1.2263248446422827E-2</v>
      </c>
      <c r="GQ114" s="78">
        <v>4.7661841364209463E-3</v>
      </c>
      <c r="GR114" s="78">
        <v>3.2489552173544374E-3</v>
      </c>
      <c r="GS114" s="78">
        <v>6.2651549258660013E-3</v>
      </c>
      <c r="GT114" s="78">
        <v>1.2934281475492054E-3</v>
      </c>
      <c r="GU114" s="78">
        <v>3.4479514738623533E-4</v>
      </c>
      <c r="GV114" s="78">
        <v>5.1375886485572802E-3</v>
      </c>
      <c r="GW114" s="78">
        <v>8.2182091608751368E-3</v>
      </c>
      <c r="GX114" s="78">
        <v>1.3638614550122443E-3</v>
      </c>
      <c r="GY114" s="78">
        <v>9.3990881291084426E-3</v>
      </c>
      <c r="GZ114" s="78">
        <v>0</v>
      </c>
      <c r="HA114" s="78">
        <v>1.2807080555661886E-3</v>
      </c>
      <c r="HB114" s="78">
        <v>2.6681474627671155E-3</v>
      </c>
      <c r="HC114" s="78">
        <v>7.1819882616062421E-3</v>
      </c>
      <c r="HD114" s="78">
        <v>1.1333498767322518E-3</v>
      </c>
      <c r="HE114" s="78">
        <v>1.9730761004933955E-3</v>
      </c>
      <c r="HF114" s="78">
        <v>5.7420077484237071E-3</v>
      </c>
      <c r="HG114" s="78">
        <v>9.2437859089058755E-4</v>
      </c>
      <c r="HH114" s="78">
        <v>2.3966375703988077E-3</v>
      </c>
      <c r="HI114" s="78">
        <v>1.8540006718406412E-3</v>
      </c>
      <c r="HJ114" s="78">
        <v>7.5491038702791115E-4</v>
      </c>
      <c r="HK114" s="78">
        <v>7.555990007717007E-3</v>
      </c>
      <c r="HL114" s="78">
        <v>5.481815842693462E-3</v>
      </c>
      <c r="HM114" s="78">
        <v>1.6113337854987825E-3</v>
      </c>
      <c r="HN114" s="78">
        <v>8.8644307478482377E-3</v>
      </c>
      <c r="HO114" s="78">
        <v>9.9698352816000695E-3</v>
      </c>
      <c r="HP114" s="78">
        <v>2.8226667453821607E-3</v>
      </c>
      <c r="HQ114" s="78">
        <v>3.2359322728853163E-3</v>
      </c>
      <c r="HR114" s="78">
        <v>4.3793325179956825E-3</v>
      </c>
      <c r="HS114" s="78">
        <v>1.8596908530593191E-3</v>
      </c>
      <c r="HT114" s="78">
        <v>1.9680985544564271E-3</v>
      </c>
      <c r="HU114" s="78">
        <v>1.3967325185850127E-3</v>
      </c>
      <c r="HV114" s="78">
        <v>2.1366245642901764E-3</v>
      </c>
      <c r="HW114" s="78">
        <v>1.7570244323407932E-3</v>
      </c>
      <c r="HX114" s="78">
        <v>4.9216340875770292E-3</v>
      </c>
      <c r="HY114" s="78">
        <v>1.2160621897482754E-3</v>
      </c>
      <c r="HZ114" s="78">
        <v>4.2157400114831147E-3</v>
      </c>
      <c r="IA114" s="78">
        <v>9.707158321809558E-4</v>
      </c>
      <c r="IB114" s="78">
        <v>1</v>
      </c>
    </row>
    <row r="115" spans="2:236" x14ac:dyDescent="0.15">
      <c r="P115" s="80"/>
      <c r="Q115" s="66" t="s">
        <v>932</v>
      </c>
      <c r="R115" s="66">
        <v>1.1742896226137882</v>
      </c>
      <c r="S115" s="66">
        <v>1.1292799639255688</v>
      </c>
      <c r="T115" s="66">
        <v>1.1308447984745416</v>
      </c>
      <c r="U115" s="66">
        <v>1.096658635283362</v>
      </c>
      <c r="V115" s="66">
        <v>1.1150572589423537</v>
      </c>
      <c r="W115" s="66">
        <v>1</v>
      </c>
      <c r="X115" s="66">
        <v>1.4599142846816968</v>
      </c>
      <c r="Y115" s="66">
        <v>1.1511945560507211</v>
      </c>
      <c r="Z115" s="66">
        <v>1</v>
      </c>
      <c r="AA115" s="66">
        <v>1</v>
      </c>
      <c r="AB115" s="66">
        <v>1</v>
      </c>
      <c r="AC115" s="66">
        <v>1.1179406461069454</v>
      </c>
      <c r="AD115" s="66">
        <v>1.1229060596153986</v>
      </c>
      <c r="AE115" s="66">
        <v>1.1250097547597009</v>
      </c>
      <c r="AF115" s="66">
        <v>1.1455723110023763</v>
      </c>
      <c r="AG115" s="66">
        <v>1</v>
      </c>
      <c r="AH115" s="66">
        <v>1.1015091600039228</v>
      </c>
      <c r="AI115" s="66">
        <v>1.1148699581486905</v>
      </c>
      <c r="AJ115" s="66">
        <v>1</v>
      </c>
      <c r="AK115" s="66">
        <v>1.2266755751662988</v>
      </c>
      <c r="AL115" s="66">
        <v>1</v>
      </c>
      <c r="AM115" s="66">
        <v>1</v>
      </c>
      <c r="AN115" s="66">
        <v>1</v>
      </c>
      <c r="AO115" s="66">
        <v>1</v>
      </c>
      <c r="AP115" s="66">
        <v>1.0867328721098584</v>
      </c>
      <c r="AQ115" s="66">
        <v>1.1011135990127652</v>
      </c>
      <c r="AR115" s="66">
        <v>1</v>
      </c>
      <c r="AS115" s="66">
        <v>1</v>
      </c>
      <c r="AT115" s="66">
        <v>1.1016495997255911</v>
      </c>
      <c r="AU115" s="66">
        <v>1.0993919156177123</v>
      </c>
      <c r="AV115" s="66">
        <v>1.1269391850542672</v>
      </c>
      <c r="AW115" s="66">
        <v>1</v>
      </c>
      <c r="AX115" s="66">
        <v>1.237165016079949</v>
      </c>
      <c r="AY115" s="66">
        <v>1.1263120445980463</v>
      </c>
      <c r="AZ115" s="66">
        <v>1.1406418642685188</v>
      </c>
      <c r="BA115" s="66">
        <v>1</v>
      </c>
      <c r="BB115" s="66">
        <v>1.1189736456640615</v>
      </c>
      <c r="BC115" s="66">
        <v>1.2182189939506107</v>
      </c>
      <c r="BD115" s="66">
        <v>1.2555698339630106</v>
      </c>
      <c r="BE115" s="66">
        <v>1</v>
      </c>
      <c r="BF115" s="66">
        <v>1.1130584777525685</v>
      </c>
      <c r="BG115" s="66">
        <v>1.1928450081400634</v>
      </c>
      <c r="BH115" s="66">
        <v>1.1743220518652866</v>
      </c>
      <c r="BI115" s="66">
        <v>1.1332735968899417</v>
      </c>
      <c r="BJ115" s="66">
        <v>1.1194132427018975</v>
      </c>
      <c r="BK115" s="66">
        <v>1.1090156826040438</v>
      </c>
      <c r="BL115" s="66">
        <v>1</v>
      </c>
      <c r="BM115" s="66">
        <v>1.102648732659367</v>
      </c>
      <c r="BN115" s="66">
        <v>1.1076337295374541</v>
      </c>
      <c r="BO115" s="66">
        <v>1</v>
      </c>
      <c r="BP115" s="66">
        <v>1.0651817602125977</v>
      </c>
      <c r="BQ115" s="66">
        <v>1.10282881098303</v>
      </c>
      <c r="BR115" s="66">
        <v>1.0768082049918808</v>
      </c>
      <c r="BS115" s="66">
        <v>1.0807617764663966</v>
      </c>
      <c r="BT115" s="66">
        <v>1.2832651191588968</v>
      </c>
      <c r="BU115" s="66">
        <v>1.3103575921588975</v>
      </c>
      <c r="BV115" s="66">
        <v>1.2327151334760835</v>
      </c>
      <c r="BW115" s="66">
        <v>1.1966375821199149</v>
      </c>
      <c r="BX115" s="66">
        <v>1.2413028940597024</v>
      </c>
      <c r="BY115" s="66">
        <v>1.1580900158107672</v>
      </c>
      <c r="BZ115" s="66">
        <v>1.2418576325278037</v>
      </c>
      <c r="CA115" s="66">
        <v>1.1661287835198721</v>
      </c>
      <c r="CB115" s="66">
        <v>1.1644259644470718</v>
      </c>
      <c r="CC115" s="66">
        <v>1.1874591132804273</v>
      </c>
      <c r="CD115" s="66">
        <v>1.1534916859442264</v>
      </c>
      <c r="CE115" s="66">
        <v>1.1633992918838496</v>
      </c>
      <c r="CF115" s="66">
        <v>1.1083347959026173</v>
      </c>
      <c r="CG115" s="66">
        <v>1.285731657655077</v>
      </c>
      <c r="CH115" s="66">
        <v>1.2141617151992061</v>
      </c>
      <c r="CI115" s="66">
        <v>1.1621578181825654</v>
      </c>
      <c r="CJ115" s="66">
        <v>1.1314086420507055</v>
      </c>
      <c r="CK115" s="66">
        <v>1.1698072292228452</v>
      </c>
      <c r="CL115" s="66">
        <v>1.1653817588276361</v>
      </c>
      <c r="CM115" s="66">
        <v>1.0701923789946246</v>
      </c>
      <c r="CN115" s="66">
        <v>1.188243913574867</v>
      </c>
      <c r="CO115" s="66">
        <v>1.0973329488951868</v>
      </c>
      <c r="CP115" s="66">
        <v>1.3612559909561022</v>
      </c>
      <c r="CQ115" s="66">
        <v>1.1455899834042835</v>
      </c>
      <c r="CR115" s="66">
        <v>1</v>
      </c>
      <c r="CS115" s="66">
        <v>1.1642100062549277</v>
      </c>
      <c r="CT115" s="66">
        <v>1.2024202108677933</v>
      </c>
      <c r="CU115" s="66">
        <v>1.1447369958630287</v>
      </c>
      <c r="CV115" s="66">
        <v>1.0874076765331704</v>
      </c>
      <c r="CW115" s="66">
        <v>1.1249111094917157</v>
      </c>
      <c r="CX115" s="66">
        <v>1.2158370273379635</v>
      </c>
      <c r="CY115" s="66">
        <v>1.1615132020453403</v>
      </c>
      <c r="CZ115" s="66">
        <v>1.3552940902062254</v>
      </c>
      <c r="DA115" s="66">
        <v>1.1638006065644142</v>
      </c>
      <c r="DB115" s="66">
        <v>1.0915913199515914</v>
      </c>
      <c r="DC115" s="66">
        <v>1.09937874237042</v>
      </c>
      <c r="DD115" s="66">
        <v>1.153275442939697</v>
      </c>
      <c r="DE115" s="66">
        <v>1.1270549816689421</v>
      </c>
      <c r="DF115" s="66">
        <v>1.1538586581359318</v>
      </c>
      <c r="DG115" s="66">
        <v>1.1655079139400244</v>
      </c>
      <c r="DH115" s="66">
        <v>1.1100234822052386</v>
      </c>
      <c r="DI115" s="66">
        <v>1.1734793700023562</v>
      </c>
      <c r="DJ115" s="66">
        <v>1.1738972415216153</v>
      </c>
      <c r="DK115" s="66">
        <v>1.3976635167363729</v>
      </c>
      <c r="DL115" s="66">
        <v>1.1627084652946995</v>
      </c>
      <c r="DM115" s="66">
        <v>1.1036405885821949</v>
      </c>
      <c r="DN115" s="66">
        <v>1.2583284732804279</v>
      </c>
      <c r="DO115" s="66">
        <v>1.1991761294025907</v>
      </c>
      <c r="DP115" s="66">
        <v>1.1738106173975067</v>
      </c>
      <c r="DQ115" s="66">
        <v>1.1494071520946074</v>
      </c>
      <c r="DR115" s="66">
        <v>1.1396531693494392</v>
      </c>
      <c r="DS115" s="66">
        <v>1.1578925620378504</v>
      </c>
      <c r="DT115" s="66">
        <v>1.3898475771620795</v>
      </c>
    </row>
    <row r="116" spans="2:236" x14ac:dyDescent="0.15">
      <c r="P116" s="80"/>
      <c r="Q116" s="66" t="s">
        <v>933</v>
      </c>
      <c r="R116" s="66">
        <v>1.0315900742292541</v>
      </c>
      <c r="S116" s="66">
        <v>0.99204998441404812</v>
      </c>
      <c r="T116" s="66">
        <v>0.99342466043727495</v>
      </c>
      <c r="U116" s="66">
        <v>0.96339279611277773</v>
      </c>
      <c r="V116" s="66">
        <v>0.97955562100758453</v>
      </c>
      <c r="W116" s="66">
        <v>0.8784801077719594</v>
      </c>
      <c r="X116" s="66">
        <v>1.2825056581450001</v>
      </c>
      <c r="Y116" s="66">
        <v>1.0113015176659303</v>
      </c>
      <c r="Z116" s="66">
        <v>0.8784801077719594</v>
      </c>
      <c r="AA116" s="66">
        <v>0.8784801077719594</v>
      </c>
      <c r="AB116" s="66">
        <v>0.8784801077719594</v>
      </c>
      <c r="AC116" s="66">
        <v>0.98208861927468327</v>
      </c>
      <c r="AD116" s="66">
        <v>0.98645063626872154</v>
      </c>
      <c r="AE116" s="66">
        <v>0.98829869060580755</v>
      </c>
      <c r="AF116" s="66">
        <v>1.0063624872299402</v>
      </c>
      <c r="AG116" s="66">
        <v>0.8784801077719594</v>
      </c>
      <c r="AH116" s="66">
        <v>0.96765388559204657</v>
      </c>
      <c r="AI116" s="66">
        <v>0.97939108098618144</v>
      </c>
      <c r="AJ116" s="66">
        <v>0.8784801077719594</v>
      </c>
      <c r="AK116" s="66">
        <v>1.0776100914733204</v>
      </c>
      <c r="AL116" s="66">
        <v>0.8784801077719594</v>
      </c>
      <c r="AM116" s="66">
        <v>0.8784801077719594</v>
      </c>
      <c r="AN116" s="66">
        <v>0.8784801077719594</v>
      </c>
      <c r="AO116" s="66">
        <v>0.8784801077719594</v>
      </c>
      <c r="AP116" s="66">
        <v>0.95467321061039934</v>
      </c>
      <c r="AQ116" s="66">
        <v>0.96730639312990396</v>
      </c>
      <c r="AR116" s="66">
        <v>0.8784801077719594</v>
      </c>
      <c r="AS116" s="66">
        <v>0.8784801077719594</v>
      </c>
      <c r="AT116" s="66">
        <v>0.96777725909387313</v>
      </c>
      <c r="AU116" s="66">
        <v>0.96579392851546875</v>
      </c>
      <c r="AV116" s="66">
        <v>0.98999365673891671</v>
      </c>
      <c r="AW116" s="66">
        <v>0.8784801077719594</v>
      </c>
      <c r="AX116" s="66">
        <v>1.0868248566576115</v>
      </c>
      <c r="AY116" s="66">
        <v>0.98944272632334762</v>
      </c>
      <c r="AZ116" s="66">
        <v>1.0020311878518171</v>
      </c>
      <c r="BA116" s="66">
        <v>0.8784801077719594</v>
      </c>
      <c r="BB116" s="66">
        <v>0.982996088836947</v>
      </c>
      <c r="BC116" s="66">
        <v>1.0701811530955805</v>
      </c>
      <c r="BD116" s="66">
        <v>1.1029931230550467</v>
      </c>
      <c r="BE116" s="66">
        <v>0.8784801077719594</v>
      </c>
      <c r="BF116" s="66">
        <v>0.97779973149256938</v>
      </c>
      <c r="BG116" s="66">
        <v>1.0478906113061266</v>
      </c>
      <c r="BH116" s="66">
        <v>1.0316185626816055</v>
      </c>
      <c r="BI116" s="66">
        <v>0.99555831153099195</v>
      </c>
      <c r="BJ116" s="66">
        <v>0.98338226609012136</v>
      </c>
      <c r="BK116" s="66">
        <v>0.97424821637479353</v>
      </c>
      <c r="BL116" s="66">
        <v>0.8784801077719594</v>
      </c>
      <c r="BM116" s="66">
        <v>0.9686549775012151</v>
      </c>
      <c r="BN116" s="66">
        <v>0.97303419809591996</v>
      </c>
      <c r="BO116" s="66">
        <v>0.8784801077719594</v>
      </c>
      <c r="BP116" s="66">
        <v>0.93574098750828816</v>
      </c>
      <c r="BQ116" s="66">
        <v>0.968813172726394</v>
      </c>
      <c r="BR116" s="66">
        <v>0.94595458797099752</v>
      </c>
      <c r="BS116" s="66">
        <v>0.94942772186601432</v>
      </c>
      <c r="BT116" s="66">
        <v>1.1273228801787041</v>
      </c>
      <c r="BU116" s="66">
        <v>1.1511230787795534</v>
      </c>
      <c r="BV116" s="66">
        <v>1.0829157233081952</v>
      </c>
      <c r="BW116" s="66">
        <v>1.0512223121046798</v>
      </c>
      <c r="BX116" s="66">
        <v>1.0904599001512125</v>
      </c>
      <c r="BY116" s="66">
        <v>1.017359041899073</v>
      </c>
      <c r="BZ116" s="66">
        <v>1.0909472268604552</v>
      </c>
      <c r="CA116" s="66">
        <v>1.0244209394225212</v>
      </c>
      <c r="CB116" s="66">
        <v>1.0229250467399313</v>
      </c>
      <c r="CC116" s="66">
        <v>1.0431592098093851</v>
      </c>
      <c r="CD116" s="66">
        <v>1.013319500582343</v>
      </c>
      <c r="CE116" s="66">
        <v>1.0220231353159455</v>
      </c>
      <c r="CF116" s="66">
        <v>0.97365007095194378</v>
      </c>
      <c r="CG116" s="66">
        <v>1.1294896851826519</v>
      </c>
      <c r="CH116" s="66">
        <v>1.0666169144207855</v>
      </c>
      <c r="CI116" s="66">
        <v>1.0209325253650452</v>
      </c>
      <c r="CJ116" s="66">
        <v>0.99391998580282992</v>
      </c>
      <c r="CK116" s="66">
        <v>1.0276523808001021</v>
      </c>
      <c r="CL116" s="66">
        <v>1.0237646930903772</v>
      </c>
      <c r="CM116" s="66">
        <v>0.94014271643592739</v>
      </c>
      <c r="CN116" s="66">
        <v>1.0438486412566239</v>
      </c>
      <c r="CO116" s="66">
        <v>0.96398516720716576</v>
      </c>
      <c r="CP116" s="66">
        <v>1.1958363096403419</v>
      </c>
      <c r="CQ116" s="66">
        <v>1.0063780120834722</v>
      </c>
      <c r="CR116" s="66">
        <v>0.8784801077719594</v>
      </c>
      <c r="CS116" s="66">
        <v>1.0227353317640224</v>
      </c>
      <c r="CT116" s="66">
        <v>1.0563022364303212</v>
      </c>
      <c r="CU116" s="66">
        <v>1.0056286794963025</v>
      </c>
      <c r="CV116" s="66">
        <v>0.95526601287291546</v>
      </c>
      <c r="CW116" s="66">
        <v>0.98821203270015678</v>
      </c>
      <c r="CX116" s="66">
        <v>1.0680886428089928</v>
      </c>
      <c r="CY116" s="66">
        <v>1.020366242911344</v>
      </c>
      <c r="CZ116" s="66">
        <v>1.1905988984270646</v>
      </c>
      <c r="DA116" s="66">
        <v>1.0223756822797783</v>
      </c>
      <c r="DB116" s="66">
        <v>0.9589412603940094</v>
      </c>
      <c r="DC116" s="66">
        <v>0.9657823560797677</v>
      </c>
      <c r="DD116" s="66">
        <v>1.0131295354044192</v>
      </c>
      <c r="DE116" s="66">
        <v>0.99009538176145595</v>
      </c>
      <c r="DF116" s="66">
        <v>1.0136418783528618</v>
      </c>
      <c r="DG116" s="66">
        <v>1.0238755178471042</v>
      </c>
      <c r="DH116" s="66">
        <v>0.97513354827706367</v>
      </c>
      <c r="DI116" s="66">
        <v>1.0308782834278409</v>
      </c>
      <c r="DJ116" s="66">
        <v>1.0312453752451145</v>
      </c>
      <c r="DK116" s="66">
        <v>1.2278195968115047</v>
      </c>
      <c r="DL116" s="66">
        <v>1.021416257899457</v>
      </c>
      <c r="DM116" s="66">
        <v>0.96952630319919531</v>
      </c>
      <c r="DN116" s="66">
        <v>1.1054165328199153</v>
      </c>
      <c r="DO116" s="66">
        <v>1.053452375395149</v>
      </c>
      <c r="DP116" s="66">
        <v>1.0311692776752319</v>
      </c>
      <c r="DQ116" s="66">
        <v>1.0097313188459316</v>
      </c>
      <c r="DR116" s="66">
        <v>1.0011626390327504</v>
      </c>
      <c r="DS116" s="66">
        <v>1.017185582687361</v>
      </c>
      <c r="DT116" s="66">
        <v>1.2209534493719403</v>
      </c>
    </row>
  </sheetData>
  <mergeCells count="13">
    <mergeCell ref="DX6:DX7"/>
    <mergeCell ref="DY6:DY7"/>
    <mergeCell ref="Q6:Q7"/>
    <mergeCell ref="H6:H7"/>
    <mergeCell ref="I6:I7"/>
    <mergeCell ref="J6:J7"/>
    <mergeCell ref="P6:P7"/>
    <mergeCell ref="B6:B7"/>
    <mergeCell ref="C6:C7"/>
    <mergeCell ref="E6:E7"/>
    <mergeCell ref="F6:F7"/>
    <mergeCell ref="G6:G7"/>
    <mergeCell ref="D6:D7"/>
  </mergeCells>
  <phoneticPr fontId="1"/>
  <pageMargins left="0.7" right="0.7" top="0.75" bottom="0.75" header="0.3" footer="0.3"/>
  <drawing r:id="rId1"/>
  <legacyDrawing r:id="rId2"/>
  <oleObjects>
    <mc:AlternateContent xmlns:mc="http://schemas.openxmlformats.org/markup-compatibility/2006">
      <mc:Choice Requires="x14">
        <oleObject progId="Equation.3" shapeId="6146" r:id="rId3">
          <objectPr defaultSize="0" autoPict="0" r:id="rId4">
            <anchor moveWithCells="1" sizeWithCells="1">
              <from>
                <xdr:col>16</xdr:col>
                <xdr:colOff>295275</xdr:colOff>
                <xdr:row>6</xdr:row>
                <xdr:rowOff>142875</xdr:rowOff>
              </from>
              <to>
                <xdr:col>16</xdr:col>
                <xdr:colOff>1695450</xdr:colOff>
                <xdr:row>6</xdr:row>
                <xdr:rowOff>504825</xdr:rowOff>
              </to>
            </anchor>
          </objectPr>
        </oleObject>
      </mc:Choice>
      <mc:Fallback>
        <oleObject progId="Equation.3" shapeId="6146"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入力表</vt:lpstr>
      <vt:lpstr>部門分類表</vt:lpstr>
      <vt:lpstr>概要表</vt:lpstr>
      <vt:lpstr>フローチャート</vt:lpstr>
      <vt:lpstr>詳細表</vt:lpstr>
      <vt:lpstr>結果表（107部門）</vt:lpstr>
      <vt:lpstr>結果表（37部門）</vt:lpstr>
      <vt:lpstr>結果表（13部門）</vt:lpstr>
      <vt:lpstr>各種係数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Einoshin Suzuki</dc:creator>
  <cp:lastModifiedBy>横須賀市</cp:lastModifiedBy>
  <cp:lastPrinted>2017-08-12T01:00:56Z</cp:lastPrinted>
  <dcterms:created xsi:type="dcterms:W3CDTF">2017-08-10T05:19:30Z</dcterms:created>
  <dcterms:modified xsi:type="dcterms:W3CDTF">2021-06-15T07:23:02Z</dcterms:modified>
</cp:coreProperties>
</file>