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jack\fsroot\fs\08_経営企画部\0830_都市戦略課\課共有\CS\21_R3\03_自主研究\経済波及効果分析\分析ツール\"/>
    </mc:Choice>
  </mc:AlternateContent>
  <xr:revisionPtr revIDLastSave="0" documentId="13_ncr:1_{44C756F5-9861-441F-8992-54C00EF25FE7}" xr6:coauthVersionLast="36" xr6:coauthVersionMax="47" xr10:uidLastSave="{00000000-0000-0000-0000-000000000000}"/>
  <bookViews>
    <workbookView xWindow="-105" yWindow="-105" windowWidth="19425" windowHeight="10425" xr2:uid="{00000000-000D-0000-FFFF-FFFF00000000}"/>
  </bookViews>
  <sheets>
    <sheet name="入力表" sheetId="13" r:id="rId1"/>
    <sheet name="部門分類表" sheetId="15" r:id="rId2"/>
    <sheet name="概要表" sheetId="3" r:id="rId3"/>
    <sheet name="フローチャート" sheetId="6" r:id="rId4"/>
    <sheet name="詳細表" sheetId="4" r:id="rId5"/>
    <sheet name="結果表（107部門）" sheetId="8" r:id="rId6"/>
    <sheet name="結果表（37部門）" sheetId="9" r:id="rId7"/>
    <sheet name="結果表（13部門）" sheetId="10" r:id="rId8"/>
    <sheet name="各種係数" sheetId="11" r:id="rId9"/>
  </sheets>
  <definedNames>
    <definedName name="_xlnm._FilterDatabase" localSheetId="1" hidden="1">部門分類表!$B$8:$O$196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0" i="4" l="1" a="1"/>
  <c r="U97" i="4" s="1"/>
  <c r="P117" i="4"/>
  <c r="M10" i="4" a="1"/>
  <c r="M10" i="4" s="1"/>
  <c r="J10" i="4" a="1"/>
  <c r="J10" i="4" s="1"/>
  <c r="F10" i="4" a="1"/>
  <c r="F10" i="4" s="1"/>
  <c r="U116" i="4" l="1"/>
  <c r="U112" i="4"/>
  <c r="U108" i="4"/>
  <c r="U104" i="4"/>
  <c r="U100" i="4"/>
  <c r="U96" i="4"/>
  <c r="U92" i="4"/>
  <c r="U88" i="4"/>
  <c r="U84" i="4"/>
  <c r="U80" i="4"/>
  <c r="U76" i="4"/>
  <c r="U72" i="4"/>
  <c r="U68" i="4"/>
  <c r="U64" i="4"/>
  <c r="U60" i="4"/>
  <c r="U56" i="4"/>
  <c r="U52" i="4"/>
  <c r="U48" i="4"/>
  <c r="U44" i="4"/>
  <c r="U40" i="4"/>
  <c r="U36" i="4"/>
  <c r="U32" i="4"/>
  <c r="U28" i="4"/>
  <c r="U24" i="4"/>
  <c r="U20" i="4"/>
  <c r="U16" i="4"/>
  <c r="U12" i="4"/>
  <c r="U110" i="4"/>
  <c r="U106" i="4"/>
  <c r="U98" i="4"/>
  <c r="U90" i="4"/>
  <c r="U86" i="4"/>
  <c r="U78" i="4"/>
  <c r="U70" i="4"/>
  <c r="U66" i="4"/>
  <c r="U58" i="4"/>
  <c r="U54" i="4"/>
  <c r="U46" i="4"/>
  <c r="U38" i="4"/>
  <c r="U30" i="4"/>
  <c r="U14" i="4"/>
  <c r="U113" i="4"/>
  <c r="U109" i="4"/>
  <c r="U105" i="4"/>
  <c r="U101" i="4"/>
  <c r="U93" i="4"/>
  <c r="U89" i="4"/>
  <c r="U85" i="4"/>
  <c r="U81" i="4"/>
  <c r="U77" i="4"/>
  <c r="U73" i="4"/>
  <c r="U69" i="4"/>
  <c r="U65" i="4"/>
  <c r="U61" i="4"/>
  <c r="U57" i="4"/>
  <c r="U53" i="4"/>
  <c r="U49" i="4"/>
  <c r="U45" i="4"/>
  <c r="U41" i="4"/>
  <c r="U37" i="4"/>
  <c r="U33" i="4"/>
  <c r="U29" i="4"/>
  <c r="U25" i="4"/>
  <c r="U21" i="4"/>
  <c r="U17" i="4"/>
  <c r="U13" i="4"/>
  <c r="U115" i="4"/>
  <c r="U111" i="4"/>
  <c r="U107" i="4"/>
  <c r="U103" i="4"/>
  <c r="U99" i="4"/>
  <c r="U95" i="4"/>
  <c r="U91" i="4"/>
  <c r="U87" i="4"/>
  <c r="U83" i="4"/>
  <c r="U79" i="4"/>
  <c r="U75" i="4"/>
  <c r="U71" i="4"/>
  <c r="U67" i="4"/>
  <c r="U63" i="4"/>
  <c r="U59" i="4"/>
  <c r="U55" i="4"/>
  <c r="U51" i="4"/>
  <c r="U47" i="4"/>
  <c r="U43" i="4"/>
  <c r="U39" i="4"/>
  <c r="U35" i="4"/>
  <c r="U31" i="4"/>
  <c r="U27" i="4"/>
  <c r="U23" i="4"/>
  <c r="U19" i="4"/>
  <c r="U15" i="4"/>
  <c r="U11" i="4"/>
  <c r="U114" i="4"/>
  <c r="U102" i="4"/>
  <c r="U94" i="4"/>
  <c r="U82" i="4"/>
  <c r="U74" i="4"/>
  <c r="U62" i="4"/>
  <c r="U50" i="4"/>
  <c r="U42" i="4"/>
  <c r="U34" i="4"/>
  <c r="U26" i="4"/>
  <c r="U22" i="4"/>
  <c r="U18" i="4"/>
  <c r="U10" i="4"/>
  <c r="M113" i="4"/>
  <c r="M101" i="4"/>
  <c r="M85" i="4"/>
  <c r="M73" i="4"/>
  <c r="M65" i="4"/>
  <c r="M53" i="4"/>
  <c r="M41" i="4"/>
  <c r="M29" i="4"/>
  <c r="M13" i="4"/>
  <c r="M116" i="4"/>
  <c r="M112" i="4"/>
  <c r="M108" i="4"/>
  <c r="M104" i="4"/>
  <c r="M100" i="4"/>
  <c r="M96" i="4"/>
  <c r="M92" i="4"/>
  <c r="M88" i="4"/>
  <c r="M84" i="4"/>
  <c r="M80" i="4"/>
  <c r="M76" i="4"/>
  <c r="M72" i="4"/>
  <c r="M68" i="4"/>
  <c r="M64" i="4"/>
  <c r="M60" i="4"/>
  <c r="M56" i="4"/>
  <c r="M52" i="4"/>
  <c r="M48" i="4"/>
  <c r="M44" i="4"/>
  <c r="M40" i="4"/>
  <c r="M36" i="4"/>
  <c r="M32" i="4"/>
  <c r="M28" i="4"/>
  <c r="M24" i="4"/>
  <c r="M20" i="4"/>
  <c r="M16" i="4"/>
  <c r="M12" i="4"/>
  <c r="M109" i="4"/>
  <c r="M97" i="4"/>
  <c r="M89" i="4"/>
  <c r="M77" i="4"/>
  <c r="M69" i="4"/>
  <c r="M57" i="4"/>
  <c r="M45" i="4"/>
  <c r="M33" i="4"/>
  <c r="M25" i="4"/>
  <c r="M17" i="4"/>
  <c r="M115" i="4"/>
  <c r="M111" i="4"/>
  <c r="M107" i="4"/>
  <c r="M103" i="4"/>
  <c r="M99" i="4"/>
  <c r="M95" i="4"/>
  <c r="M91" i="4"/>
  <c r="M87" i="4"/>
  <c r="M83" i="4"/>
  <c r="M79" i="4"/>
  <c r="M75" i="4"/>
  <c r="M71" i="4"/>
  <c r="M67" i="4"/>
  <c r="M63" i="4"/>
  <c r="M59" i="4"/>
  <c r="M55" i="4"/>
  <c r="M51" i="4"/>
  <c r="M47" i="4"/>
  <c r="M43" i="4"/>
  <c r="M39" i="4"/>
  <c r="M35" i="4"/>
  <c r="M31" i="4"/>
  <c r="M27" i="4"/>
  <c r="M23" i="4"/>
  <c r="M19" i="4"/>
  <c r="M15" i="4"/>
  <c r="M11" i="4"/>
  <c r="M105" i="4"/>
  <c r="M93" i="4"/>
  <c r="M81" i="4"/>
  <c r="M61" i="4"/>
  <c r="M49" i="4"/>
  <c r="M37" i="4"/>
  <c r="M21" i="4"/>
  <c r="M114" i="4"/>
  <c r="M110" i="4"/>
  <c r="M106" i="4"/>
  <c r="M102" i="4"/>
  <c r="M98" i="4"/>
  <c r="M94" i="4"/>
  <c r="M90" i="4"/>
  <c r="M86" i="4"/>
  <c r="M82" i="4"/>
  <c r="M78" i="4"/>
  <c r="M74" i="4"/>
  <c r="M70" i="4"/>
  <c r="M66" i="4"/>
  <c r="M62" i="4"/>
  <c r="M58" i="4"/>
  <c r="M54" i="4"/>
  <c r="M50" i="4"/>
  <c r="M46" i="4"/>
  <c r="M42" i="4"/>
  <c r="M38" i="4"/>
  <c r="M34" i="4"/>
  <c r="M30" i="4"/>
  <c r="M26" i="4"/>
  <c r="M22" i="4"/>
  <c r="M18" i="4"/>
  <c r="M14" i="4"/>
  <c r="J116" i="4"/>
  <c r="J112" i="4"/>
  <c r="J108" i="4"/>
  <c r="J104" i="4"/>
  <c r="J100" i="4"/>
  <c r="J96" i="4"/>
  <c r="J92" i="4"/>
  <c r="J88" i="4"/>
  <c r="J84" i="4"/>
  <c r="J80" i="4"/>
  <c r="J76" i="4"/>
  <c r="J72" i="4"/>
  <c r="J68" i="4"/>
  <c r="J64" i="4"/>
  <c r="J60" i="4"/>
  <c r="J56" i="4"/>
  <c r="J52" i="4"/>
  <c r="J48" i="4"/>
  <c r="J44" i="4"/>
  <c r="J40" i="4"/>
  <c r="J36" i="4"/>
  <c r="J32" i="4"/>
  <c r="J28" i="4"/>
  <c r="J24" i="4"/>
  <c r="J20" i="4"/>
  <c r="J16" i="4"/>
  <c r="J12" i="4"/>
  <c r="J114" i="4"/>
  <c r="J106" i="4"/>
  <c r="J102" i="4"/>
  <c r="J94" i="4"/>
  <c r="J90" i="4"/>
  <c r="J82" i="4"/>
  <c r="J74" i="4"/>
  <c r="J70" i="4"/>
  <c r="J62" i="4"/>
  <c r="J58" i="4"/>
  <c r="J50" i="4"/>
  <c r="J42" i="4"/>
  <c r="J38" i="4"/>
  <c r="J30" i="4"/>
  <c r="J26" i="4"/>
  <c r="J22" i="4"/>
  <c r="J18" i="4"/>
  <c r="J14" i="4"/>
  <c r="J113" i="4"/>
  <c r="J109" i="4"/>
  <c r="J105" i="4"/>
  <c r="J101" i="4"/>
  <c r="J97" i="4"/>
  <c r="J93" i="4"/>
  <c r="J89" i="4"/>
  <c r="J85" i="4"/>
  <c r="J81" i="4"/>
  <c r="J77" i="4"/>
  <c r="J73" i="4"/>
  <c r="J69" i="4"/>
  <c r="J65" i="4"/>
  <c r="J61" i="4"/>
  <c r="J57" i="4"/>
  <c r="J53" i="4"/>
  <c r="J49" i="4"/>
  <c r="J45" i="4"/>
  <c r="J41" i="4"/>
  <c r="J37" i="4"/>
  <c r="J33" i="4"/>
  <c r="J29" i="4"/>
  <c r="J25" i="4"/>
  <c r="J21" i="4"/>
  <c r="J17" i="4"/>
  <c r="J13" i="4"/>
  <c r="J115" i="4"/>
  <c r="J111" i="4"/>
  <c r="J107" i="4"/>
  <c r="J103" i="4"/>
  <c r="J99" i="4"/>
  <c r="J95" i="4"/>
  <c r="J91" i="4"/>
  <c r="J87" i="4"/>
  <c r="J83" i="4"/>
  <c r="J79" i="4"/>
  <c r="J75" i="4"/>
  <c r="J71" i="4"/>
  <c r="J67" i="4"/>
  <c r="J63" i="4"/>
  <c r="J59" i="4"/>
  <c r="J55" i="4"/>
  <c r="J51" i="4"/>
  <c r="J47" i="4"/>
  <c r="J43" i="4"/>
  <c r="J39" i="4"/>
  <c r="J35" i="4"/>
  <c r="J31" i="4"/>
  <c r="J27" i="4"/>
  <c r="J23" i="4"/>
  <c r="J19" i="4"/>
  <c r="J15" i="4"/>
  <c r="J11" i="4"/>
  <c r="J110" i="4"/>
  <c r="J98" i="4"/>
  <c r="J86" i="4"/>
  <c r="J78" i="4"/>
  <c r="J66" i="4"/>
  <c r="J54" i="4"/>
  <c r="J46" i="4"/>
  <c r="J34" i="4"/>
  <c r="F113" i="4"/>
  <c r="F109" i="4"/>
  <c r="F105" i="4"/>
  <c r="F101" i="4"/>
  <c r="F97" i="4"/>
  <c r="F93" i="4"/>
  <c r="F89" i="4"/>
  <c r="F85" i="4"/>
  <c r="F81" i="4"/>
  <c r="F77" i="4"/>
  <c r="F73" i="4"/>
  <c r="F69" i="4"/>
  <c r="F65" i="4"/>
  <c r="F61" i="4"/>
  <c r="F57" i="4"/>
  <c r="F53" i="4"/>
  <c r="F49" i="4"/>
  <c r="F45" i="4"/>
  <c r="F41" i="4"/>
  <c r="F37" i="4"/>
  <c r="F33" i="4"/>
  <c r="F29" i="4"/>
  <c r="F25" i="4"/>
  <c r="F21" i="4"/>
  <c r="F17" i="4"/>
  <c r="F13" i="4"/>
  <c r="F116" i="4"/>
  <c r="F112" i="4"/>
  <c r="F108" i="4"/>
  <c r="F104" i="4"/>
  <c r="F100" i="4"/>
  <c r="F96" i="4"/>
  <c r="F92" i="4"/>
  <c r="F88" i="4"/>
  <c r="F84" i="4"/>
  <c r="F80" i="4"/>
  <c r="F76" i="4"/>
  <c r="F72" i="4"/>
  <c r="F68" i="4"/>
  <c r="F64" i="4"/>
  <c r="F60" i="4"/>
  <c r="F56" i="4"/>
  <c r="F52" i="4"/>
  <c r="F48" i="4"/>
  <c r="F44" i="4"/>
  <c r="F40" i="4"/>
  <c r="F36" i="4"/>
  <c r="F32" i="4"/>
  <c r="F28" i="4"/>
  <c r="F24" i="4"/>
  <c r="F20" i="4"/>
  <c r="F16" i="4"/>
  <c r="F12" i="4"/>
  <c r="F115" i="4"/>
  <c r="F111" i="4"/>
  <c r="F107" i="4"/>
  <c r="F103" i="4"/>
  <c r="F99" i="4"/>
  <c r="F95" i="4"/>
  <c r="F91" i="4"/>
  <c r="F87" i="4"/>
  <c r="F83" i="4"/>
  <c r="F79" i="4"/>
  <c r="F75" i="4"/>
  <c r="F71" i="4"/>
  <c r="F67" i="4"/>
  <c r="F63" i="4"/>
  <c r="F59" i="4"/>
  <c r="F55" i="4"/>
  <c r="F51" i="4"/>
  <c r="F47" i="4"/>
  <c r="F43" i="4"/>
  <c r="F39" i="4"/>
  <c r="F35" i="4"/>
  <c r="F31" i="4"/>
  <c r="F27" i="4"/>
  <c r="F23" i="4"/>
  <c r="F19" i="4"/>
  <c r="F15" i="4"/>
  <c r="F11" i="4"/>
  <c r="F114" i="4"/>
  <c r="F110" i="4"/>
  <c r="F106" i="4"/>
  <c r="F102" i="4"/>
  <c r="F98" i="4"/>
  <c r="F94" i="4"/>
  <c r="F90" i="4"/>
  <c r="F86" i="4"/>
  <c r="F82" i="4"/>
  <c r="F78" i="4"/>
  <c r="F74" i="4"/>
  <c r="F70" i="4"/>
  <c r="F66" i="4"/>
  <c r="F62" i="4"/>
  <c r="F58" i="4"/>
  <c r="F54" i="4"/>
  <c r="F50" i="4"/>
  <c r="F46" i="4"/>
  <c r="F42" i="4"/>
  <c r="F38" i="4"/>
  <c r="F34" i="4"/>
  <c r="F30" i="4"/>
  <c r="F26" i="4"/>
  <c r="F22" i="4"/>
  <c r="F18" i="4"/>
  <c r="F14" i="4"/>
  <c r="E24" i="3" l="1"/>
  <c r="H22" i="13" l="1"/>
  <c r="E21" i="3" l="1"/>
  <c r="L16" i="11" l="1"/>
  <c r="L15" i="11"/>
  <c r="E21" i="13" l="1"/>
  <c r="W5" i="10" l="1"/>
  <c r="W5" i="9"/>
  <c r="W5" i="8"/>
  <c r="R5" i="6" l="1"/>
  <c r="Z5" i="4"/>
  <c r="W5" i="4"/>
  <c r="O5" i="4"/>
  <c r="I5" i="4"/>
  <c r="I41" i="3"/>
  <c r="G10" i="4" l="1"/>
  <c r="I10" i="4" l="1"/>
  <c r="H10" i="4"/>
  <c r="G112" i="4"/>
  <c r="H112" i="4" s="1"/>
  <c r="G108" i="4"/>
  <c r="H108" i="4" s="1"/>
  <c r="G104" i="4"/>
  <c r="H104" i="4" s="1"/>
  <c r="G100" i="4"/>
  <c r="H100" i="4" s="1"/>
  <c r="G96" i="4"/>
  <c r="H96" i="4" s="1"/>
  <c r="G92" i="4"/>
  <c r="H92" i="4" s="1"/>
  <c r="G88" i="4"/>
  <c r="H88" i="4" s="1"/>
  <c r="G84" i="4"/>
  <c r="H84" i="4" s="1"/>
  <c r="G80" i="4"/>
  <c r="H80" i="4" s="1"/>
  <c r="G76" i="4"/>
  <c r="H76" i="4" s="1"/>
  <c r="G72" i="4"/>
  <c r="I72" i="4" s="1"/>
  <c r="G68" i="4"/>
  <c r="G64" i="4"/>
  <c r="G60" i="4"/>
  <c r="G56" i="4"/>
  <c r="G52" i="4"/>
  <c r="G48" i="4"/>
  <c r="G44" i="4"/>
  <c r="G40" i="4"/>
  <c r="G36" i="4"/>
  <c r="G32" i="4"/>
  <c r="G28" i="4"/>
  <c r="G24" i="4"/>
  <c r="G20" i="4"/>
  <c r="G16" i="4"/>
  <c r="G12" i="4"/>
  <c r="G116" i="4"/>
  <c r="D23" i="10" s="1"/>
  <c r="G113" i="4"/>
  <c r="I113" i="4" s="1"/>
  <c r="G109" i="4"/>
  <c r="I109" i="4" s="1"/>
  <c r="G105" i="4"/>
  <c r="I105" i="4" s="1"/>
  <c r="G101" i="4"/>
  <c r="H101" i="4" s="1"/>
  <c r="G97" i="4"/>
  <c r="H97" i="4" s="1"/>
  <c r="G93" i="4"/>
  <c r="H93" i="4" s="1"/>
  <c r="G89" i="4"/>
  <c r="I89" i="4" s="1"/>
  <c r="G85" i="4"/>
  <c r="I85" i="4" s="1"/>
  <c r="G81" i="4"/>
  <c r="D17" i="10" s="1"/>
  <c r="G77" i="4"/>
  <c r="H77" i="4" s="1"/>
  <c r="G73" i="4"/>
  <c r="I73" i="4" s="1"/>
  <c r="G69" i="4"/>
  <c r="G65" i="4"/>
  <c r="G61" i="4"/>
  <c r="G57" i="4"/>
  <c r="G53" i="4"/>
  <c r="G49" i="4"/>
  <c r="G45" i="4"/>
  <c r="G41" i="4"/>
  <c r="G37" i="4"/>
  <c r="G33" i="4"/>
  <c r="G29" i="4"/>
  <c r="G25" i="4"/>
  <c r="G21" i="4"/>
  <c r="G17" i="4"/>
  <c r="G13" i="4"/>
  <c r="G115" i="4"/>
  <c r="I115" i="4" s="1"/>
  <c r="G111" i="4"/>
  <c r="H111" i="4" s="1"/>
  <c r="G107" i="4"/>
  <c r="I107" i="4" s="1"/>
  <c r="G103" i="4"/>
  <c r="H103" i="4" s="1"/>
  <c r="G99" i="4"/>
  <c r="D21" i="10" s="1"/>
  <c r="G95" i="4"/>
  <c r="H95" i="4" s="1"/>
  <c r="G91" i="4"/>
  <c r="I91" i="4" s="1"/>
  <c r="G87" i="4"/>
  <c r="H87" i="4" s="1"/>
  <c r="G83" i="4"/>
  <c r="I83" i="4" s="1"/>
  <c r="G79" i="4"/>
  <c r="H79" i="4" s="1"/>
  <c r="G75" i="4"/>
  <c r="I75" i="4" s="1"/>
  <c r="G71" i="4"/>
  <c r="G67" i="4"/>
  <c r="G63" i="4"/>
  <c r="G59" i="4"/>
  <c r="G55" i="4"/>
  <c r="G51" i="4"/>
  <c r="G47" i="4"/>
  <c r="G43" i="4"/>
  <c r="G39" i="4"/>
  <c r="G35" i="4"/>
  <c r="G31" i="4"/>
  <c r="G27" i="4"/>
  <c r="G23" i="4"/>
  <c r="G19" i="4"/>
  <c r="G15" i="4"/>
  <c r="G11" i="4"/>
  <c r="G114" i="4"/>
  <c r="H114" i="4" s="1"/>
  <c r="G110" i="4"/>
  <c r="I110" i="4" s="1"/>
  <c r="G106" i="4"/>
  <c r="H106" i="4" s="1"/>
  <c r="G102" i="4"/>
  <c r="I102" i="4" s="1"/>
  <c r="G98" i="4"/>
  <c r="H98" i="4" s="1"/>
  <c r="G94" i="4"/>
  <c r="I94" i="4" s="1"/>
  <c r="G90" i="4"/>
  <c r="H90" i="4" s="1"/>
  <c r="G86" i="4"/>
  <c r="I86" i="4" s="1"/>
  <c r="G82" i="4"/>
  <c r="G78" i="4"/>
  <c r="I78" i="4" s="1"/>
  <c r="G74" i="4"/>
  <c r="H74" i="4" s="1"/>
  <c r="G70" i="4"/>
  <c r="G66" i="4"/>
  <c r="G62" i="4"/>
  <c r="G58" i="4"/>
  <c r="G54" i="4"/>
  <c r="G50" i="4"/>
  <c r="G46" i="4"/>
  <c r="G42" i="4"/>
  <c r="G38" i="4"/>
  <c r="G34" i="4"/>
  <c r="G30" i="4"/>
  <c r="G26" i="4"/>
  <c r="G22" i="4"/>
  <c r="G18" i="4"/>
  <c r="G14" i="4"/>
  <c r="E16" i="10" l="1"/>
  <c r="I79" i="4"/>
  <c r="I111" i="4"/>
  <c r="D18" i="10"/>
  <c r="I88" i="4"/>
  <c r="H86" i="4"/>
  <c r="I104" i="4"/>
  <c r="H102" i="4"/>
  <c r="I87" i="4"/>
  <c r="I77" i="4"/>
  <c r="I97" i="4"/>
  <c r="I100" i="4"/>
  <c r="I81" i="4"/>
  <c r="I84" i="4"/>
  <c r="I101" i="4"/>
  <c r="I95" i="4"/>
  <c r="I93" i="4"/>
  <c r="H113" i="4"/>
  <c r="I103" i="4"/>
  <c r="I116" i="4"/>
  <c r="F23" i="10" s="1"/>
  <c r="H14" i="4"/>
  <c r="I14" i="4"/>
  <c r="H62" i="4"/>
  <c r="I62" i="4"/>
  <c r="H67" i="4"/>
  <c r="I67" i="4"/>
  <c r="D20" i="10"/>
  <c r="D19" i="10"/>
  <c r="I82" i="4"/>
  <c r="F18" i="10" s="1"/>
  <c r="I90" i="4"/>
  <c r="I98" i="4"/>
  <c r="I106" i="4"/>
  <c r="I114" i="4"/>
  <c r="H83" i="4"/>
  <c r="H91" i="4"/>
  <c r="H99" i="4"/>
  <c r="E21" i="10" s="1"/>
  <c r="H107" i="4"/>
  <c r="H115" i="4"/>
  <c r="H85" i="4"/>
  <c r="H105" i="4"/>
  <c r="H73" i="4"/>
  <c r="H89" i="4"/>
  <c r="H109" i="4"/>
  <c r="D22" i="10"/>
  <c r="D15" i="10"/>
  <c r="H30" i="4"/>
  <c r="I30" i="4"/>
  <c r="H46" i="4"/>
  <c r="I46" i="4"/>
  <c r="H19" i="4"/>
  <c r="I19" i="4"/>
  <c r="H35" i="4"/>
  <c r="I35" i="4"/>
  <c r="H51" i="4"/>
  <c r="I51" i="4"/>
  <c r="H41" i="4"/>
  <c r="I41" i="4"/>
  <c r="H44" i="4"/>
  <c r="I44" i="4"/>
  <c r="H78" i="4"/>
  <c r="E15" i="10" s="1"/>
  <c r="H94" i="4"/>
  <c r="E20" i="10" s="1"/>
  <c r="H110" i="4"/>
  <c r="H18" i="4"/>
  <c r="I18" i="4"/>
  <c r="H34" i="4"/>
  <c r="I34" i="4"/>
  <c r="H50" i="4"/>
  <c r="I50" i="4"/>
  <c r="H66" i="4"/>
  <c r="I66" i="4"/>
  <c r="H23" i="4"/>
  <c r="I23" i="4"/>
  <c r="H39" i="4"/>
  <c r="I39" i="4"/>
  <c r="H55" i="4"/>
  <c r="I55" i="4"/>
  <c r="H71" i="4"/>
  <c r="I71" i="4"/>
  <c r="H13" i="4"/>
  <c r="I13" i="4"/>
  <c r="H29" i="4"/>
  <c r="I29" i="4"/>
  <c r="H45" i="4"/>
  <c r="I45" i="4"/>
  <c r="H61" i="4"/>
  <c r="I61" i="4"/>
  <c r="H16" i="4"/>
  <c r="I16" i="4"/>
  <c r="H32" i="4"/>
  <c r="I32" i="4"/>
  <c r="H48" i="4"/>
  <c r="I48" i="4"/>
  <c r="H64" i="4"/>
  <c r="I64" i="4"/>
  <c r="I74" i="4"/>
  <c r="H22" i="4"/>
  <c r="I22" i="4"/>
  <c r="H38" i="4"/>
  <c r="I38" i="4"/>
  <c r="H54" i="4"/>
  <c r="I54" i="4"/>
  <c r="H70" i="4"/>
  <c r="I70" i="4"/>
  <c r="H11" i="4"/>
  <c r="I11" i="4"/>
  <c r="H27" i="4"/>
  <c r="I27" i="4"/>
  <c r="H43" i="4"/>
  <c r="I43" i="4"/>
  <c r="H59" i="4"/>
  <c r="I59" i="4"/>
  <c r="H17" i="4"/>
  <c r="I17" i="4"/>
  <c r="H33" i="4"/>
  <c r="I33" i="4"/>
  <c r="H49" i="4"/>
  <c r="I49" i="4"/>
  <c r="H65" i="4"/>
  <c r="I65" i="4"/>
  <c r="H20" i="4"/>
  <c r="I20" i="4"/>
  <c r="H36" i="4"/>
  <c r="I36" i="4"/>
  <c r="H52" i="4"/>
  <c r="I52" i="4"/>
  <c r="H68" i="4"/>
  <c r="I68" i="4"/>
  <c r="I76" i="4"/>
  <c r="I92" i="4"/>
  <c r="I108" i="4"/>
  <c r="H75" i="4"/>
  <c r="H82" i="4"/>
  <c r="I99" i="4"/>
  <c r="F21" i="10" s="1"/>
  <c r="D16" i="10"/>
  <c r="H25" i="4"/>
  <c r="I25" i="4"/>
  <c r="H57" i="4"/>
  <c r="I57" i="4"/>
  <c r="H12" i="4"/>
  <c r="I12" i="4"/>
  <c r="H28" i="4"/>
  <c r="I28" i="4"/>
  <c r="H60" i="4"/>
  <c r="I60" i="4"/>
  <c r="H26" i="4"/>
  <c r="I26" i="4"/>
  <c r="H42" i="4"/>
  <c r="I42" i="4"/>
  <c r="H58" i="4"/>
  <c r="I58" i="4"/>
  <c r="D12" i="10"/>
  <c r="H15" i="4"/>
  <c r="E12" i="10" s="1"/>
  <c r="I15" i="4"/>
  <c r="H31" i="4"/>
  <c r="I31" i="4"/>
  <c r="H47" i="4"/>
  <c r="I47" i="4"/>
  <c r="H63" i="4"/>
  <c r="I63" i="4"/>
  <c r="H21" i="4"/>
  <c r="I21" i="4"/>
  <c r="H37" i="4"/>
  <c r="I37" i="4"/>
  <c r="H53" i="4"/>
  <c r="I53" i="4"/>
  <c r="H69" i="4"/>
  <c r="I69" i="4"/>
  <c r="H24" i="4"/>
  <c r="I24" i="4"/>
  <c r="H40" i="4"/>
  <c r="I40" i="4"/>
  <c r="H56" i="4"/>
  <c r="I56" i="4"/>
  <c r="D14" i="10"/>
  <c r="H72" i="4"/>
  <c r="I80" i="4"/>
  <c r="F16" i="10" s="1"/>
  <c r="I96" i="4"/>
  <c r="I112" i="4"/>
  <c r="H116" i="4"/>
  <c r="E23" i="10" s="1"/>
  <c r="H81" i="4"/>
  <c r="E17" i="10" s="1"/>
  <c r="D13" i="10"/>
  <c r="D11" i="10"/>
  <c r="F14" i="10"/>
  <c r="F17" i="10" l="1"/>
  <c r="E18" i="10"/>
  <c r="F19" i="10"/>
  <c r="E14" i="10"/>
  <c r="F22" i="10"/>
  <c r="F15" i="10"/>
  <c r="E11" i="10"/>
  <c r="E22" i="10"/>
  <c r="E19" i="10"/>
  <c r="E13" i="10"/>
  <c r="F13" i="10"/>
  <c r="F20" i="10"/>
  <c r="F11" i="10"/>
  <c r="F12" i="10"/>
  <c r="H30" i="3"/>
  <c r="B13" i="3"/>
  <c r="B7" i="3"/>
  <c r="D12" i="9" l="1"/>
  <c r="E12" i="9"/>
  <c r="F12" i="9"/>
  <c r="D13" i="9"/>
  <c r="E13" i="9"/>
  <c r="F13" i="9"/>
  <c r="D14" i="9"/>
  <c r="E14" i="9"/>
  <c r="F14" i="9"/>
  <c r="D15" i="9"/>
  <c r="E15" i="9"/>
  <c r="F15" i="9"/>
  <c r="D16" i="9"/>
  <c r="E16" i="9"/>
  <c r="F16" i="9"/>
  <c r="D17" i="9"/>
  <c r="E17" i="9"/>
  <c r="F17" i="9"/>
  <c r="D18" i="9"/>
  <c r="E18" i="9"/>
  <c r="F18" i="9"/>
  <c r="D19" i="9"/>
  <c r="E19" i="9"/>
  <c r="F19" i="9"/>
  <c r="D20" i="9"/>
  <c r="E20" i="9"/>
  <c r="F20" i="9"/>
  <c r="D21" i="9"/>
  <c r="E21" i="9"/>
  <c r="F21" i="9"/>
  <c r="D22" i="9"/>
  <c r="E22" i="9"/>
  <c r="F22" i="9"/>
  <c r="D23" i="9"/>
  <c r="E23" i="9"/>
  <c r="F23" i="9"/>
  <c r="D24" i="9"/>
  <c r="E24" i="9"/>
  <c r="F24" i="9"/>
  <c r="D25" i="9"/>
  <c r="E25" i="9"/>
  <c r="F25" i="9"/>
  <c r="D26" i="9"/>
  <c r="E26" i="9"/>
  <c r="F26" i="9"/>
  <c r="D27" i="9"/>
  <c r="E27" i="9"/>
  <c r="F27" i="9"/>
  <c r="D28" i="9"/>
  <c r="E28" i="9"/>
  <c r="F28" i="9"/>
  <c r="D29" i="9"/>
  <c r="E29" i="9"/>
  <c r="F29" i="9"/>
  <c r="D30" i="9"/>
  <c r="E30" i="9"/>
  <c r="F30" i="9"/>
  <c r="D32" i="9"/>
  <c r="E32" i="9"/>
  <c r="F32" i="9"/>
  <c r="D33" i="9"/>
  <c r="E33" i="9"/>
  <c r="F33" i="9"/>
  <c r="D34" i="9"/>
  <c r="E34" i="9"/>
  <c r="F34" i="9"/>
  <c r="D35" i="9"/>
  <c r="E35" i="9"/>
  <c r="F35" i="9"/>
  <c r="D36" i="9"/>
  <c r="E36" i="9"/>
  <c r="F36" i="9"/>
  <c r="D37" i="9"/>
  <c r="E37" i="9"/>
  <c r="F37" i="9"/>
  <c r="D38" i="9"/>
  <c r="E38" i="9"/>
  <c r="F38" i="9"/>
  <c r="D39" i="9"/>
  <c r="E39" i="9"/>
  <c r="F39" i="9"/>
  <c r="D40" i="9"/>
  <c r="E40" i="9"/>
  <c r="F40" i="9"/>
  <c r="D41" i="9"/>
  <c r="E41" i="9"/>
  <c r="F41" i="9"/>
  <c r="D42" i="9"/>
  <c r="E42" i="9"/>
  <c r="F42" i="9"/>
  <c r="D43" i="9"/>
  <c r="E43" i="9"/>
  <c r="F43" i="9"/>
  <c r="D44" i="9"/>
  <c r="E44" i="9"/>
  <c r="F44" i="9"/>
  <c r="D45" i="9"/>
  <c r="E45" i="9"/>
  <c r="F45" i="9"/>
  <c r="D46" i="9"/>
  <c r="E46" i="9"/>
  <c r="F46" i="9"/>
  <c r="D47" i="9"/>
  <c r="E47" i="9"/>
  <c r="F47" i="9"/>
  <c r="F11" i="9"/>
  <c r="E11" i="9"/>
  <c r="D11" i="9"/>
  <c r="D12" i="8" l="1"/>
  <c r="E12" i="8"/>
  <c r="F12" i="8"/>
  <c r="D13" i="8"/>
  <c r="E13" i="8"/>
  <c r="F13" i="8"/>
  <c r="D14" i="8"/>
  <c r="E14" i="8"/>
  <c r="F14" i="8"/>
  <c r="D15" i="8"/>
  <c r="E15" i="8"/>
  <c r="F15" i="8"/>
  <c r="D16" i="8"/>
  <c r="E16" i="8"/>
  <c r="F16" i="8"/>
  <c r="D17" i="8"/>
  <c r="E17" i="8"/>
  <c r="F17" i="8"/>
  <c r="D18" i="8"/>
  <c r="E18" i="8"/>
  <c r="F18" i="8"/>
  <c r="D19" i="8"/>
  <c r="E19" i="8"/>
  <c r="F19" i="8"/>
  <c r="D20" i="8"/>
  <c r="E20" i="8"/>
  <c r="F20" i="8"/>
  <c r="D21" i="8"/>
  <c r="E21" i="8"/>
  <c r="F21" i="8"/>
  <c r="D22" i="8"/>
  <c r="E22" i="8"/>
  <c r="F22" i="8"/>
  <c r="D23" i="8"/>
  <c r="E23" i="8"/>
  <c r="F23" i="8"/>
  <c r="D24" i="8"/>
  <c r="E24" i="8"/>
  <c r="F24" i="8"/>
  <c r="D25" i="8"/>
  <c r="E25" i="8"/>
  <c r="F25" i="8"/>
  <c r="D26" i="8"/>
  <c r="E26" i="8"/>
  <c r="F26" i="8"/>
  <c r="D27" i="8"/>
  <c r="E27" i="8"/>
  <c r="F27" i="8"/>
  <c r="D28" i="8"/>
  <c r="E28" i="8"/>
  <c r="F28" i="8"/>
  <c r="D29" i="8"/>
  <c r="E29" i="8"/>
  <c r="F29" i="8"/>
  <c r="D30" i="8"/>
  <c r="E30" i="8"/>
  <c r="F30" i="8"/>
  <c r="D31" i="8"/>
  <c r="E31" i="8"/>
  <c r="F31" i="8"/>
  <c r="D32" i="8"/>
  <c r="E32" i="8"/>
  <c r="F32" i="8"/>
  <c r="D33" i="8"/>
  <c r="E33" i="8"/>
  <c r="F33" i="8"/>
  <c r="D34" i="8"/>
  <c r="E34" i="8"/>
  <c r="F34" i="8"/>
  <c r="D35" i="8"/>
  <c r="E35" i="8"/>
  <c r="F35" i="8"/>
  <c r="D36" i="8"/>
  <c r="E36" i="8"/>
  <c r="F36" i="8"/>
  <c r="D37" i="8"/>
  <c r="E37" i="8"/>
  <c r="F37" i="8"/>
  <c r="D38" i="8"/>
  <c r="E38" i="8"/>
  <c r="F38" i="8"/>
  <c r="D39" i="8"/>
  <c r="E39" i="8"/>
  <c r="F39" i="8"/>
  <c r="D40" i="8"/>
  <c r="E40" i="8"/>
  <c r="F40" i="8"/>
  <c r="D41" i="8"/>
  <c r="E41" i="8"/>
  <c r="F41" i="8"/>
  <c r="D42" i="8"/>
  <c r="E42" i="8"/>
  <c r="F42" i="8"/>
  <c r="D43" i="8"/>
  <c r="E43" i="8"/>
  <c r="F43" i="8"/>
  <c r="D44" i="8"/>
  <c r="E44" i="8"/>
  <c r="F44" i="8"/>
  <c r="D45" i="8"/>
  <c r="E45" i="8"/>
  <c r="F45" i="8"/>
  <c r="D46" i="8"/>
  <c r="E46" i="8"/>
  <c r="F46" i="8"/>
  <c r="D47" i="8"/>
  <c r="E47" i="8"/>
  <c r="F47" i="8"/>
  <c r="D48" i="8"/>
  <c r="E48" i="8"/>
  <c r="F48" i="8"/>
  <c r="D49" i="8"/>
  <c r="E49" i="8"/>
  <c r="F49" i="8"/>
  <c r="D50" i="8"/>
  <c r="E50" i="8"/>
  <c r="F50" i="8"/>
  <c r="D51" i="8"/>
  <c r="E51" i="8"/>
  <c r="F51" i="8"/>
  <c r="D52" i="8"/>
  <c r="E52" i="8"/>
  <c r="F52" i="8"/>
  <c r="D53" i="8"/>
  <c r="E53" i="8"/>
  <c r="F53" i="8"/>
  <c r="D54" i="8"/>
  <c r="E54" i="8"/>
  <c r="F54" i="8"/>
  <c r="D55" i="8"/>
  <c r="E55" i="8"/>
  <c r="F55" i="8"/>
  <c r="D56" i="8"/>
  <c r="E56" i="8"/>
  <c r="F56" i="8"/>
  <c r="D57" i="8"/>
  <c r="E57" i="8"/>
  <c r="F57" i="8"/>
  <c r="D58" i="8"/>
  <c r="E58" i="8"/>
  <c r="F58" i="8"/>
  <c r="D59" i="8"/>
  <c r="E59" i="8"/>
  <c r="F59" i="8"/>
  <c r="D60" i="8"/>
  <c r="E60" i="8"/>
  <c r="F60" i="8"/>
  <c r="D61" i="8"/>
  <c r="E61" i="8"/>
  <c r="F61" i="8"/>
  <c r="D62" i="8"/>
  <c r="E62" i="8"/>
  <c r="F62" i="8"/>
  <c r="D63" i="8"/>
  <c r="E63" i="8"/>
  <c r="F63" i="8"/>
  <c r="D64" i="8"/>
  <c r="E64" i="8"/>
  <c r="F64" i="8"/>
  <c r="D65" i="8"/>
  <c r="E65" i="8"/>
  <c r="F65" i="8"/>
  <c r="D66" i="8"/>
  <c r="E66" i="8"/>
  <c r="F66" i="8"/>
  <c r="D67" i="8"/>
  <c r="E67" i="8"/>
  <c r="F67" i="8"/>
  <c r="D68" i="8"/>
  <c r="E68" i="8"/>
  <c r="F68" i="8"/>
  <c r="D69" i="8"/>
  <c r="E69" i="8"/>
  <c r="F69" i="8"/>
  <c r="D70" i="8"/>
  <c r="E70" i="8"/>
  <c r="F70" i="8"/>
  <c r="D71" i="8"/>
  <c r="E71" i="8"/>
  <c r="F71" i="8"/>
  <c r="D72" i="8"/>
  <c r="E72" i="8"/>
  <c r="F72" i="8"/>
  <c r="D74" i="8"/>
  <c r="E74" i="8"/>
  <c r="F74" i="8"/>
  <c r="E75" i="8"/>
  <c r="F75" i="8"/>
  <c r="E76" i="8"/>
  <c r="F76" i="8"/>
  <c r="D77" i="8"/>
  <c r="E77" i="8"/>
  <c r="F77" i="8"/>
  <c r="D78" i="8"/>
  <c r="E78" i="8"/>
  <c r="F78" i="8"/>
  <c r="D79" i="8"/>
  <c r="E79" i="8"/>
  <c r="F79" i="8"/>
  <c r="D80" i="8"/>
  <c r="E80" i="8"/>
  <c r="F80" i="8"/>
  <c r="D81" i="8"/>
  <c r="E81" i="8"/>
  <c r="F81" i="8"/>
  <c r="D82" i="8"/>
  <c r="E82" i="8"/>
  <c r="F82" i="8"/>
  <c r="D83" i="8"/>
  <c r="E83" i="8"/>
  <c r="F83" i="8"/>
  <c r="D84" i="8"/>
  <c r="E84" i="8"/>
  <c r="F84" i="8"/>
  <c r="D85" i="8"/>
  <c r="E85" i="8"/>
  <c r="F85" i="8"/>
  <c r="D86" i="8"/>
  <c r="E86" i="8"/>
  <c r="F86" i="8"/>
  <c r="D87" i="8"/>
  <c r="E87" i="8"/>
  <c r="F87" i="8"/>
  <c r="D88" i="8"/>
  <c r="E88" i="8"/>
  <c r="F88" i="8"/>
  <c r="D89" i="8"/>
  <c r="E89" i="8"/>
  <c r="F89" i="8"/>
  <c r="D90" i="8"/>
  <c r="E90" i="8"/>
  <c r="F90" i="8"/>
  <c r="D91" i="8"/>
  <c r="E91" i="8"/>
  <c r="F91" i="8"/>
  <c r="D92" i="8"/>
  <c r="E92" i="8"/>
  <c r="F92" i="8"/>
  <c r="D93" i="8"/>
  <c r="E93" i="8"/>
  <c r="F93" i="8"/>
  <c r="D94" i="8"/>
  <c r="E94" i="8"/>
  <c r="F94" i="8"/>
  <c r="D95" i="8"/>
  <c r="E95" i="8"/>
  <c r="F95" i="8"/>
  <c r="D96" i="8"/>
  <c r="E96" i="8"/>
  <c r="F96" i="8"/>
  <c r="D97" i="8"/>
  <c r="E97" i="8"/>
  <c r="F97" i="8"/>
  <c r="D98" i="8"/>
  <c r="E98" i="8"/>
  <c r="F98" i="8"/>
  <c r="D99" i="8"/>
  <c r="E99" i="8"/>
  <c r="F99" i="8"/>
  <c r="D100" i="8"/>
  <c r="E100" i="8"/>
  <c r="F100" i="8"/>
  <c r="D101" i="8"/>
  <c r="E101" i="8"/>
  <c r="F101" i="8"/>
  <c r="D102" i="8"/>
  <c r="E102" i="8"/>
  <c r="F102" i="8"/>
  <c r="D103" i="8"/>
  <c r="E103" i="8"/>
  <c r="F103" i="8"/>
  <c r="D104" i="8"/>
  <c r="E104" i="8"/>
  <c r="F104" i="8"/>
  <c r="D105" i="8"/>
  <c r="E105" i="8"/>
  <c r="F105" i="8"/>
  <c r="D106" i="8"/>
  <c r="E106" i="8"/>
  <c r="F106" i="8"/>
  <c r="D107" i="8"/>
  <c r="E107" i="8"/>
  <c r="F107" i="8"/>
  <c r="D108" i="8"/>
  <c r="E108" i="8"/>
  <c r="F108" i="8"/>
  <c r="D109" i="8"/>
  <c r="E109" i="8"/>
  <c r="F109" i="8"/>
  <c r="D110" i="8"/>
  <c r="E110" i="8"/>
  <c r="F110" i="8"/>
  <c r="D111" i="8"/>
  <c r="E111" i="8"/>
  <c r="F111" i="8"/>
  <c r="D112" i="8"/>
  <c r="E112" i="8"/>
  <c r="F112" i="8"/>
  <c r="D113" i="8"/>
  <c r="E113" i="8"/>
  <c r="F113" i="8"/>
  <c r="D114" i="8"/>
  <c r="E114" i="8"/>
  <c r="F114" i="8"/>
  <c r="D115" i="8"/>
  <c r="E115" i="8"/>
  <c r="F115" i="8"/>
  <c r="D116" i="8"/>
  <c r="E116" i="8"/>
  <c r="F116" i="8"/>
  <c r="D117" i="8"/>
  <c r="E117" i="8"/>
  <c r="F117" i="8"/>
  <c r="F11" i="8"/>
  <c r="E11" i="8"/>
  <c r="D11" i="8"/>
  <c r="D76" i="8"/>
  <c r="D75" i="8"/>
  <c r="AE11" i="4" l="1"/>
  <c r="AE15" i="4"/>
  <c r="AE19" i="4"/>
  <c r="AE23" i="4"/>
  <c r="AE27" i="4"/>
  <c r="AE31" i="4"/>
  <c r="AE35" i="4"/>
  <c r="AE39" i="4"/>
  <c r="AE43" i="4"/>
  <c r="AE47" i="4"/>
  <c r="AE51" i="4"/>
  <c r="AE55" i="4"/>
  <c r="AE59" i="4"/>
  <c r="AE63" i="4"/>
  <c r="AE67" i="4"/>
  <c r="AE71" i="4"/>
  <c r="AE75" i="4"/>
  <c r="AE79" i="4"/>
  <c r="AE83" i="4"/>
  <c r="AE87" i="4"/>
  <c r="AE91" i="4"/>
  <c r="AE95" i="4"/>
  <c r="AE99" i="4"/>
  <c r="H21" i="10" s="1"/>
  <c r="AE103" i="4"/>
  <c r="AE107" i="4"/>
  <c r="AE111" i="4"/>
  <c r="AE115" i="4"/>
  <c r="AA12" i="4"/>
  <c r="AA16" i="4"/>
  <c r="AE14" i="4"/>
  <c r="AE18" i="4"/>
  <c r="AE22" i="4"/>
  <c r="AE26" i="4"/>
  <c r="AE30" i="4"/>
  <c r="AE34" i="4"/>
  <c r="AE38" i="4"/>
  <c r="AE42" i="4"/>
  <c r="AE46" i="4"/>
  <c r="AE50" i="4"/>
  <c r="AE54" i="4"/>
  <c r="AE58" i="4"/>
  <c r="AE62" i="4"/>
  <c r="AE66" i="4"/>
  <c r="AE70" i="4"/>
  <c r="AE74" i="4"/>
  <c r="AE78" i="4"/>
  <c r="AE82" i="4"/>
  <c r="AE86" i="4"/>
  <c r="AE90" i="4"/>
  <c r="AE94" i="4"/>
  <c r="AE98" i="4"/>
  <c r="AE102" i="4"/>
  <c r="AE106" i="4"/>
  <c r="AE110" i="4"/>
  <c r="AE114" i="4"/>
  <c r="AA11" i="4"/>
  <c r="AA15" i="4"/>
  <c r="AE13" i="4"/>
  <c r="AE17" i="4"/>
  <c r="AE21" i="4"/>
  <c r="AE25" i="4"/>
  <c r="AE29" i="4"/>
  <c r="AE33" i="4"/>
  <c r="AE37" i="4"/>
  <c r="AE41" i="4"/>
  <c r="AE45" i="4"/>
  <c r="AE49" i="4"/>
  <c r="AE53" i="4"/>
  <c r="AE57" i="4"/>
  <c r="AE61" i="4"/>
  <c r="AE65" i="4"/>
  <c r="AE69" i="4"/>
  <c r="AE73" i="4"/>
  <c r="AE77" i="4"/>
  <c r="AE81" i="4"/>
  <c r="H17" i="10" s="1"/>
  <c r="AE85" i="4"/>
  <c r="AE89" i="4"/>
  <c r="AE93" i="4"/>
  <c r="AE97" i="4"/>
  <c r="AE101" i="4"/>
  <c r="AE105" i="4"/>
  <c r="AE109" i="4"/>
  <c r="AE113" i="4"/>
  <c r="AE116" i="4"/>
  <c r="H23" i="10" s="1"/>
  <c r="AA14" i="4"/>
  <c r="AE12" i="4"/>
  <c r="AE28" i="4"/>
  <c r="AE44" i="4"/>
  <c r="AE60" i="4"/>
  <c r="AE76" i="4"/>
  <c r="H15" i="10" s="1"/>
  <c r="AE92" i="4"/>
  <c r="AE108" i="4"/>
  <c r="AA18" i="4"/>
  <c r="AA22" i="4"/>
  <c r="AA26" i="4"/>
  <c r="AA30" i="4"/>
  <c r="AA34" i="4"/>
  <c r="AA38" i="4"/>
  <c r="AA42" i="4"/>
  <c r="AA46" i="4"/>
  <c r="AA50" i="4"/>
  <c r="AA54" i="4"/>
  <c r="AA58" i="4"/>
  <c r="AA62" i="4"/>
  <c r="AA66" i="4"/>
  <c r="AA70" i="4"/>
  <c r="AA74" i="4"/>
  <c r="AA78" i="4"/>
  <c r="AA82" i="4"/>
  <c r="AA86" i="4"/>
  <c r="AA90" i="4"/>
  <c r="AA94" i="4"/>
  <c r="AA98" i="4"/>
  <c r="AA102" i="4"/>
  <c r="AE24" i="4"/>
  <c r="AE40" i="4"/>
  <c r="AE56" i="4"/>
  <c r="AE88" i="4"/>
  <c r="AE104" i="4"/>
  <c r="AA13" i="4"/>
  <c r="AA17" i="4"/>
  <c r="AA21" i="4"/>
  <c r="AA25" i="4"/>
  <c r="AA29" i="4"/>
  <c r="AA33" i="4"/>
  <c r="AA37" i="4"/>
  <c r="AA41" i="4"/>
  <c r="AA45" i="4"/>
  <c r="AA49" i="4"/>
  <c r="AA53" i="4"/>
  <c r="AA57" i="4"/>
  <c r="AA61" i="4"/>
  <c r="AA65" i="4"/>
  <c r="AA69" i="4"/>
  <c r="AA73" i="4"/>
  <c r="AA77" i="4"/>
  <c r="AA81" i="4"/>
  <c r="AA85" i="4"/>
  <c r="AA89" i="4"/>
  <c r="AA93" i="4"/>
  <c r="AA97" i="4"/>
  <c r="AA101" i="4"/>
  <c r="AE20" i="4"/>
  <c r="AE36" i="4"/>
  <c r="AE52" i="4"/>
  <c r="AE68" i="4"/>
  <c r="AE84" i="4"/>
  <c r="AE100" i="4"/>
  <c r="AA20" i="4"/>
  <c r="AA24" i="4"/>
  <c r="AA28" i="4"/>
  <c r="AA32" i="4"/>
  <c r="AA36" i="4"/>
  <c r="AA40" i="4"/>
  <c r="AA44" i="4"/>
  <c r="AA48" i="4"/>
  <c r="AA52" i="4"/>
  <c r="AA56" i="4"/>
  <c r="AA60" i="4"/>
  <c r="AA64" i="4"/>
  <c r="AA68" i="4"/>
  <c r="AA76" i="4"/>
  <c r="AA80" i="4"/>
  <c r="AA84" i="4"/>
  <c r="AA88" i="4"/>
  <c r="AA92" i="4"/>
  <c r="AA96" i="4"/>
  <c r="AA100" i="4"/>
  <c r="AE16" i="4"/>
  <c r="AE80" i="4"/>
  <c r="H16" i="10" s="1"/>
  <c r="AA27" i="4"/>
  <c r="AA43" i="4"/>
  <c r="AA59" i="4"/>
  <c r="AA75" i="4"/>
  <c r="AA91" i="4"/>
  <c r="AA105" i="4"/>
  <c r="AA109" i="4"/>
  <c r="AA113" i="4"/>
  <c r="AA116" i="4"/>
  <c r="G23" i="10" s="1"/>
  <c r="AA10" i="4"/>
  <c r="AE10" i="4"/>
  <c r="AE96" i="4"/>
  <c r="AA79" i="4"/>
  <c r="AA95" i="4"/>
  <c r="AA106" i="4"/>
  <c r="AA110" i="4"/>
  <c r="AE64" i="4"/>
  <c r="AA23" i="4"/>
  <c r="AA39" i="4"/>
  <c r="AA55" i="4"/>
  <c r="AA71" i="4"/>
  <c r="AA87" i="4"/>
  <c r="AA104" i="4"/>
  <c r="AA108" i="4"/>
  <c r="AA112" i="4"/>
  <c r="AA31" i="4"/>
  <c r="AA47" i="4"/>
  <c r="AE48" i="4"/>
  <c r="AE112" i="4"/>
  <c r="AA19" i="4"/>
  <c r="AA35" i="4"/>
  <c r="AA51" i="4"/>
  <c r="AA67" i="4"/>
  <c r="AA83" i="4"/>
  <c r="AA99" i="4"/>
  <c r="G21" i="10" s="1"/>
  <c r="AA103" i="4"/>
  <c r="AA107" i="4"/>
  <c r="AA111" i="4"/>
  <c r="AA115" i="4"/>
  <c r="AE32" i="4"/>
  <c r="AA63" i="4"/>
  <c r="AA114" i="4"/>
  <c r="G16" i="10" l="1"/>
  <c r="G17" i="10"/>
  <c r="G15" i="10"/>
  <c r="H11" i="10"/>
  <c r="G11" i="10"/>
  <c r="H12" i="10"/>
  <c r="H13" i="10"/>
  <c r="G12" i="10"/>
  <c r="G13" i="10"/>
  <c r="G19" i="10"/>
  <c r="H20" i="10"/>
  <c r="H22" i="10"/>
  <c r="G22" i="10"/>
  <c r="G18" i="10"/>
  <c r="G20" i="10"/>
  <c r="H19" i="10"/>
  <c r="H18" i="10"/>
  <c r="G111" i="8"/>
  <c r="H33" i="8"/>
  <c r="G116" i="8"/>
  <c r="G68" i="8"/>
  <c r="G113" i="8"/>
  <c r="G24" i="9"/>
  <c r="G56" i="8"/>
  <c r="G43" i="9"/>
  <c r="G107" i="8"/>
  <c r="H11" i="9"/>
  <c r="H11" i="8"/>
  <c r="G47" i="9"/>
  <c r="G117" i="8"/>
  <c r="G76" i="8"/>
  <c r="H17" i="8"/>
  <c r="G89" i="8"/>
  <c r="G25" i="9"/>
  <c r="G57" i="8"/>
  <c r="G41" i="8"/>
  <c r="G15" i="9"/>
  <c r="G25" i="8"/>
  <c r="H69" i="8"/>
  <c r="G90" i="8"/>
  <c r="G74" i="8"/>
  <c r="G26" i="9"/>
  <c r="G58" i="8"/>
  <c r="G42" i="8"/>
  <c r="G26" i="8"/>
  <c r="G42" i="9"/>
  <c r="G103" i="8"/>
  <c r="G87" i="8"/>
  <c r="G71" i="8"/>
  <c r="G23" i="9"/>
  <c r="G55" i="8"/>
  <c r="G39" i="8"/>
  <c r="G14" i="9"/>
  <c r="G23" i="8"/>
  <c r="H61" i="8"/>
  <c r="G15" i="8"/>
  <c r="H106" i="8"/>
  <c r="H90" i="8"/>
  <c r="H74" i="8"/>
  <c r="H26" i="9"/>
  <c r="H58" i="8"/>
  <c r="H42" i="8"/>
  <c r="H26" i="8"/>
  <c r="H111" i="8"/>
  <c r="H39" i="9"/>
  <c r="H95" i="8"/>
  <c r="H33" i="9"/>
  <c r="H79" i="8"/>
  <c r="H63" i="8"/>
  <c r="H20" i="9"/>
  <c r="H47" i="8"/>
  <c r="H31" i="8"/>
  <c r="H15" i="8"/>
  <c r="H45" i="9"/>
  <c r="H112" i="8"/>
  <c r="H96" i="8"/>
  <c r="H34" i="9"/>
  <c r="H80" i="8"/>
  <c r="H28" i="9"/>
  <c r="H64" i="8"/>
  <c r="H48" i="8"/>
  <c r="H32" i="8"/>
  <c r="H12" i="9"/>
  <c r="H16" i="8"/>
  <c r="G104" i="8"/>
  <c r="H49" i="8"/>
  <c r="G72" i="8"/>
  <c r="G96" i="8"/>
  <c r="G46" i="9"/>
  <c r="G106" i="8"/>
  <c r="G92" i="8"/>
  <c r="G28" i="8"/>
  <c r="H35" i="9"/>
  <c r="H81" i="8"/>
  <c r="G93" i="8"/>
  <c r="G32" i="9"/>
  <c r="G77" i="8"/>
  <c r="G61" i="8"/>
  <c r="G45" i="8"/>
  <c r="G30" i="9"/>
  <c r="G29" i="8"/>
  <c r="H85" i="8"/>
  <c r="H21" i="8"/>
  <c r="G94" i="8"/>
  <c r="G78" i="8"/>
  <c r="G62" i="8"/>
  <c r="G46" i="8"/>
  <c r="G16" i="9"/>
  <c r="G30" i="8"/>
  <c r="H89" i="8"/>
  <c r="H15" i="9"/>
  <c r="H25" i="8"/>
  <c r="G91" i="8"/>
  <c r="G75" i="8"/>
  <c r="G59" i="8"/>
  <c r="G19" i="9"/>
  <c r="G43" i="8"/>
  <c r="G27" i="8"/>
  <c r="H32" i="9"/>
  <c r="H77" i="8"/>
  <c r="H13" i="8"/>
  <c r="H110" i="8"/>
  <c r="H94" i="8"/>
  <c r="H78" i="8"/>
  <c r="H62" i="8"/>
  <c r="H46" i="8"/>
  <c r="H16" i="9"/>
  <c r="H30" i="8"/>
  <c r="H14" i="8"/>
  <c r="H115" i="8"/>
  <c r="H99" i="8"/>
  <c r="H37" i="9"/>
  <c r="H83" i="8"/>
  <c r="H67" i="8"/>
  <c r="H21" i="9"/>
  <c r="H51" i="8"/>
  <c r="H35" i="8"/>
  <c r="H13" i="9"/>
  <c r="H19" i="8"/>
  <c r="H116" i="8"/>
  <c r="H40" i="9"/>
  <c r="H100" i="8"/>
  <c r="H84" i="8"/>
  <c r="H68" i="8"/>
  <c r="H52" i="8"/>
  <c r="H36" i="8"/>
  <c r="H20" i="8"/>
  <c r="G115" i="8"/>
  <c r="G84" i="8"/>
  <c r="G20" i="8"/>
  <c r="G28" i="9"/>
  <c r="G64" i="8"/>
  <c r="G44" i="9"/>
  <c r="G108" i="8"/>
  <c r="G40" i="9"/>
  <c r="G100" i="8"/>
  <c r="G36" i="8"/>
  <c r="H113" i="8"/>
  <c r="G48" i="8"/>
  <c r="G105" i="8"/>
  <c r="G88" i="8"/>
  <c r="G24" i="8"/>
  <c r="H65" i="8"/>
  <c r="G34" i="9"/>
  <c r="G80" i="8"/>
  <c r="G11" i="9"/>
  <c r="G11" i="8"/>
  <c r="G110" i="8"/>
  <c r="G44" i="8"/>
  <c r="G97" i="8"/>
  <c r="G35" i="9"/>
  <c r="G81" i="8"/>
  <c r="G65" i="8"/>
  <c r="G49" i="8"/>
  <c r="G33" i="8"/>
  <c r="H41" i="9"/>
  <c r="H101" i="8"/>
  <c r="H37" i="8"/>
  <c r="G98" i="8"/>
  <c r="G36" i="9"/>
  <c r="G82" i="8"/>
  <c r="G29" i="9"/>
  <c r="G66" i="8"/>
  <c r="G50" i="8"/>
  <c r="G34" i="8"/>
  <c r="G18" i="8"/>
  <c r="H105" i="8"/>
  <c r="H41" i="8"/>
  <c r="G39" i="9"/>
  <c r="G95" i="8"/>
  <c r="G33" i="9"/>
  <c r="G79" i="8"/>
  <c r="G63" i="8"/>
  <c r="G20" i="9"/>
  <c r="G47" i="8"/>
  <c r="G31" i="8"/>
  <c r="H93" i="8"/>
  <c r="H30" i="9"/>
  <c r="H29" i="8"/>
  <c r="H114" i="8"/>
  <c r="H98" i="8"/>
  <c r="H36" i="9"/>
  <c r="H82" i="8"/>
  <c r="H29" i="9"/>
  <c r="H66" i="8"/>
  <c r="H50" i="8"/>
  <c r="H34" i="8"/>
  <c r="H18" i="8"/>
  <c r="G12" i="8"/>
  <c r="H42" i="9"/>
  <c r="H103" i="8"/>
  <c r="H87" i="8"/>
  <c r="H71" i="8"/>
  <c r="H23" i="9"/>
  <c r="H55" i="8"/>
  <c r="H39" i="8"/>
  <c r="H14" i="9"/>
  <c r="H23" i="8"/>
  <c r="G13" i="8"/>
  <c r="H104" i="8"/>
  <c r="H88" i="8"/>
  <c r="H72" i="8"/>
  <c r="H24" i="9"/>
  <c r="H56" i="8"/>
  <c r="H18" i="9"/>
  <c r="H40" i="8"/>
  <c r="H24" i="8"/>
  <c r="G45" i="9"/>
  <c r="G112" i="8"/>
  <c r="G52" i="8"/>
  <c r="G32" i="8"/>
  <c r="G109" i="8"/>
  <c r="G18" i="9"/>
  <c r="G40" i="8"/>
  <c r="H97" i="8"/>
  <c r="G114" i="8"/>
  <c r="G27" i="9"/>
  <c r="G60" i="8"/>
  <c r="G41" i="9"/>
  <c r="G101" i="8"/>
  <c r="G85" i="8"/>
  <c r="G69" i="8"/>
  <c r="G22" i="9"/>
  <c r="G53" i="8"/>
  <c r="G37" i="8"/>
  <c r="G21" i="8"/>
  <c r="H46" i="9"/>
  <c r="H22" i="9"/>
  <c r="H53" i="8"/>
  <c r="G102" i="8"/>
  <c r="G38" i="9"/>
  <c r="G86" i="8"/>
  <c r="G70" i="8"/>
  <c r="G54" i="8"/>
  <c r="G17" i="9"/>
  <c r="G38" i="8"/>
  <c r="G22" i="8"/>
  <c r="G14" i="8"/>
  <c r="H25" i="9"/>
  <c r="H57" i="8"/>
  <c r="G99" i="8"/>
  <c r="G37" i="9"/>
  <c r="G83" i="8"/>
  <c r="G67" i="8"/>
  <c r="G21" i="9"/>
  <c r="G51" i="8"/>
  <c r="G35" i="8"/>
  <c r="G13" i="9"/>
  <c r="G19" i="8"/>
  <c r="H109" i="8"/>
  <c r="H45" i="8"/>
  <c r="H47" i="9"/>
  <c r="H117" i="8"/>
  <c r="H102" i="8"/>
  <c r="H38" i="9"/>
  <c r="H86" i="8"/>
  <c r="H70" i="8"/>
  <c r="H54" i="8"/>
  <c r="H17" i="9"/>
  <c r="H38" i="8"/>
  <c r="H22" i="8"/>
  <c r="G12" i="9"/>
  <c r="G16" i="8"/>
  <c r="H43" i="9"/>
  <c r="H107" i="8"/>
  <c r="H91" i="8"/>
  <c r="H75" i="8"/>
  <c r="H59" i="8"/>
  <c r="H19" i="9"/>
  <c r="H43" i="8"/>
  <c r="H27" i="8"/>
  <c r="G17" i="8"/>
  <c r="H44" i="9"/>
  <c r="H108" i="8"/>
  <c r="H92" i="8"/>
  <c r="H76" i="8"/>
  <c r="H27" i="9"/>
  <c r="H60" i="8"/>
  <c r="H44" i="8"/>
  <c r="H28" i="8"/>
  <c r="H12" i="8"/>
  <c r="F117" i="4" l="1"/>
  <c r="I5" i="3"/>
  <c r="L90" i="4" l="1"/>
  <c r="K90" i="4"/>
  <c r="L50" i="4"/>
  <c r="K50" i="4"/>
  <c r="L98" i="4"/>
  <c r="K98" i="4"/>
  <c r="L72" i="4"/>
  <c r="K72" i="4"/>
  <c r="L79" i="4"/>
  <c r="K79" i="4"/>
  <c r="L111" i="4"/>
  <c r="K111" i="4"/>
  <c r="L48" i="4"/>
  <c r="K48" i="4"/>
  <c r="L24" i="4"/>
  <c r="K24" i="4"/>
  <c r="L23" i="4"/>
  <c r="K23" i="4"/>
  <c r="K39" i="4"/>
  <c r="L39" i="4"/>
  <c r="K55" i="4"/>
  <c r="L55" i="4"/>
  <c r="L87" i="4"/>
  <c r="K87" i="4"/>
  <c r="L18" i="4"/>
  <c r="K18" i="4"/>
  <c r="E24" i="10"/>
  <c r="E31" i="9"/>
  <c r="E48" i="9" s="1"/>
  <c r="E73" i="8"/>
  <c r="E118" i="8" s="1"/>
  <c r="F35" i="3" s="1"/>
  <c r="H117" i="4"/>
  <c r="M18" i="6" s="1"/>
  <c r="D24" i="10"/>
  <c r="D31" i="9"/>
  <c r="D48" i="9" s="1"/>
  <c r="D73" i="8"/>
  <c r="D118" i="8" s="1"/>
  <c r="E35" i="3" s="1"/>
  <c r="G117" i="4"/>
  <c r="AE72" i="4"/>
  <c r="H14" i="10" s="1"/>
  <c r="AA72" i="4"/>
  <c r="G14" i="10" s="1"/>
  <c r="K106" i="4"/>
  <c r="L106" i="4"/>
  <c r="L33" i="4"/>
  <c r="K33" i="4"/>
  <c r="L49" i="4"/>
  <c r="K49" i="4"/>
  <c r="L65" i="4"/>
  <c r="K65" i="4"/>
  <c r="L81" i="4"/>
  <c r="K81" i="4"/>
  <c r="K97" i="4"/>
  <c r="L97" i="4"/>
  <c r="K113" i="4"/>
  <c r="L113" i="4"/>
  <c r="L26" i="4"/>
  <c r="K26" i="4"/>
  <c r="L58" i="4"/>
  <c r="K58" i="4"/>
  <c r="L68" i="4"/>
  <c r="K68" i="4"/>
  <c r="K38" i="4"/>
  <c r="L38" i="4"/>
  <c r="K102" i="4"/>
  <c r="L102" i="4"/>
  <c r="L13" i="4"/>
  <c r="K13" i="4"/>
  <c r="L29" i="4"/>
  <c r="K29" i="4"/>
  <c r="L45" i="4"/>
  <c r="K45" i="4"/>
  <c r="L61" i="4"/>
  <c r="K61" i="4"/>
  <c r="L77" i="4"/>
  <c r="K77" i="4"/>
  <c r="L93" i="4"/>
  <c r="K93" i="4"/>
  <c r="L109" i="4"/>
  <c r="K109" i="4"/>
  <c r="L16" i="4"/>
  <c r="K16" i="4"/>
  <c r="L52" i="4"/>
  <c r="K52" i="4"/>
  <c r="L92" i="4"/>
  <c r="K92" i="4"/>
  <c r="L60" i="4"/>
  <c r="K60" i="4"/>
  <c r="L86" i="4"/>
  <c r="K86" i="4"/>
  <c r="L78" i="4"/>
  <c r="K78" i="4"/>
  <c r="K27" i="4"/>
  <c r="L27" i="4"/>
  <c r="L67" i="4"/>
  <c r="K67" i="4"/>
  <c r="L99" i="4"/>
  <c r="K99" i="4"/>
  <c r="L108" i="4"/>
  <c r="K108" i="4"/>
  <c r="L34" i="4"/>
  <c r="K34" i="4"/>
  <c r="L84" i="4"/>
  <c r="K84" i="4"/>
  <c r="G7" i="6"/>
  <c r="E22" i="3"/>
  <c r="L44" i="4"/>
  <c r="K44" i="4"/>
  <c r="L76" i="4"/>
  <c r="K76" i="4"/>
  <c r="L17" i="4"/>
  <c r="K17" i="4"/>
  <c r="L12" i="4"/>
  <c r="K12" i="4"/>
  <c r="L36" i="4"/>
  <c r="K36" i="4"/>
  <c r="L100" i="4"/>
  <c r="K100" i="4"/>
  <c r="L19" i="4"/>
  <c r="K19" i="4"/>
  <c r="K43" i="4"/>
  <c r="L43" i="4"/>
  <c r="K75" i="4"/>
  <c r="L75" i="4"/>
  <c r="L107" i="4"/>
  <c r="K107" i="4"/>
  <c r="L30" i="4"/>
  <c r="K30" i="4"/>
  <c r="K22" i="4"/>
  <c r="L22" i="4"/>
  <c r="L80" i="4"/>
  <c r="K80" i="4"/>
  <c r="L63" i="4"/>
  <c r="K63" i="4"/>
  <c r="L95" i="4"/>
  <c r="K95" i="4"/>
  <c r="L32" i="4"/>
  <c r="K32" i="4"/>
  <c r="L40" i="4"/>
  <c r="K40" i="4"/>
  <c r="L74" i="4"/>
  <c r="K74" i="4"/>
  <c r="L104" i="4"/>
  <c r="K104" i="4"/>
  <c r="L15" i="4"/>
  <c r="K15" i="4"/>
  <c r="L31" i="4"/>
  <c r="K31" i="4"/>
  <c r="L47" i="4"/>
  <c r="K47" i="4"/>
  <c r="K71" i="4"/>
  <c r="L71" i="4"/>
  <c r="L103" i="4"/>
  <c r="K103" i="4"/>
  <c r="L112" i="4"/>
  <c r="K112" i="4"/>
  <c r="L56" i="4"/>
  <c r="K56" i="4"/>
  <c r="L64" i="4"/>
  <c r="K64" i="4"/>
  <c r="L96" i="4"/>
  <c r="K96" i="4"/>
  <c r="L25" i="4"/>
  <c r="K25" i="4"/>
  <c r="L41" i="4"/>
  <c r="K41" i="4"/>
  <c r="L57" i="4"/>
  <c r="K57" i="4"/>
  <c r="L73" i="4"/>
  <c r="K73" i="4"/>
  <c r="L89" i="4"/>
  <c r="K89" i="4"/>
  <c r="L105" i="4"/>
  <c r="K105" i="4"/>
  <c r="L42" i="4"/>
  <c r="K42" i="4"/>
  <c r="L88" i="4"/>
  <c r="K88" i="4"/>
  <c r="L66" i="4"/>
  <c r="K66" i="4"/>
  <c r="L114" i="4"/>
  <c r="K114" i="4"/>
  <c r="J117" i="4"/>
  <c r="F19" i="6" s="1"/>
  <c r="K10" i="4"/>
  <c r="L10" i="4"/>
  <c r="L14" i="4"/>
  <c r="K14" i="4"/>
  <c r="K54" i="4"/>
  <c r="L54" i="4"/>
  <c r="I117" i="4"/>
  <c r="F24" i="10"/>
  <c r="F31" i="9"/>
  <c r="F48" i="9" s="1"/>
  <c r="F73" i="8"/>
  <c r="L21" i="4"/>
  <c r="K21" i="4"/>
  <c r="L37" i="4"/>
  <c r="K37" i="4"/>
  <c r="L53" i="4"/>
  <c r="K53" i="4"/>
  <c r="L69" i="4"/>
  <c r="K69" i="4"/>
  <c r="K85" i="4"/>
  <c r="L85" i="4"/>
  <c r="L101" i="4"/>
  <c r="K101" i="4"/>
  <c r="L116" i="4"/>
  <c r="K116" i="4"/>
  <c r="L82" i="4"/>
  <c r="K82" i="4"/>
  <c r="L110" i="4"/>
  <c r="K110" i="4"/>
  <c r="L46" i="4"/>
  <c r="K46" i="4"/>
  <c r="K11" i="4"/>
  <c r="L11" i="4"/>
  <c r="L51" i="4"/>
  <c r="K51" i="4"/>
  <c r="L83" i="4"/>
  <c r="K83" i="4"/>
  <c r="L115" i="4"/>
  <c r="K115" i="4"/>
  <c r="L20" i="4"/>
  <c r="K20" i="4"/>
  <c r="L94" i="4"/>
  <c r="K94" i="4"/>
  <c r="L62" i="4"/>
  <c r="K62" i="4"/>
  <c r="L28" i="4"/>
  <c r="K28" i="4"/>
  <c r="K70" i="4"/>
  <c r="L70" i="4"/>
  <c r="L35" i="4"/>
  <c r="K35" i="4"/>
  <c r="K59" i="4"/>
  <c r="L59" i="4"/>
  <c r="K91" i="4"/>
  <c r="L91" i="4"/>
  <c r="G13" i="6" l="1"/>
  <c r="E23" i="3"/>
  <c r="M19" i="6"/>
  <c r="F118" i="8"/>
  <c r="G35" i="3" s="1"/>
  <c r="L117" i="4"/>
  <c r="G25" i="6" s="1"/>
  <c r="K117" i="4"/>
  <c r="E25" i="6" s="1"/>
  <c r="G31" i="9"/>
  <c r="G48" i="9" s="1"/>
  <c r="G73" i="8"/>
  <c r="AA117" i="4"/>
  <c r="R12" i="6" s="1"/>
  <c r="G24" i="10"/>
  <c r="AE117" i="4"/>
  <c r="R13" i="6" s="1"/>
  <c r="H31" i="9"/>
  <c r="H48" i="9" s="1"/>
  <c r="H73" i="8"/>
  <c r="H24" i="10"/>
  <c r="H118" i="8" l="1"/>
  <c r="I35" i="3" s="1"/>
  <c r="G118" i="8"/>
  <c r="H35" i="3" s="1"/>
  <c r="I14" i="10"/>
  <c r="I17" i="10"/>
  <c r="I16" i="10"/>
  <c r="I23" i="10"/>
  <c r="I21" i="10"/>
  <c r="I20" i="10" l="1"/>
  <c r="I18" i="10"/>
  <c r="I13" i="10"/>
  <c r="I12" i="10"/>
  <c r="I22" i="10"/>
  <c r="I11" i="10"/>
  <c r="I19" i="10"/>
  <c r="I15" i="10"/>
  <c r="I20" i="9"/>
  <c r="I47" i="8"/>
  <c r="O46" i="4"/>
  <c r="N46" i="4"/>
  <c r="AF46" i="4"/>
  <c r="AB46" i="4"/>
  <c r="I110" i="8"/>
  <c r="O109" i="4"/>
  <c r="N109" i="4"/>
  <c r="AB109" i="4"/>
  <c r="AF109" i="4"/>
  <c r="I15" i="9"/>
  <c r="I25" i="8"/>
  <c r="N24" i="4"/>
  <c r="O24" i="4"/>
  <c r="AF24" i="4"/>
  <c r="AB24" i="4"/>
  <c r="I98" i="8"/>
  <c r="O97" i="4"/>
  <c r="N97" i="4"/>
  <c r="AF97" i="4"/>
  <c r="AB97" i="4"/>
  <c r="I24" i="8"/>
  <c r="O23" i="4"/>
  <c r="N23" i="4"/>
  <c r="AB23" i="4"/>
  <c r="AF23" i="4"/>
  <c r="I49" i="8"/>
  <c r="O48" i="4"/>
  <c r="N48" i="4"/>
  <c r="AF48" i="4"/>
  <c r="AB48" i="4"/>
  <c r="I113" i="8"/>
  <c r="N112" i="4"/>
  <c r="O112" i="4"/>
  <c r="AF112" i="4"/>
  <c r="AB112" i="4"/>
  <c r="I62" i="8"/>
  <c r="O61" i="4"/>
  <c r="N61" i="4"/>
  <c r="AF61" i="4"/>
  <c r="AB61" i="4"/>
  <c r="I19" i="9"/>
  <c r="I43" i="8"/>
  <c r="O42" i="4"/>
  <c r="N42" i="4"/>
  <c r="AF42" i="4"/>
  <c r="AB42" i="4"/>
  <c r="I22" i="8"/>
  <c r="O21" i="4"/>
  <c r="N21" i="4"/>
  <c r="AB21" i="4"/>
  <c r="AF21" i="4"/>
  <c r="I15" i="8"/>
  <c r="O14" i="4"/>
  <c r="N14" i="4"/>
  <c r="AB14" i="4"/>
  <c r="AF14" i="4"/>
  <c r="I33" i="9"/>
  <c r="I79" i="8"/>
  <c r="O78" i="4"/>
  <c r="N78" i="4"/>
  <c r="AF78" i="4"/>
  <c r="AB78" i="4"/>
  <c r="I46" i="8"/>
  <c r="O45" i="4"/>
  <c r="N45" i="4"/>
  <c r="AF45" i="4"/>
  <c r="AB45" i="4"/>
  <c r="I36" i="8"/>
  <c r="O35" i="4"/>
  <c r="N35" i="4"/>
  <c r="AB35" i="4"/>
  <c r="AF35" i="4"/>
  <c r="I40" i="9"/>
  <c r="I100" i="8"/>
  <c r="O99" i="4"/>
  <c r="N99" i="4"/>
  <c r="AB99" i="4"/>
  <c r="L21" i="10" s="1"/>
  <c r="AF99" i="4"/>
  <c r="I61" i="8"/>
  <c r="O60" i="4"/>
  <c r="N60" i="4"/>
  <c r="AB60" i="4"/>
  <c r="AF60" i="4"/>
  <c r="I16" i="9"/>
  <c r="I30" i="8"/>
  <c r="O29" i="4"/>
  <c r="N29" i="4"/>
  <c r="AF29" i="4"/>
  <c r="AB29" i="4"/>
  <c r="I35" i="8"/>
  <c r="O34" i="4"/>
  <c r="N34" i="4"/>
  <c r="AF34" i="4"/>
  <c r="AB34" i="4"/>
  <c r="I99" i="8"/>
  <c r="O98" i="4"/>
  <c r="N98" i="4"/>
  <c r="AF98" i="4"/>
  <c r="AB98" i="4"/>
  <c r="I38" i="9"/>
  <c r="I86" i="8"/>
  <c r="O85" i="4"/>
  <c r="N85" i="4"/>
  <c r="AB85" i="4"/>
  <c r="AF85" i="4"/>
  <c r="I24" i="9"/>
  <c r="I56" i="8"/>
  <c r="O55" i="4"/>
  <c r="N55" i="4"/>
  <c r="AB55" i="4"/>
  <c r="AF55" i="4"/>
  <c r="I13" i="8"/>
  <c r="O12" i="4"/>
  <c r="N12" i="4"/>
  <c r="AF12" i="4"/>
  <c r="AB12" i="4"/>
  <c r="I35" i="9"/>
  <c r="I81" i="8"/>
  <c r="N80" i="4"/>
  <c r="O80" i="4"/>
  <c r="AF80" i="4"/>
  <c r="AB80" i="4"/>
  <c r="I74" i="8"/>
  <c r="O73" i="4"/>
  <c r="N73" i="4"/>
  <c r="AF73" i="4"/>
  <c r="AB73" i="4"/>
  <c r="I23" i="9"/>
  <c r="I55" i="8"/>
  <c r="O54" i="4"/>
  <c r="N54" i="4"/>
  <c r="AF54" i="4"/>
  <c r="AB54" i="4"/>
  <c r="I41" i="8"/>
  <c r="N40" i="4"/>
  <c r="O40" i="4"/>
  <c r="AF40" i="4"/>
  <c r="AB40" i="4"/>
  <c r="I12" i="8"/>
  <c r="N11" i="4"/>
  <c r="O11" i="4"/>
  <c r="AF11" i="4"/>
  <c r="AB11" i="4"/>
  <c r="I76" i="8"/>
  <c r="O75" i="4"/>
  <c r="N75" i="4"/>
  <c r="AF75" i="4"/>
  <c r="AB75" i="4"/>
  <c r="I33" i="8"/>
  <c r="N32" i="4"/>
  <c r="O32" i="4"/>
  <c r="AF32" i="4"/>
  <c r="AB32" i="4"/>
  <c r="I41" i="9"/>
  <c r="I101" i="8"/>
  <c r="N100" i="4"/>
  <c r="O100" i="4"/>
  <c r="AB100" i="4"/>
  <c r="AF100" i="4"/>
  <c r="I114" i="8"/>
  <c r="O113" i="4"/>
  <c r="N113" i="4"/>
  <c r="AB113" i="4"/>
  <c r="AF113" i="4"/>
  <c r="I75" i="8"/>
  <c r="O74" i="4"/>
  <c r="N74" i="4"/>
  <c r="AF74" i="4"/>
  <c r="AB74" i="4"/>
  <c r="I42" i="8"/>
  <c r="O41" i="4"/>
  <c r="N41" i="4"/>
  <c r="AB41" i="4"/>
  <c r="AF41" i="4"/>
  <c r="I32" i="8"/>
  <c r="O31" i="4"/>
  <c r="N31" i="4"/>
  <c r="AF31" i="4"/>
  <c r="AB31" i="4"/>
  <c r="I96" i="8"/>
  <c r="O95" i="4"/>
  <c r="N95" i="4"/>
  <c r="AF95" i="4"/>
  <c r="AB95" i="4"/>
  <c r="I25" i="9"/>
  <c r="I57" i="8"/>
  <c r="N56" i="4"/>
  <c r="O56" i="4"/>
  <c r="AB56" i="4"/>
  <c r="AF56" i="4"/>
  <c r="I18" i="8"/>
  <c r="N17" i="4"/>
  <c r="O17" i="4"/>
  <c r="AB17" i="4"/>
  <c r="AF17" i="4"/>
  <c r="I31" i="8"/>
  <c r="O30" i="4"/>
  <c r="N30" i="4"/>
  <c r="AF30" i="4"/>
  <c r="AB30" i="4"/>
  <c r="I39" i="9"/>
  <c r="I95" i="8"/>
  <c r="O94" i="4"/>
  <c r="N94" i="4"/>
  <c r="AF94" i="4"/>
  <c r="AB94" i="4"/>
  <c r="I78" i="8"/>
  <c r="O77" i="4"/>
  <c r="N77" i="4"/>
  <c r="AF77" i="4"/>
  <c r="AB77" i="4"/>
  <c r="I52" i="8"/>
  <c r="O51" i="4"/>
  <c r="N51" i="4"/>
  <c r="AB51" i="4"/>
  <c r="AF51" i="4"/>
  <c r="I116" i="8"/>
  <c r="O115" i="4"/>
  <c r="N115" i="4"/>
  <c r="AB115" i="4"/>
  <c r="AF115" i="4"/>
  <c r="I32" i="9"/>
  <c r="I77" i="8"/>
  <c r="O76" i="4"/>
  <c r="N76" i="4"/>
  <c r="AF76" i="4"/>
  <c r="M15" i="10" s="1"/>
  <c r="AB76" i="4"/>
  <c r="I29" i="9"/>
  <c r="I66" i="8"/>
  <c r="O65" i="4"/>
  <c r="N65" i="4"/>
  <c r="AF65" i="4"/>
  <c r="AB65" i="4"/>
  <c r="I21" i="9"/>
  <c r="I51" i="8"/>
  <c r="O50" i="4"/>
  <c r="N50" i="4"/>
  <c r="AF50" i="4"/>
  <c r="AB50" i="4"/>
  <c r="I115" i="8"/>
  <c r="O114" i="4"/>
  <c r="N114" i="4"/>
  <c r="AB114" i="4"/>
  <c r="AF114" i="4"/>
  <c r="I47" i="9"/>
  <c r="I117" i="8"/>
  <c r="O116" i="4"/>
  <c r="K23" i="10" s="1"/>
  <c r="N116" i="4"/>
  <c r="J23" i="10" s="1"/>
  <c r="AB116" i="4"/>
  <c r="L23" i="10" s="1"/>
  <c r="AF116" i="4"/>
  <c r="M23" i="10" s="1"/>
  <c r="I72" i="8"/>
  <c r="O71" i="4"/>
  <c r="N71" i="4"/>
  <c r="AB71" i="4"/>
  <c r="AF71" i="4"/>
  <c r="I30" i="9"/>
  <c r="I29" i="8"/>
  <c r="O28" i="4"/>
  <c r="N28" i="4"/>
  <c r="AF28" i="4"/>
  <c r="AB28" i="4"/>
  <c r="I97" i="8"/>
  <c r="N96" i="4"/>
  <c r="O96" i="4"/>
  <c r="AF96" i="4"/>
  <c r="AB96" i="4"/>
  <c r="I106" i="8"/>
  <c r="O105" i="4"/>
  <c r="N105" i="4"/>
  <c r="AF105" i="4"/>
  <c r="AB105" i="4"/>
  <c r="I71" i="8"/>
  <c r="O70" i="4"/>
  <c r="N70" i="4"/>
  <c r="AF70" i="4"/>
  <c r="AB70" i="4"/>
  <c r="I34" i="8"/>
  <c r="O33" i="4"/>
  <c r="N33" i="4"/>
  <c r="AF33" i="4"/>
  <c r="AB33" i="4"/>
  <c r="I28" i="8"/>
  <c r="O27" i="4"/>
  <c r="N27" i="4"/>
  <c r="AF27" i="4"/>
  <c r="AB27" i="4"/>
  <c r="I92" i="8"/>
  <c r="O91" i="4"/>
  <c r="N91" i="4"/>
  <c r="AF91" i="4"/>
  <c r="AB91" i="4"/>
  <c r="I22" i="9"/>
  <c r="I53" i="8"/>
  <c r="N52" i="4"/>
  <c r="O52" i="4"/>
  <c r="AB52" i="4"/>
  <c r="AF52" i="4"/>
  <c r="I46" i="9"/>
  <c r="I27" i="8"/>
  <c r="O26" i="4"/>
  <c r="N26" i="4"/>
  <c r="AF26" i="4"/>
  <c r="AB26" i="4"/>
  <c r="I91" i="8"/>
  <c r="O90" i="4"/>
  <c r="N90" i="4"/>
  <c r="AF90" i="4"/>
  <c r="AB90" i="4"/>
  <c r="I70" i="8"/>
  <c r="O69" i="4"/>
  <c r="N69" i="4"/>
  <c r="AB69" i="4"/>
  <c r="AF69" i="4"/>
  <c r="I48" i="8"/>
  <c r="O47" i="4"/>
  <c r="N47" i="4"/>
  <c r="AF47" i="4"/>
  <c r="AB47" i="4"/>
  <c r="I45" i="9"/>
  <c r="I112" i="8"/>
  <c r="O111" i="4"/>
  <c r="N111" i="4"/>
  <c r="AF111" i="4"/>
  <c r="AB111" i="4"/>
  <c r="I31" i="9"/>
  <c r="I73" i="8"/>
  <c r="N72" i="4"/>
  <c r="O72" i="4"/>
  <c r="AB72" i="4"/>
  <c r="AF72" i="4"/>
  <c r="I26" i="9"/>
  <c r="I58" i="8"/>
  <c r="O57" i="4"/>
  <c r="N57" i="4"/>
  <c r="AB57" i="4"/>
  <c r="AF57" i="4"/>
  <c r="I26" i="8"/>
  <c r="O25" i="4"/>
  <c r="N25" i="4"/>
  <c r="AB25" i="4"/>
  <c r="AF25" i="4"/>
  <c r="I87" i="8"/>
  <c r="O86" i="4"/>
  <c r="N86" i="4"/>
  <c r="AF86" i="4"/>
  <c r="AB86" i="4"/>
  <c r="I44" i="8"/>
  <c r="O43" i="4"/>
  <c r="N43" i="4"/>
  <c r="AF43" i="4"/>
  <c r="AB43" i="4"/>
  <c r="I44" i="9"/>
  <c r="I108" i="8"/>
  <c r="O107" i="4"/>
  <c r="N107" i="4"/>
  <c r="AF107" i="4"/>
  <c r="AB107" i="4"/>
  <c r="I69" i="8"/>
  <c r="N68" i="4"/>
  <c r="O68" i="4"/>
  <c r="AB68" i="4"/>
  <c r="AF68" i="4"/>
  <c r="I50" i="8"/>
  <c r="O49" i="4"/>
  <c r="N49" i="4"/>
  <c r="AF49" i="4"/>
  <c r="AB49" i="4"/>
  <c r="I43" i="9"/>
  <c r="I107" i="8"/>
  <c r="O106" i="4"/>
  <c r="N106" i="4"/>
  <c r="AF106" i="4"/>
  <c r="AB106" i="4"/>
  <c r="I102" i="8"/>
  <c r="O101" i="4"/>
  <c r="N101" i="4"/>
  <c r="AB101" i="4"/>
  <c r="AF101" i="4"/>
  <c r="I28" i="9"/>
  <c r="I64" i="8"/>
  <c r="O63" i="4"/>
  <c r="N63" i="4"/>
  <c r="AF63" i="4"/>
  <c r="AB63" i="4"/>
  <c r="I21" i="8"/>
  <c r="O20" i="4"/>
  <c r="N20" i="4"/>
  <c r="AB20" i="4"/>
  <c r="AF20" i="4"/>
  <c r="I89" i="8"/>
  <c r="N88" i="4"/>
  <c r="O88" i="4"/>
  <c r="AF88" i="4"/>
  <c r="AB88" i="4"/>
  <c r="I90" i="8"/>
  <c r="O89" i="4"/>
  <c r="N89" i="4"/>
  <c r="AB89" i="4"/>
  <c r="AF89" i="4"/>
  <c r="I111" i="8"/>
  <c r="O110" i="4"/>
  <c r="N110" i="4"/>
  <c r="AB110" i="4"/>
  <c r="AF110" i="4"/>
  <c r="I68" i="8"/>
  <c r="O67" i="4"/>
  <c r="N67" i="4"/>
  <c r="AB67" i="4"/>
  <c r="AF67" i="4"/>
  <c r="I93" i="8"/>
  <c r="O92" i="4"/>
  <c r="N92" i="4"/>
  <c r="AF92" i="4"/>
  <c r="AB92" i="4"/>
  <c r="I67" i="8"/>
  <c r="O66" i="4"/>
  <c r="N66" i="4"/>
  <c r="AF66" i="4"/>
  <c r="AB66" i="4"/>
  <c r="I88" i="8"/>
  <c r="O87" i="4"/>
  <c r="N87" i="4"/>
  <c r="AB87" i="4"/>
  <c r="AF87" i="4"/>
  <c r="I14" i="9"/>
  <c r="I23" i="8"/>
  <c r="O22" i="4"/>
  <c r="N22" i="4"/>
  <c r="AF22" i="4"/>
  <c r="AB22" i="4"/>
  <c r="I63" i="8"/>
  <c r="O62" i="4"/>
  <c r="N62" i="4"/>
  <c r="AF62" i="4"/>
  <c r="AB62" i="4"/>
  <c r="I20" i="8"/>
  <c r="N19" i="4"/>
  <c r="O19" i="4"/>
  <c r="AB19" i="4"/>
  <c r="AF19" i="4"/>
  <c r="I84" i="8"/>
  <c r="O83" i="4"/>
  <c r="N83" i="4"/>
  <c r="AB83" i="4"/>
  <c r="AF83" i="4"/>
  <c r="I45" i="8"/>
  <c r="O44" i="4"/>
  <c r="N44" i="4"/>
  <c r="AF44" i="4"/>
  <c r="AB44" i="4"/>
  <c r="I109" i="8"/>
  <c r="O108" i="4"/>
  <c r="N108" i="4"/>
  <c r="AF108" i="4"/>
  <c r="AB108" i="4"/>
  <c r="I13" i="9"/>
  <c r="I19" i="8"/>
  <c r="O18" i="4"/>
  <c r="N18" i="4"/>
  <c r="AF18" i="4"/>
  <c r="AB18" i="4"/>
  <c r="I37" i="9"/>
  <c r="I83" i="8"/>
  <c r="O82" i="4"/>
  <c r="N82" i="4"/>
  <c r="AF82" i="4"/>
  <c r="AB82" i="4"/>
  <c r="I54" i="8"/>
  <c r="O53" i="4"/>
  <c r="N53" i="4"/>
  <c r="AF53" i="4"/>
  <c r="AB53" i="4"/>
  <c r="I18" i="9"/>
  <c r="I40" i="8"/>
  <c r="O39" i="4"/>
  <c r="N39" i="4"/>
  <c r="AB39" i="4"/>
  <c r="AF39" i="4"/>
  <c r="I104" i="8"/>
  <c r="O103" i="4"/>
  <c r="N103" i="4"/>
  <c r="AF103" i="4"/>
  <c r="AB103" i="4"/>
  <c r="I65" i="8"/>
  <c r="N64" i="4"/>
  <c r="O64" i="4"/>
  <c r="AF64" i="4"/>
  <c r="AB64" i="4"/>
  <c r="I17" i="9"/>
  <c r="I38" i="8"/>
  <c r="O37" i="4"/>
  <c r="N37" i="4"/>
  <c r="AF37" i="4"/>
  <c r="AB37" i="4"/>
  <c r="I39" i="8"/>
  <c r="O38" i="4"/>
  <c r="N38" i="4"/>
  <c r="AF38" i="4"/>
  <c r="AB38" i="4"/>
  <c r="I42" i="9"/>
  <c r="I103" i="8"/>
  <c r="O102" i="4"/>
  <c r="N102" i="4"/>
  <c r="AB102" i="4"/>
  <c r="AF102" i="4"/>
  <c r="I94" i="8"/>
  <c r="O93" i="4"/>
  <c r="N93" i="4"/>
  <c r="AF93" i="4"/>
  <c r="AB93" i="4"/>
  <c r="I27" i="9"/>
  <c r="I60" i="8"/>
  <c r="O59" i="4"/>
  <c r="N59" i="4"/>
  <c r="AF59" i="4"/>
  <c r="AB59" i="4"/>
  <c r="I17" i="8"/>
  <c r="O16" i="4"/>
  <c r="N16" i="4"/>
  <c r="AF16" i="4"/>
  <c r="AB16" i="4"/>
  <c r="I85" i="8"/>
  <c r="N84" i="4"/>
  <c r="O84" i="4"/>
  <c r="AB84" i="4"/>
  <c r="AF84" i="4"/>
  <c r="I36" i="9"/>
  <c r="I82" i="8"/>
  <c r="O81" i="4"/>
  <c r="K17" i="10" s="1"/>
  <c r="N81" i="4"/>
  <c r="J17" i="10" s="1"/>
  <c r="AB81" i="4"/>
  <c r="L17" i="10" s="1"/>
  <c r="AF81" i="4"/>
  <c r="M17" i="10" s="1"/>
  <c r="I59" i="8"/>
  <c r="O58" i="4"/>
  <c r="N58" i="4"/>
  <c r="AF58" i="4"/>
  <c r="AB58" i="4"/>
  <c r="M117" i="4"/>
  <c r="K31" i="6" s="1"/>
  <c r="I14" i="8"/>
  <c r="O13" i="4"/>
  <c r="N13" i="4"/>
  <c r="AF13" i="4"/>
  <c r="AB13" i="4"/>
  <c r="I12" i="9"/>
  <c r="I16" i="8"/>
  <c r="O15" i="4"/>
  <c r="N15" i="4"/>
  <c r="J12" i="10" s="1"/>
  <c r="AF15" i="4"/>
  <c r="AB15" i="4"/>
  <c r="L12" i="10" s="1"/>
  <c r="I34" i="9"/>
  <c r="I80" i="8"/>
  <c r="O79" i="4"/>
  <c r="N79" i="4"/>
  <c r="AF79" i="4"/>
  <c r="AB79" i="4"/>
  <c r="I37" i="8"/>
  <c r="N36" i="4"/>
  <c r="O36" i="4"/>
  <c r="AF36" i="4"/>
  <c r="AB36" i="4"/>
  <c r="I105" i="8"/>
  <c r="N104" i="4"/>
  <c r="O104" i="4"/>
  <c r="AF104" i="4"/>
  <c r="AB104" i="4"/>
  <c r="I11" i="9"/>
  <c r="I11" i="8"/>
  <c r="O10" i="4"/>
  <c r="K11" i="10" s="1"/>
  <c r="N10" i="4"/>
  <c r="AF10" i="4"/>
  <c r="AB10" i="4"/>
  <c r="L16" i="10" l="1"/>
  <c r="M21" i="10"/>
  <c r="M16" i="10"/>
  <c r="K16" i="10"/>
  <c r="J21" i="10"/>
  <c r="J16" i="10"/>
  <c r="K21" i="10"/>
  <c r="J11" i="10"/>
  <c r="M11" i="10"/>
  <c r="L15" i="10"/>
  <c r="L11" i="10"/>
  <c r="K12" i="10"/>
  <c r="J22" i="10"/>
  <c r="L14" i="10"/>
  <c r="M12" i="10"/>
  <c r="J14" i="10"/>
  <c r="K15" i="10"/>
  <c r="M14" i="10"/>
  <c r="J18" i="10"/>
  <c r="K22" i="10"/>
  <c r="K14" i="10"/>
  <c r="J15" i="10"/>
  <c r="K18" i="10"/>
  <c r="M13" i="10"/>
  <c r="M20" i="10"/>
  <c r="M19" i="10"/>
  <c r="L22" i="10"/>
  <c r="J20" i="10"/>
  <c r="L19" i="10"/>
  <c r="L18" i="10"/>
  <c r="J13" i="10"/>
  <c r="M22" i="10"/>
  <c r="M18" i="10"/>
  <c r="K13" i="10"/>
  <c r="K20" i="10"/>
  <c r="J19" i="10"/>
  <c r="L13" i="10"/>
  <c r="L20" i="10"/>
  <c r="K19" i="10"/>
  <c r="I24" i="10"/>
  <c r="AF117" i="4"/>
  <c r="R31" i="6" s="1"/>
  <c r="M11" i="9"/>
  <c r="M11" i="8"/>
  <c r="M105" i="8"/>
  <c r="J37" i="8"/>
  <c r="M34" i="9"/>
  <c r="M80" i="8"/>
  <c r="M12" i="9"/>
  <c r="M16" i="8"/>
  <c r="M14" i="8"/>
  <c r="J59" i="8"/>
  <c r="M36" i="9"/>
  <c r="M82" i="8"/>
  <c r="M85" i="8"/>
  <c r="J17" i="8"/>
  <c r="L27" i="9"/>
  <c r="L60" i="8"/>
  <c r="M94" i="8"/>
  <c r="K42" i="9"/>
  <c r="K103" i="8"/>
  <c r="L39" i="8"/>
  <c r="J17" i="9"/>
  <c r="J38" i="8"/>
  <c r="M104" i="8"/>
  <c r="I48" i="9"/>
  <c r="K105" i="8"/>
  <c r="L37" i="8"/>
  <c r="J34" i="9"/>
  <c r="J80" i="8"/>
  <c r="K14" i="8"/>
  <c r="L59" i="8"/>
  <c r="J36" i="9"/>
  <c r="J82" i="8"/>
  <c r="K85" i="8"/>
  <c r="L17" i="8"/>
  <c r="J27" i="9"/>
  <c r="J60" i="8"/>
  <c r="K94" i="8"/>
  <c r="L42" i="9"/>
  <c r="L103" i="8"/>
  <c r="J39" i="8"/>
  <c r="L17" i="9"/>
  <c r="L38" i="8"/>
  <c r="M65" i="8"/>
  <c r="K104" i="8"/>
  <c r="L40" i="8"/>
  <c r="L18" i="9"/>
  <c r="J54" i="8"/>
  <c r="L37" i="9"/>
  <c r="L83" i="8"/>
  <c r="L13" i="9"/>
  <c r="L19" i="8"/>
  <c r="L109" i="8"/>
  <c r="J45" i="8"/>
  <c r="M84" i="8"/>
  <c r="K20" i="8"/>
  <c r="L63" i="8"/>
  <c r="J14" i="9"/>
  <c r="J23" i="8"/>
  <c r="K88" i="8"/>
  <c r="M67" i="8"/>
  <c r="K93" i="8"/>
  <c r="L68" i="8"/>
  <c r="K111" i="8"/>
  <c r="L90" i="8"/>
  <c r="J89" i="8"/>
  <c r="L21" i="8"/>
  <c r="K28" i="9"/>
  <c r="K64" i="8"/>
  <c r="M102" i="8"/>
  <c r="J43" i="9"/>
  <c r="J107" i="8"/>
  <c r="K50" i="8"/>
  <c r="L69" i="8"/>
  <c r="K44" i="9"/>
  <c r="K108" i="8"/>
  <c r="L44" i="8"/>
  <c r="J87" i="8"/>
  <c r="M26" i="8"/>
  <c r="J26" i="9"/>
  <c r="J58" i="8"/>
  <c r="K31" i="9"/>
  <c r="K73" i="8"/>
  <c r="K45" i="9"/>
  <c r="K112" i="8"/>
  <c r="L48" i="8"/>
  <c r="J70" i="8"/>
  <c r="L91" i="8"/>
  <c r="J27" i="8"/>
  <c r="M46" i="9"/>
  <c r="L22" i="9"/>
  <c r="L53" i="8"/>
  <c r="J92" i="8"/>
  <c r="L28" i="8"/>
  <c r="J34" i="8"/>
  <c r="L71" i="8"/>
  <c r="J106" i="8"/>
  <c r="L97" i="8"/>
  <c r="J30" i="9"/>
  <c r="J29" i="8"/>
  <c r="K72" i="8"/>
  <c r="L47" i="9"/>
  <c r="L117" i="8"/>
  <c r="L115" i="8"/>
  <c r="K21" i="9"/>
  <c r="K51" i="8"/>
  <c r="L66" i="8"/>
  <c r="L29" i="9"/>
  <c r="M77" i="8"/>
  <c r="M32" i="9"/>
  <c r="L116" i="8"/>
  <c r="K52" i="8"/>
  <c r="M78" i="8"/>
  <c r="K39" i="9"/>
  <c r="K95" i="8"/>
  <c r="K31" i="8"/>
  <c r="L18" i="8"/>
  <c r="J25" i="9"/>
  <c r="J57" i="8"/>
  <c r="L96" i="8"/>
  <c r="J32" i="8"/>
  <c r="M42" i="8"/>
  <c r="J75" i="8"/>
  <c r="M114" i="8"/>
  <c r="K41" i="9"/>
  <c r="K101" i="8"/>
  <c r="J33" i="8"/>
  <c r="M76" i="8"/>
  <c r="J12" i="8"/>
  <c r="M41" i="8"/>
  <c r="K23" i="9"/>
  <c r="K55" i="8"/>
  <c r="L74" i="8"/>
  <c r="K35" i="9"/>
  <c r="K81" i="8"/>
  <c r="J13" i="8"/>
  <c r="M24" i="9"/>
  <c r="M56" i="8"/>
  <c r="L38" i="9"/>
  <c r="L86" i="8"/>
  <c r="M99" i="8"/>
  <c r="K35" i="8"/>
  <c r="M16" i="9"/>
  <c r="M30" i="8"/>
  <c r="J61" i="8"/>
  <c r="M40" i="9"/>
  <c r="M100" i="8"/>
  <c r="M36" i="8"/>
  <c r="J46" i="8"/>
  <c r="L33" i="9"/>
  <c r="L79" i="8"/>
  <c r="L15" i="8"/>
  <c r="K22" i="8"/>
  <c r="M19" i="9"/>
  <c r="M43" i="8"/>
  <c r="J62" i="8"/>
  <c r="L113" i="8"/>
  <c r="J49" i="8"/>
  <c r="M24" i="8"/>
  <c r="J98" i="8"/>
  <c r="L25" i="8"/>
  <c r="L15" i="9"/>
  <c r="L110" i="8"/>
  <c r="K20" i="9"/>
  <c r="K47" i="8"/>
  <c r="J13" i="9"/>
  <c r="J19" i="8"/>
  <c r="J109" i="8"/>
  <c r="M20" i="8"/>
  <c r="J63" i="8"/>
  <c r="L88" i="8"/>
  <c r="K67" i="8"/>
  <c r="L111" i="8"/>
  <c r="K90" i="8"/>
  <c r="K21" i="8"/>
  <c r="L43" i="9"/>
  <c r="L107" i="8"/>
  <c r="M50" i="8"/>
  <c r="J69" i="8"/>
  <c r="J44" i="8"/>
  <c r="L87" i="8"/>
  <c r="M58" i="8"/>
  <c r="M26" i="9"/>
  <c r="M31" i="9"/>
  <c r="M73" i="8"/>
  <c r="M112" i="8"/>
  <c r="M45" i="9"/>
  <c r="J48" i="8"/>
  <c r="M70" i="8"/>
  <c r="J91" i="8"/>
  <c r="L27" i="8"/>
  <c r="K46" i="9"/>
  <c r="J11" i="9"/>
  <c r="J11" i="8"/>
  <c r="N117" i="4"/>
  <c r="J36" i="6" s="1"/>
  <c r="J14" i="8"/>
  <c r="K59" i="8"/>
  <c r="L36" i="9"/>
  <c r="L82" i="8"/>
  <c r="L85" i="8"/>
  <c r="K17" i="8"/>
  <c r="M27" i="9"/>
  <c r="M60" i="8"/>
  <c r="J94" i="8"/>
  <c r="M103" i="8"/>
  <c r="M42" i="9"/>
  <c r="M39" i="8"/>
  <c r="K17" i="9"/>
  <c r="K38" i="8"/>
  <c r="L65" i="8"/>
  <c r="J104" i="8"/>
  <c r="M40" i="8"/>
  <c r="M18" i="9"/>
  <c r="M54" i="8"/>
  <c r="K37" i="9"/>
  <c r="K83" i="8"/>
  <c r="K11" i="9"/>
  <c r="K11" i="8"/>
  <c r="O117" i="4"/>
  <c r="J105" i="8"/>
  <c r="M37" i="8"/>
  <c r="K34" i="9"/>
  <c r="K80" i="8"/>
  <c r="K12" i="9"/>
  <c r="K16" i="8"/>
  <c r="L11" i="8"/>
  <c r="L11" i="9"/>
  <c r="AB117" i="4"/>
  <c r="R30" i="6" s="1"/>
  <c r="I118" i="8"/>
  <c r="E36" i="3" s="1"/>
  <c r="L105" i="8"/>
  <c r="K37" i="8"/>
  <c r="L34" i="9"/>
  <c r="L80" i="8"/>
  <c r="L16" i="8"/>
  <c r="L12" i="9"/>
  <c r="L14" i="8"/>
  <c r="M59" i="8"/>
  <c r="K36" i="9"/>
  <c r="K82" i="8"/>
  <c r="J85" i="8"/>
  <c r="M17" i="8"/>
  <c r="K27" i="9"/>
  <c r="K60" i="8"/>
  <c r="L94" i="8"/>
  <c r="J42" i="9"/>
  <c r="J103" i="8"/>
  <c r="K39" i="8"/>
  <c r="M38" i="8"/>
  <c r="M17" i="9"/>
  <c r="K65" i="8"/>
  <c r="L104" i="8"/>
  <c r="J18" i="9"/>
  <c r="J40" i="8"/>
  <c r="K54" i="8"/>
  <c r="M37" i="9"/>
  <c r="M83" i="8"/>
  <c r="M19" i="8"/>
  <c r="M13" i="9"/>
  <c r="M109" i="8"/>
  <c r="K45" i="8"/>
  <c r="L84" i="8"/>
  <c r="J20" i="8"/>
  <c r="M63" i="8"/>
  <c r="K14" i="9"/>
  <c r="K23" i="8"/>
  <c r="M88" i="8"/>
  <c r="J67" i="8"/>
  <c r="L93" i="8"/>
  <c r="J68" i="8"/>
  <c r="M111" i="8"/>
  <c r="J90" i="8"/>
  <c r="L89" i="8"/>
  <c r="J21" i="8"/>
  <c r="L28" i="9"/>
  <c r="L64" i="8"/>
  <c r="L102" i="8"/>
  <c r="K43" i="9"/>
  <c r="K107" i="8"/>
  <c r="L50" i="8"/>
  <c r="K69" i="8"/>
  <c r="L44" i="9"/>
  <c r="L108" i="8"/>
  <c r="M44" i="8"/>
  <c r="K87" i="8"/>
  <c r="L26" i="8"/>
  <c r="K26" i="9"/>
  <c r="K58" i="8"/>
  <c r="J31" i="9"/>
  <c r="J73" i="8"/>
  <c r="L45" i="9"/>
  <c r="L112" i="8"/>
  <c r="M48" i="8"/>
  <c r="K70" i="8"/>
  <c r="M91" i="8"/>
  <c r="K27" i="8"/>
  <c r="L46" i="9"/>
  <c r="K22" i="9"/>
  <c r="K53" i="8"/>
  <c r="K92" i="8"/>
  <c r="M28" i="8"/>
  <c r="K34" i="8"/>
  <c r="M71" i="8"/>
  <c r="K106" i="8"/>
  <c r="M97" i="8"/>
  <c r="K30" i="9"/>
  <c r="K29" i="8"/>
  <c r="M72" i="8"/>
  <c r="J47" i="9"/>
  <c r="J117" i="8"/>
  <c r="J115" i="8"/>
  <c r="L21" i="9"/>
  <c r="L51" i="8"/>
  <c r="M29" i="9"/>
  <c r="M66" i="8"/>
  <c r="J32" i="9"/>
  <c r="J77" i="8"/>
  <c r="J116" i="8"/>
  <c r="M52" i="8"/>
  <c r="J78" i="8"/>
  <c r="L39" i="9"/>
  <c r="L95" i="8"/>
  <c r="L31" i="8"/>
  <c r="K18" i="8"/>
  <c r="M25" i="9"/>
  <c r="M57" i="8"/>
  <c r="M96" i="8"/>
  <c r="K32" i="8"/>
  <c r="L42" i="8"/>
  <c r="K75" i="8"/>
  <c r="L114" i="8"/>
  <c r="J41" i="9"/>
  <c r="J101" i="8"/>
  <c r="L33" i="8"/>
  <c r="J76" i="8"/>
  <c r="L12" i="8"/>
  <c r="K41" i="8"/>
  <c r="L23" i="9"/>
  <c r="L55" i="8"/>
  <c r="M74" i="8"/>
  <c r="J35" i="9"/>
  <c r="J81" i="8"/>
  <c r="K13" i="8"/>
  <c r="L24" i="9"/>
  <c r="L56" i="8"/>
  <c r="J38" i="9"/>
  <c r="J86" i="8"/>
  <c r="J99" i="8"/>
  <c r="L35" i="8"/>
  <c r="J16" i="9"/>
  <c r="J30" i="8"/>
  <c r="K61" i="8"/>
  <c r="L100" i="8"/>
  <c r="L40" i="9"/>
  <c r="L36" i="8"/>
  <c r="K46" i="8"/>
  <c r="M33" i="9"/>
  <c r="M79" i="8"/>
  <c r="J15" i="8"/>
  <c r="M22" i="8"/>
  <c r="J19" i="9"/>
  <c r="J43" i="8"/>
  <c r="K62" i="8"/>
  <c r="M113" i="8"/>
  <c r="K49" i="8"/>
  <c r="L24" i="8"/>
  <c r="K98" i="8"/>
  <c r="M15" i="9"/>
  <c r="M25" i="8"/>
  <c r="J110" i="8"/>
  <c r="L20" i="9"/>
  <c r="L47" i="8"/>
  <c r="J65" i="8"/>
  <c r="K18" i="9"/>
  <c r="K40" i="8"/>
  <c r="L54" i="8"/>
  <c r="J37" i="9"/>
  <c r="J83" i="8"/>
  <c r="J22" i="9"/>
  <c r="J53" i="8"/>
  <c r="L92" i="8"/>
  <c r="J28" i="8"/>
  <c r="L34" i="8"/>
  <c r="J71" i="8"/>
  <c r="L106" i="8"/>
  <c r="K97" i="8"/>
  <c r="L30" i="9"/>
  <c r="L29" i="8"/>
  <c r="L72" i="8"/>
  <c r="K47" i="9"/>
  <c r="K117" i="8"/>
  <c r="K115" i="8"/>
  <c r="M21" i="9"/>
  <c r="M51" i="8"/>
  <c r="J29" i="9"/>
  <c r="J66" i="8"/>
  <c r="K32" i="9"/>
  <c r="K77" i="8"/>
  <c r="K116" i="8"/>
  <c r="L52" i="8"/>
  <c r="K78" i="8"/>
  <c r="M39" i="9"/>
  <c r="M95" i="8"/>
  <c r="M31" i="8"/>
  <c r="J18" i="8"/>
  <c r="L25" i="9"/>
  <c r="L57" i="8"/>
  <c r="J96" i="8"/>
  <c r="L32" i="8"/>
  <c r="J42" i="8"/>
  <c r="L75" i="8"/>
  <c r="J114" i="8"/>
  <c r="M41" i="9"/>
  <c r="M101" i="8"/>
  <c r="M33" i="8"/>
  <c r="K76" i="8"/>
  <c r="M12" i="8"/>
  <c r="J41" i="8"/>
  <c r="M55" i="8"/>
  <c r="M23" i="9"/>
  <c r="J74" i="8"/>
  <c r="L35" i="9"/>
  <c r="L81" i="8"/>
  <c r="L13" i="8"/>
  <c r="J24" i="9"/>
  <c r="J56" i="8"/>
  <c r="K38" i="9"/>
  <c r="K86" i="8"/>
  <c r="K99" i="8"/>
  <c r="M35" i="8"/>
  <c r="K16" i="9"/>
  <c r="K30" i="8"/>
  <c r="M61" i="8"/>
  <c r="J40" i="9"/>
  <c r="J100" i="8"/>
  <c r="J36" i="8"/>
  <c r="L46" i="8"/>
  <c r="J33" i="9"/>
  <c r="J79" i="8"/>
  <c r="K15" i="8"/>
  <c r="L22" i="8"/>
  <c r="K19" i="9"/>
  <c r="K43" i="8"/>
  <c r="L62" i="8"/>
  <c r="K113" i="8"/>
  <c r="L49" i="8"/>
  <c r="J24" i="8"/>
  <c r="L98" i="8"/>
  <c r="K15" i="9"/>
  <c r="K25" i="8"/>
  <c r="K110" i="8"/>
  <c r="M20" i="9"/>
  <c r="M47" i="8"/>
  <c r="L45" i="8"/>
  <c r="J84" i="8"/>
  <c r="L14" i="9"/>
  <c r="L23" i="8"/>
  <c r="M93" i="8"/>
  <c r="K68" i="8"/>
  <c r="M89" i="8"/>
  <c r="M64" i="8"/>
  <c r="M28" i="9"/>
  <c r="J102" i="8"/>
  <c r="M44" i="9"/>
  <c r="M108" i="8"/>
  <c r="J26" i="8"/>
  <c r="J12" i="9"/>
  <c r="J16" i="8"/>
  <c r="K13" i="9"/>
  <c r="K19" i="8"/>
  <c r="K109" i="8"/>
  <c r="M45" i="8"/>
  <c r="K84" i="8"/>
  <c r="L20" i="8"/>
  <c r="K63" i="8"/>
  <c r="M14" i="9"/>
  <c r="M23" i="8"/>
  <c r="J88" i="8"/>
  <c r="L67" i="8"/>
  <c r="J93" i="8"/>
  <c r="M68" i="8"/>
  <c r="J111" i="8"/>
  <c r="M90" i="8"/>
  <c r="K89" i="8"/>
  <c r="M21" i="8"/>
  <c r="J28" i="9"/>
  <c r="J64" i="8"/>
  <c r="K102" i="8"/>
  <c r="M43" i="9"/>
  <c r="M107" i="8"/>
  <c r="J50" i="8"/>
  <c r="M69" i="8"/>
  <c r="J44" i="9"/>
  <c r="J108" i="8"/>
  <c r="K44" i="8"/>
  <c r="M87" i="8"/>
  <c r="K26" i="8"/>
  <c r="L26" i="9"/>
  <c r="L58" i="8"/>
  <c r="L31" i="9"/>
  <c r="L73" i="8"/>
  <c r="J45" i="9"/>
  <c r="J112" i="8"/>
  <c r="K48" i="8"/>
  <c r="L70" i="8"/>
  <c r="K91" i="8"/>
  <c r="M27" i="8"/>
  <c r="J46" i="9"/>
  <c r="M22" i="9"/>
  <c r="M53" i="8"/>
  <c r="M92" i="8"/>
  <c r="K28" i="8"/>
  <c r="M34" i="8"/>
  <c r="K71" i="8"/>
  <c r="M106" i="8"/>
  <c r="J97" i="8"/>
  <c r="M30" i="9"/>
  <c r="M29" i="8"/>
  <c r="J72" i="8"/>
  <c r="M47" i="9"/>
  <c r="M117" i="8"/>
  <c r="M115" i="8"/>
  <c r="J21" i="9"/>
  <c r="J51" i="8"/>
  <c r="K29" i="9"/>
  <c r="K66" i="8"/>
  <c r="L32" i="9"/>
  <c r="L77" i="8"/>
  <c r="M116" i="8"/>
  <c r="J52" i="8"/>
  <c r="L78" i="8"/>
  <c r="J39" i="9"/>
  <c r="J95" i="8"/>
  <c r="J31" i="8"/>
  <c r="M18" i="8"/>
  <c r="K25" i="9"/>
  <c r="K57" i="8"/>
  <c r="K96" i="8"/>
  <c r="M32" i="8"/>
  <c r="K42" i="8"/>
  <c r="M75" i="8"/>
  <c r="K114" i="8"/>
  <c r="L101" i="8"/>
  <c r="L41" i="9"/>
  <c r="K33" i="8"/>
  <c r="L76" i="8"/>
  <c r="K12" i="8"/>
  <c r="L41" i="8"/>
  <c r="J23" i="9"/>
  <c r="J55" i="8"/>
  <c r="K74" i="8"/>
  <c r="M81" i="8"/>
  <c r="M35" i="9"/>
  <c r="M13" i="8"/>
  <c r="K24" i="9"/>
  <c r="K56" i="8"/>
  <c r="M38" i="9"/>
  <c r="M86" i="8"/>
  <c r="L99" i="8"/>
  <c r="J35" i="8"/>
  <c r="L16" i="9"/>
  <c r="L30" i="8"/>
  <c r="L61" i="8"/>
  <c r="K40" i="9"/>
  <c r="K100" i="8"/>
  <c r="K36" i="8"/>
  <c r="M46" i="8"/>
  <c r="K33" i="9"/>
  <c r="K79" i="8"/>
  <c r="M15" i="8"/>
  <c r="J22" i="8"/>
  <c r="L19" i="9"/>
  <c r="L43" i="8"/>
  <c r="M62" i="8"/>
  <c r="J113" i="8"/>
  <c r="M49" i="8"/>
  <c r="K24" i="8"/>
  <c r="M98" i="8"/>
  <c r="J15" i="9"/>
  <c r="J25" i="8"/>
  <c r="M110" i="8"/>
  <c r="J20" i="9"/>
  <c r="J47" i="8"/>
  <c r="L118" i="8" l="1"/>
  <c r="H36" i="3" s="1"/>
  <c r="K48" i="9"/>
  <c r="J24" i="10"/>
  <c r="L24" i="10"/>
  <c r="J37" i="6"/>
  <c r="K42" i="6" s="1"/>
  <c r="Q117" i="4"/>
  <c r="K24" i="10"/>
  <c r="M48" i="9"/>
  <c r="L48" i="9"/>
  <c r="J118" i="8"/>
  <c r="F36" i="3" s="1"/>
  <c r="M24" i="10"/>
  <c r="K118" i="8"/>
  <c r="G36" i="3" s="1"/>
  <c r="J48" i="9"/>
  <c r="M118" i="8"/>
  <c r="I36" i="3" s="1"/>
  <c r="I47" i="6" l="1"/>
  <c r="K47" i="6" s="1"/>
  <c r="R12" i="4"/>
  <c r="R16" i="4"/>
  <c r="R20" i="4"/>
  <c r="R24" i="4"/>
  <c r="R28" i="4"/>
  <c r="R32" i="4"/>
  <c r="R36" i="4"/>
  <c r="R40" i="4"/>
  <c r="R44" i="4"/>
  <c r="R48" i="4"/>
  <c r="R52" i="4"/>
  <c r="R56" i="4"/>
  <c r="R60" i="4"/>
  <c r="R64" i="4"/>
  <c r="R68" i="4"/>
  <c r="R72" i="4"/>
  <c r="R76" i="4"/>
  <c r="R80" i="4"/>
  <c r="R84" i="4"/>
  <c r="R88" i="4"/>
  <c r="R92" i="4"/>
  <c r="R96" i="4"/>
  <c r="R100" i="4"/>
  <c r="R104" i="4"/>
  <c r="R108" i="4"/>
  <c r="R112" i="4"/>
  <c r="R14" i="4"/>
  <c r="R18" i="4"/>
  <c r="R22" i="4"/>
  <c r="R26" i="4"/>
  <c r="R30" i="4"/>
  <c r="R34" i="4"/>
  <c r="R38" i="4"/>
  <c r="R42" i="4"/>
  <c r="R46" i="4"/>
  <c r="R50" i="4"/>
  <c r="R54" i="4"/>
  <c r="R58" i="4"/>
  <c r="R62" i="4"/>
  <c r="R66" i="4"/>
  <c r="R70" i="4"/>
  <c r="R74" i="4"/>
  <c r="R78" i="4"/>
  <c r="R82" i="4"/>
  <c r="R86" i="4"/>
  <c r="R90" i="4"/>
  <c r="R94" i="4"/>
  <c r="R98" i="4"/>
  <c r="R102" i="4"/>
  <c r="R106" i="4"/>
  <c r="R110" i="4"/>
  <c r="R114" i="4"/>
  <c r="R10" i="4"/>
  <c r="R13" i="4"/>
  <c r="R21" i="4"/>
  <c r="R29" i="4"/>
  <c r="R37" i="4"/>
  <c r="R45" i="4"/>
  <c r="R53" i="4"/>
  <c r="R61" i="4"/>
  <c r="R69" i="4"/>
  <c r="R77" i="4"/>
  <c r="R85" i="4"/>
  <c r="R93" i="4"/>
  <c r="R101" i="4"/>
  <c r="R109" i="4"/>
  <c r="R116" i="4"/>
  <c r="R15" i="4"/>
  <c r="R23" i="4"/>
  <c r="R31" i="4"/>
  <c r="R39" i="4"/>
  <c r="R47" i="4"/>
  <c r="R55" i="4"/>
  <c r="R63" i="4"/>
  <c r="R71" i="4"/>
  <c r="R79" i="4"/>
  <c r="R87" i="4"/>
  <c r="R95" i="4"/>
  <c r="R103" i="4"/>
  <c r="R111" i="4"/>
  <c r="R17" i="4"/>
  <c r="R25" i="4"/>
  <c r="R33" i="4"/>
  <c r="R41" i="4"/>
  <c r="R49" i="4"/>
  <c r="R57" i="4"/>
  <c r="R65" i="4"/>
  <c r="R73" i="4"/>
  <c r="R81" i="4"/>
  <c r="R89" i="4"/>
  <c r="R97" i="4"/>
  <c r="R105" i="4"/>
  <c r="R113" i="4"/>
  <c r="R27" i="4"/>
  <c r="R59" i="4"/>
  <c r="R91" i="4"/>
  <c r="R35" i="4"/>
  <c r="R67" i="4"/>
  <c r="R99" i="4"/>
  <c r="R11" i="4"/>
  <c r="R43" i="4"/>
  <c r="R75" i="4"/>
  <c r="R107" i="4"/>
  <c r="R19" i="4"/>
  <c r="R51" i="4"/>
  <c r="R83" i="4"/>
  <c r="R115" i="4"/>
  <c r="T75" i="4" l="1"/>
  <c r="S75" i="4"/>
  <c r="T27" i="4"/>
  <c r="S27" i="4"/>
  <c r="T57" i="4"/>
  <c r="S57" i="4"/>
  <c r="T95" i="4"/>
  <c r="S95" i="4"/>
  <c r="T109" i="4"/>
  <c r="S109" i="4"/>
  <c r="T45" i="4"/>
  <c r="S45" i="4"/>
  <c r="T90" i="4"/>
  <c r="S90" i="4"/>
  <c r="S58" i="4"/>
  <c r="T58" i="4"/>
  <c r="S26" i="4"/>
  <c r="T26" i="4"/>
  <c r="T100" i="4"/>
  <c r="S100" i="4"/>
  <c r="T68" i="4"/>
  <c r="S68" i="4"/>
  <c r="T36" i="4"/>
  <c r="S36" i="4"/>
  <c r="T51" i="4"/>
  <c r="S51" i="4"/>
  <c r="T43" i="4"/>
  <c r="S43" i="4"/>
  <c r="T35" i="4"/>
  <c r="S35" i="4"/>
  <c r="T113" i="4"/>
  <c r="S113" i="4"/>
  <c r="T81" i="4"/>
  <c r="S81" i="4"/>
  <c r="T49" i="4"/>
  <c r="S49" i="4"/>
  <c r="T17" i="4"/>
  <c r="S17" i="4"/>
  <c r="T87" i="4"/>
  <c r="S87" i="4"/>
  <c r="T55" i="4"/>
  <c r="S55" i="4"/>
  <c r="T23" i="4"/>
  <c r="S23" i="4"/>
  <c r="T101" i="4"/>
  <c r="S101" i="4"/>
  <c r="T69" i="4"/>
  <c r="S69" i="4"/>
  <c r="T37" i="4"/>
  <c r="S37" i="4"/>
  <c r="S10" i="4"/>
  <c r="T10" i="4"/>
  <c r="S102" i="4"/>
  <c r="T102" i="4"/>
  <c r="S86" i="4"/>
  <c r="T86" i="4"/>
  <c r="T70" i="4"/>
  <c r="S70" i="4"/>
  <c r="T54" i="4"/>
  <c r="S54" i="4"/>
  <c r="T38" i="4"/>
  <c r="S38" i="4"/>
  <c r="T22" i="4"/>
  <c r="S22" i="4"/>
  <c r="S112" i="4"/>
  <c r="T112" i="4"/>
  <c r="T96" i="4"/>
  <c r="S96" i="4"/>
  <c r="T80" i="4"/>
  <c r="S80" i="4"/>
  <c r="S64" i="4"/>
  <c r="T64" i="4"/>
  <c r="S48" i="4"/>
  <c r="T48" i="4"/>
  <c r="S32" i="4"/>
  <c r="T32" i="4"/>
  <c r="S16" i="4"/>
  <c r="T16" i="4"/>
  <c r="T89" i="4"/>
  <c r="S89" i="4"/>
  <c r="T63" i="4"/>
  <c r="S63" i="4"/>
  <c r="S106" i="4"/>
  <c r="T106" i="4"/>
  <c r="T20" i="4"/>
  <c r="S20" i="4"/>
  <c r="T19" i="4"/>
  <c r="S19" i="4"/>
  <c r="T11" i="4"/>
  <c r="S11" i="4"/>
  <c r="T91" i="4"/>
  <c r="S91" i="4"/>
  <c r="T105" i="4"/>
  <c r="S105" i="4"/>
  <c r="T73" i="4"/>
  <c r="S73" i="4"/>
  <c r="T41" i="4"/>
  <c r="S41" i="4"/>
  <c r="T111" i="4"/>
  <c r="S111" i="4"/>
  <c r="T79" i="4"/>
  <c r="S79" i="4"/>
  <c r="T47" i="4"/>
  <c r="S47" i="4"/>
  <c r="T15" i="4"/>
  <c r="S15" i="4"/>
  <c r="T93" i="4"/>
  <c r="S93" i="4"/>
  <c r="T61" i="4"/>
  <c r="S61" i="4"/>
  <c r="T29" i="4"/>
  <c r="S29" i="4"/>
  <c r="S114" i="4"/>
  <c r="T114" i="4"/>
  <c r="S98" i="4"/>
  <c r="T98" i="4"/>
  <c r="S82" i="4"/>
  <c r="T82" i="4"/>
  <c r="S66" i="4"/>
  <c r="T66" i="4"/>
  <c r="S50" i="4"/>
  <c r="T50" i="4"/>
  <c r="S34" i="4"/>
  <c r="T34" i="4"/>
  <c r="S18" i="4"/>
  <c r="T18" i="4"/>
  <c r="T108" i="4"/>
  <c r="S108" i="4"/>
  <c r="T92" i="4"/>
  <c r="S92" i="4"/>
  <c r="T76" i="4"/>
  <c r="S76" i="4"/>
  <c r="T60" i="4"/>
  <c r="S60" i="4"/>
  <c r="T44" i="4"/>
  <c r="S44" i="4"/>
  <c r="T28" i="4"/>
  <c r="S28" i="4"/>
  <c r="T12" i="4"/>
  <c r="S12" i="4"/>
  <c r="T83" i="4"/>
  <c r="S83" i="4"/>
  <c r="T67" i="4"/>
  <c r="S67" i="4"/>
  <c r="T25" i="4"/>
  <c r="S25" i="4"/>
  <c r="T31" i="4"/>
  <c r="S31" i="4"/>
  <c r="T77" i="4"/>
  <c r="S77" i="4"/>
  <c r="T13" i="4"/>
  <c r="S13" i="4"/>
  <c r="S74" i="4"/>
  <c r="T74" i="4"/>
  <c r="S42" i="4"/>
  <c r="T42" i="4"/>
  <c r="T84" i="4"/>
  <c r="S84" i="4"/>
  <c r="T52" i="4"/>
  <c r="S52" i="4"/>
  <c r="T115" i="4"/>
  <c r="S115" i="4"/>
  <c r="T107" i="4"/>
  <c r="S107" i="4"/>
  <c r="T99" i="4"/>
  <c r="S99" i="4"/>
  <c r="T59" i="4"/>
  <c r="S59" i="4"/>
  <c r="T97" i="4"/>
  <c r="S97" i="4"/>
  <c r="T65" i="4"/>
  <c r="S65" i="4"/>
  <c r="T33" i="4"/>
  <c r="S33" i="4"/>
  <c r="T103" i="4"/>
  <c r="S103" i="4"/>
  <c r="T71" i="4"/>
  <c r="S71" i="4"/>
  <c r="T39" i="4"/>
  <c r="S39" i="4"/>
  <c r="T116" i="4"/>
  <c r="S116" i="4"/>
  <c r="T85" i="4"/>
  <c r="S85" i="4"/>
  <c r="T53" i="4"/>
  <c r="S53" i="4"/>
  <c r="T21" i="4"/>
  <c r="S21" i="4"/>
  <c r="S110" i="4"/>
  <c r="T110" i="4"/>
  <c r="S94" i="4"/>
  <c r="T94" i="4"/>
  <c r="S78" i="4"/>
  <c r="T78" i="4"/>
  <c r="S62" i="4"/>
  <c r="T62" i="4"/>
  <c r="S46" i="4"/>
  <c r="T46" i="4"/>
  <c r="S30" i="4"/>
  <c r="T30" i="4"/>
  <c r="R117" i="4"/>
  <c r="S14" i="4"/>
  <c r="T14" i="4"/>
  <c r="S104" i="4"/>
  <c r="T104" i="4"/>
  <c r="S88" i="4"/>
  <c r="T88" i="4"/>
  <c r="S72" i="4"/>
  <c r="T72" i="4"/>
  <c r="S56" i="4"/>
  <c r="T56" i="4"/>
  <c r="S40" i="4"/>
  <c r="T40" i="4"/>
  <c r="S24" i="4"/>
  <c r="T24" i="4"/>
  <c r="S117" i="4" l="1"/>
  <c r="F54" i="6" s="1"/>
  <c r="T117" i="4"/>
  <c r="I54" i="6" s="1"/>
  <c r="N23" i="10" l="1"/>
  <c r="N21" i="10"/>
  <c r="N17" i="10"/>
  <c r="N16" i="10"/>
  <c r="N18" i="10"/>
  <c r="N13" i="10"/>
  <c r="N19" i="10" l="1"/>
  <c r="N22" i="10"/>
  <c r="N14" i="10"/>
  <c r="N15" i="10"/>
  <c r="N12" i="10"/>
  <c r="N20" i="10"/>
  <c r="N11" i="10"/>
  <c r="N62" i="8"/>
  <c r="S62" i="8" s="1"/>
  <c r="W61" i="4"/>
  <c r="V61" i="4"/>
  <c r="AG61" i="4"/>
  <c r="AC61" i="4"/>
  <c r="X61" i="4"/>
  <c r="N115" i="8"/>
  <c r="S115" i="8" s="1"/>
  <c r="W114" i="4"/>
  <c r="V114" i="4"/>
  <c r="AC114" i="4"/>
  <c r="AG114" i="4"/>
  <c r="X114" i="4"/>
  <c r="N96" i="8"/>
  <c r="S96" i="8" s="1"/>
  <c r="W95" i="4"/>
  <c r="V95" i="4"/>
  <c r="AG95" i="4"/>
  <c r="AC95" i="4"/>
  <c r="X95" i="4"/>
  <c r="N113" i="8"/>
  <c r="S113" i="8" s="1"/>
  <c r="W112" i="4"/>
  <c r="V112" i="4"/>
  <c r="AG112" i="4"/>
  <c r="AC112" i="4"/>
  <c r="X112" i="4"/>
  <c r="N34" i="8"/>
  <c r="S34" i="8" s="1"/>
  <c r="V33" i="4"/>
  <c r="W33" i="4"/>
  <c r="AG33" i="4"/>
  <c r="AC33" i="4"/>
  <c r="X33" i="4"/>
  <c r="W115" i="4"/>
  <c r="N116" i="8"/>
  <c r="S116" i="8" s="1"/>
  <c r="V115" i="4"/>
  <c r="AC115" i="4"/>
  <c r="AG115" i="4"/>
  <c r="X115" i="4"/>
  <c r="N91" i="8"/>
  <c r="S91" i="8" s="1"/>
  <c r="W90" i="4"/>
  <c r="V90" i="4"/>
  <c r="AG90" i="4"/>
  <c r="AC90" i="4"/>
  <c r="X90" i="4"/>
  <c r="N13" i="9"/>
  <c r="N19" i="8"/>
  <c r="S19" i="8" s="1"/>
  <c r="W18" i="4"/>
  <c r="V18" i="4"/>
  <c r="AG18" i="4"/>
  <c r="AC18" i="4"/>
  <c r="X18" i="4"/>
  <c r="N37" i="9"/>
  <c r="N83" i="8"/>
  <c r="S83" i="8" s="1"/>
  <c r="W82" i="4"/>
  <c r="V82" i="4"/>
  <c r="AG82" i="4"/>
  <c r="AC82" i="4"/>
  <c r="X82" i="4"/>
  <c r="N46" i="8"/>
  <c r="S46" i="8" s="1"/>
  <c r="W45" i="4"/>
  <c r="V45" i="4"/>
  <c r="AG45" i="4"/>
  <c r="AC45" i="4"/>
  <c r="X45" i="4"/>
  <c r="W109" i="4"/>
  <c r="N110" i="8"/>
  <c r="S110" i="8" s="1"/>
  <c r="V109" i="4"/>
  <c r="AG109" i="4"/>
  <c r="AC109" i="4"/>
  <c r="X109" i="4"/>
  <c r="N28" i="9"/>
  <c r="N64" i="8"/>
  <c r="S64" i="8" s="1"/>
  <c r="W63" i="4"/>
  <c r="V63" i="4"/>
  <c r="AG63" i="4"/>
  <c r="AC63" i="4"/>
  <c r="X63" i="4"/>
  <c r="N17" i="8"/>
  <c r="S17" i="8" s="1"/>
  <c r="W16" i="4"/>
  <c r="V16" i="4"/>
  <c r="AG16" i="4"/>
  <c r="AC16" i="4"/>
  <c r="X16" i="4"/>
  <c r="N35" i="9"/>
  <c r="N81" i="8"/>
  <c r="S81" i="8" s="1"/>
  <c r="W80" i="4"/>
  <c r="V80" i="4"/>
  <c r="AG80" i="4"/>
  <c r="AC80" i="4"/>
  <c r="X80" i="4"/>
  <c r="N39" i="8"/>
  <c r="S39" i="8" s="1"/>
  <c r="W38" i="4"/>
  <c r="V38" i="4"/>
  <c r="AC38" i="4"/>
  <c r="AG38" i="4"/>
  <c r="X38" i="4"/>
  <c r="N42" i="9"/>
  <c r="N103" i="8"/>
  <c r="S103" i="8" s="1"/>
  <c r="W102" i="4"/>
  <c r="V102" i="4"/>
  <c r="AC102" i="4"/>
  <c r="AG102" i="4"/>
  <c r="X102" i="4"/>
  <c r="N29" i="9"/>
  <c r="N66" i="8"/>
  <c r="S66" i="8" s="1"/>
  <c r="W65" i="4"/>
  <c r="V65" i="4"/>
  <c r="AG65" i="4"/>
  <c r="AC65" i="4"/>
  <c r="X65" i="4"/>
  <c r="N20" i="8"/>
  <c r="S20" i="8" s="1"/>
  <c r="V19" i="4"/>
  <c r="W19" i="4"/>
  <c r="AG19" i="4"/>
  <c r="AC19" i="4"/>
  <c r="X19" i="4"/>
  <c r="N84" i="8"/>
  <c r="S84" i="8" s="1"/>
  <c r="W83" i="4"/>
  <c r="V83" i="4"/>
  <c r="AG83" i="4"/>
  <c r="AC83" i="4"/>
  <c r="X83" i="4"/>
  <c r="N37" i="8"/>
  <c r="S37" i="8" s="1"/>
  <c r="W36" i="4"/>
  <c r="V36" i="4"/>
  <c r="AG36" i="4"/>
  <c r="AC36" i="4"/>
  <c r="X36" i="4"/>
  <c r="N41" i="9"/>
  <c r="N101" i="8"/>
  <c r="S101" i="8" s="1"/>
  <c r="W100" i="4"/>
  <c r="V100" i="4"/>
  <c r="AG100" i="4"/>
  <c r="AC100" i="4"/>
  <c r="X100" i="4"/>
  <c r="N59" i="8"/>
  <c r="S59" i="8" s="1"/>
  <c r="W58" i="4"/>
  <c r="V58" i="4"/>
  <c r="AC58" i="4"/>
  <c r="AG58" i="4"/>
  <c r="X58" i="4"/>
  <c r="N22" i="8"/>
  <c r="S22" i="8" s="1"/>
  <c r="V21" i="4"/>
  <c r="W21" i="4"/>
  <c r="AG21" i="4"/>
  <c r="AC21" i="4"/>
  <c r="X21" i="4"/>
  <c r="N38" i="9"/>
  <c r="N86" i="8"/>
  <c r="S86" i="8" s="1"/>
  <c r="W85" i="4"/>
  <c r="V85" i="4"/>
  <c r="AG85" i="4"/>
  <c r="AC85" i="4"/>
  <c r="X85" i="4"/>
  <c r="N18" i="9"/>
  <c r="N40" i="8"/>
  <c r="S40" i="8" s="1"/>
  <c r="W39" i="4"/>
  <c r="V39" i="4"/>
  <c r="AG39" i="4"/>
  <c r="AC39" i="4"/>
  <c r="X39" i="4"/>
  <c r="N104" i="8"/>
  <c r="S104" i="8" s="1"/>
  <c r="W103" i="4"/>
  <c r="V103" i="4"/>
  <c r="AC103" i="4"/>
  <c r="AG103" i="4"/>
  <c r="X103" i="4"/>
  <c r="N25" i="9"/>
  <c r="N57" i="8"/>
  <c r="S57" i="8" s="1"/>
  <c r="W56" i="4"/>
  <c r="V56" i="4"/>
  <c r="AC56" i="4"/>
  <c r="AG56" i="4"/>
  <c r="X56" i="4"/>
  <c r="N15" i="8"/>
  <c r="S15" i="8" s="1"/>
  <c r="W14" i="4"/>
  <c r="V14" i="4"/>
  <c r="AG14" i="4"/>
  <c r="AC14" i="4"/>
  <c r="X14" i="4"/>
  <c r="N33" i="9"/>
  <c r="N79" i="8"/>
  <c r="S79" i="8" s="1"/>
  <c r="W78" i="4"/>
  <c r="V78" i="4"/>
  <c r="AC78" i="4"/>
  <c r="AG78" i="4"/>
  <c r="X78" i="4"/>
  <c r="N42" i="8"/>
  <c r="S42" i="8" s="1"/>
  <c r="W41" i="4"/>
  <c r="V41" i="4"/>
  <c r="AC41" i="4"/>
  <c r="AG41" i="4"/>
  <c r="X41" i="4"/>
  <c r="N106" i="8"/>
  <c r="S106" i="8" s="1"/>
  <c r="W105" i="4"/>
  <c r="V105" i="4"/>
  <c r="AG105" i="4"/>
  <c r="AC105" i="4"/>
  <c r="X105" i="4"/>
  <c r="N27" i="9"/>
  <c r="N60" i="8"/>
  <c r="S60" i="8" s="1"/>
  <c r="W59" i="4"/>
  <c r="V59" i="4"/>
  <c r="AG59" i="4"/>
  <c r="AC59" i="4"/>
  <c r="X59" i="4"/>
  <c r="N13" i="8"/>
  <c r="S13" i="8" s="1"/>
  <c r="W12" i="4"/>
  <c r="V12" i="4"/>
  <c r="AG12" i="4"/>
  <c r="AC12" i="4"/>
  <c r="X12" i="4"/>
  <c r="N32" i="9"/>
  <c r="N77" i="8"/>
  <c r="S77" i="8" s="1"/>
  <c r="W76" i="4"/>
  <c r="V76" i="4"/>
  <c r="AC76" i="4"/>
  <c r="AG76" i="4"/>
  <c r="X76" i="4"/>
  <c r="N12" i="9"/>
  <c r="N16" i="8"/>
  <c r="S16" i="8" s="1"/>
  <c r="V15" i="4"/>
  <c r="W15" i="4"/>
  <c r="AG15" i="4"/>
  <c r="AC15" i="4"/>
  <c r="X15" i="4"/>
  <c r="N34" i="9"/>
  <c r="N80" i="8"/>
  <c r="S80" i="8" s="1"/>
  <c r="W79" i="4"/>
  <c r="V79" i="4"/>
  <c r="AG79" i="4"/>
  <c r="AC79" i="4"/>
  <c r="X79" i="4"/>
  <c r="N33" i="8"/>
  <c r="S33" i="8" s="1"/>
  <c r="W32" i="4"/>
  <c r="V32" i="4"/>
  <c r="AG32" i="4"/>
  <c r="AC32" i="4"/>
  <c r="X32" i="4"/>
  <c r="N97" i="8"/>
  <c r="S97" i="8" s="1"/>
  <c r="W96" i="4"/>
  <c r="V96" i="4"/>
  <c r="AG96" i="4"/>
  <c r="AC96" i="4"/>
  <c r="X96" i="4"/>
  <c r="N23" i="9"/>
  <c r="N55" i="8"/>
  <c r="S55" i="8" s="1"/>
  <c r="W54" i="4"/>
  <c r="V54" i="4"/>
  <c r="AG54" i="4"/>
  <c r="AC54" i="4"/>
  <c r="X54" i="4"/>
  <c r="U117" i="4"/>
  <c r="K60" i="6" s="1"/>
  <c r="N14" i="8"/>
  <c r="S14" i="8" s="1"/>
  <c r="V13" i="4"/>
  <c r="W13" i="4"/>
  <c r="AG13" i="4"/>
  <c r="AC13" i="4"/>
  <c r="X13" i="4"/>
  <c r="N36" i="9"/>
  <c r="N82" i="8"/>
  <c r="S82" i="8" s="1"/>
  <c r="W81" i="4"/>
  <c r="P17" i="10" s="1"/>
  <c r="V81" i="4"/>
  <c r="O17" i="10" s="1"/>
  <c r="AC81" i="4"/>
  <c r="Q17" i="10" s="1"/>
  <c r="AG81" i="4"/>
  <c r="R17" i="10" s="1"/>
  <c r="X81" i="4"/>
  <c r="S17" i="10" s="1"/>
  <c r="N36" i="8"/>
  <c r="S36" i="8" s="1"/>
  <c r="V35" i="4"/>
  <c r="W35" i="4"/>
  <c r="AG35" i="4"/>
  <c r="AC35" i="4"/>
  <c r="X35" i="4"/>
  <c r="N40" i="9"/>
  <c r="W99" i="4"/>
  <c r="N100" i="8"/>
  <c r="S100" i="8" s="1"/>
  <c r="V99" i="4"/>
  <c r="O21" i="10" s="1"/>
  <c r="AG99" i="4"/>
  <c r="R21" i="10" s="1"/>
  <c r="AC99" i="4"/>
  <c r="X99" i="4"/>
  <c r="N22" i="9"/>
  <c r="N53" i="8"/>
  <c r="S53" i="8" s="1"/>
  <c r="W52" i="4"/>
  <c r="V52" i="4"/>
  <c r="AG52" i="4"/>
  <c r="AC52" i="4"/>
  <c r="X52" i="4"/>
  <c r="N46" i="9"/>
  <c r="S46" i="9"/>
  <c r="N75" i="8"/>
  <c r="S75" i="8" s="1"/>
  <c r="W74" i="4"/>
  <c r="V74" i="4"/>
  <c r="AC74" i="4"/>
  <c r="AG74" i="4"/>
  <c r="X74" i="4"/>
  <c r="N17" i="9"/>
  <c r="N38" i="8"/>
  <c r="S38" i="8" s="1"/>
  <c r="V37" i="4"/>
  <c r="W37" i="4"/>
  <c r="AG37" i="4"/>
  <c r="AC37" i="4"/>
  <c r="X37" i="4"/>
  <c r="W101" i="4"/>
  <c r="N102" i="8"/>
  <c r="S102" i="8" s="1"/>
  <c r="V101" i="4"/>
  <c r="AG101" i="4"/>
  <c r="AC101" i="4"/>
  <c r="X101" i="4"/>
  <c r="N24" i="9"/>
  <c r="N56" i="8"/>
  <c r="S56" i="8" s="1"/>
  <c r="W55" i="4"/>
  <c r="V55" i="4"/>
  <c r="AG55" i="4"/>
  <c r="AC55" i="4"/>
  <c r="X55" i="4"/>
  <c r="N18" i="8"/>
  <c r="S18" i="8" s="1"/>
  <c r="V17" i="4"/>
  <c r="W17" i="4"/>
  <c r="AC17" i="4"/>
  <c r="AG17" i="4"/>
  <c r="X17" i="4"/>
  <c r="N31" i="9"/>
  <c r="N73" i="8"/>
  <c r="S73" i="8" s="1"/>
  <c r="W72" i="4"/>
  <c r="V72" i="4"/>
  <c r="AC72" i="4"/>
  <c r="AG72" i="4"/>
  <c r="X72" i="4"/>
  <c r="N31" i="8"/>
  <c r="S31" i="8" s="1"/>
  <c r="W30" i="4"/>
  <c r="V30" i="4"/>
  <c r="AG30" i="4"/>
  <c r="AC30" i="4"/>
  <c r="X30" i="4"/>
  <c r="N39" i="9"/>
  <c r="N95" i="8"/>
  <c r="S95" i="8" s="1"/>
  <c r="W94" i="4"/>
  <c r="V94" i="4"/>
  <c r="AG94" i="4"/>
  <c r="AC94" i="4"/>
  <c r="X94" i="4"/>
  <c r="N26" i="9"/>
  <c r="N58" i="8"/>
  <c r="S58" i="8" s="1"/>
  <c r="W57" i="4"/>
  <c r="V57" i="4"/>
  <c r="AG57" i="4"/>
  <c r="AC57" i="4"/>
  <c r="X57" i="4"/>
  <c r="N12" i="8"/>
  <c r="S12" i="8" s="1"/>
  <c r="V11" i="4"/>
  <c r="W11" i="4"/>
  <c r="AG11" i="4"/>
  <c r="AC11" i="4"/>
  <c r="X11" i="4"/>
  <c r="N76" i="8"/>
  <c r="S76" i="8" s="1"/>
  <c r="W75" i="4"/>
  <c r="V75" i="4"/>
  <c r="AG75" i="4"/>
  <c r="AC75" i="4"/>
  <c r="X75" i="4"/>
  <c r="N30" i="9"/>
  <c r="N29" i="8"/>
  <c r="S29" i="8" s="1"/>
  <c r="W28" i="4"/>
  <c r="V28" i="4"/>
  <c r="AC28" i="4"/>
  <c r="AG28" i="4"/>
  <c r="X28" i="4"/>
  <c r="N93" i="8"/>
  <c r="S93" i="8" s="1"/>
  <c r="W92" i="4"/>
  <c r="V92" i="4"/>
  <c r="AC92" i="4"/>
  <c r="AG92" i="4"/>
  <c r="X92" i="4"/>
  <c r="N32" i="8"/>
  <c r="S32" i="8" s="1"/>
  <c r="V31" i="4"/>
  <c r="W31" i="4"/>
  <c r="AG31" i="4"/>
  <c r="AC31" i="4"/>
  <c r="X31" i="4"/>
  <c r="N98" i="8"/>
  <c r="S98" i="8" s="1"/>
  <c r="W97" i="4"/>
  <c r="V97" i="4"/>
  <c r="AG97" i="4"/>
  <c r="AC97" i="4"/>
  <c r="X97" i="4"/>
  <c r="N69" i="8"/>
  <c r="S69" i="8" s="1"/>
  <c r="W68" i="4"/>
  <c r="V68" i="4"/>
  <c r="AG68" i="4"/>
  <c r="AC68" i="4"/>
  <c r="X68" i="4"/>
  <c r="N27" i="8"/>
  <c r="S27" i="8" s="1"/>
  <c r="W26" i="4"/>
  <c r="V26" i="4"/>
  <c r="AC26" i="4"/>
  <c r="AG26" i="4"/>
  <c r="X26" i="4"/>
  <c r="N54" i="8"/>
  <c r="S54" i="8" s="1"/>
  <c r="W53" i="4"/>
  <c r="V53" i="4"/>
  <c r="AG53" i="4"/>
  <c r="AC53" i="4"/>
  <c r="X53" i="4"/>
  <c r="N72" i="8"/>
  <c r="S72" i="8" s="1"/>
  <c r="W71" i="4"/>
  <c r="V71" i="4"/>
  <c r="AG71" i="4"/>
  <c r="AC71" i="4"/>
  <c r="X71" i="4"/>
  <c r="N15" i="9"/>
  <c r="N25" i="8"/>
  <c r="S25" i="8" s="1"/>
  <c r="W24" i="4"/>
  <c r="V24" i="4"/>
  <c r="AC24" i="4"/>
  <c r="AG24" i="4"/>
  <c r="X24" i="4"/>
  <c r="N89" i="8"/>
  <c r="S89" i="8" s="1"/>
  <c r="W88" i="4"/>
  <c r="V88" i="4"/>
  <c r="AC88" i="4"/>
  <c r="AG88" i="4"/>
  <c r="X88" i="4"/>
  <c r="N20" i="9"/>
  <c r="N47" i="8"/>
  <c r="S47" i="8" s="1"/>
  <c r="W46" i="4"/>
  <c r="V46" i="4"/>
  <c r="AC46" i="4"/>
  <c r="AG46" i="4"/>
  <c r="X46" i="4"/>
  <c r="N111" i="8"/>
  <c r="S111" i="8" s="1"/>
  <c r="W110" i="4"/>
  <c r="V110" i="4"/>
  <c r="AC110" i="4"/>
  <c r="AG110" i="4"/>
  <c r="X110" i="4"/>
  <c r="N74" i="8"/>
  <c r="S74" i="8" s="1"/>
  <c r="W73" i="4"/>
  <c r="V73" i="4"/>
  <c r="AC73" i="4"/>
  <c r="AG73" i="4"/>
  <c r="X73" i="4"/>
  <c r="N28" i="8"/>
  <c r="S28" i="8" s="1"/>
  <c r="V27" i="4"/>
  <c r="W27" i="4"/>
  <c r="AG27" i="4"/>
  <c r="AC27" i="4"/>
  <c r="X27" i="4"/>
  <c r="N92" i="8"/>
  <c r="S92" i="8" s="1"/>
  <c r="W91" i="4"/>
  <c r="V91" i="4"/>
  <c r="AG91" i="4"/>
  <c r="AC91" i="4"/>
  <c r="X91" i="4"/>
  <c r="N45" i="8"/>
  <c r="S45" i="8" s="1"/>
  <c r="W44" i="4"/>
  <c r="V44" i="4"/>
  <c r="AC44" i="4"/>
  <c r="AG44" i="4"/>
  <c r="X44" i="4"/>
  <c r="N109" i="8"/>
  <c r="S109" i="8" s="1"/>
  <c r="W108" i="4"/>
  <c r="V108" i="4"/>
  <c r="AG108" i="4"/>
  <c r="AC108" i="4"/>
  <c r="X108" i="4"/>
  <c r="N35" i="8"/>
  <c r="S35" i="8" s="1"/>
  <c r="W34" i="4"/>
  <c r="V34" i="4"/>
  <c r="AG34" i="4"/>
  <c r="AC34" i="4"/>
  <c r="X34" i="4"/>
  <c r="N99" i="8"/>
  <c r="S99" i="8" s="1"/>
  <c r="W98" i="4"/>
  <c r="V98" i="4"/>
  <c r="AG98" i="4"/>
  <c r="AC98" i="4"/>
  <c r="X98" i="4"/>
  <c r="N21" i="9"/>
  <c r="N51" i="8"/>
  <c r="S51" i="8" s="1"/>
  <c r="W50" i="4"/>
  <c r="V50" i="4"/>
  <c r="AG50" i="4"/>
  <c r="AC50" i="4"/>
  <c r="X50" i="4"/>
  <c r="N78" i="8"/>
  <c r="S78" i="8" s="1"/>
  <c r="W77" i="4"/>
  <c r="V77" i="4"/>
  <c r="AC77" i="4"/>
  <c r="AG77" i="4"/>
  <c r="X77" i="4"/>
  <c r="N49" i="8"/>
  <c r="S49" i="8" s="1"/>
  <c r="W48" i="4"/>
  <c r="V48" i="4"/>
  <c r="AG48" i="4"/>
  <c r="AC48" i="4"/>
  <c r="X48" i="4"/>
  <c r="N71" i="8"/>
  <c r="S71" i="8" s="1"/>
  <c r="W70" i="4"/>
  <c r="V70" i="4"/>
  <c r="AG70" i="4"/>
  <c r="AC70" i="4"/>
  <c r="X70" i="4"/>
  <c r="N52" i="8"/>
  <c r="S52" i="8" s="1"/>
  <c r="W51" i="4"/>
  <c r="V51" i="4"/>
  <c r="AG51" i="4"/>
  <c r="AC51" i="4"/>
  <c r="X51" i="4"/>
  <c r="N47" i="9"/>
  <c r="W116" i="4"/>
  <c r="P23" i="10" s="1"/>
  <c r="N117" i="8"/>
  <c r="S117" i="8" s="1"/>
  <c r="V116" i="4"/>
  <c r="O23" i="10" s="1"/>
  <c r="AG116" i="4"/>
  <c r="R23" i="10" s="1"/>
  <c r="AC116" i="4"/>
  <c r="Q23" i="10" s="1"/>
  <c r="X116" i="4"/>
  <c r="S23" i="10" s="1"/>
  <c r="N67" i="8"/>
  <c r="S67" i="8" s="1"/>
  <c r="W66" i="4"/>
  <c r="V66" i="4"/>
  <c r="AG66" i="4"/>
  <c r="AC66" i="4"/>
  <c r="X66" i="4"/>
  <c r="N16" i="9"/>
  <c r="N30" i="8"/>
  <c r="S30" i="8" s="1"/>
  <c r="V29" i="4"/>
  <c r="W29" i="4"/>
  <c r="AC29" i="4"/>
  <c r="AG29" i="4"/>
  <c r="X29" i="4"/>
  <c r="N94" i="8"/>
  <c r="S94" i="8" s="1"/>
  <c r="W93" i="4"/>
  <c r="V93" i="4"/>
  <c r="AC93" i="4"/>
  <c r="AG93" i="4"/>
  <c r="X93" i="4"/>
  <c r="N48" i="8"/>
  <c r="S48" i="8" s="1"/>
  <c r="W47" i="4"/>
  <c r="V47" i="4"/>
  <c r="AG47" i="4"/>
  <c r="AC47" i="4"/>
  <c r="X47" i="4"/>
  <c r="N45" i="9"/>
  <c r="N112" i="8"/>
  <c r="S112" i="8" s="1"/>
  <c r="W111" i="4"/>
  <c r="V111" i="4"/>
  <c r="AG111" i="4"/>
  <c r="AC111" i="4"/>
  <c r="X111" i="4"/>
  <c r="N65" i="8"/>
  <c r="S65" i="8" s="1"/>
  <c r="W64" i="4"/>
  <c r="V64" i="4"/>
  <c r="AG64" i="4"/>
  <c r="AC64" i="4"/>
  <c r="X64" i="4"/>
  <c r="N14" i="9"/>
  <c r="N23" i="8"/>
  <c r="S23" i="8" s="1"/>
  <c r="W22" i="4"/>
  <c r="V22" i="4"/>
  <c r="AG22" i="4"/>
  <c r="AC22" i="4"/>
  <c r="X22" i="4"/>
  <c r="N87" i="8"/>
  <c r="S87" i="8" s="1"/>
  <c r="W86" i="4"/>
  <c r="V86" i="4"/>
  <c r="AG86" i="4"/>
  <c r="AC86" i="4"/>
  <c r="X86" i="4"/>
  <c r="N50" i="8"/>
  <c r="S50" i="8" s="1"/>
  <c r="W49" i="4"/>
  <c r="V49" i="4"/>
  <c r="AG49" i="4"/>
  <c r="AC49" i="4"/>
  <c r="X49" i="4"/>
  <c r="N114" i="8"/>
  <c r="S114" i="8" s="1"/>
  <c r="W113" i="4"/>
  <c r="V113" i="4"/>
  <c r="AG113" i="4"/>
  <c r="AC113" i="4"/>
  <c r="X113" i="4"/>
  <c r="N68" i="8"/>
  <c r="S68" i="8" s="1"/>
  <c r="W67" i="4"/>
  <c r="V67" i="4"/>
  <c r="AG67" i="4"/>
  <c r="AC67" i="4"/>
  <c r="X67" i="4"/>
  <c r="N21" i="8"/>
  <c r="S21" i="8" s="1"/>
  <c r="W20" i="4"/>
  <c r="V20" i="4"/>
  <c r="AG20" i="4"/>
  <c r="AC20" i="4"/>
  <c r="X20" i="4"/>
  <c r="N85" i="8"/>
  <c r="S85" i="8" s="1"/>
  <c r="W84" i="4"/>
  <c r="V84" i="4"/>
  <c r="AG84" i="4"/>
  <c r="AC84" i="4"/>
  <c r="X84" i="4"/>
  <c r="N19" i="9"/>
  <c r="N43" i="8"/>
  <c r="S43" i="8" s="1"/>
  <c r="W42" i="4"/>
  <c r="V42" i="4"/>
  <c r="AG42" i="4"/>
  <c r="AC42" i="4"/>
  <c r="X42" i="4"/>
  <c r="N43" i="9"/>
  <c r="N107" i="8"/>
  <c r="S107" i="8" s="1"/>
  <c r="W106" i="4"/>
  <c r="V106" i="4"/>
  <c r="AG106" i="4"/>
  <c r="AC106" i="4"/>
  <c r="X106" i="4"/>
  <c r="N70" i="8"/>
  <c r="S70" i="8" s="1"/>
  <c r="W69" i="4"/>
  <c r="V69" i="4"/>
  <c r="AG69" i="4"/>
  <c r="AC69" i="4"/>
  <c r="X69" i="4"/>
  <c r="N24" i="8"/>
  <c r="S24" i="8" s="1"/>
  <c r="V23" i="4"/>
  <c r="W23" i="4"/>
  <c r="AG23" i="4"/>
  <c r="AC23" i="4"/>
  <c r="X23" i="4"/>
  <c r="N88" i="8"/>
  <c r="S88" i="8" s="1"/>
  <c r="W87" i="4"/>
  <c r="V87" i="4"/>
  <c r="AG87" i="4"/>
  <c r="AC87" i="4"/>
  <c r="X87" i="4"/>
  <c r="N41" i="8"/>
  <c r="S41" i="8" s="1"/>
  <c r="W40" i="4"/>
  <c r="V40" i="4"/>
  <c r="AC40" i="4"/>
  <c r="AG40" i="4"/>
  <c r="X40" i="4"/>
  <c r="N105" i="8"/>
  <c r="S105" i="8" s="1"/>
  <c r="W104" i="4"/>
  <c r="V104" i="4"/>
  <c r="AC104" i="4"/>
  <c r="AG104" i="4"/>
  <c r="X104" i="4"/>
  <c r="N63" i="8"/>
  <c r="S63" i="8" s="1"/>
  <c r="W62" i="4"/>
  <c r="V62" i="4"/>
  <c r="AC62" i="4"/>
  <c r="AG62" i="4"/>
  <c r="X62" i="4"/>
  <c r="N26" i="8"/>
  <c r="S26" i="8" s="1"/>
  <c r="V25" i="4"/>
  <c r="W25" i="4"/>
  <c r="AC25" i="4"/>
  <c r="AG25" i="4"/>
  <c r="X25" i="4"/>
  <c r="N90" i="8"/>
  <c r="S90" i="8" s="1"/>
  <c r="W89" i="4"/>
  <c r="V89" i="4"/>
  <c r="AG89" i="4"/>
  <c r="AC89" i="4"/>
  <c r="X89" i="4"/>
  <c r="N44" i="8"/>
  <c r="S44" i="8" s="1"/>
  <c r="W43" i="4"/>
  <c r="V43" i="4"/>
  <c r="AG43" i="4"/>
  <c r="AC43" i="4"/>
  <c r="X43" i="4"/>
  <c r="N44" i="9"/>
  <c r="W107" i="4"/>
  <c r="N108" i="8"/>
  <c r="S108" i="8" s="1"/>
  <c r="V107" i="4"/>
  <c r="AC107" i="4"/>
  <c r="AG107" i="4"/>
  <c r="X107" i="4"/>
  <c r="N61" i="8"/>
  <c r="S61" i="8" s="1"/>
  <c r="W60" i="4"/>
  <c r="V60" i="4"/>
  <c r="AC60" i="4"/>
  <c r="AG60" i="4"/>
  <c r="X60" i="4"/>
  <c r="N11" i="9"/>
  <c r="N11" i="8"/>
  <c r="V10" i="4"/>
  <c r="W10" i="4"/>
  <c r="AG10" i="4"/>
  <c r="AC10" i="4"/>
  <c r="X10" i="4"/>
  <c r="S24" i="9" l="1"/>
  <c r="S21" i="10"/>
  <c r="O16" i="10"/>
  <c r="Q21" i="10"/>
  <c r="P21" i="10"/>
  <c r="S16" i="10"/>
  <c r="P16" i="10"/>
  <c r="Q16" i="10"/>
  <c r="R16" i="10"/>
  <c r="S33" i="9"/>
  <c r="S43" i="9"/>
  <c r="S25" i="9"/>
  <c r="S23" i="9"/>
  <c r="S26" i="9"/>
  <c r="S17" i="9"/>
  <c r="R11" i="10"/>
  <c r="P11" i="10"/>
  <c r="Q11" i="10"/>
  <c r="S11" i="10"/>
  <c r="O11" i="10"/>
  <c r="O20" i="10"/>
  <c r="Q14" i="10"/>
  <c r="O22" i="10"/>
  <c r="S12" i="10"/>
  <c r="O12" i="10"/>
  <c r="R15" i="10"/>
  <c r="S19" i="10"/>
  <c r="P19" i="10"/>
  <c r="S18" i="10"/>
  <c r="P18" i="10"/>
  <c r="Q13" i="10"/>
  <c r="S20" i="10"/>
  <c r="P20" i="10"/>
  <c r="O14" i="10"/>
  <c r="S22" i="10"/>
  <c r="P22" i="10"/>
  <c r="Q12" i="10"/>
  <c r="Q15" i="10"/>
  <c r="Q19" i="10"/>
  <c r="Q18" i="10"/>
  <c r="R13" i="10"/>
  <c r="Q20" i="10"/>
  <c r="S14" i="10"/>
  <c r="P14" i="10"/>
  <c r="Q22" i="10"/>
  <c r="R12" i="10"/>
  <c r="O15" i="10"/>
  <c r="R19" i="10"/>
  <c r="R18" i="10"/>
  <c r="O13" i="10"/>
  <c r="R20" i="10"/>
  <c r="R14" i="10"/>
  <c r="R22" i="10"/>
  <c r="P12" i="10"/>
  <c r="S15" i="10"/>
  <c r="P15" i="10"/>
  <c r="O19" i="10"/>
  <c r="O18" i="10"/>
  <c r="S13" i="10"/>
  <c r="P13" i="10"/>
  <c r="S18" i="9"/>
  <c r="S16" i="9"/>
  <c r="S44" i="9"/>
  <c r="O85" i="8"/>
  <c r="T85" i="8" s="1"/>
  <c r="Y84" i="4"/>
  <c r="Q21" i="8"/>
  <c r="V21" i="8" s="1"/>
  <c r="AD20" i="4"/>
  <c r="O68" i="8"/>
  <c r="T68" i="8" s="1"/>
  <c r="Y67" i="4"/>
  <c r="Q114" i="8"/>
  <c r="V114" i="8" s="1"/>
  <c r="AD113" i="4"/>
  <c r="O50" i="8"/>
  <c r="T50" i="8" s="1"/>
  <c r="Y49" i="4"/>
  <c r="Q87" i="8"/>
  <c r="V87" i="8" s="1"/>
  <c r="AD86" i="4"/>
  <c r="O14" i="9"/>
  <c r="O23" i="8"/>
  <c r="T23" i="8" s="1"/>
  <c r="Y22" i="4"/>
  <c r="P65" i="8"/>
  <c r="U65" i="8" s="1"/>
  <c r="Z64" i="4"/>
  <c r="R45" i="9"/>
  <c r="R112" i="8"/>
  <c r="W112" i="8" s="1"/>
  <c r="AH111" i="4"/>
  <c r="O48" i="8"/>
  <c r="T48" i="8" s="1"/>
  <c r="Y47" i="4"/>
  <c r="P67" i="8"/>
  <c r="U67" i="8" s="1"/>
  <c r="Z66" i="4"/>
  <c r="O72" i="8"/>
  <c r="T72" i="8" s="1"/>
  <c r="Y71" i="4"/>
  <c r="Q54" i="8"/>
  <c r="V54" i="8" s="1"/>
  <c r="AD53" i="4"/>
  <c r="O27" i="8"/>
  <c r="T27" i="8" s="1"/>
  <c r="Y26" i="4"/>
  <c r="Q69" i="8"/>
  <c r="V69" i="8" s="1"/>
  <c r="AD68" i="4"/>
  <c r="O98" i="8"/>
  <c r="T98" i="8" s="1"/>
  <c r="Y97" i="4"/>
  <c r="Q32" i="8"/>
  <c r="V32" i="8" s="1"/>
  <c r="AD31" i="4"/>
  <c r="O93" i="8"/>
  <c r="T93" i="8" s="1"/>
  <c r="Y92" i="4"/>
  <c r="R29" i="8"/>
  <c r="W29" i="8" s="1"/>
  <c r="R30" i="9"/>
  <c r="AH28" i="4"/>
  <c r="R76" i="8"/>
  <c r="W76" i="8" s="1"/>
  <c r="AH75" i="4"/>
  <c r="O12" i="8"/>
  <c r="T12" i="8" s="1"/>
  <c r="Y11" i="4"/>
  <c r="R26" i="9"/>
  <c r="R58" i="8"/>
  <c r="W58" i="8" s="1"/>
  <c r="AH57" i="4"/>
  <c r="O39" i="9"/>
  <c r="O95" i="8"/>
  <c r="T95" i="8" s="1"/>
  <c r="Y94" i="4"/>
  <c r="O75" i="8"/>
  <c r="T75" i="8" s="1"/>
  <c r="Y74" i="4"/>
  <c r="Q46" i="9"/>
  <c r="R53" i="8"/>
  <c r="W53" i="8" s="1"/>
  <c r="R22" i="9"/>
  <c r="AH52" i="4"/>
  <c r="O40" i="9"/>
  <c r="O100" i="8"/>
  <c r="T100" i="8" s="1"/>
  <c r="Y99" i="4"/>
  <c r="O97" i="8"/>
  <c r="T97" i="8" s="1"/>
  <c r="Y96" i="4"/>
  <c r="Q33" i="8"/>
  <c r="V33" i="8" s="1"/>
  <c r="AD32" i="4"/>
  <c r="O34" i="9"/>
  <c r="O80" i="8"/>
  <c r="T80" i="8" s="1"/>
  <c r="Y79" i="4"/>
  <c r="O32" i="9"/>
  <c r="O77" i="8"/>
  <c r="T77" i="8" s="1"/>
  <c r="Y76" i="4"/>
  <c r="O15" i="8"/>
  <c r="T15" i="8" s="1"/>
  <c r="Y14" i="4"/>
  <c r="R25" i="9"/>
  <c r="R57" i="8"/>
  <c r="W57" i="8" s="1"/>
  <c r="AH56" i="4"/>
  <c r="Q104" i="8"/>
  <c r="V104" i="8" s="1"/>
  <c r="AD103" i="4"/>
  <c r="P11" i="9"/>
  <c r="P11" i="8"/>
  <c r="Z10" i="4"/>
  <c r="N24" i="10"/>
  <c r="O61" i="8"/>
  <c r="T61" i="8" s="1"/>
  <c r="Y60" i="4"/>
  <c r="R44" i="9"/>
  <c r="R108" i="8"/>
  <c r="W108" i="8" s="1"/>
  <c r="AH107" i="4"/>
  <c r="P44" i="9"/>
  <c r="P108" i="8"/>
  <c r="U108" i="8" s="1"/>
  <c r="Z107" i="4"/>
  <c r="R44" i="8"/>
  <c r="W44" i="8" s="1"/>
  <c r="AH43" i="4"/>
  <c r="P90" i="8"/>
  <c r="U90" i="8" s="1"/>
  <c r="Z89" i="4"/>
  <c r="Q26" i="8"/>
  <c r="V26" i="8" s="1"/>
  <c r="AD25" i="4"/>
  <c r="P63" i="8"/>
  <c r="U63" i="8" s="1"/>
  <c r="Z62" i="4"/>
  <c r="Q105" i="8"/>
  <c r="V105" i="8" s="1"/>
  <c r="AD104" i="4"/>
  <c r="P41" i="8"/>
  <c r="U41" i="8" s="1"/>
  <c r="Z40" i="4"/>
  <c r="R88" i="8"/>
  <c r="W88" i="8" s="1"/>
  <c r="AH87" i="4"/>
  <c r="O24" i="8"/>
  <c r="T24" i="8" s="1"/>
  <c r="Y23" i="4"/>
  <c r="R70" i="8"/>
  <c r="W70" i="8" s="1"/>
  <c r="AH69" i="4"/>
  <c r="P43" i="9"/>
  <c r="P107" i="8"/>
  <c r="U107" i="8" s="1"/>
  <c r="Z106" i="4"/>
  <c r="Q19" i="9"/>
  <c r="Q43" i="8"/>
  <c r="V43" i="8" s="1"/>
  <c r="AD42" i="4"/>
  <c r="R85" i="8"/>
  <c r="W85" i="8" s="1"/>
  <c r="AH84" i="4"/>
  <c r="P21" i="8"/>
  <c r="U21" i="8" s="1"/>
  <c r="Z20" i="4"/>
  <c r="R68" i="8"/>
  <c r="W68" i="8" s="1"/>
  <c r="AH67" i="4"/>
  <c r="P114" i="8"/>
  <c r="U114" i="8" s="1"/>
  <c r="Z113" i="4"/>
  <c r="R50" i="8"/>
  <c r="W50" i="8" s="1"/>
  <c r="AH49" i="4"/>
  <c r="P87" i="8"/>
  <c r="U87" i="8" s="1"/>
  <c r="Z86" i="4"/>
  <c r="R14" i="9"/>
  <c r="R23" i="8"/>
  <c r="W23" i="8" s="1"/>
  <c r="AH22" i="4"/>
  <c r="O65" i="8"/>
  <c r="T65" i="8" s="1"/>
  <c r="Y64" i="4"/>
  <c r="Q45" i="9"/>
  <c r="Q112" i="8"/>
  <c r="V112" i="8" s="1"/>
  <c r="AD111" i="4"/>
  <c r="R48" i="8"/>
  <c r="W48" i="8" s="1"/>
  <c r="AH47" i="4"/>
  <c r="P94" i="8"/>
  <c r="U94" i="8" s="1"/>
  <c r="Z93" i="4"/>
  <c r="Q16" i="9"/>
  <c r="Q30" i="8"/>
  <c r="V30" i="8" s="1"/>
  <c r="AD29" i="4"/>
  <c r="O67" i="8"/>
  <c r="T67" i="8" s="1"/>
  <c r="Y66" i="4"/>
  <c r="Q117" i="8"/>
  <c r="V117" i="8" s="1"/>
  <c r="Q47" i="9"/>
  <c r="AD116" i="4"/>
  <c r="V23" i="10" s="1"/>
  <c r="P47" i="9"/>
  <c r="P117" i="8"/>
  <c r="U117" i="8" s="1"/>
  <c r="Z116" i="4"/>
  <c r="U23" i="10" s="1"/>
  <c r="Q52" i="8"/>
  <c r="V52" i="8" s="1"/>
  <c r="AD51" i="4"/>
  <c r="O71" i="8"/>
  <c r="T71" i="8" s="1"/>
  <c r="Y70" i="4"/>
  <c r="Q49" i="8"/>
  <c r="V49" i="8" s="1"/>
  <c r="AD48" i="4"/>
  <c r="O78" i="8"/>
  <c r="T78" i="8" s="1"/>
  <c r="Y77" i="4"/>
  <c r="Q21" i="9"/>
  <c r="Q51" i="8"/>
  <c r="V51" i="8" s="1"/>
  <c r="AD50" i="4"/>
  <c r="R99" i="8"/>
  <c r="W99" i="8" s="1"/>
  <c r="AH98" i="4"/>
  <c r="P35" i="8"/>
  <c r="U35" i="8" s="1"/>
  <c r="Z34" i="4"/>
  <c r="R109" i="8"/>
  <c r="W109" i="8" s="1"/>
  <c r="AH108" i="4"/>
  <c r="P45" i="8"/>
  <c r="U45" i="8" s="1"/>
  <c r="Z44" i="4"/>
  <c r="R92" i="8"/>
  <c r="W92" i="8" s="1"/>
  <c r="AH91" i="4"/>
  <c r="O28" i="8"/>
  <c r="T28" i="8" s="1"/>
  <c r="Y27" i="4"/>
  <c r="Q74" i="8"/>
  <c r="V74" i="8" s="1"/>
  <c r="AD73" i="4"/>
  <c r="P111" i="8"/>
  <c r="U111" i="8" s="1"/>
  <c r="Z110" i="4"/>
  <c r="Q20" i="9"/>
  <c r="Q47" i="8"/>
  <c r="V47" i="8" s="1"/>
  <c r="AD46" i="4"/>
  <c r="O89" i="8"/>
  <c r="T89" i="8" s="1"/>
  <c r="Y88" i="4"/>
  <c r="R25" i="8"/>
  <c r="W25" i="8" s="1"/>
  <c r="R15" i="9"/>
  <c r="AH24" i="4"/>
  <c r="R72" i="8"/>
  <c r="W72" i="8" s="1"/>
  <c r="AH71" i="4"/>
  <c r="P54" i="8"/>
  <c r="U54" i="8" s="1"/>
  <c r="Z53" i="4"/>
  <c r="Q27" i="8"/>
  <c r="V27" i="8" s="1"/>
  <c r="AD26" i="4"/>
  <c r="P69" i="8"/>
  <c r="U69" i="8" s="1"/>
  <c r="Z68" i="4"/>
  <c r="R98" i="8"/>
  <c r="W98" i="8" s="1"/>
  <c r="AH97" i="4"/>
  <c r="O32" i="8"/>
  <c r="T32" i="8" s="1"/>
  <c r="Y31" i="4"/>
  <c r="Q93" i="8"/>
  <c r="V93" i="8" s="1"/>
  <c r="AD92" i="4"/>
  <c r="S30" i="9"/>
  <c r="P30" i="9"/>
  <c r="P29" i="8"/>
  <c r="U29" i="8" s="1"/>
  <c r="Z28" i="4"/>
  <c r="Q76" i="8"/>
  <c r="V76" i="8" s="1"/>
  <c r="AD75" i="4"/>
  <c r="P12" i="8"/>
  <c r="U12" i="8" s="1"/>
  <c r="Z11" i="4"/>
  <c r="Q58" i="8"/>
  <c r="V58" i="8" s="1"/>
  <c r="Q26" i="9"/>
  <c r="AD57" i="4"/>
  <c r="R39" i="9"/>
  <c r="R95" i="8"/>
  <c r="W95" i="8" s="1"/>
  <c r="AH94" i="4"/>
  <c r="R31" i="8"/>
  <c r="W31" i="8" s="1"/>
  <c r="AH30" i="4"/>
  <c r="S31" i="9"/>
  <c r="P31" i="9"/>
  <c r="P73" i="8"/>
  <c r="U73" i="8" s="1"/>
  <c r="Z72" i="4"/>
  <c r="O18" i="8"/>
  <c r="T18" i="8" s="1"/>
  <c r="Y17" i="4"/>
  <c r="R24" i="9"/>
  <c r="R56" i="8"/>
  <c r="W56" i="8" s="1"/>
  <c r="AH55" i="4"/>
  <c r="O102" i="8"/>
  <c r="T102" i="8" s="1"/>
  <c r="Y101" i="4"/>
  <c r="Q17" i="9"/>
  <c r="Q38" i="8"/>
  <c r="V38" i="8" s="1"/>
  <c r="AD37" i="4"/>
  <c r="Q75" i="8"/>
  <c r="V75" i="8" s="1"/>
  <c r="AD74" i="4"/>
  <c r="P46" i="9"/>
  <c r="Q22" i="9"/>
  <c r="Q53" i="8"/>
  <c r="V53" i="8" s="1"/>
  <c r="AD52" i="4"/>
  <c r="R100" i="8"/>
  <c r="W100" i="8" s="1"/>
  <c r="R40" i="9"/>
  <c r="AH99" i="4"/>
  <c r="R36" i="8"/>
  <c r="W36" i="8" s="1"/>
  <c r="AH35" i="4"/>
  <c r="S36" i="9"/>
  <c r="P36" i="9"/>
  <c r="P82" i="8"/>
  <c r="U82" i="8" s="1"/>
  <c r="Z81" i="4"/>
  <c r="O14" i="8"/>
  <c r="T14" i="8" s="1"/>
  <c r="Y13" i="4"/>
  <c r="Q55" i="8"/>
  <c r="V55" i="8" s="1"/>
  <c r="Q23" i="9"/>
  <c r="AD54" i="4"/>
  <c r="R97" i="8"/>
  <c r="W97" i="8" s="1"/>
  <c r="AH96" i="4"/>
  <c r="P33" i="8"/>
  <c r="U33" i="8" s="1"/>
  <c r="Z32" i="4"/>
  <c r="R34" i="9"/>
  <c r="R80" i="8"/>
  <c r="W80" i="8" s="1"/>
  <c r="AH79" i="4"/>
  <c r="R16" i="8"/>
  <c r="W16" i="8" s="1"/>
  <c r="R12" i="9"/>
  <c r="AH15" i="4"/>
  <c r="Q32" i="9"/>
  <c r="Q77" i="8"/>
  <c r="V77" i="8" s="1"/>
  <c r="AD76" i="4"/>
  <c r="R13" i="8"/>
  <c r="W13" i="8" s="1"/>
  <c r="AH12" i="4"/>
  <c r="S27" i="9"/>
  <c r="P27" i="9"/>
  <c r="P60" i="8"/>
  <c r="U60" i="8" s="1"/>
  <c r="Z59" i="4"/>
  <c r="Q106" i="8"/>
  <c r="V106" i="8" s="1"/>
  <c r="AD105" i="4"/>
  <c r="O42" i="8"/>
  <c r="T42" i="8" s="1"/>
  <c r="Y41" i="4"/>
  <c r="R33" i="9"/>
  <c r="R79" i="8"/>
  <c r="W79" i="8" s="1"/>
  <c r="AH78" i="4"/>
  <c r="R15" i="8"/>
  <c r="W15" i="8" s="1"/>
  <c r="AH14" i="4"/>
  <c r="P25" i="9"/>
  <c r="P57" i="8"/>
  <c r="U57" i="8" s="1"/>
  <c r="Z56" i="4"/>
  <c r="R104" i="8"/>
  <c r="W104" i="8" s="1"/>
  <c r="AH103" i="4"/>
  <c r="O18" i="9"/>
  <c r="O40" i="8"/>
  <c r="T40" i="8" s="1"/>
  <c r="Y39" i="4"/>
  <c r="S38" i="9"/>
  <c r="P38" i="9"/>
  <c r="P86" i="8"/>
  <c r="U86" i="8" s="1"/>
  <c r="Z85" i="4"/>
  <c r="O22" i="8"/>
  <c r="T22" i="8" s="1"/>
  <c r="Y21" i="4"/>
  <c r="Q59" i="8"/>
  <c r="V59" i="8" s="1"/>
  <c r="AD58" i="4"/>
  <c r="S41" i="9"/>
  <c r="P41" i="9"/>
  <c r="P101" i="8"/>
  <c r="U101" i="8" s="1"/>
  <c r="Z100" i="4"/>
  <c r="Q37" i="8"/>
  <c r="V37" i="8" s="1"/>
  <c r="AD36" i="4"/>
  <c r="O84" i="8"/>
  <c r="T84" i="8" s="1"/>
  <c r="Y83" i="4"/>
  <c r="Q20" i="8"/>
  <c r="V20" i="8" s="1"/>
  <c r="AD19" i="4"/>
  <c r="O29" i="9"/>
  <c r="O66" i="8"/>
  <c r="T66" i="8" s="1"/>
  <c r="Y65" i="4"/>
  <c r="S42" i="9"/>
  <c r="P42" i="9"/>
  <c r="P103" i="8"/>
  <c r="U103" i="8" s="1"/>
  <c r="Z102" i="4"/>
  <c r="R39" i="8"/>
  <c r="W39" i="8" s="1"/>
  <c r="AH38" i="4"/>
  <c r="O35" i="9"/>
  <c r="O81" i="8"/>
  <c r="T81" i="8" s="1"/>
  <c r="Y80" i="4"/>
  <c r="O17" i="8"/>
  <c r="T17" i="8" s="1"/>
  <c r="Y16" i="4"/>
  <c r="Q28" i="9"/>
  <c r="Q64" i="8"/>
  <c r="V64" i="8" s="1"/>
  <c r="AD63" i="4"/>
  <c r="R110" i="8"/>
  <c r="W110" i="8" s="1"/>
  <c r="AH109" i="4"/>
  <c r="P46" i="8"/>
  <c r="U46" i="8" s="1"/>
  <c r="Z45" i="4"/>
  <c r="R83" i="8"/>
  <c r="W83" i="8" s="1"/>
  <c r="R37" i="9"/>
  <c r="AH82" i="4"/>
  <c r="R13" i="9"/>
  <c r="R19" i="8"/>
  <c r="W19" i="8" s="1"/>
  <c r="AH18" i="4"/>
  <c r="R91" i="8"/>
  <c r="W91" i="8" s="1"/>
  <c r="AH90" i="4"/>
  <c r="R34" i="8"/>
  <c r="W34" i="8" s="1"/>
  <c r="AH33" i="4"/>
  <c r="P113" i="8"/>
  <c r="U113" i="8" s="1"/>
  <c r="Z112" i="4"/>
  <c r="R96" i="8"/>
  <c r="W96" i="8" s="1"/>
  <c r="AH95" i="4"/>
  <c r="P115" i="8"/>
  <c r="U115" i="8" s="1"/>
  <c r="Z114" i="4"/>
  <c r="R62" i="8"/>
  <c r="W62" i="8" s="1"/>
  <c r="AH61" i="4"/>
  <c r="O44" i="8"/>
  <c r="T44" i="8" s="1"/>
  <c r="Y43" i="4"/>
  <c r="Q90" i="8"/>
  <c r="V90" i="8" s="1"/>
  <c r="AD89" i="4"/>
  <c r="P26" i="8"/>
  <c r="U26" i="8" s="1"/>
  <c r="Z25" i="4"/>
  <c r="R63" i="8"/>
  <c r="W63" i="8" s="1"/>
  <c r="AH62" i="4"/>
  <c r="O105" i="8"/>
  <c r="T105" i="8" s="1"/>
  <c r="Y104" i="4"/>
  <c r="R41" i="8"/>
  <c r="W41" i="8" s="1"/>
  <c r="AH40" i="4"/>
  <c r="O88" i="8"/>
  <c r="T88" i="8" s="1"/>
  <c r="Y87" i="4"/>
  <c r="Q24" i="8"/>
  <c r="V24" i="8" s="1"/>
  <c r="AD23" i="4"/>
  <c r="O70" i="8"/>
  <c r="T70" i="8" s="1"/>
  <c r="Y69" i="4"/>
  <c r="Q43" i="9"/>
  <c r="Q107" i="8"/>
  <c r="V107" i="8" s="1"/>
  <c r="AD106" i="4"/>
  <c r="R19" i="9"/>
  <c r="R43" i="8"/>
  <c r="W43" i="8" s="1"/>
  <c r="AH42" i="4"/>
  <c r="R52" i="8"/>
  <c r="W52" i="8" s="1"/>
  <c r="AH51" i="4"/>
  <c r="P71" i="8"/>
  <c r="U71" i="8" s="1"/>
  <c r="Z70" i="4"/>
  <c r="R49" i="8"/>
  <c r="W49" i="8" s="1"/>
  <c r="AH48" i="4"/>
  <c r="P78" i="8"/>
  <c r="U78" i="8" s="1"/>
  <c r="Z77" i="4"/>
  <c r="R51" i="8"/>
  <c r="W51" i="8" s="1"/>
  <c r="R21" i="9"/>
  <c r="AH50" i="4"/>
  <c r="Q35" i="8"/>
  <c r="V35" i="8" s="1"/>
  <c r="AD34" i="4"/>
  <c r="Q28" i="8"/>
  <c r="V28" i="8" s="1"/>
  <c r="AD27" i="4"/>
  <c r="Q67" i="8"/>
  <c r="V67" i="8" s="1"/>
  <c r="AD66" i="4"/>
  <c r="O52" i="8"/>
  <c r="T52" i="8" s="1"/>
  <c r="Y51" i="4"/>
  <c r="Q71" i="8"/>
  <c r="V71" i="8" s="1"/>
  <c r="AD70" i="4"/>
  <c r="O49" i="8"/>
  <c r="T49" i="8" s="1"/>
  <c r="Y48" i="4"/>
  <c r="R78" i="8"/>
  <c r="W78" i="8" s="1"/>
  <c r="AH77" i="4"/>
  <c r="O21" i="9"/>
  <c r="O51" i="8"/>
  <c r="T51" i="8" s="1"/>
  <c r="Y50" i="4"/>
  <c r="P99" i="8"/>
  <c r="U99" i="8" s="1"/>
  <c r="Z98" i="4"/>
  <c r="R35" i="8"/>
  <c r="W35" i="8" s="1"/>
  <c r="AH34" i="4"/>
  <c r="P109" i="8"/>
  <c r="U109" i="8" s="1"/>
  <c r="Z108" i="4"/>
  <c r="Q45" i="8"/>
  <c r="V45" i="8" s="1"/>
  <c r="AD44" i="4"/>
  <c r="P92" i="8"/>
  <c r="U92" i="8" s="1"/>
  <c r="Z91" i="4"/>
  <c r="R28" i="8"/>
  <c r="W28" i="8" s="1"/>
  <c r="AH27" i="4"/>
  <c r="P74" i="8"/>
  <c r="U74" i="8" s="1"/>
  <c r="Z73" i="4"/>
  <c r="Q111" i="8"/>
  <c r="V111" i="8" s="1"/>
  <c r="AD110" i="4"/>
  <c r="S20" i="9"/>
  <c r="P20" i="9"/>
  <c r="P47" i="8"/>
  <c r="U47" i="8" s="1"/>
  <c r="Z46" i="4"/>
  <c r="R89" i="8"/>
  <c r="W89" i="8" s="1"/>
  <c r="AH88" i="4"/>
  <c r="O15" i="9"/>
  <c r="O25" i="8"/>
  <c r="T25" i="8" s="1"/>
  <c r="Y24" i="4"/>
  <c r="P72" i="8"/>
  <c r="U72" i="8" s="1"/>
  <c r="Z71" i="4"/>
  <c r="R54" i="8"/>
  <c r="W54" i="8" s="1"/>
  <c r="AH53" i="4"/>
  <c r="P27" i="8"/>
  <c r="U27" i="8" s="1"/>
  <c r="Z26" i="4"/>
  <c r="R69" i="8"/>
  <c r="W69" i="8" s="1"/>
  <c r="AH68" i="4"/>
  <c r="P98" i="8"/>
  <c r="U98" i="8" s="1"/>
  <c r="Z97" i="4"/>
  <c r="R32" i="8"/>
  <c r="W32" i="8" s="1"/>
  <c r="AH31" i="4"/>
  <c r="P93" i="8"/>
  <c r="U93" i="8" s="1"/>
  <c r="Z92" i="4"/>
  <c r="Q29" i="8"/>
  <c r="V29" i="8" s="1"/>
  <c r="Q30" i="9"/>
  <c r="AD28" i="4"/>
  <c r="O76" i="8"/>
  <c r="T76" i="8" s="1"/>
  <c r="Y75" i="4"/>
  <c r="Q12" i="8"/>
  <c r="V12" i="8" s="1"/>
  <c r="AD11" i="4"/>
  <c r="O26" i="9"/>
  <c r="O58" i="8"/>
  <c r="T58" i="8" s="1"/>
  <c r="Y57" i="4"/>
  <c r="S39" i="9"/>
  <c r="P39" i="9"/>
  <c r="P95" i="8"/>
  <c r="U95" i="8" s="1"/>
  <c r="Z94" i="4"/>
  <c r="P31" i="8"/>
  <c r="U31" i="8" s="1"/>
  <c r="Z30" i="4"/>
  <c r="Q31" i="9"/>
  <c r="Q73" i="8"/>
  <c r="V73" i="8" s="1"/>
  <c r="AD72" i="4"/>
  <c r="Q18" i="8"/>
  <c r="V18" i="8" s="1"/>
  <c r="AD17" i="4"/>
  <c r="P24" i="9"/>
  <c r="P56" i="8"/>
  <c r="U56" i="8" s="1"/>
  <c r="Z55" i="4"/>
  <c r="Q102" i="8"/>
  <c r="V102" i="8" s="1"/>
  <c r="AD101" i="4"/>
  <c r="P102" i="8"/>
  <c r="U102" i="8" s="1"/>
  <c r="Z101" i="4"/>
  <c r="P17" i="9"/>
  <c r="P38" i="8"/>
  <c r="U38" i="8" s="1"/>
  <c r="Z37" i="4"/>
  <c r="P75" i="8"/>
  <c r="U75" i="8" s="1"/>
  <c r="Z74" i="4"/>
  <c r="R46" i="9"/>
  <c r="O22" i="9"/>
  <c r="O53" i="8"/>
  <c r="T53" i="8" s="1"/>
  <c r="Y52" i="4"/>
  <c r="S40" i="9"/>
  <c r="O36" i="8"/>
  <c r="T36" i="8" s="1"/>
  <c r="Y35" i="4"/>
  <c r="Q82" i="8"/>
  <c r="V82" i="8" s="1"/>
  <c r="Q36" i="9"/>
  <c r="AD81" i="4"/>
  <c r="R14" i="8"/>
  <c r="W14" i="8" s="1"/>
  <c r="AH13" i="4"/>
  <c r="O23" i="9"/>
  <c r="O55" i="8"/>
  <c r="T55" i="8" s="1"/>
  <c r="Y54" i="4"/>
  <c r="P97" i="8"/>
  <c r="U97" i="8" s="1"/>
  <c r="Z96" i="4"/>
  <c r="R33" i="8"/>
  <c r="W33" i="8" s="1"/>
  <c r="AH32" i="4"/>
  <c r="S34" i="9"/>
  <c r="P34" i="9"/>
  <c r="P80" i="8"/>
  <c r="U80" i="8" s="1"/>
  <c r="Z79" i="4"/>
  <c r="S12" i="9"/>
  <c r="O12" i="9"/>
  <c r="O16" i="8"/>
  <c r="T16" i="8" s="1"/>
  <c r="Y15" i="4"/>
  <c r="S32" i="9"/>
  <c r="P32" i="9"/>
  <c r="P77" i="8"/>
  <c r="U77" i="8" s="1"/>
  <c r="Z76" i="4"/>
  <c r="W117" i="4"/>
  <c r="J66" i="6" s="1"/>
  <c r="P13" i="8"/>
  <c r="U13" i="8" s="1"/>
  <c r="Z12" i="4"/>
  <c r="R27" i="9"/>
  <c r="R60" i="8"/>
  <c r="W60" i="8" s="1"/>
  <c r="AH59" i="4"/>
  <c r="O106" i="8"/>
  <c r="T106" i="8" s="1"/>
  <c r="Y105" i="4"/>
  <c r="R42" i="8"/>
  <c r="W42" i="8" s="1"/>
  <c r="AH41" i="4"/>
  <c r="O33" i="9"/>
  <c r="O79" i="8"/>
  <c r="T79" i="8" s="1"/>
  <c r="Y78" i="4"/>
  <c r="T33" i="9" s="1"/>
  <c r="P15" i="8"/>
  <c r="U15" i="8" s="1"/>
  <c r="Z14" i="4"/>
  <c r="Q25" i="9"/>
  <c r="Q57" i="8"/>
  <c r="V57" i="8" s="1"/>
  <c r="AD56" i="4"/>
  <c r="O104" i="8"/>
  <c r="T104" i="8" s="1"/>
  <c r="Y103" i="4"/>
  <c r="Q18" i="9"/>
  <c r="Q40" i="8"/>
  <c r="V40" i="8" s="1"/>
  <c r="AD39" i="4"/>
  <c r="R86" i="8"/>
  <c r="W86" i="8" s="1"/>
  <c r="R38" i="9"/>
  <c r="AH85" i="4"/>
  <c r="R22" i="8"/>
  <c r="W22" i="8" s="1"/>
  <c r="AH21" i="4"/>
  <c r="P59" i="8"/>
  <c r="U59" i="8" s="1"/>
  <c r="Z58" i="4"/>
  <c r="R41" i="9"/>
  <c r="R101" i="8"/>
  <c r="W101" i="8" s="1"/>
  <c r="AH100" i="4"/>
  <c r="O37" i="8"/>
  <c r="T37" i="8" s="1"/>
  <c r="Y36" i="4"/>
  <c r="Q84" i="8"/>
  <c r="V84" i="8" s="1"/>
  <c r="AD83" i="4"/>
  <c r="P20" i="8"/>
  <c r="U20" i="8" s="1"/>
  <c r="Z19" i="4"/>
  <c r="Q66" i="8"/>
  <c r="V66" i="8" s="1"/>
  <c r="Q29" i="9"/>
  <c r="AD65" i="4"/>
  <c r="Q42" i="9"/>
  <c r="Q103" i="8"/>
  <c r="V103" i="8" s="1"/>
  <c r="AD102" i="4"/>
  <c r="O39" i="8"/>
  <c r="T39" i="8" s="1"/>
  <c r="Y38" i="4"/>
  <c r="Q35" i="9"/>
  <c r="Q81" i="8"/>
  <c r="V81" i="8" s="1"/>
  <c r="AD80" i="4"/>
  <c r="Q17" i="8"/>
  <c r="V17" i="8" s="1"/>
  <c r="AD16" i="4"/>
  <c r="O28" i="9"/>
  <c r="O64" i="8"/>
  <c r="T64" i="8" s="1"/>
  <c r="Y63" i="4"/>
  <c r="R46" i="8"/>
  <c r="W46" i="8" s="1"/>
  <c r="AH45" i="4"/>
  <c r="S37" i="9"/>
  <c r="P37" i="9"/>
  <c r="P83" i="8"/>
  <c r="U83" i="8" s="1"/>
  <c r="Z82" i="4"/>
  <c r="S13" i="9"/>
  <c r="P13" i="9"/>
  <c r="P19" i="8"/>
  <c r="U19" i="8" s="1"/>
  <c r="Z18" i="4"/>
  <c r="P91" i="8"/>
  <c r="U91" i="8" s="1"/>
  <c r="Z90" i="4"/>
  <c r="Q116" i="8"/>
  <c r="V116" i="8" s="1"/>
  <c r="AD115" i="4"/>
  <c r="V46" i="9" s="1"/>
  <c r="O34" i="8"/>
  <c r="T34" i="8" s="1"/>
  <c r="Y33" i="4"/>
  <c r="R113" i="8"/>
  <c r="W113" i="8" s="1"/>
  <c r="AH112" i="4"/>
  <c r="P96" i="8"/>
  <c r="U96" i="8" s="1"/>
  <c r="Z95" i="4"/>
  <c r="Q115" i="8"/>
  <c r="V115" i="8" s="1"/>
  <c r="AD114" i="4"/>
  <c r="P62" i="8"/>
  <c r="U62" i="8" s="1"/>
  <c r="Z61" i="4"/>
  <c r="S11" i="9"/>
  <c r="X117" i="4"/>
  <c r="O11" i="9"/>
  <c r="O11" i="8"/>
  <c r="Y10" i="4"/>
  <c r="P61" i="8"/>
  <c r="U61" i="8" s="1"/>
  <c r="Z60" i="4"/>
  <c r="Q108" i="8"/>
  <c r="V108" i="8" s="1"/>
  <c r="Q44" i="9"/>
  <c r="AD107" i="4"/>
  <c r="R94" i="8"/>
  <c r="W94" i="8" s="1"/>
  <c r="AH93" i="4"/>
  <c r="P16" i="9"/>
  <c r="P30" i="8"/>
  <c r="U30" i="8" s="1"/>
  <c r="Z29" i="4"/>
  <c r="R117" i="8"/>
  <c r="W117" i="8" s="1"/>
  <c r="R47" i="9"/>
  <c r="AH116" i="4"/>
  <c r="W23" i="10" s="1"/>
  <c r="O99" i="8"/>
  <c r="T99" i="8" s="1"/>
  <c r="Y98" i="4"/>
  <c r="O109" i="8"/>
  <c r="T109" i="8" s="1"/>
  <c r="Y108" i="4"/>
  <c r="R45" i="8"/>
  <c r="W45" i="8" s="1"/>
  <c r="AH44" i="4"/>
  <c r="O92" i="8"/>
  <c r="T92" i="8" s="1"/>
  <c r="Y91" i="4"/>
  <c r="O74" i="8"/>
  <c r="T74" i="8" s="1"/>
  <c r="Y73" i="4"/>
  <c r="R111" i="8"/>
  <c r="W111" i="8" s="1"/>
  <c r="AH110" i="4"/>
  <c r="O20" i="9"/>
  <c r="O47" i="8"/>
  <c r="T47" i="8" s="1"/>
  <c r="Y46" i="4"/>
  <c r="P89" i="8"/>
  <c r="U89" i="8" s="1"/>
  <c r="Z88" i="4"/>
  <c r="Q15" i="9"/>
  <c r="Q25" i="8"/>
  <c r="V25" i="8" s="1"/>
  <c r="AD24" i="4"/>
  <c r="O31" i="8"/>
  <c r="T31" i="8" s="1"/>
  <c r="Y30" i="4"/>
  <c r="R31" i="9"/>
  <c r="R73" i="8"/>
  <c r="W73" i="8" s="1"/>
  <c r="AH72" i="4"/>
  <c r="R18" i="8"/>
  <c r="W18" i="8" s="1"/>
  <c r="AH17" i="4"/>
  <c r="O24" i="9"/>
  <c r="O56" i="8"/>
  <c r="T56" i="8" s="1"/>
  <c r="Y55" i="4"/>
  <c r="R17" i="9"/>
  <c r="R38" i="8"/>
  <c r="W38" i="8" s="1"/>
  <c r="AH37" i="4"/>
  <c r="P36" i="8"/>
  <c r="U36" i="8" s="1"/>
  <c r="Z35" i="4"/>
  <c r="R36" i="9"/>
  <c r="R82" i="8"/>
  <c r="W82" i="8" s="1"/>
  <c r="AH81" i="4"/>
  <c r="Q14" i="8"/>
  <c r="V14" i="8" s="1"/>
  <c r="AD13" i="4"/>
  <c r="R23" i="9"/>
  <c r="R55" i="8"/>
  <c r="W55" i="8" s="1"/>
  <c r="AH54" i="4"/>
  <c r="W23" i="9" s="1"/>
  <c r="P12" i="9"/>
  <c r="P16" i="8"/>
  <c r="U16" i="8" s="1"/>
  <c r="Z15" i="4"/>
  <c r="V117" i="4"/>
  <c r="J65" i="6" s="1"/>
  <c r="O13" i="8"/>
  <c r="T13" i="8" s="1"/>
  <c r="Y12" i="4"/>
  <c r="Q27" i="9"/>
  <c r="Q60" i="8"/>
  <c r="V60" i="8" s="1"/>
  <c r="AD59" i="4"/>
  <c r="R106" i="8"/>
  <c r="W106" i="8" s="1"/>
  <c r="AH105" i="4"/>
  <c r="P42" i="8"/>
  <c r="U42" i="8" s="1"/>
  <c r="Z41" i="4"/>
  <c r="Q33" i="9"/>
  <c r="Q79" i="8"/>
  <c r="V79" i="8" s="1"/>
  <c r="AD78" i="4"/>
  <c r="P18" i="9"/>
  <c r="P40" i="8"/>
  <c r="U40" i="8" s="1"/>
  <c r="Z39" i="4"/>
  <c r="Q86" i="8"/>
  <c r="V86" i="8" s="1"/>
  <c r="Q38" i="9"/>
  <c r="AD85" i="4"/>
  <c r="Q22" i="8"/>
  <c r="V22" i="8" s="1"/>
  <c r="AD21" i="4"/>
  <c r="O59" i="8"/>
  <c r="T59" i="8" s="1"/>
  <c r="Y58" i="4"/>
  <c r="Q41" i="9"/>
  <c r="Q101" i="8"/>
  <c r="V101" i="8" s="1"/>
  <c r="AD100" i="4"/>
  <c r="R37" i="8"/>
  <c r="W37" i="8" s="1"/>
  <c r="AH36" i="4"/>
  <c r="P84" i="8"/>
  <c r="U84" i="8" s="1"/>
  <c r="Z83" i="4"/>
  <c r="R20" i="8"/>
  <c r="W20" i="8" s="1"/>
  <c r="AH19" i="4"/>
  <c r="S29" i="9"/>
  <c r="P29" i="9"/>
  <c r="P66" i="8"/>
  <c r="U66" i="8" s="1"/>
  <c r="Z65" i="4"/>
  <c r="R103" i="8"/>
  <c r="W103" i="8" s="1"/>
  <c r="R42" i="9"/>
  <c r="AH102" i="4"/>
  <c r="Q39" i="8"/>
  <c r="V39" i="8" s="1"/>
  <c r="AD38" i="4"/>
  <c r="S35" i="9"/>
  <c r="P35" i="9"/>
  <c r="P81" i="8"/>
  <c r="U81" i="8" s="1"/>
  <c r="Z80" i="4"/>
  <c r="U16" i="10" s="1"/>
  <c r="P17" i="8"/>
  <c r="U17" i="8" s="1"/>
  <c r="Z16" i="4"/>
  <c r="R28" i="9"/>
  <c r="R64" i="8"/>
  <c r="W64" i="8" s="1"/>
  <c r="AH63" i="4"/>
  <c r="O110" i="8"/>
  <c r="T110" i="8" s="1"/>
  <c r="Y109" i="4"/>
  <c r="Q46" i="8"/>
  <c r="V46" i="8" s="1"/>
  <c r="AD45" i="4"/>
  <c r="O37" i="9"/>
  <c r="O83" i="8"/>
  <c r="T83" i="8" s="1"/>
  <c r="Y82" i="4"/>
  <c r="O13" i="9"/>
  <c r="O19" i="8"/>
  <c r="T19" i="8" s="1"/>
  <c r="Y18" i="4"/>
  <c r="O91" i="8"/>
  <c r="T91" i="8" s="1"/>
  <c r="Y90" i="4"/>
  <c r="R116" i="8"/>
  <c r="W116" i="8" s="1"/>
  <c r="AH115" i="4"/>
  <c r="W46" i="9" s="1"/>
  <c r="P116" i="8"/>
  <c r="U116" i="8" s="1"/>
  <c r="Z115" i="4"/>
  <c r="U46" i="9" s="1"/>
  <c r="P34" i="8"/>
  <c r="U34" i="8" s="1"/>
  <c r="Z33" i="4"/>
  <c r="Q113" i="8"/>
  <c r="V113" i="8" s="1"/>
  <c r="AD112" i="4"/>
  <c r="O96" i="8"/>
  <c r="T96" i="8" s="1"/>
  <c r="Y95" i="4"/>
  <c r="R115" i="8"/>
  <c r="W115" i="8" s="1"/>
  <c r="AH114" i="4"/>
  <c r="O62" i="8"/>
  <c r="T62" i="8" s="1"/>
  <c r="Y61" i="4"/>
  <c r="AC117" i="4"/>
  <c r="R59" i="6" s="1"/>
  <c r="Q11" i="9"/>
  <c r="Q11" i="8"/>
  <c r="AD10" i="4"/>
  <c r="N118" i="8"/>
  <c r="E37" i="3" s="1"/>
  <c r="S11" i="8"/>
  <c r="S118" i="8" s="1"/>
  <c r="E34" i="3" s="1"/>
  <c r="E38" i="3" s="1"/>
  <c r="R61" i="8"/>
  <c r="W61" i="8" s="1"/>
  <c r="AH60" i="4"/>
  <c r="O44" i="9"/>
  <c r="O108" i="8"/>
  <c r="T108" i="8" s="1"/>
  <c r="Y107" i="4"/>
  <c r="P44" i="8"/>
  <c r="U44" i="8" s="1"/>
  <c r="Z43" i="4"/>
  <c r="R90" i="8"/>
  <c r="W90" i="8" s="1"/>
  <c r="AH89" i="4"/>
  <c r="O26" i="8"/>
  <c r="T26" i="8" s="1"/>
  <c r="Y25" i="4"/>
  <c r="Q63" i="8"/>
  <c r="V63" i="8" s="1"/>
  <c r="AD62" i="4"/>
  <c r="P105" i="8"/>
  <c r="U105" i="8" s="1"/>
  <c r="Z104" i="4"/>
  <c r="Q41" i="8"/>
  <c r="V41" i="8" s="1"/>
  <c r="AD40" i="4"/>
  <c r="P88" i="8"/>
  <c r="U88" i="8" s="1"/>
  <c r="Z87" i="4"/>
  <c r="R24" i="8"/>
  <c r="W24" i="8" s="1"/>
  <c r="AH23" i="4"/>
  <c r="P70" i="8"/>
  <c r="U70" i="8" s="1"/>
  <c r="Z69" i="4"/>
  <c r="R43" i="9"/>
  <c r="R107" i="8"/>
  <c r="W107" i="8" s="1"/>
  <c r="AH106" i="4"/>
  <c r="W43" i="9" s="1"/>
  <c r="O19" i="9"/>
  <c r="O43" i="8"/>
  <c r="T43" i="8" s="1"/>
  <c r="Y42" i="4"/>
  <c r="P85" i="8"/>
  <c r="U85" i="8" s="1"/>
  <c r="Z84" i="4"/>
  <c r="R21" i="8"/>
  <c r="W21" i="8" s="1"/>
  <c r="AH20" i="4"/>
  <c r="P68" i="8"/>
  <c r="U68" i="8" s="1"/>
  <c r="Z67" i="4"/>
  <c r="R114" i="8"/>
  <c r="W114" i="8" s="1"/>
  <c r="AH113" i="4"/>
  <c r="P50" i="8"/>
  <c r="U50" i="8" s="1"/>
  <c r="Z49" i="4"/>
  <c r="R87" i="8"/>
  <c r="W87" i="8" s="1"/>
  <c r="AH86" i="4"/>
  <c r="S14" i="9"/>
  <c r="P14" i="9"/>
  <c r="P23" i="8"/>
  <c r="U23" i="8" s="1"/>
  <c r="Z22" i="4"/>
  <c r="Q65" i="8"/>
  <c r="V65" i="8" s="1"/>
  <c r="AD64" i="4"/>
  <c r="O45" i="9"/>
  <c r="O112" i="8"/>
  <c r="T112" i="8" s="1"/>
  <c r="Y111" i="4"/>
  <c r="P48" i="8"/>
  <c r="U48" i="8" s="1"/>
  <c r="Z47" i="4"/>
  <c r="Q94" i="8"/>
  <c r="V94" i="8" s="1"/>
  <c r="AD93" i="4"/>
  <c r="O16" i="9"/>
  <c r="O30" i="8"/>
  <c r="T30" i="8" s="1"/>
  <c r="Y29" i="4"/>
  <c r="O47" i="9"/>
  <c r="O117" i="8"/>
  <c r="T117" i="8" s="1"/>
  <c r="Y116" i="4"/>
  <c r="T23" i="10" s="1"/>
  <c r="R11" i="9"/>
  <c r="R11" i="8"/>
  <c r="AG117" i="4"/>
  <c r="R60" i="6" s="1"/>
  <c r="AH10" i="4"/>
  <c r="N48" i="9"/>
  <c r="Q61" i="8"/>
  <c r="V61" i="8" s="1"/>
  <c r="AD60" i="4"/>
  <c r="Q44" i="8"/>
  <c r="V44" i="8" s="1"/>
  <c r="AD43" i="4"/>
  <c r="O90" i="8"/>
  <c r="T90" i="8" s="1"/>
  <c r="Y89" i="4"/>
  <c r="R26" i="8"/>
  <c r="W26" i="8" s="1"/>
  <c r="AH25" i="4"/>
  <c r="O63" i="8"/>
  <c r="T63" i="8" s="1"/>
  <c r="Y62" i="4"/>
  <c r="R105" i="8"/>
  <c r="W105" i="8" s="1"/>
  <c r="AH104" i="4"/>
  <c r="O41" i="8"/>
  <c r="T41" i="8" s="1"/>
  <c r="Y40" i="4"/>
  <c r="Q88" i="8"/>
  <c r="V88" i="8" s="1"/>
  <c r="AD87" i="4"/>
  <c r="P24" i="8"/>
  <c r="U24" i="8" s="1"/>
  <c r="Z23" i="4"/>
  <c r="Q70" i="8"/>
  <c r="V70" i="8" s="1"/>
  <c r="AD69" i="4"/>
  <c r="O43" i="9"/>
  <c r="O107" i="8"/>
  <c r="T107" i="8" s="1"/>
  <c r="Y106" i="4"/>
  <c r="T43" i="9" s="1"/>
  <c r="S19" i="9"/>
  <c r="P19" i="9"/>
  <c r="P43" i="8"/>
  <c r="U43" i="8" s="1"/>
  <c r="Z42" i="4"/>
  <c r="Q85" i="8"/>
  <c r="V85" i="8" s="1"/>
  <c r="AD84" i="4"/>
  <c r="O21" i="8"/>
  <c r="T21" i="8" s="1"/>
  <c r="Y20" i="4"/>
  <c r="Q68" i="8"/>
  <c r="V68" i="8" s="1"/>
  <c r="AD67" i="4"/>
  <c r="O114" i="8"/>
  <c r="T114" i="8" s="1"/>
  <c r="Y113" i="4"/>
  <c r="Q50" i="8"/>
  <c r="V50" i="8" s="1"/>
  <c r="AD49" i="4"/>
  <c r="O87" i="8"/>
  <c r="T87" i="8" s="1"/>
  <c r="Y86" i="4"/>
  <c r="Q14" i="9"/>
  <c r="Q23" i="8"/>
  <c r="V23" i="8" s="1"/>
  <c r="AD22" i="4"/>
  <c r="R65" i="8"/>
  <c r="W65" i="8" s="1"/>
  <c r="AH64" i="4"/>
  <c r="S45" i="9"/>
  <c r="P45" i="9"/>
  <c r="P112" i="8"/>
  <c r="U112" i="8" s="1"/>
  <c r="Z111" i="4"/>
  <c r="Q48" i="8"/>
  <c r="V48" i="8" s="1"/>
  <c r="AD47" i="4"/>
  <c r="O94" i="8"/>
  <c r="T94" i="8" s="1"/>
  <c r="Y93" i="4"/>
  <c r="R30" i="8"/>
  <c r="W30" i="8" s="1"/>
  <c r="R16" i="9"/>
  <c r="AH29" i="4"/>
  <c r="R67" i="8"/>
  <c r="W67" i="8" s="1"/>
  <c r="AH66" i="4"/>
  <c r="S47" i="9"/>
  <c r="P52" i="8"/>
  <c r="U52" i="8" s="1"/>
  <c r="Z51" i="4"/>
  <c r="R71" i="8"/>
  <c r="W71" i="8" s="1"/>
  <c r="AH70" i="4"/>
  <c r="P49" i="8"/>
  <c r="U49" i="8" s="1"/>
  <c r="Z48" i="4"/>
  <c r="Q78" i="8"/>
  <c r="V78" i="8" s="1"/>
  <c r="AD77" i="4"/>
  <c r="S21" i="9"/>
  <c r="P21" i="9"/>
  <c r="P51" i="8"/>
  <c r="U51" i="8" s="1"/>
  <c r="Z50" i="4"/>
  <c r="Q99" i="8"/>
  <c r="V99" i="8" s="1"/>
  <c r="AD98" i="4"/>
  <c r="O35" i="8"/>
  <c r="T35" i="8" s="1"/>
  <c r="Y34" i="4"/>
  <c r="Q109" i="8"/>
  <c r="V109" i="8" s="1"/>
  <c r="AD108" i="4"/>
  <c r="O45" i="8"/>
  <c r="T45" i="8" s="1"/>
  <c r="Y44" i="4"/>
  <c r="Q92" i="8"/>
  <c r="V92" i="8" s="1"/>
  <c r="AD91" i="4"/>
  <c r="P28" i="8"/>
  <c r="U28" i="8" s="1"/>
  <c r="Z27" i="4"/>
  <c r="R74" i="8"/>
  <c r="W74" i="8" s="1"/>
  <c r="AH73" i="4"/>
  <c r="O111" i="8"/>
  <c r="T111" i="8" s="1"/>
  <c r="Y110" i="4"/>
  <c r="R20" i="9"/>
  <c r="R47" i="8"/>
  <c r="W47" i="8" s="1"/>
  <c r="AH46" i="4"/>
  <c r="Q89" i="8"/>
  <c r="V89" i="8" s="1"/>
  <c r="AD88" i="4"/>
  <c r="S15" i="9"/>
  <c r="P15" i="9"/>
  <c r="P25" i="8"/>
  <c r="U25" i="8" s="1"/>
  <c r="Z24" i="4"/>
  <c r="Q72" i="8"/>
  <c r="V72" i="8" s="1"/>
  <c r="AD71" i="4"/>
  <c r="O54" i="8"/>
  <c r="T54" i="8" s="1"/>
  <c r="Y53" i="4"/>
  <c r="R27" i="8"/>
  <c r="W27" i="8" s="1"/>
  <c r="AH26" i="4"/>
  <c r="O69" i="8"/>
  <c r="T69" i="8" s="1"/>
  <c r="Y68" i="4"/>
  <c r="Q98" i="8"/>
  <c r="V98" i="8" s="1"/>
  <c r="AD97" i="4"/>
  <c r="P32" i="8"/>
  <c r="U32" i="8" s="1"/>
  <c r="Z31" i="4"/>
  <c r="R93" i="8"/>
  <c r="W93" i="8" s="1"/>
  <c r="AH92" i="4"/>
  <c r="O30" i="9"/>
  <c r="O29" i="8"/>
  <c r="T29" i="8" s="1"/>
  <c r="Y28" i="4"/>
  <c r="P76" i="8"/>
  <c r="U76" i="8" s="1"/>
  <c r="Z75" i="4"/>
  <c r="R12" i="8"/>
  <c r="W12" i="8" s="1"/>
  <c r="AH11" i="4"/>
  <c r="P26" i="9"/>
  <c r="P58" i="8"/>
  <c r="U58" i="8" s="1"/>
  <c r="Z57" i="4"/>
  <c r="Q39" i="9"/>
  <c r="Q95" i="8"/>
  <c r="V95" i="8" s="1"/>
  <c r="AD94" i="4"/>
  <c r="Q31" i="8"/>
  <c r="V31" i="8" s="1"/>
  <c r="AD30" i="4"/>
  <c r="O31" i="9"/>
  <c r="O73" i="8"/>
  <c r="T73" i="8" s="1"/>
  <c r="Y72" i="4"/>
  <c r="P18" i="8"/>
  <c r="U18" i="8" s="1"/>
  <c r="Z17" i="4"/>
  <c r="Q24" i="9"/>
  <c r="Q56" i="8"/>
  <c r="V56" i="8" s="1"/>
  <c r="AD55" i="4"/>
  <c r="V24" i="9" s="1"/>
  <c r="R102" i="8"/>
  <c r="W102" i="8" s="1"/>
  <c r="AH101" i="4"/>
  <c r="O17" i="9"/>
  <c r="O38" i="8"/>
  <c r="T38" i="8" s="1"/>
  <c r="Y37" i="4"/>
  <c r="R75" i="8"/>
  <c r="W75" i="8" s="1"/>
  <c r="AH74" i="4"/>
  <c r="O46" i="9"/>
  <c r="S22" i="9"/>
  <c r="P22" i="9"/>
  <c r="P53" i="8"/>
  <c r="U53" i="8" s="1"/>
  <c r="Z52" i="4"/>
  <c r="Q100" i="8"/>
  <c r="V100" i="8" s="1"/>
  <c r="Q40" i="9"/>
  <c r="AD99" i="4"/>
  <c r="P40" i="9"/>
  <c r="P100" i="8"/>
  <c r="U100" i="8" s="1"/>
  <c r="Z99" i="4"/>
  <c r="U21" i="10" s="1"/>
  <c r="Q36" i="8"/>
  <c r="V36" i="8" s="1"/>
  <c r="AD35" i="4"/>
  <c r="O36" i="9"/>
  <c r="O82" i="8"/>
  <c r="T82" i="8" s="1"/>
  <c r="Y81" i="4"/>
  <c r="T17" i="10" s="1"/>
  <c r="P14" i="8"/>
  <c r="U14" i="8" s="1"/>
  <c r="Z13" i="4"/>
  <c r="P23" i="9"/>
  <c r="P55" i="8"/>
  <c r="U55" i="8" s="1"/>
  <c r="Z54" i="4"/>
  <c r="U23" i="9" s="1"/>
  <c r="Q97" i="8"/>
  <c r="V97" i="8" s="1"/>
  <c r="AD96" i="4"/>
  <c r="O33" i="8"/>
  <c r="T33" i="8" s="1"/>
  <c r="Y32" i="4"/>
  <c r="Q34" i="9"/>
  <c r="Q80" i="8"/>
  <c r="V80" i="8" s="1"/>
  <c r="AD79" i="4"/>
  <c r="Q12" i="9"/>
  <c r="Q16" i="8"/>
  <c r="V16" i="8" s="1"/>
  <c r="AD15" i="4"/>
  <c r="R32" i="9"/>
  <c r="R77" i="8"/>
  <c r="W77" i="8" s="1"/>
  <c r="AH76" i="4"/>
  <c r="Q13" i="8"/>
  <c r="V13" i="8" s="1"/>
  <c r="AD12" i="4"/>
  <c r="O27" i="9"/>
  <c r="O60" i="8"/>
  <c r="T60" i="8" s="1"/>
  <c r="Y59" i="4"/>
  <c r="P106" i="8"/>
  <c r="U106" i="8" s="1"/>
  <c r="Z105" i="4"/>
  <c r="Q42" i="8"/>
  <c r="V42" i="8" s="1"/>
  <c r="AD41" i="4"/>
  <c r="P33" i="9"/>
  <c r="P79" i="8"/>
  <c r="U79" i="8" s="1"/>
  <c r="Z78" i="4"/>
  <c r="U33" i="9" s="1"/>
  <c r="Q15" i="8"/>
  <c r="V15" i="8" s="1"/>
  <c r="AD14" i="4"/>
  <c r="O25" i="9"/>
  <c r="O57" i="8"/>
  <c r="T57" i="8" s="1"/>
  <c r="Y56" i="4"/>
  <c r="T25" i="9" s="1"/>
  <c r="P104" i="8"/>
  <c r="U104" i="8" s="1"/>
  <c r="Z103" i="4"/>
  <c r="R18" i="9"/>
  <c r="R40" i="8"/>
  <c r="W40" i="8" s="1"/>
  <c r="AH39" i="4"/>
  <c r="W18" i="9" s="1"/>
  <c r="O38" i="9"/>
  <c r="O86" i="8"/>
  <c r="T86" i="8" s="1"/>
  <c r="Y85" i="4"/>
  <c r="P22" i="8"/>
  <c r="U22" i="8" s="1"/>
  <c r="Z21" i="4"/>
  <c r="R59" i="8"/>
  <c r="W59" i="8" s="1"/>
  <c r="AH58" i="4"/>
  <c r="O41" i="9"/>
  <c r="O101" i="8"/>
  <c r="T101" i="8" s="1"/>
  <c r="Y100" i="4"/>
  <c r="T41" i="9" s="1"/>
  <c r="P37" i="8"/>
  <c r="U37" i="8" s="1"/>
  <c r="Z36" i="4"/>
  <c r="R84" i="8"/>
  <c r="W84" i="8" s="1"/>
  <c r="AH83" i="4"/>
  <c r="O20" i="8"/>
  <c r="T20" i="8" s="1"/>
  <c r="Y19" i="4"/>
  <c r="R66" i="8"/>
  <c r="W66" i="8" s="1"/>
  <c r="R29" i="9"/>
  <c r="AH65" i="4"/>
  <c r="O42" i="9"/>
  <c r="O103" i="8"/>
  <c r="T103" i="8" s="1"/>
  <c r="Y102" i="4"/>
  <c r="P39" i="8"/>
  <c r="U39" i="8" s="1"/>
  <c r="Z38" i="4"/>
  <c r="R81" i="8"/>
  <c r="W81" i="8" s="1"/>
  <c r="R35" i="9"/>
  <c r="AH80" i="4"/>
  <c r="W16" i="10" s="1"/>
  <c r="R17" i="8"/>
  <c r="W17" i="8" s="1"/>
  <c r="AH16" i="4"/>
  <c r="S28" i="9"/>
  <c r="P28" i="9"/>
  <c r="P64" i="8"/>
  <c r="U64" i="8" s="1"/>
  <c r="Z63" i="4"/>
  <c r="Q110" i="8"/>
  <c r="V110" i="8" s="1"/>
  <c r="AD109" i="4"/>
  <c r="P110" i="8"/>
  <c r="U110" i="8" s="1"/>
  <c r="Z109" i="4"/>
  <c r="O46" i="8"/>
  <c r="T46" i="8" s="1"/>
  <c r="Y45" i="4"/>
  <c r="Q37" i="9"/>
  <c r="Q83" i="8"/>
  <c r="V83" i="8" s="1"/>
  <c r="AD82" i="4"/>
  <c r="Q19" i="8"/>
  <c r="V19" i="8" s="1"/>
  <c r="Q13" i="9"/>
  <c r="AD18" i="4"/>
  <c r="Q91" i="8"/>
  <c r="V91" i="8" s="1"/>
  <c r="AD90" i="4"/>
  <c r="O116" i="8"/>
  <c r="T116" i="8" s="1"/>
  <c r="Y115" i="4"/>
  <c r="T46" i="9" s="1"/>
  <c r="Q34" i="8"/>
  <c r="V34" i="8" s="1"/>
  <c r="AD33" i="4"/>
  <c r="O113" i="8"/>
  <c r="T113" i="8" s="1"/>
  <c r="Y112" i="4"/>
  <c r="Q96" i="8"/>
  <c r="V96" i="8" s="1"/>
  <c r="AD95" i="4"/>
  <c r="O115" i="8"/>
  <c r="T115" i="8" s="1"/>
  <c r="Y114" i="4"/>
  <c r="Q62" i="8"/>
  <c r="V62" i="8" s="1"/>
  <c r="AD61" i="4"/>
  <c r="T24" i="9" l="1"/>
  <c r="V16" i="10"/>
  <c r="U24" i="9"/>
  <c r="V23" i="9"/>
  <c r="T16" i="10"/>
  <c r="V25" i="9"/>
  <c r="U25" i="9"/>
  <c r="U17" i="10"/>
  <c r="T21" i="10"/>
  <c r="U28" i="9"/>
  <c r="U22" i="9"/>
  <c r="V33" i="9"/>
  <c r="T23" i="9"/>
  <c r="V43" i="9"/>
  <c r="W33" i="9"/>
  <c r="W25" i="9"/>
  <c r="V21" i="10"/>
  <c r="W17" i="10"/>
  <c r="V17" i="10"/>
  <c r="W21" i="10"/>
  <c r="W24" i="9"/>
  <c r="U43" i="9"/>
  <c r="U18" i="9"/>
  <c r="W15" i="10"/>
  <c r="V18" i="10"/>
  <c r="T14" i="10"/>
  <c r="V14" i="9"/>
  <c r="V14" i="10"/>
  <c r="V12" i="10"/>
  <c r="W11" i="10"/>
  <c r="T12" i="10"/>
  <c r="T18" i="10"/>
  <c r="W20" i="9"/>
  <c r="V13" i="10"/>
  <c r="W17" i="9"/>
  <c r="T19" i="10"/>
  <c r="V26" i="9"/>
  <c r="V20" i="10"/>
  <c r="T11" i="10"/>
  <c r="U15" i="10"/>
  <c r="U22" i="10"/>
  <c r="U20" i="10"/>
  <c r="W18" i="10"/>
  <c r="W12" i="10"/>
  <c r="W20" i="10"/>
  <c r="T22" i="10"/>
  <c r="V22" i="10"/>
  <c r="V11" i="10"/>
  <c r="T13" i="10"/>
  <c r="U12" i="10"/>
  <c r="W13" i="10"/>
  <c r="V15" i="10"/>
  <c r="T15" i="10"/>
  <c r="U45" i="9"/>
  <c r="V19" i="10"/>
  <c r="W14" i="10"/>
  <c r="W19" i="10"/>
  <c r="U19" i="10"/>
  <c r="U14" i="10"/>
  <c r="T20" i="10"/>
  <c r="U13" i="10"/>
  <c r="U18" i="10"/>
  <c r="W22" i="10"/>
  <c r="U11" i="10"/>
  <c r="T30" i="9"/>
  <c r="T28" i="9"/>
  <c r="W29" i="9"/>
  <c r="U15" i="9"/>
  <c r="W21" i="9"/>
  <c r="T17" i="9"/>
  <c r="V41" i="9"/>
  <c r="T42" i="9"/>
  <c r="T16" i="9"/>
  <c r="T19" i="9"/>
  <c r="T44" i="9"/>
  <c r="U29" i="9"/>
  <c r="W42" i="9"/>
  <c r="V21" i="9"/>
  <c r="W22" i="9"/>
  <c r="T47" i="9"/>
  <c r="U40" i="9"/>
  <c r="V40" i="9"/>
  <c r="U12" i="9"/>
  <c r="S48" i="9"/>
  <c r="U13" i="9"/>
  <c r="W38" i="9"/>
  <c r="V18" i="9"/>
  <c r="U39" i="9"/>
  <c r="T35" i="9"/>
  <c r="V32" i="9"/>
  <c r="W12" i="9"/>
  <c r="W34" i="9"/>
  <c r="W15" i="9"/>
  <c r="V45" i="9"/>
  <c r="U44" i="9"/>
  <c r="P24" i="10"/>
  <c r="T32" i="9"/>
  <c r="T34" i="9"/>
  <c r="T40" i="9"/>
  <c r="T39" i="9"/>
  <c r="W26" i="9"/>
  <c r="W45" i="9"/>
  <c r="T38" i="9"/>
  <c r="U14" i="9"/>
  <c r="R118" i="8"/>
  <c r="I37" i="3" s="1"/>
  <c r="W11" i="8"/>
  <c r="W118" i="8" s="1"/>
  <c r="I34" i="3" s="1"/>
  <c r="Q48" i="9"/>
  <c r="U35" i="9"/>
  <c r="O118" i="8"/>
  <c r="F37" i="3" s="1"/>
  <c r="T11" i="8"/>
  <c r="T118" i="8" s="1"/>
  <c r="F34" i="3" s="1"/>
  <c r="V39" i="9"/>
  <c r="W28" i="9"/>
  <c r="V19" i="9"/>
  <c r="R24" i="10"/>
  <c r="Q24" i="10"/>
  <c r="W36" i="9"/>
  <c r="V15" i="9"/>
  <c r="W47" i="9"/>
  <c r="U16" i="9"/>
  <c r="O48" i="9"/>
  <c r="S24" i="10"/>
  <c r="V42" i="9"/>
  <c r="W41" i="9"/>
  <c r="W27" i="9"/>
  <c r="T12" i="9"/>
  <c r="V30" i="9"/>
  <c r="T18" i="9"/>
  <c r="U36" i="9"/>
  <c r="W40" i="9"/>
  <c r="V22" i="9"/>
  <c r="V17" i="9"/>
  <c r="V20" i="9"/>
  <c r="V16" i="9"/>
  <c r="W14" i="9"/>
  <c r="U11" i="9"/>
  <c r="T14" i="9"/>
  <c r="T31" i="9"/>
  <c r="T27" i="9"/>
  <c r="V38" i="9"/>
  <c r="W32" i="9"/>
  <c r="V12" i="9"/>
  <c r="V34" i="9"/>
  <c r="U26" i="9"/>
  <c r="V13" i="9"/>
  <c r="V37" i="9"/>
  <c r="W35" i="9"/>
  <c r="T36" i="9"/>
  <c r="U21" i="9"/>
  <c r="W16" i="9"/>
  <c r="U19" i="9"/>
  <c r="W11" i="9"/>
  <c r="AH117" i="4"/>
  <c r="R48" i="9"/>
  <c r="T45" i="9"/>
  <c r="V11" i="9"/>
  <c r="AD117" i="4"/>
  <c r="V27" i="9"/>
  <c r="T20" i="9"/>
  <c r="V44" i="9"/>
  <c r="O24" i="10"/>
  <c r="U37" i="9"/>
  <c r="V36" i="9"/>
  <c r="T22" i="9"/>
  <c r="U17" i="9"/>
  <c r="V31" i="9"/>
  <c r="T26" i="9"/>
  <c r="T15" i="9"/>
  <c r="V29" i="9"/>
  <c r="U42" i="9"/>
  <c r="T29" i="9"/>
  <c r="U27" i="9"/>
  <c r="Z117" i="4"/>
  <c r="U30" i="9"/>
  <c r="P118" i="8"/>
  <c r="G37" i="3" s="1"/>
  <c r="U11" i="8"/>
  <c r="U118" i="8" s="1"/>
  <c r="G34" i="3" s="1"/>
  <c r="Q118" i="8"/>
  <c r="H37" i="3" s="1"/>
  <c r="V11" i="8"/>
  <c r="V118" i="8" s="1"/>
  <c r="H34" i="3" s="1"/>
  <c r="T13" i="9"/>
  <c r="T37" i="9"/>
  <c r="W31" i="9"/>
  <c r="T11" i="9"/>
  <c r="V35" i="9"/>
  <c r="U32" i="9"/>
  <c r="U34" i="9"/>
  <c r="U20" i="9"/>
  <c r="T21" i="9"/>
  <c r="W19" i="9"/>
  <c r="W13" i="9"/>
  <c r="W37" i="9"/>
  <c r="V28" i="9"/>
  <c r="U41" i="9"/>
  <c r="U38" i="9"/>
  <c r="Y117" i="4"/>
  <c r="U31" i="9"/>
  <c r="W39" i="9"/>
  <c r="U47" i="9"/>
  <c r="V47" i="9"/>
  <c r="W44" i="9"/>
  <c r="P48" i="9"/>
  <c r="W30" i="9"/>
  <c r="U24" i="10" l="1"/>
  <c r="T24" i="10"/>
  <c r="V24" i="10"/>
  <c r="V48" i="9"/>
  <c r="W48" i="9"/>
  <c r="T48" i="9"/>
  <c r="U48" i="9"/>
  <c r="W24" i="10"/>
</calcChain>
</file>

<file path=xl/sharedStrings.xml><?xml version="1.0" encoding="utf-8"?>
<sst xmlns="http://schemas.openxmlformats.org/spreadsheetml/2006/main" count="2957" uniqueCount="987">
  <si>
    <t>①分析タイトル・内容を入力してください。</t>
    <rPh sb="1" eb="3">
      <t>ブンセキ</t>
    </rPh>
    <rPh sb="8" eb="10">
      <t>ナイヨウ</t>
    </rPh>
    <rPh sb="11" eb="13">
      <t>ニュウリョク</t>
    </rPh>
    <phoneticPr fontId="1"/>
  </si>
  <si>
    <t>分析タイトル</t>
    <rPh sb="0" eb="2">
      <t>ブンセキ</t>
    </rPh>
    <phoneticPr fontId="1"/>
  </si>
  <si>
    <t>１　分析タイトル</t>
    <rPh sb="2" eb="4">
      <t>ブンセキ</t>
    </rPh>
    <phoneticPr fontId="1"/>
  </si>
  <si>
    <t>２　分析内容</t>
    <rPh sb="2" eb="4">
      <t>ブンセキ</t>
    </rPh>
    <rPh sb="4" eb="6">
      <t>ナイヨウ</t>
    </rPh>
    <phoneticPr fontId="1"/>
  </si>
  <si>
    <t>３　当初設定</t>
    <rPh sb="2" eb="4">
      <t>トウショ</t>
    </rPh>
    <rPh sb="4" eb="6">
      <t>セッテイ</t>
    </rPh>
    <phoneticPr fontId="1"/>
  </si>
  <si>
    <t>４　分析結果</t>
    <rPh sb="2" eb="4">
      <t>ブンセキ</t>
    </rPh>
    <rPh sb="4" eb="6">
      <t>ケッカ</t>
    </rPh>
    <phoneticPr fontId="1"/>
  </si>
  <si>
    <t>就業誘発者数</t>
    <rPh sb="0" eb="2">
      <t>シュウギョウ</t>
    </rPh>
    <rPh sb="2" eb="4">
      <t>ユウハツ</t>
    </rPh>
    <rPh sb="4" eb="5">
      <t>モノ</t>
    </rPh>
    <rPh sb="5" eb="6">
      <t>スウ</t>
    </rPh>
    <phoneticPr fontId="1"/>
  </si>
  <si>
    <t>生産誘発額</t>
    <phoneticPr fontId="1"/>
  </si>
  <si>
    <t>直接効果</t>
    <rPh sb="0" eb="2">
      <t>チョクセツ</t>
    </rPh>
    <rPh sb="2" eb="4">
      <t>コウカ</t>
    </rPh>
    <phoneticPr fontId="1"/>
  </si>
  <si>
    <t>（単位：人）</t>
    <rPh sb="1" eb="3">
      <t>タンイ</t>
    </rPh>
    <rPh sb="4" eb="5">
      <t>ヒト</t>
    </rPh>
    <phoneticPr fontId="1"/>
  </si>
  <si>
    <t>　※端数処理の関係で内訳が合計と一致しない場合があります。</t>
    <rPh sb="2" eb="6">
      <t>ハスウショリ</t>
    </rPh>
    <rPh sb="7" eb="9">
      <t>カンケイ</t>
    </rPh>
    <rPh sb="10" eb="12">
      <t>ウチワケ</t>
    </rPh>
    <rPh sb="13" eb="15">
      <t>ゴウケイ</t>
    </rPh>
    <rPh sb="16" eb="18">
      <t>イッチ</t>
    </rPh>
    <rPh sb="21" eb="23">
      <t>バアイ</t>
    </rPh>
    <phoneticPr fontId="1"/>
  </si>
  <si>
    <t>分 析 内 容</t>
    <rPh sb="0" eb="1">
      <t>ブン</t>
    </rPh>
    <rPh sb="2" eb="3">
      <t>セキ</t>
    </rPh>
    <rPh sb="4" eb="5">
      <t>ナイ</t>
    </rPh>
    <rPh sb="6" eb="7">
      <t>カタチ</t>
    </rPh>
    <phoneticPr fontId="1"/>
  </si>
  <si>
    <t>うち市内最終需要増加額（＝直接効果）</t>
    <rPh sb="2" eb="4">
      <t>シナイ</t>
    </rPh>
    <rPh sb="4" eb="6">
      <t>サイシュウ</t>
    </rPh>
    <rPh sb="6" eb="8">
      <t>ジュヨウ</t>
    </rPh>
    <rPh sb="8" eb="10">
      <t>ゾウカ</t>
    </rPh>
    <rPh sb="10" eb="11">
      <t>ゾウガク</t>
    </rPh>
    <rPh sb="13" eb="15">
      <t>チョクセツ</t>
    </rPh>
    <rPh sb="15" eb="17">
      <t>コウカ</t>
    </rPh>
    <phoneticPr fontId="1"/>
  </si>
  <si>
    <t>直接効果</t>
    <rPh sb="0" eb="2">
      <t>チョクセツ</t>
    </rPh>
    <rPh sb="2" eb="4">
      <t>コウカ</t>
    </rPh>
    <phoneticPr fontId="4"/>
  </si>
  <si>
    <t>就業誘発者数</t>
    <rPh sb="2" eb="4">
      <t>ユウハツ</t>
    </rPh>
    <rPh sb="4" eb="5">
      <t>シャ</t>
    </rPh>
    <rPh sb="5" eb="6">
      <t>スウ</t>
    </rPh>
    <phoneticPr fontId="4"/>
  </si>
  <si>
    <t>雇用誘発者数</t>
    <rPh sb="0" eb="2">
      <t>コヨウ</t>
    </rPh>
    <rPh sb="2" eb="4">
      <t>ユウハツ</t>
    </rPh>
    <rPh sb="4" eb="5">
      <t>シャ</t>
    </rPh>
    <rPh sb="5" eb="6">
      <t>スウ</t>
    </rPh>
    <phoneticPr fontId="4"/>
  </si>
  <si>
    <t>粗付加価値誘発額</t>
    <rPh sb="0" eb="3">
      <t>ソフカ</t>
    </rPh>
    <rPh sb="3" eb="5">
      <t>カチ</t>
    </rPh>
    <rPh sb="5" eb="8">
      <t>ユウハツガク</t>
    </rPh>
    <phoneticPr fontId="4"/>
  </si>
  <si>
    <t>雇用者所得誘発額</t>
    <rPh sb="0" eb="3">
      <t>コヨウシャ</t>
    </rPh>
    <rPh sb="3" eb="5">
      <t>ショトク</t>
    </rPh>
    <rPh sb="5" eb="8">
      <t>ユウハツガク</t>
    </rPh>
    <phoneticPr fontId="4"/>
  </si>
  <si>
    <t>移輸入額</t>
    <rPh sb="0" eb="1">
      <t>イ</t>
    </rPh>
    <rPh sb="1" eb="4">
      <t>ユニュウガク</t>
    </rPh>
    <phoneticPr fontId="4"/>
  </si>
  <si>
    <t>市内最終需要増加額</t>
    <rPh sb="0" eb="1">
      <t>シ</t>
    </rPh>
    <rPh sb="1" eb="2">
      <t>ナイ</t>
    </rPh>
    <rPh sb="2" eb="4">
      <t>サイシュウ</t>
    </rPh>
    <rPh sb="4" eb="6">
      <t>ジュヨウ</t>
    </rPh>
    <rPh sb="6" eb="9">
      <t>ゾウカガク</t>
    </rPh>
    <phoneticPr fontId="4"/>
  </si>
  <si>
    <t xml:space="preserve">   ×就業係数</t>
    <rPh sb="6" eb="8">
      <t>ケイスウ</t>
    </rPh>
    <phoneticPr fontId="4"/>
  </si>
  <si>
    <t xml:space="preserve">   ×雇用係数</t>
    <rPh sb="4" eb="6">
      <t>コヨウ</t>
    </rPh>
    <rPh sb="6" eb="8">
      <t>ケイスウ</t>
    </rPh>
    <phoneticPr fontId="4"/>
  </si>
  <si>
    <t xml:space="preserve"> ×市内自給率</t>
    <rPh sb="2" eb="4">
      <t>シナイ</t>
    </rPh>
    <rPh sb="4" eb="7">
      <t>ジキュウリツ</t>
    </rPh>
    <phoneticPr fontId="4"/>
  </si>
  <si>
    <t>市内需要額</t>
    <rPh sb="0" eb="2">
      <t>シナイ</t>
    </rPh>
    <rPh sb="2" eb="5">
      <t>ジュヨウガク</t>
    </rPh>
    <phoneticPr fontId="4"/>
  </si>
  <si>
    <t xml:space="preserve"> 　×就業係数</t>
    <rPh sb="5" eb="7">
      <t>ケイスウ</t>
    </rPh>
    <phoneticPr fontId="4"/>
  </si>
  <si>
    <t xml:space="preserve"> 　×雇用係数</t>
    <rPh sb="3" eb="5">
      <t>コヨウ</t>
    </rPh>
    <rPh sb="5" eb="7">
      <t>ケイスウ</t>
    </rPh>
    <phoneticPr fontId="4"/>
  </si>
  <si>
    <t xml:space="preserve"> ×移輸入率</t>
    <rPh sb="2" eb="3">
      <t>イ</t>
    </rPh>
    <rPh sb="3" eb="5">
      <t>ユニュウ</t>
    </rPh>
    <rPh sb="5" eb="6">
      <t>リツ</t>
    </rPh>
    <phoneticPr fontId="4"/>
  </si>
  <si>
    <t xml:space="preserve"> ×消費転換係数</t>
    <rPh sb="2" eb="4">
      <t>ショウヒ</t>
    </rPh>
    <rPh sb="4" eb="6">
      <t>テンカン</t>
    </rPh>
    <rPh sb="6" eb="8">
      <t>ケイスウ</t>
    </rPh>
    <phoneticPr fontId="4"/>
  </si>
  <si>
    <t xml:space="preserve">  ×逆行列係数</t>
    <rPh sb="3" eb="6">
      <t>ギャクギョウレツ</t>
    </rPh>
    <rPh sb="6" eb="8">
      <t>ケイスウ</t>
    </rPh>
    <phoneticPr fontId="4"/>
  </si>
  <si>
    <t xml:space="preserve">  ×粗付加価値率</t>
    <rPh sb="3" eb="6">
      <t>ソフカ</t>
    </rPh>
    <rPh sb="6" eb="9">
      <t>カチリツ</t>
    </rPh>
    <phoneticPr fontId="4"/>
  </si>
  <si>
    <t xml:space="preserve">  ×雇用者所得率</t>
    <rPh sb="3" eb="6">
      <t>コヨウシャ</t>
    </rPh>
    <rPh sb="6" eb="8">
      <t>ショトク</t>
    </rPh>
    <rPh sb="8" eb="9">
      <t>リツ</t>
    </rPh>
    <phoneticPr fontId="4"/>
  </si>
  <si>
    <t>　×市内自給率</t>
    <rPh sb="2" eb="3">
      <t>シ</t>
    </rPh>
    <rPh sb="3" eb="4">
      <t>ウチ</t>
    </rPh>
    <rPh sb="4" eb="7">
      <t>ジキュウリツ</t>
    </rPh>
    <phoneticPr fontId="4"/>
  </si>
  <si>
    <t>貯蓄</t>
    <rPh sb="0" eb="2">
      <t>チョチク</t>
    </rPh>
    <phoneticPr fontId="1"/>
  </si>
  <si>
    <t>No.</t>
    <phoneticPr fontId="1"/>
  </si>
  <si>
    <t>001</t>
    <phoneticPr fontId="1"/>
  </si>
  <si>
    <t>002</t>
    <phoneticPr fontId="1"/>
  </si>
  <si>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</si>
  <si>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</si>
  <si>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</si>
  <si>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</si>
  <si>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</si>
  <si>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</si>
  <si>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</si>
  <si>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</si>
  <si>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</si>
  <si>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</si>
  <si>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</si>
  <si>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</si>
  <si>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</si>
  <si>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</si>
  <si>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</si>
  <si>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</si>
  <si>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</si>
  <si>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</si>
  <si>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</si>
  <si>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</si>
  <si>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</si>
  <si>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</si>
  <si>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</si>
  <si>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</si>
  <si>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</si>
  <si>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</si>
  <si>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</si>
  <si>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</si>
  <si>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</si>
  <si>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</si>
  <si>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</si>
  <si>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</si>
  <si>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</si>
  <si>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</si>
  <si>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</si>
  <si>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</si>
  <si>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</si>
  <si>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</si>
  <si>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</si>
  <si>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</si>
  <si>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</si>
  <si>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</si>
  <si>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</si>
  <si>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</si>
  <si>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</si>
  <si>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</si>
  <si>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</si>
  <si>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</si>
  <si>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</si>
  <si>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</si>
  <si>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</si>
  <si>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</si>
  <si>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</si>
  <si>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</si>
  <si>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</si>
  <si>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</si>
  <si>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</si>
  <si>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</si>
  <si>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</si>
  <si>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</si>
  <si>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</si>
  <si>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</si>
  <si>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</si>
  <si>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</si>
  <si>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</si>
  <si>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</si>
  <si>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</si>
  <si>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</si>
  <si>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</si>
  <si>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</si>
  <si>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</si>
  <si>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</si>
  <si>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</si>
  <si>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</si>
  <si>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</si>
  <si>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</si>
  <si>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</si>
  <si>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</si>
  <si>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</si>
  <si>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</si>
  <si>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</si>
  <si>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</si>
  <si>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</si>
  <si>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</si>
  <si>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</si>
  <si>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</si>
  <si>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</si>
  <si>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</si>
  <si>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</si>
  <si>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</si>
  <si>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</si>
  <si>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</si>
  <si>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</si>
  <si>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</si>
  <si>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</si>
  <si>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</si>
  <si>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</si>
  <si>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</si>
  <si>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</si>
  <si>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</si>
  <si>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</si>
  <si>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</si>
  <si>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</si>
  <si>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</si>
  <si>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耕種農業</t>
  </si>
  <si>
    <t>農業サービス</t>
  </si>
  <si>
    <t>林業</t>
  </si>
  <si>
    <t>漁業</t>
  </si>
  <si>
    <t>食料品</t>
  </si>
  <si>
    <t>繊維工業製品</t>
  </si>
  <si>
    <t>家具・装備品</t>
  </si>
  <si>
    <t>パルプ・紙・板紙・加工紙</t>
  </si>
  <si>
    <t>紙加工品</t>
  </si>
  <si>
    <t>化学肥料</t>
  </si>
  <si>
    <t>合成樹脂</t>
  </si>
  <si>
    <t>化学繊維</t>
  </si>
  <si>
    <t>石油製品</t>
  </si>
  <si>
    <t>石炭製品</t>
  </si>
  <si>
    <t>プラスチック製品</t>
  </si>
  <si>
    <t>ゴム製品</t>
  </si>
  <si>
    <t>ガラス・ガラス製品</t>
  </si>
  <si>
    <t>セメント・セメント製品</t>
  </si>
  <si>
    <t>陶磁器</t>
  </si>
  <si>
    <t>銑鉄・粗鋼</t>
  </si>
  <si>
    <t>鋼材</t>
  </si>
  <si>
    <t>非鉄金属製錬・精製</t>
  </si>
  <si>
    <t>非鉄金属加工製品</t>
  </si>
  <si>
    <t>その他の金属製品</t>
  </si>
  <si>
    <t>船舶・同修理</t>
  </si>
  <si>
    <t>その他の輸送機械・同修理</t>
  </si>
  <si>
    <t>その他の製造工業製品</t>
  </si>
  <si>
    <t>建設補修</t>
  </si>
  <si>
    <t>電力</t>
  </si>
  <si>
    <t>ガス・熱供給</t>
  </si>
  <si>
    <t>水道</t>
  </si>
  <si>
    <t>廃棄物処理</t>
  </si>
  <si>
    <t>商業</t>
  </si>
  <si>
    <t>金融・保険</t>
  </si>
  <si>
    <t>不動産仲介及び賃貸</t>
  </si>
  <si>
    <t>鉄道輸送</t>
  </si>
  <si>
    <t>水運</t>
  </si>
  <si>
    <t>航空輸送</t>
  </si>
  <si>
    <t>倉庫</t>
  </si>
  <si>
    <t>放送</t>
  </si>
  <si>
    <t>公務</t>
  </si>
  <si>
    <t>教育</t>
  </si>
  <si>
    <t>研究</t>
  </si>
  <si>
    <t>物品賃貸サービス</t>
  </si>
  <si>
    <t>その他の対個人サービス</t>
  </si>
  <si>
    <t>畜産</t>
  </si>
  <si>
    <t>石炭・原油・天然ガス</t>
  </si>
  <si>
    <t>たばこ</t>
  </si>
  <si>
    <t>その他の窯業・土石製品</t>
  </si>
  <si>
    <t>自動車部品・同附属品</t>
  </si>
  <si>
    <t>建築</t>
  </si>
  <si>
    <t>住宅賃貸料</t>
  </si>
  <si>
    <t>自家輸送</t>
  </si>
  <si>
    <t>広告</t>
  </si>
  <si>
    <t>自動車整備・機械修理</t>
  </si>
  <si>
    <t>①</t>
    <phoneticPr fontId="1"/>
  </si>
  <si>
    <t>②</t>
    <phoneticPr fontId="1"/>
  </si>
  <si>
    <t>①×市内自給率</t>
    <rPh sb="2" eb="4">
      <t>シナイ</t>
    </rPh>
    <rPh sb="4" eb="7">
      <t>ジキュウリツ</t>
    </rPh>
    <phoneticPr fontId="1"/>
  </si>
  <si>
    <t>③</t>
    <phoneticPr fontId="1"/>
  </si>
  <si>
    <t>④</t>
    <phoneticPr fontId="1"/>
  </si>
  <si>
    <t>②×粗付加価値率</t>
    <rPh sb="2" eb="8">
      <t>ソフカカチリツ</t>
    </rPh>
    <phoneticPr fontId="1"/>
  </si>
  <si>
    <t>②×雇用者所得率</t>
    <rPh sb="2" eb="8">
      <t>コヨウシャショトクリツ</t>
    </rPh>
    <phoneticPr fontId="1"/>
  </si>
  <si>
    <t>⑤</t>
    <phoneticPr fontId="1"/>
  </si>
  <si>
    <t>⑥</t>
    <phoneticPr fontId="1"/>
  </si>
  <si>
    <t>⑤×市内自給率</t>
    <rPh sb="2" eb="4">
      <t>シナイ</t>
    </rPh>
    <rPh sb="4" eb="7">
      <t>ジキュウリツ</t>
    </rPh>
    <phoneticPr fontId="1"/>
  </si>
  <si>
    <t>移輸入額</t>
    <rPh sb="0" eb="1">
      <t>イ</t>
    </rPh>
    <rPh sb="1" eb="3">
      <t>ユニュウ</t>
    </rPh>
    <rPh sb="3" eb="4">
      <t>ガク</t>
    </rPh>
    <phoneticPr fontId="1"/>
  </si>
  <si>
    <t>⑦</t>
    <phoneticPr fontId="1"/>
  </si>
  <si>
    <t>⑤×移輸入率</t>
    <rPh sb="2" eb="5">
      <t>イユニュウ</t>
    </rPh>
    <rPh sb="5" eb="6">
      <t>リツ</t>
    </rPh>
    <phoneticPr fontId="1"/>
  </si>
  <si>
    <t>粗付加価値誘発額</t>
    <rPh sb="0" eb="1">
      <t>ソ</t>
    </rPh>
    <rPh sb="1" eb="3">
      <t>フカ</t>
    </rPh>
    <rPh sb="3" eb="5">
      <t>カチ</t>
    </rPh>
    <rPh sb="5" eb="7">
      <t>ユウハツ</t>
    </rPh>
    <rPh sb="7" eb="8">
      <t>ガク</t>
    </rPh>
    <phoneticPr fontId="1"/>
  </si>
  <si>
    <t>雇用者所得誘発額</t>
    <rPh sb="0" eb="5">
      <t>コヨウシャショトク</t>
    </rPh>
    <rPh sb="5" eb="8">
      <t>ユウハツガク</t>
    </rPh>
    <phoneticPr fontId="1"/>
  </si>
  <si>
    <t>市内最終需要増加額</t>
    <rPh sb="0" eb="1">
      <t>シ</t>
    </rPh>
    <rPh sb="1" eb="2">
      <t>ナイ</t>
    </rPh>
    <rPh sb="2" eb="4">
      <t>サイシュウ</t>
    </rPh>
    <rPh sb="4" eb="6">
      <t>ジュヨウ</t>
    </rPh>
    <rPh sb="6" eb="8">
      <t>ゾウカ</t>
    </rPh>
    <rPh sb="8" eb="9">
      <t>ガク</t>
    </rPh>
    <phoneticPr fontId="1"/>
  </si>
  <si>
    <t>⑧</t>
    <phoneticPr fontId="1"/>
  </si>
  <si>
    <t>逆行列係数×⑥</t>
    <rPh sb="0" eb="5">
      <t>ギャクギョウレツケイスウ</t>
    </rPh>
    <phoneticPr fontId="1"/>
  </si>
  <si>
    <t>⑨</t>
    <phoneticPr fontId="1"/>
  </si>
  <si>
    <t>⑩</t>
    <phoneticPr fontId="1"/>
  </si>
  <si>
    <t>⑧×粗付加価値率</t>
    <rPh sb="2" eb="8">
      <t>ソフカカチリツ</t>
    </rPh>
    <phoneticPr fontId="1"/>
  </si>
  <si>
    <t>⑧×雇用者所得率</t>
    <rPh sb="2" eb="8">
      <t>コヨウシャショトクリツ</t>
    </rPh>
    <phoneticPr fontId="1"/>
  </si>
  <si>
    <t>消費転換係数</t>
    <rPh sb="0" eb="2">
      <t>ショウヒ</t>
    </rPh>
    <rPh sb="2" eb="4">
      <t>テンカン</t>
    </rPh>
    <rPh sb="4" eb="6">
      <t>ケイスウ</t>
    </rPh>
    <phoneticPr fontId="1"/>
  </si>
  <si>
    <t>⑪</t>
    <phoneticPr fontId="1"/>
  </si>
  <si>
    <t>⑫</t>
    <phoneticPr fontId="1"/>
  </si>
  <si>
    <t>（④＋⑩）×⑪</t>
    <phoneticPr fontId="1"/>
  </si>
  <si>
    <t>部門別消費支出額</t>
    <rPh sb="0" eb="2">
      <t>ブモン</t>
    </rPh>
    <rPh sb="2" eb="3">
      <t>ベツ</t>
    </rPh>
    <rPh sb="3" eb="5">
      <t>ショウヒ</t>
    </rPh>
    <rPh sb="5" eb="7">
      <t>シシュツ</t>
    </rPh>
    <rPh sb="7" eb="8">
      <t>ガク</t>
    </rPh>
    <phoneticPr fontId="1"/>
  </si>
  <si>
    <t>⑬</t>
    <phoneticPr fontId="1"/>
  </si>
  <si>
    <t>市内需要額</t>
    <rPh sb="0" eb="1">
      <t>シ</t>
    </rPh>
    <rPh sb="1" eb="2">
      <t>ナイ</t>
    </rPh>
    <rPh sb="2" eb="4">
      <t>ジュヨウ</t>
    </rPh>
    <rPh sb="4" eb="5">
      <t>ゾウガク</t>
    </rPh>
    <phoneticPr fontId="1"/>
  </si>
  <si>
    <t>市内需要額</t>
    <rPh sb="0" eb="1">
      <t>シ</t>
    </rPh>
    <rPh sb="1" eb="2">
      <t>ナイ</t>
    </rPh>
    <rPh sb="2" eb="4">
      <t>ジュヨウ</t>
    </rPh>
    <rPh sb="4" eb="5">
      <t>ガク</t>
    </rPh>
    <phoneticPr fontId="1"/>
  </si>
  <si>
    <t>⑭</t>
    <phoneticPr fontId="1"/>
  </si>
  <si>
    <t>⑬×市内自給率</t>
    <rPh sb="2" eb="7">
      <t>シナイジキュウリツ</t>
    </rPh>
    <phoneticPr fontId="1"/>
  </si>
  <si>
    <t>⑮</t>
    <phoneticPr fontId="1"/>
  </si>
  <si>
    <t>⑬×移輸入率</t>
    <rPh sb="2" eb="3">
      <t>イ</t>
    </rPh>
    <rPh sb="3" eb="5">
      <t>ユニュウ</t>
    </rPh>
    <rPh sb="5" eb="6">
      <t>リツ</t>
    </rPh>
    <phoneticPr fontId="1"/>
  </si>
  <si>
    <t>粗付加価値誘発額</t>
    <rPh sb="0" eb="8">
      <t>ソフカカチユウハツガク</t>
    </rPh>
    <phoneticPr fontId="1"/>
  </si>
  <si>
    <t>雇用者所得誘発額</t>
    <rPh sb="0" eb="8">
      <t>コヨウシャショトクユウハツガク</t>
    </rPh>
    <phoneticPr fontId="1"/>
  </si>
  <si>
    <t>⑯</t>
    <phoneticPr fontId="1"/>
  </si>
  <si>
    <t>⑰</t>
    <phoneticPr fontId="1"/>
  </si>
  <si>
    <t>⑱</t>
    <phoneticPr fontId="1"/>
  </si>
  <si>
    <t>逆行列係数×⑭</t>
    <rPh sb="0" eb="5">
      <t>ギャクギョウレツケイスウ</t>
    </rPh>
    <phoneticPr fontId="1"/>
  </si>
  <si>
    <t>⑯×粗付加価値率</t>
    <rPh sb="2" eb="8">
      <t>ソフカカチリツ</t>
    </rPh>
    <phoneticPr fontId="1"/>
  </si>
  <si>
    <t>⑯×雇用者所得率</t>
    <rPh sb="2" eb="7">
      <t>コヨウシャショトク</t>
    </rPh>
    <rPh sb="7" eb="8">
      <t>リツ</t>
    </rPh>
    <phoneticPr fontId="1"/>
  </si>
  <si>
    <t>生産誘発額</t>
    <rPh sb="0" eb="5">
      <t>セイサンユウハツガク</t>
    </rPh>
    <phoneticPr fontId="1"/>
  </si>
  <si>
    <t>②＋⑧＋⑯</t>
    <phoneticPr fontId="1"/>
  </si>
  <si>
    <t>③＋⑨＋⑰</t>
    <phoneticPr fontId="1"/>
  </si>
  <si>
    <t>④＋⑩＋⑱</t>
    <phoneticPr fontId="1"/>
  </si>
  <si>
    <t>直接効果</t>
    <rPh sb="0" eb="2">
      <t>チョクセツ</t>
    </rPh>
    <rPh sb="2" eb="4">
      <t>コウカ</t>
    </rPh>
    <phoneticPr fontId="1"/>
  </si>
  <si>
    <t>就業誘発者数</t>
    <rPh sb="0" eb="2">
      <t>シュウギョウ</t>
    </rPh>
    <rPh sb="2" eb="4">
      <t>ユウハツ</t>
    </rPh>
    <rPh sb="4" eb="5">
      <t>シャ</t>
    </rPh>
    <rPh sb="5" eb="6">
      <t>スウ</t>
    </rPh>
    <phoneticPr fontId="1"/>
  </si>
  <si>
    <t>②×就業係数</t>
    <rPh sb="2" eb="4">
      <t>シュウギョウ</t>
    </rPh>
    <rPh sb="4" eb="6">
      <t>ケイスウ</t>
    </rPh>
    <phoneticPr fontId="1"/>
  </si>
  <si>
    <t>⑧×就業係数</t>
    <rPh sb="2" eb="4">
      <t>シュウギョウ</t>
    </rPh>
    <rPh sb="4" eb="6">
      <t>ケイスウ</t>
    </rPh>
    <phoneticPr fontId="1"/>
  </si>
  <si>
    <t>⑯×就業係数</t>
    <rPh sb="2" eb="4">
      <t>シュウギョウ</t>
    </rPh>
    <rPh sb="4" eb="6">
      <t>ケイスウ</t>
    </rPh>
    <phoneticPr fontId="1"/>
  </si>
  <si>
    <t>就業誘発者数（計）</t>
    <rPh sb="0" eb="2">
      <t>シュウギョウ</t>
    </rPh>
    <rPh sb="2" eb="4">
      <t>ユウハツ</t>
    </rPh>
    <rPh sb="4" eb="5">
      <t>シャ</t>
    </rPh>
    <rPh sb="5" eb="6">
      <t>スウ</t>
    </rPh>
    <rPh sb="7" eb="8">
      <t>ケイ</t>
    </rPh>
    <phoneticPr fontId="1"/>
  </si>
  <si>
    <t>雇用誘発者数</t>
    <rPh sb="0" eb="2">
      <t>コヨウ</t>
    </rPh>
    <rPh sb="2" eb="4">
      <t>ユウハツ</t>
    </rPh>
    <rPh sb="4" eb="5">
      <t>シャ</t>
    </rPh>
    <rPh sb="5" eb="6">
      <t>スウ</t>
    </rPh>
    <phoneticPr fontId="1"/>
  </si>
  <si>
    <t>②×雇用係数</t>
    <rPh sb="2" eb="4">
      <t>コヨウ</t>
    </rPh>
    <rPh sb="4" eb="6">
      <t>ケイスウ</t>
    </rPh>
    <phoneticPr fontId="1"/>
  </si>
  <si>
    <t>⑧×雇用係数</t>
    <rPh sb="2" eb="4">
      <t>コヨウ</t>
    </rPh>
    <rPh sb="4" eb="6">
      <t>ケイスウ</t>
    </rPh>
    <phoneticPr fontId="1"/>
  </si>
  <si>
    <t>⑯×雇用係数</t>
    <rPh sb="2" eb="4">
      <t>コヨウ</t>
    </rPh>
    <rPh sb="4" eb="6">
      <t>ケイスウ</t>
    </rPh>
    <phoneticPr fontId="1"/>
  </si>
  <si>
    <t>雇用誘発者数（計）</t>
    <rPh sb="0" eb="2">
      <t>コヨウ</t>
    </rPh>
    <rPh sb="2" eb="4">
      <t>ユウハツ</t>
    </rPh>
    <rPh sb="4" eb="5">
      <t>シャ</t>
    </rPh>
    <rPh sb="5" eb="6">
      <t>スウ</t>
    </rPh>
    <rPh sb="7" eb="8">
      <t>ケイ</t>
    </rPh>
    <phoneticPr fontId="1"/>
  </si>
  <si>
    <t>計</t>
    <rPh sb="0" eb="1">
      <t>ケイ</t>
    </rPh>
    <phoneticPr fontId="1"/>
  </si>
  <si>
    <t xml:space="preserve">  ×市内自給率</t>
    <rPh sb="3" eb="4">
      <t>シ</t>
    </rPh>
    <rPh sb="4" eb="5">
      <t>ウチ</t>
    </rPh>
    <rPh sb="5" eb="8">
      <t>ジキュウリツ</t>
    </rPh>
    <phoneticPr fontId="4"/>
  </si>
  <si>
    <t>消費支出総額</t>
    <rPh sb="0" eb="2">
      <t>ショウヒ</t>
    </rPh>
    <rPh sb="2" eb="4">
      <t>シシュツ</t>
    </rPh>
    <rPh sb="4" eb="6">
      <t>ソウガク</t>
    </rPh>
    <phoneticPr fontId="4"/>
  </si>
  <si>
    <t>消費支出総額</t>
    <rPh sb="0" eb="2">
      <t>ショウヒ</t>
    </rPh>
    <rPh sb="2" eb="4">
      <t>シシュツ</t>
    </rPh>
    <rPh sb="4" eb="6">
      <t>ソウガク</t>
    </rPh>
    <rPh sb="5" eb="6">
      <t>ガク</t>
    </rPh>
    <phoneticPr fontId="1"/>
  </si>
  <si>
    <t>（単位：人）</t>
    <rPh sb="1" eb="3">
      <t>タンイ</t>
    </rPh>
    <rPh sb="4" eb="5">
      <t>ヒト</t>
    </rPh>
    <phoneticPr fontId="1"/>
  </si>
  <si>
    <t>直　　接　　効　　果</t>
    <rPh sb="0" eb="1">
      <t>チョク</t>
    </rPh>
    <rPh sb="3" eb="4">
      <t>セッ</t>
    </rPh>
    <rPh sb="6" eb="7">
      <t>コウ</t>
    </rPh>
    <rPh sb="9" eb="10">
      <t>ハテ</t>
    </rPh>
    <phoneticPr fontId="1"/>
  </si>
  <si>
    <t>⑫×民間消費支出構成比
　　　（修正版）</t>
    <rPh sb="2" eb="8">
      <t>ミンカンショウヒシシュツ</t>
    </rPh>
    <rPh sb="8" eb="11">
      <t>コウセイヒ</t>
    </rPh>
    <rPh sb="16" eb="18">
      <t>シュウセイ</t>
    </rPh>
    <rPh sb="18" eb="19">
      <t>バン</t>
    </rPh>
    <phoneticPr fontId="1"/>
  </si>
  <si>
    <t>総　　合　　効　　果</t>
    <rPh sb="0" eb="1">
      <t>ソウ</t>
    </rPh>
    <rPh sb="3" eb="4">
      <t>ゴウ</t>
    </rPh>
    <rPh sb="6" eb="7">
      <t>コウ</t>
    </rPh>
    <rPh sb="9" eb="10">
      <t>ハテ</t>
    </rPh>
    <phoneticPr fontId="1"/>
  </si>
  <si>
    <t>雇用者所得</t>
  </si>
  <si>
    <t>営業余剰</t>
  </si>
  <si>
    <t>資本減耗引当</t>
  </si>
  <si>
    <t>（控除）経常補助金</t>
  </si>
  <si>
    <t>粗付加価値部門計</t>
  </si>
  <si>
    <t>公共事業</t>
    <rPh sb="0" eb="2">
      <t>コウキョウ</t>
    </rPh>
    <rPh sb="2" eb="4">
      <t>ジギョウ</t>
    </rPh>
    <phoneticPr fontId="1"/>
  </si>
  <si>
    <t>粗付加価値誘発額</t>
    <rPh sb="0" eb="3">
      <t>ソフカ</t>
    </rPh>
    <rPh sb="3" eb="5">
      <t>カチ</t>
    </rPh>
    <rPh sb="5" eb="7">
      <t>ユウハツ</t>
    </rPh>
    <rPh sb="7" eb="8">
      <t>ガク</t>
    </rPh>
    <phoneticPr fontId="4"/>
  </si>
  <si>
    <t>雇用者所得誘発額</t>
    <rPh sb="0" eb="3">
      <t>コヨウシャ</t>
    </rPh>
    <rPh sb="3" eb="5">
      <t>ショトク</t>
    </rPh>
    <rPh sb="5" eb="7">
      <t>ユウハツ</t>
    </rPh>
    <rPh sb="7" eb="8">
      <t>ガク</t>
    </rPh>
    <phoneticPr fontId="4"/>
  </si>
  <si>
    <t>雇用者所得誘発額</t>
    <rPh sb="0" eb="3">
      <t>コヨウシャ</t>
    </rPh>
    <rPh sb="3" eb="5">
      <t>ショトク</t>
    </rPh>
    <rPh sb="5" eb="7">
      <t>ユウハツ</t>
    </rPh>
    <rPh sb="7" eb="8">
      <t>ガク</t>
    </rPh>
    <phoneticPr fontId="1"/>
  </si>
  <si>
    <t>※端数処理の関係で内訳が合計と一致しない場合があります。</t>
    <phoneticPr fontId="1"/>
  </si>
  <si>
    <t>01</t>
    <phoneticPr fontId="1"/>
  </si>
  <si>
    <t>02</t>
    <phoneticPr fontId="1"/>
  </si>
  <si>
    <t>03</t>
    <phoneticPr fontId="1"/>
  </si>
  <si>
    <t>04</t>
    <phoneticPr fontId="1"/>
  </si>
  <si>
    <t>05</t>
    <phoneticPr fontId="1"/>
  </si>
  <si>
    <t>20</t>
    <phoneticPr fontId="1"/>
  </si>
  <si>
    <t>06</t>
    <phoneticPr fontId="1"/>
  </si>
  <si>
    <t>07</t>
    <phoneticPr fontId="1"/>
  </si>
  <si>
    <t>08</t>
    <phoneticPr fontId="1"/>
  </si>
  <si>
    <t>09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</si>
  <si>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</si>
  <si>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</si>
  <si>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</si>
  <si>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</si>
  <si>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</si>
  <si>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</si>
  <si>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</si>
  <si>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</si>
  <si>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</si>
  <si>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</si>
  <si>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</si>
  <si>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</si>
  <si>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</si>
  <si>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</si>
  <si>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</si>
  <si>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</si>
  <si>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</si>
  <si>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</si>
  <si>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</si>
  <si>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</si>
  <si>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</si>
  <si>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</si>
  <si>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</si>
  <si>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</si>
  <si>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</si>
  <si>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</si>
  <si>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</si>
  <si>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37
部門</t>
    <rPh sb="3" eb="5">
      <t>ブモン</t>
    </rPh>
    <phoneticPr fontId="1"/>
  </si>
  <si>
    <t>13
部門</t>
    <rPh sb="3" eb="5">
      <t>ブモン</t>
    </rPh>
    <phoneticPr fontId="1"/>
  </si>
  <si>
    <t>01</t>
    <phoneticPr fontId="1"/>
  </si>
  <si>
    <t>02</t>
    <phoneticPr fontId="1"/>
  </si>
  <si>
    <t>03</t>
    <phoneticPr fontId="1"/>
  </si>
  <si>
    <t>04</t>
    <phoneticPr fontId="1"/>
  </si>
  <si>
    <t>05</t>
    <phoneticPr fontId="1"/>
  </si>
  <si>
    <t>06</t>
    <phoneticPr fontId="1"/>
  </si>
  <si>
    <t>07</t>
    <phoneticPr fontId="1"/>
  </si>
  <si>
    <t>08</t>
    <phoneticPr fontId="1"/>
  </si>
  <si>
    <t>09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</si>
  <si>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</si>
  <si>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</si>
  <si>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</si>
  <si>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</si>
  <si>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</si>
  <si>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</si>
  <si>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</si>
  <si>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</si>
  <si>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</si>
  <si>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</si>
  <si>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</si>
  <si>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</si>
  <si>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</si>
  <si>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</si>
  <si>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</si>
  <si>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</si>
  <si>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</si>
  <si>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</si>
  <si>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</si>
  <si>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</si>
  <si>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</si>
  <si>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</si>
  <si>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</si>
  <si>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</si>
  <si>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</si>
  <si>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</si>
  <si>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</si>
  <si>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</si>
  <si>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飲食料品</t>
    <phoneticPr fontId="1"/>
  </si>
  <si>
    <t>商業</t>
    <phoneticPr fontId="1"/>
  </si>
  <si>
    <t>金融・保険</t>
    <phoneticPr fontId="1"/>
  </si>
  <si>
    <t>公務</t>
    <phoneticPr fontId="1"/>
  </si>
  <si>
    <t>その他の製造工業製品</t>
    <phoneticPr fontId="1"/>
  </si>
  <si>
    <t>水道</t>
    <phoneticPr fontId="1"/>
  </si>
  <si>
    <t>廃棄物処理</t>
    <phoneticPr fontId="1"/>
  </si>
  <si>
    <t>事務用品</t>
    <phoneticPr fontId="1"/>
  </si>
  <si>
    <t>分類不明</t>
    <phoneticPr fontId="1"/>
  </si>
  <si>
    <t>雇用者所得
誘発額</t>
    <rPh sb="0" eb="5">
      <t>コヨウシャショトク</t>
    </rPh>
    <rPh sb="6" eb="8">
      <t>ユウハツ</t>
    </rPh>
    <rPh sb="8" eb="9">
      <t>ガク</t>
    </rPh>
    <phoneticPr fontId="1"/>
  </si>
  <si>
    <t>総合効果</t>
    <rPh sb="0" eb="2">
      <t>ソウゴウ</t>
    </rPh>
    <rPh sb="2" eb="4">
      <t>コウカ</t>
    </rPh>
    <phoneticPr fontId="1"/>
  </si>
  <si>
    <t>雇用
誘発者数</t>
    <rPh sb="0" eb="2">
      <t>コヨウ</t>
    </rPh>
    <rPh sb="3" eb="5">
      <t>ユウハツ</t>
    </rPh>
    <rPh sb="5" eb="6">
      <t>シャ</t>
    </rPh>
    <rPh sb="6" eb="7">
      <t>スウ</t>
    </rPh>
    <phoneticPr fontId="1"/>
  </si>
  <si>
    <t>就業
誘発者数</t>
    <rPh sb="0" eb="2">
      <t>シュウギョウ</t>
    </rPh>
    <rPh sb="3" eb="7">
      <t>ユウハツシャスウ</t>
    </rPh>
    <phoneticPr fontId="1"/>
  </si>
  <si>
    <t>粗付加価値率</t>
    <rPh sb="0" eb="6">
      <t>ソフカカチリツ</t>
    </rPh>
    <phoneticPr fontId="1"/>
  </si>
  <si>
    <t>雇用者所得率</t>
    <rPh sb="0" eb="5">
      <t>コヨウシャショトク</t>
    </rPh>
    <rPh sb="5" eb="6">
      <t>リツ</t>
    </rPh>
    <phoneticPr fontId="1"/>
  </si>
  <si>
    <t>就業係数</t>
    <rPh sb="0" eb="4">
      <t>シュウギョウケイスウ</t>
    </rPh>
    <phoneticPr fontId="1"/>
  </si>
  <si>
    <t>雇用係数</t>
    <rPh sb="0" eb="4">
      <t>コヨウケイスウ</t>
    </rPh>
    <phoneticPr fontId="1"/>
  </si>
  <si>
    <t>民間消費支出
構成比（修正版）</t>
    <rPh sb="0" eb="2">
      <t>ミンカン</t>
    </rPh>
    <rPh sb="2" eb="4">
      <t>ショウヒ</t>
    </rPh>
    <rPh sb="4" eb="6">
      <t>シシュツ</t>
    </rPh>
    <rPh sb="7" eb="10">
      <t>コウセイヒ</t>
    </rPh>
    <rPh sb="11" eb="13">
      <t>シュウセイ</t>
    </rPh>
    <rPh sb="13" eb="14">
      <t>バン</t>
    </rPh>
    <phoneticPr fontId="1"/>
  </si>
  <si>
    <t>億円</t>
    <rPh sb="0" eb="2">
      <t>オクエン</t>
    </rPh>
    <phoneticPr fontId="1"/>
  </si>
  <si>
    <t>千万円</t>
    <rPh sb="0" eb="3">
      <t>センマンエン</t>
    </rPh>
    <phoneticPr fontId="1"/>
  </si>
  <si>
    <t>百万円</t>
    <rPh sb="0" eb="3">
      <t>ヒャクマンエン</t>
    </rPh>
    <phoneticPr fontId="1"/>
  </si>
  <si>
    <t>万円</t>
    <rPh sb="0" eb="1">
      <t>マン</t>
    </rPh>
    <rPh sb="1" eb="2">
      <t>エン</t>
    </rPh>
    <phoneticPr fontId="1"/>
  </si>
  <si>
    <t>千円</t>
    <rPh sb="0" eb="2">
      <t>センエン</t>
    </rPh>
    <phoneticPr fontId="1"/>
  </si>
  <si>
    <t>円</t>
    <rPh sb="0" eb="1">
      <t>エン</t>
    </rPh>
    <phoneticPr fontId="1"/>
  </si>
  <si>
    <t>十万円</t>
    <rPh sb="0" eb="1">
      <t>ジュウ</t>
    </rPh>
    <rPh sb="1" eb="2">
      <t>マン</t>
    </rPh>
    <rPh sb="2" eb="3">
      <t>エン</t>
    </rPh>
    <phoneticPr fontId="1"/>
  </si>
  <si>
    <t>耕種農業</t>
    <phoneticPr fontId="1"/>
  </si>
  <si>
    <t>畜産</t>
    <phoneticPr fontId="1"/>
  </si>
  <si>
    <t>農業サービス</t>
    <phoneticPr fontId="1"/>
  </si>
  <si>
    <t>林業</t>
    <phoneticPr fontId="1"/>
  </si>
  <si>
    <t>漁業</t>
    <phoneticPr fontId="1"/>
  </si>
  <si>
    <t>移輸入率</t>
    <rPh sb="0" eb="4">
      <t>イユニュウリツ</t>
    </rPh>
    <phoneticPr fontId="1"/>
  </si>
  <si>
    <t>　×民間消費支出構成比（修正版）</t>
    <rPh sb="2" eb="4">
      <t>ミンカン</t>
    </rPh>
    <rPh sb="4" eb="6">
      <t>ショウヒ</t>
    </rPh>
    <rPh sb="6" eb="8">
      <t>シシュツ</t>
    </rPh>
    <rPh sb="8" eb="11">
      <t>コウセイヒ</t>
    </rPh>
    <rPh sb="12" eb="14">
      <t>シュウセイ</t>
    </rPh>
    <rPh sb="14" eb="15">
      <t>バン</t>
    </rPh>
    <phoneticPr fontId="4"/>
  </si>
  <si>
    <t>No.</t>
    <phoneticPr fontId="1"/>
  </si>
  <si>
    <t>設備投資額</t>
    <rPh sb="0" eb="2">
      <t>セツビ</t>
    </rPh>
    <rPh sb="2" eb="4">
      <t>トウシ</t>
    </rPh>
    <rPh sb="4" eb="5">
      <t>ガク</t>
    </rPh>
    <phoneticPr fontId="1"/>
  </si>
  <si>
    <t>③設備投資額の単位を下のプルダウンから選択してください。</t>
    <rPh sb="1" eb="3">
      <t>セツビ</t>
    </rPh>
    <rPh sb="3" eb="5">
      <t>トウシ</t>
    </rPh>
    <rPh sb="5" eb="6">
      <t>ガク</t>
    </rPh>
    <rPh sb="7" eb="9">
      <t>タンイ</t>
    </rPh>
    <rPh sb="10" eb="11">
      <t>シタ</t>
    </rPh>
    <rPh sb="19" eb="21">
      <t>センタク</t>
    </rPh>
    <phoneticPr fontId="1"/>
  </si>
  <si>
    <t>産業部門</t>
    <rPh sb="0" eb="2">
      <t>サンギョウ</t>
    </rPh>
    <rPh sb="2" eb="4">
      <t>ブモン</t>
    </rPh>
    <phoneticPr fontId="1"/>
  </si>
  <si>
    <t>固定資本マトリックス（民間）</t>
    <rPh sb="0" eb="4">
      <t>コテイシホン</t>
    </rPh>
    <rPh sb="11" eb="13">
      <t>ミンカン</t>
    </rPh>
    <phoneticPr fontId="1"/>
  </si>
  <si>
    <t>投入係数表</t>
    <rPh sb="0" eb="5">
      <t>トウニュウケイスウヒョウ</t>
    </rPh>
    <phoneticPr fontId="1"/>
  </si>
  <si>
    <t>内生部門計</t>
    <rPh sb="0" eb="4">
      <t>ナイセイブモン</t>
    </rPh>
    <rPh sb="4" eb="5">
      <t>ケイ</t>
    </rPh>
    <phoneticPr fontId="1"/>
  </si>
  <si>
    <t>資本減耗引当（社会資本等減耗分）</t>
  </si>
  <si>
    <t>穀類</t>
    <rPh sb="0" eb="2">
      <t>コクルイ</t>
    </rPh>
    <phoneticPr fontId="1"/>
  </si>
  <si>
    <t>いも・豆類</t>
    <rPh sb="3" eb="4">
      <t>マメ</t>
    </rPh>
    <rPh sb="4" eb="5">
      <t>ルイ</t>
    </rPh>
    <phoneticPr fontId="1"/>
  </si>
  <si>
    <t>野菜</t>
    <rPh sb="0" eb="2">
      <t>ヤサイ</t>
    </rPh>
    <phoneticPr fontId="1"/>
  </si>
  <si>
    <t>果実</t>
    <rPh sb="0" eb="2">
      <t>カジツ</t>
    </rPh>
    <phoneticPr fontId="1"/>
  </si>
  <si>
    <t>その他の食用作物</t>
    <rPh sb="2" eb="3">
      <t>ホカ</t>
    </rPh>
    <rPh sb="4" eb="6">
      <t>ショクヨウ</t>
    </rPh>
    <rPh sb="6" eb="8">
      <t>サクモツ</t>
    </rPh>
    <phoneticPr fontId="1"/>
  </si>
  <si>
    <t>非食用作物</t>
    <rPh sb="0" eb="1">
      <t>ヒ</t>
    </rPh>
    <rPh sb="1" eb="3">
      <t>ショクヨウ</t>
    </rPh>
    <rPh sb="3" eb="5">
      <t>サクモツ</t>
    </rPh>
    <phoneticPr fontId="1"/>
  </si>
  <si>
    <t>畜産</t>
    <rPh sb="0" eb="2">
      <t>チクサン</t>
    </rPh>
    <phoneticPr fontId="1"/>
  </si>
  <si>
    <t>農業サービス</t>
    <rPh sb="0" eb="2">
      <t>ノウギョウ</t>
    </rPh>
    <phoneticPr fontId="1"/>
  </si>
  <si>
    <t>育林</t>
    <rPh sb="0" eb="1">
      <t>イク</t>
    </rPh>
    <rPh sb="1" eb="2">
      <t>リン</t>
    </rPh>
    <phoneticPr fontId="1"/>
  </si>
  <si>
    <t>素材</t>
    <rPh sb="0" eb="2">
      <t>ソザイ</t>
    </rPh>
    <phoneticPr fontId="1"/>
  </si>
  <si>
    <t>特用林産物</t>
    <rPh sb="0" eb="2">
      <t>トクヨウ</t>
    </rPh>
    <rPh sb="2" eb="3">
      <t>リン</t>
    </rPh>
    <rPh sb="3" eb="5">
      <t>サンブツ</t>
    </rPh>
    <phoneticPr fontId="1"/>
  </si>
  <si>
    <t>海面漁業</t>
    <rPh sb="0" eb="2">
      <t>カイメン</t>
    </rPh>
    <rPh sb="2" eb="4">
      <t>ギョギョウ</t>
    </rPh>
    <phoneticPr fontId="1"/>
  </si>
  <si>
    <t>内水面漁業</t>
    <rPh sb="0" eb="3">
      <t>ナイスイメン</t>
    </rPh>
    <rPh sb="3" eb="5">
      <t>ギョギョウ</t>
    </rPh>
    <phoneticPr fontId="1"/>
  </si>
  <si>
    <t>鉱業</t>
    <rPh sb="0" eb="2">
      <t>コウギョウ</t>
    </rPh>
    <phoneticPr fontId="1"/>
  </si>
  <si>
    <t>砂利・砕石</t>
    <rPh sb="0" eb="2">
      <t>ジャリ</t>
    </rPh>
    <rPh sb="3" eb="4">
      <t>クダ</t>
    </rPh>
    <rPh sb="4" eb="5">
      <t>イシ</t>
    </rPh>
    <phoneticPr fontId="1"/>
  </si>
  <si>
    <t>畜産食料品</t>
    <rPh sb="0" eb="2">
      <t>チクサン</t>
    </rPh>
    <rPh sb="2" eb="5">
      <t>ショクリョウヒン</t>
    </rPh>
    <phoneticPr fontId="1"/>
  </si>
  <si>
    <t>水産食料品</t>
    <rPh sb="0" eb="2">
      <t>スイサン</t>
    </rPh>
    <rPh sb="2" eb="5">
      <t>ショクリョウヒン</t>
    </rPh>
    <phoneticPr fontId="1"/>
  </si>
  <si>
    <t>精穀・製粉</t>
    <rPh sb="0" eb="1">
      <t>セイ</t>
    </rPh>
    <rPh sb="1" eb="2">
      <t>コク</t>
    </rPh>
    <rPh sb="3" eb="5">
      <t>セイフン</t>
    </rPh>
    <phoneticPr fontId="1"/>
  </si>
  <si>
    <t>めん・パン・菓子類</t>
    <rPh sb="6" eb="9">
      <t>カシルイ</t>
    </rPh>
    <phoneticPr fontId="1"/>
  </si>
  <si>
    <t>農産保存食料品</t>
    <rPh sb="0" eb="2">
      <t>ノウサン</t>
    </rPh>
    <rPh sb="2" eb="4">
      <t>ホゾン</t>
    </rPh>
    <rPh sb="4" eb="7">
      <t>ショクリョウヒン</t>
    </rPh>
    <phoneticPr fontId="1"/>
  </si>
  <si>
    <t>砂糖・油脂・調味料類</t>
    <rPh sb="0" eb="2">
      <t>サトウ</t>
    </rPh>
    <rPh sb="3" eb="5">
      <t>ユシ</t>
    </rPh>
    <rPh sb="6" eb="9">
      <t>チョウミリョウ</t>
    </rPh>
    <rPh sb="9" eb="10">
      <t>ルイ</t>
    </rPh>
    <phoneticPr fontId="1"/>
  </si>
  <si>
    <t>その他の食料品</t>
    <rPh sb="2" eb="3">
      <t>ホカ</t>
    </rPh>
    <rPh sb="4" eb="7">
      <t>ショクリョウヒン</t>
    </rPh>
    <phoneticPr fontId="1"/>
  </si>
  <si>
    <t>飲料</t>
  </si>
  <si>
    <t>酒類</t>
    <rPh sb="0" eb="1">
      <t>サケ</t>
    </rPh>
    <rPh sb="1" eb="2">
      <t>ルイ</t>
    </rPh>
    <phoneticPr fontId="1"/>
  </si>
  <si>
    <t>その他の飲料</t>
    <rPh sb="2" eb="3">
      <t>ホカ</t>
    </rPh>
    <rPh sb="4" eb="6">
      <t>インリョウ</t>
    </rPh>
    <phoneticPr fontId="1"/>
  </si>
  <si>
    <t>繊維製品</t>
    <rPh sb="0" eb="2">
      <t>センイ</t>
    </rPh>
    <rPh sb="2" eb="4">
      <t>セイヒン</t>
    </rPh>
    <phoneticPr fontId="1"/>
  </si>
  <si>
    <t>織物</t>
    <rPh sb="0" eb="2">
      <t>オリモノ</t>
    </rPh>
    <phoneticPr fontId="1"/>
  </si>
  <si>
    <t>ニット生地</t>
    <rPh sb="3" eb="5">
      <t>キジ</t>
    </rPh>
    <phoneticPr fontId="1"/>
  </si>
  <si>
    <t>染色整理</t>
    <rPh sb="0" eb="2">
      <t>センショク</t>
    </rPh>
    <rPh sb="2" eb="4">
      <t>セイリ</t>
    </rPh>
    <phoneticPr fontId="1"/>
  </si>
  <si>
    <t>その他の繊維工業製品</t>
    <rPh sb="2" eb="3">
      <t>ホカ</t>
    </rPh>
    <rPh sb="4" eb="6">
      <t>センイ</t>
    </rPh>
    <rPh sb="6" eb="8">
      <t>コウギョウ</t>
    </rPh>
    <rPh sb="8" eb="10">
      <t>セイヒン</t>
    </rPh>
    <phoneticPr fontId="1"/>
  </si>
  <si>
    <t>衣服・その他の繊維既製品</t>
    <rPh sb="9" eb="12">
      <t>キセイヒン</t>
    </rPh>
    <phoneticPr fontId="1"/>
  </si>
  <si>
    <t>その他の衣服・身の回り品</t>
    <rPh sb="2" eb="3">
      <t>ホカ</t>
    </rPh>
    <rPh sb="4" eb="6">
      <t>イフク</t>
    </rPh>
    <rPh sb="7" eb="8">
      <t>ミ</t>
    </rPh>
    <rPh sb="9" eb="10">
      <t>マワ</t>
    </rPh>
    <rPh sb="11" eb="12">
      <t>ヒン</t>
    </rPh>
    <phoneticPr fontId="1"/>
  </si>
  <si>
    <t>その他の繊維既製品</t>
    <rPh sb="2" eb="3">
      <t>ホカ</t>
    </rPh>
    <rPh sb="4" eb="6">
      <t>センイ</t>
    </rPh>
    <rPh sb="6" eb="9">
      <t>キセイヒン</t>
    </rPh>
    <phoneticPr fontId="1"/>
  </si>
  <si>
    <t>木材・木製品</t>
    <rPh sb="0" eb="2">
      <t>モクザイ</t>
    </rPh>
    <phoneticPr fontId="1"/>
  </si>
  <si>
    <t>木材</t>
    <rPh sb="0" eb="2">
      <t>モクザイ</t>
    </rPh>
    <phoneticPr fontId="1"/>
  </si>
  <si>
    <t>その他の木製品</t>
    <rPh sb="2" eb="3">
      <t>ホカ</t>
    </rPh>
    <rPh sb="4" eb="7">
      <t>モクセイヒン</t>
    </rPh>
    <phoneticPr fontId="1"/>
  </si>
  <si>
    <t>紙・板紙</t>
    <rPh sb="0" eb="1">
      <t>カミ</t>
    </rPh>
    <rPh sb="2" eb="3">
      <t>イタ</t>
    </rPh>
    <rPh sb="3" eb="4">
      <t>カミ</t>
    </rPh>
    <phoneticPr fontId="1"/>
  </si>
  <si>
    <t>加工紙</t>
    <rPh sb="0" eb="2">
      <t>カコウ</t>
    </rPh>
    <rPh sb="2" eb="3">
      <t>シ</t>
    </rPh>
    <phoneticPr fontId="1"/>
  </si>
  <si>
    <t>紙製容器</t>
    <rPh sb="0" eb="1">
      <t>カミ</t>
    </rPh>
    <rPh sb="1" eb="2">
      <t>セイ</t>
    </rPh>
    <rPh sb="2" eb="4">
      <t>ヨウキ</t>
    </rPh>
    <phoneticPr fontId="1"/>
  </si>
  <si>
    <t>その他の紙加工品</t>
    <rPh sb="2" eb="3">
      <t>ホカ</t>
    </rPh>
    <rPh sb="4" eb="5">
      <t>カミ</t>
    </rPh>
    <rPh sb="5" eb="7">
      <t>カコウ</t>
    </rPh>
    <rPh sb="7" eb="8">
      <t>ヒン</t>
    </rPh>
    <phoneticPr fontId="1"/>
  </si>
  <si>
    <t>印刷・製版・製本</t>
  </si>
  <si>
    <t>化学製品</t>
    <rPh sb="0" eb="2">
      <t>カガク</t>
    </rPh>
    <rPh sb="2" eb="4">
      <t>セイヒン</t>
    </rPh>
    <phoneticPr fontId="1"/>
  </si>
  <si>
    <t>無機化学工業製品</t>
  </si>
  <si>
    <t>ソーダ工業製品</t>
    <rPh sb="3" eb="5">
      <t>コウギョウ</t>
    </rPh>
    <rPh sb="5" eb="7">
      <t>セイヒン</t>
    </rPh>
    <phoneticPr fontId="1"/>
  </si>
  <si>
    <t>その他の無機化学工業製品</t>
    <rPh sb="2" eb="3">
      <t>ホカ</t>
    </rPh>
    <rPh sb="4" eb="6">
      <t>ムキ</t>
    </rPh>
    <rPh sb="6" eb="8">
      <t>カガク</t>
    </rPh>
    <rPh sb="8" eb="10">
      <t>コウギョウ</t>
    </rPh>
    <rPh sb="10" eb="12">
      <t>セイヒン</t>
    </rPh>
    <phoneticPr fontId="1"/>
  </si>
  <si>
    <t>合成ゴム</t>
    <rPh sb="0" eb="2">
      <t>ゴウセイ</t>
    </rPh>
    <phoneticPr fontId="1"/>
  </si>
  <si>
    <t>その他の有機化学工業製品</t>
    <rPh sb="2" eb="3">
      <t>ホカ</t>
    </rPh>
    <rPh sb="4" eb="6">
      <t>ユウキ</t>
    </rPh>
    <rPh sb="6" eb="8">
      <t>カガク</t>
    </rPh>
    <rPh sb="8" eb="10">
      <t>コウギョウ</t>
    </rPh>
    <rPh sb="10" eb="12">
      <t>セイヒン</t>
    </rPh>
    <phoneticPr fontId="1"/>
  </si>
  <si>
    <t>医薬品</t>
  </si>
  <si>
    <t>塗料・印刷インキ</t>
    <rPh sb="0" eb="2">
      <t>トリョウ</t>
    </rPh>
    <rPh sb="3" eb="5">
      <t>インサツ</t>
    </rPh>
    <phoneticPr fontId="1"/>
  </si>
  <si>
    <t>農薬</t>
    <rPh sb="0" eb="2">
      <t>ノウヤク</t>
    </rPh>
    <phoneticPr fontId="1"/>
  </si>
  <si>
    <t>その他の化学最終製品</t>
    <rPh sb="2" eb="3">
      <t>ホカ</t>
    </rPh>
    <rPh sb="4" eb="6">
      <t>カガク</t>
    </rPh>
    <rPh sb="6" eb="8">
      <t>サイシュウ</t>
    </rPh>
    <rPh sb="8" eb="10">
      <t>セイヒン</t>
    </rPh>
    <phoneticPr fontId="1"/>
  </si>
  <si>
    <t>その他のゴム製品</t>
    <rPh sb="2" eb="3">
      <t>ホカ</t>
    </rPh>
    <rPh sb="6" eb="8">
      <t>セイヒン</t>
    </rPh>
    <phoneticPr fontId="1"/>
  </si>
  <si>
    <t>革製履物</t>
    <rPh sb="0" eb="2">
      <t>カワセイ</t>
    </rPh>
    <rPh sb="2" eb="4">
      <t>ハキモノ</t>
    </rPh>
    <phoneticPr fontId="1"/>
  </si>
  <si>
    <t>窯業・土石製品</t>
    <rPh sb="0" eb="2">
      <t>ヨウギョウ</t>
    </rPh>
    <rPh sb="3" eb="5">
      <t>ドセキ</t>
    </rPh>
    <rPh sb="5" eb="7">
      <t>セイヒン</t>
    </rPh>
    <phoneticPr fontId="1"/>
  </si>
  <si>
    <t>ガラス・ガラス製品</t>
    <rPh sb="7" eb="9">
      <t>セイヒン</t>
    </rPh>
    <phoneticPr fontId="1"/>
  </si>
  <si>
    <t>セメント・セメント製品</t>
    <rPh sb="9" eb="11">
      <t>セイヒン</t>
    </rPh>
    <phoneticPr fontId="1"/>
  </si>
  <si>
    <t>建設用土石製品</t>
    <rPh sb="0" eb="3">
      <t>ケンセツヨウ</t>
    </rPh>
    <rPh sb="3" eb="5">
      <t>ドセキ</t>
    </rPh>
    <rPh sb="5" eb="7">
      <t>セイヒン</t>
    </rPh>
    <phoneticPr fontId="1"/>
  </si>
  <si>
    <t>その他の窯業・土石製品</t>
    <rPh sb="2" eb="3">
      <t>ホカ</t>
    </rPh>
    <rPh sb="4" eb="6">
      <t>ヨウギョウ</t>
    </rPh>
    <rPh sb="7" eb="9">
      <t>ドセキ</t>
    </rPh>
    <rPh sb="9" eb="11">
      <t>セイヒン</t>
    </rPh>
    <phoneticPr fontId="1"/>
  </si>
  <si>
    <t>鉄鋼</t>
    <rPh sb="0" eb="2">
      <t>テッコウ</t>
    </rPh>
    <phoneticPr fontId="1"/>
  </si>
  <si>
    <t>銑鉄・粗鋼</t>
    <rPh sb="0" eb="2">
      <t>センテツ</t>
    </rPh>
    <rPh sb="3" eb="5">
      <t>ソコウ</t>
    </rPh>
    <phoneticPr fontId="1"/>
  </si>
  <si>
    <t>鉄屑</t>
    <rPh sb="0" eb="2">
      <t>テツクズ</t>
    </rPh>
    <phoneticPr fontId="1"/>
  </si>
  <si>
    <t>熱間圧延鋼材</t>
    <rPh sb="0" eb="1">
      <t>ネッ</t>
    </rPh>
    <rPh sb="1" eb="2">
      <t>カン</t>
    </rPh>
    <rPh sb="2" eb="3">
      <t>アツ</t>
    </rPh>
    <rPh sb="3" eb="4">
      <t>ノ</t>
    </rPh>
    <rPh sb="4" eb="6">
      <t>コウザイ</t>
    </rPh>
    <phoneticPr fontId="1"/>
  </si>
  <si>
    <t>鋼管</t>
    <rPh sb="0" eb="2">
      <t>コウカン</t>
    </rPh>
    <phoneticPr fontId="1"/>
  </si>
  <si>
    <t>冷延・めっき鋼材</t>
    <rPh sb="0" eb="1">
      <t>レイ</t>
    </rPh>
    <rPh sb="1" eb="2">
      <t>ノ</t>
    </rPh>
    <rPh sb="6" eb="8">
      <t>コウザイ</t>
    </rPh>
    <phoneticPr fontId="1"/>
  </si>
  <si>
    <t>その他の鉄鋼製品</t>
  </si>
  <si>
    <t>非鉄金属</t>
    <rPh sb="0" eb="2">
      <t>ヒテツ</t>
    </rPh>
    <rPh sb="2" eb="4">
      <t>キンゾク</t>
    </rPh>
    <phoneticPr fontId="1"/>
  </si>
  <si>
    <t>非鉄金属屑</t>
    <rPh sb="0" eb="2">
      <t>ヒテツ</t>
    </rPh>
    <rPh sb="2" eb="4">
      <t>キンゾク</t>
    </rPh>
    <rPh sb="4" eb="5">
      <t>クズ</t>
    </rPh>
    <phoneticPr fontId="1"/>
  </si>
  <si>
    <t>電線・ケーブル</t>
    <rPh sb="0" eb="2">
      <t>デンセン</t>
    </rPh>
    <phoneticPr fontId="1"/>
  </si>
  <si>
    <t>その他の非鉄金属製品</t>
    <rPh sb="2" eb="3">
      <t>ホカ</t>
    </rPh>
    <rPh sb="4" eb="6">
      <t>ヒテツ</t>
    </rPh>
    <rPh sb="6" eb="8">
      <t>キンゾク</t>
    </rPh>
    <rPh sb="8" eb="10">
      <t>セイヒン</t>
    </rPh>
    <phoneticPr fontId="1"/>
  </si>
  <si>
    <t>金属製品</t>
    <rPh sb="0" eb="2">
      <t>キンゾク</t>
    </rPh>
    <rPh sb="2" eb="4">
      <t>セイヒン</t>
    </rPh>
    <phoneticPr fontId="1"/>
  </si>
  <si>
    <t>建設用金属製品</t>
    <rPh sb="0" eb="2">
      <t>ケンセツ</t>
    </rPh>
    <rPh sb="2" eb="3">
      <t>ヨウ</t>
    </rPh>
    <rPh sb="3" eb="5">
      <t>キンゾク</t>
    </rPh>
    <rPh sb="5" eb="7">
      <t>セイヒン</t>
    </rPh>
    <phoneticPr fontId="1"/>
  </si>
  <si>
    <t>建築用金属製品</t>
    <rPh sb="0" eb="3">
      <t>ケンチクヨウ</t>
    </rPh>
    <rPh sb="3" eb="5">
      <t>キンゾク</t>
    </rPh>
    <rPh sb="5" eb="7">
      <t>セイヒン</t>
    </rPh>
    <phoneticPr fontId="1"/>
  </si>
  <si>
    <t>その他の金属製品</t>
    <rPh sb="2" eb="3">
      <t>ホカ</t>
    </rPh>
    <rPh sb="4" eb="6">
      <t>キンゾク</t>
    </rPh>
    <rPh sb="6" eb="8">
      <t>セイヒン</t>
    </rPh>
    <phoneticPr fontId="1"/>
  </si>
  <si>
    <t>はん用機械</t>
    <rPh sb="2" eb="3">
      <t>ヨウ</t>
    </rPh>
    <rPh sb="3" eb="5">
      <t>キカイ</t>
    </rPh>
    <phoneticPr fontId="1"/>
  </si>
  <si>
    <t>はん用機械</t>
    <rPh sb="2" eb="3">
      <t>ヨウ</t>
    </rPh>
    <phoneticPr fontId="1"/>
  </si>
  <si>
    <t>ボイラ・原動機</t>
    <rPh sb="4" eb="7">
      <t>ゲンドウキ</t>
    </rPh>
    <phoneticPr fontId="1"/>
  </si>
  <si>
    <t>ポンプ・圧縮機</t>
    <rPh sb="4" eb="7">
      <t>アッシュクキ</t>
    </rPh>
    <phoneticPr fontId="1"/>
  </si>
  <si>
    <t>運搬機械</t>
    <rPh sb="0" eb="2">
      <t>ウンパン</t>
    </rPh>
    <rPh sb="2" eb="4">
      <t>キカイ</t>
    </rPh>
    <phoneticPr fontId="1"/>
  </si>
  <si>
    <t>冷凍機・温湿調整装置</t>
    <rPh sb="0" eb="3">
      <t>レイトウキ</t>
    </rPh>
    <rPh sb="4" eb="5">
      <t>アツシ</t>
    </rPh>
    <rPh sb="5" eb="6">
      <t>シメ</t>
    </rPh>
    <rPh sb="6" eb="8">
      <t>チョウセイ</t>
    </rPh>
    <rPh sb="8" eb="10">
      <t>ソウチ</t>
    </rPh>
    <phoneticPr fontId="1"/>
  </si>
  <si>
    <t>その他のはん用機械</t>
    <rPh sb="2" eb="3">
      <t>ホカ</t>
    </rPh>
    <rPh sb="6" eb="7">
      <t>ヨウ</t>
    </rPh>
    <rPh sb="7" eb="9">
      <t>キカイ</t>
    </rPh>
    <phoneticPr fontId="1"/>
  </si>
  <si>
    <t>生産用機械</t>
    <rPh sb="0" eb="3">
      <t>セイサンヨウ</t>
    </rPh>
    <rPh sb="3" eb="5">
      <t>キカイ</t>
    </rPh>
    <phoneticPr fontId="1"/>
  </si>
  <si>
    <t>生産用機械</t>
    <rPh sb="0" eb="3">
      <t>セイサンヨウ</t>
    </rPh>
    <phoneticPr fontId="1"/>
  </si>
  <si>
    <t>農業用機械</t>
    <rPh sb="0" eb="2">
      <t>ノウギョウ</t>
    </rPh>
    <rPh sb="2" eb="3">
      <t>ヨウ</t>
    </rPh>
    <rPh sb="3" eb="5">
      <t>キカイ</t>
    </rPh>
    <phoneticPr fontId="1"/>
  </si>
  <si>
    <t>建設・鉱山機械</t>
    <rPh sb="0" eb="2">
      <t>ケンセツ</t>
    </rPh>
    <rPh sb="3" eb="5">
      <t>コウザン</t>
    </rPh>
    <rPh sb="5" eb="7">
      <t>キカイ</t>
    </rPh>
    <phoneticPr fontId="1"/>
  </si>
  <si>
    <t>繊維機械</t>
    <rPh sb="0" eb="2">
      <t>センイ</t>
    </rPh>
    <rPh sb="2" eb="4">
      <t>キカイ</t>
    </rPh>
    <phoneticPr fontId="1"/>
  </si>
  <si>
    <t>生活関連産業用機械</t>
    <rPh sb="0" eb="2">
      <t>セイカツ</t>
    </rPh>
    <rPh sb="2" eb="4">
      <t>カンレン</t>
    </rPh>
    <rPh sb="4" eb="7">
      <t>サンギョウヨウ</t>
    </rPh>
    <rPh sb="7" eb="9">
      <t>キカイ</t>
    </rPh>
    <phoneticPr fontId="1"/>
  </si>
  <si>
    <t>基礎素材産業用機械</t>
    <rPh sb="0" eb="2">
      <t>キソ</t>
    </rPh>
    <rPh sb="2" eb="4">
      <t>ソザイ</t>
    </rPh>
    <rPh sb="4" eb="7">
      <t>サンギョウヨウ</t>
    </rPh>
    <rPh sb="7" eb="9">
      <t>キカイ</t>
    </rPh>
    <phoneticPr fontId="1"/>
  </si>
  <si>
    <t>金属加工機械</t>
    <rPh sb="0" eb="2">
      <t>キンゾク</t>
    </rPh>
    <rPh sb="2" eb="4">
      <t>カコウ</t>
    </rPh>
    <rPh sb="4" eb="6">
      <t>キカイ</t>
    </rPh>
    <rPh sb="5" eb="6">
      <t>コウサク</t>
    </rPh>
    <phoneticPr fontId="1"/>
  </si>
  <si>
    <t>半導体製造装置</t>
    <rPh sb="0" eb="3">
      <t>ハンドウタイ</t>
    </rPh>
    <rPh sb="3" eb="5">
      <t>セイゾウ</t>
    </rPh>
    <rPh sb="5" eb="7">
      <t>ソウチ</t>
    </rPh>
    <phoneticPr fontId="1"/>
  </si>
  <si>
    <t>その他の生産用機械</t>
    <rPh sb="2" eb="3">
      <t>ホカ</t>
    </rPh>
    <rPh sb="4" eb="6">
      <t>セイサン</t>
    </rPh>
    <rPh sb="6" eb="7">
      <t>ヨウ</t>
    </rPh>
    <rPh sb="7" eb="9">
      <t>キカイ</t>
    </rPh>
    <phoneticPr fontId="1"/>
  </si>
  <si>
    <t>業務用機械</t>
    <rPh sb="0" eb="3">
      <t>ギョウムヨウ</t>
    </rPh>
    <rPh sb="3" eb="5">
      <t>キカイ</t>
    </rPh>
    <phoneticPr fontId="1"/>
  </si>
  <si>
    <t>事務用機械</t>
    <rPh sb="0" eb="3">
      <t>ジムヨウ</t>
    </rPh>
    <rPh sb="3" eb="5">
      <t>キカイ</t>
    </rPh>
    <phoneticPr fontId="1"/>
  </si>
  <si>
    <t>計測機器</t>
    <rPh sb="0" eb="2">
      <t>ケイソク</t>
    </rPh>
    <rPh sb="2" eb="4">
      <t>キキ</t>
    </rPh>
    <phoneticPr fontId="1"/>
  </si>
  <si>
    <t>医療用機械器具</t>
    <rPh sb="0" eb="3">
      <t>イリョウヨウ</t>
    </rPh>
    <rPh sb="3" eb="5">
      <t>キカイ</t>
    </rPh>
    <rPh sb="5" eb="7">
      <t>キグ</t>
    </rPh>
    <phoneticPr fontId="1"/>
  </si>
  <si>
    <t>光学機械・レンズ</t>
    <rPh sb="0" eb="2">
      <t>コウガク</t>
    </rPh>
    <rPh sb="2" eb="4">
      <t>キカイ</t>
    </rPh>
    <phoneticPr fontId="1"/>
  </si>
  <si>
    <t>武器</t>
    <rPh sb="0" eb="2">
      <t>ブキ</t>
    </rPh>
    <phoneticPr fontId="1"/>
  </si>
  <si>
    <t>電子部品</t>
    <rPh sb="0" eb="2">
      <t>デンシ</t>
    </rPh>
    <rPh sb="2" eb="4">
      <t>ブヒン</t>
    </rPh>
    <phoneticPr fontId="1"/>
  </si>
  <si>
    <t>電子デバイス</t>
    <rPh sb="0" eb="2">
      <t>デンシ</t>
    </rPh>
    <phoneticPr fontId="1"/>
  </si>
  <si>
    <t>その他の電子部品</t>
    <rPh sb="2" eb="3">
      <t>ホカ</t>
    </rPh>
    <phoneticPr fontId="1"/>
  </si>
  <si>
    <t>電気機械</t>
    <rPh sb="0" eb="2">
      <t>デンキ</t>
    </rPh>
    <rPh sb="2" eb="4">
      <t>キカイ</t>
    </rPh>
    <phoneticPr fontId="1"/>
  </si>
  <si>
    <t>産業用電気機器</t>
    <rPh sb="0" eb="3">
      <t>サンギョウヨウ</t>
    </rPh>
    <rPh sb="3" eb="5">
      <t>デンキ</t>
    </rPh>
    <rPh sb="5" eb="7">
      <t>キキ</t>
    </rPh>
    <phoneticPr fontId="1"/>
  </si>
  <si>
    <t>民生用電気機器</t>
    <rPh sb="0" eb="3">
      <t>ミンセイヨウ</t>
    </rPh>
    <phoneticPr fontId="1"/>
  </si>
  <si>
    <t>電子応用装置・電気計測器</t>
    <rPh sb="0" eb="2">
      <t>デンシ</t>
    </rPh>
    <rPh sb="2" eb="4">
      <t>オウヨウ</t>
    </rPh>
    <rPh sb="4" eb="6">
      <t>ソウチ</t>
    </rPh>
    <rPh sb="7" eb="9">
      <t>デンキ</t>
    </rPh>
    <rPh sb="9" eb="12">
      <t>ケイソクキ</t>
    </rPh>
    <phoneticPr fontId="1"/>
  </si>
  <si>
    <t>電子応用装置</t>
    <rPh sb="0" eb="2">
      <t>デンシ</t>
    </rPh>
    <rPh sb="2" eb="4">
      <t>オウヨウ</t>
    </rPh>
    <rPh sb="4" eb="6">
      <t>ソウチ</t>
    </rPh>
    <phoneticPr fontId="1"/>
  </si>
  <si>
    <t>電気計測器</t>
    <rPh sb="0" eb="2">
      <t>デンキ</t>
    </rPh>
    <rPh sb="2" eb="5">
      <t>ケイソクキ</t>
    </rPh>
    <phoneticPr fontId="1"/>
  </si>
  <si>
    <t>その他の電気機械</t>
    <rPh sb="2" eb="3">
      <t>ホカ</t>
    </rPh>
    <rPh sb="4" eb="6">
      <t>デンキ</t>
    </rPh>
    <rPh sb="6" eb="8">
      <t>キカイ</t>
    </rPh>
    <phoneticPr fontId="1"/>
  </si>
  <si>
    <t>電子計算機・同附属装置</t>
    <rPh sb="0" eb="2">
      <t>デンシ</t>
    </rPh>
    <rPh sb="2" eb="5">
      <t>ケイサンキ</t>
    </rPh>
    <rPh sb="6" eb="7">
      <t>ドウ</t>
    </rPh>
    <rPh sb="7" eb="9">
      <t>フゾク</t>
    </rPh>
    <rPh sb="9" eb="11">
      <t>ソウチ</t>
    </rPh>
    <phoneticPr fontId="1"/>
  </si>
  <si>
    <t>輸送機械</t>
    <rPh sb="0" eb="2">
      <t>ユソウ</t>
    </rPh>
    <rPh sb="2" eb="4">
      <t>キカイ</t>
    </rPh>
    <phoneticPr fontId="1"/>
  </si>
  <si>
    <t>乗用車</t>
    <rPh sb="0" eb="3">
      <t>ジョウヨウシャ</t>
    </rPh>
    <phoneticPr fontId="1"/>
  </si>
  <si>
    <t>その他の自動車</t>
    <rPh sb="2" eb="3">
      <t>ホカ</t>
    </rPh>
    <phoneticPr fontId="1"/>
  </si>
  <si>
    <t>二輪自動車</t>
    <rPh sb="0" eb="2">
      <t>ニリン</t>
    </rPh>
    <rPh sb="2" eb="5">
      <t>ジドウシャ</t>
    </rPh>
    <phoneticPr fontId="1"/>
  </si>
  <si>
    <t>その他の輸送機械・同修理</t>
    <rPh sb="2" eb="3">
      <t>ホカ</t>
    </rPh>
    <phoneticPr fontId="1"/>
  </si>
  <si>
    <t>鉄道車両・同修理</t>
    <rPh sb="0" eb="2">
      <t>テツドウ</t>
    </rPh>
    <rPh sb="2" eb="4">
      <t>シャリョウ</t>
    </rPh>
    <rPh sb="5" eb="6">
      <t>ドウ</t>
    </rPh>
    <rPh sb="6" eb="8">
      <t>シュウリ</t>
    </rPh>
    <phoneticPr fontId="1"/>
  </si>
  <si>
    <t>航空機・同修理</t>
    <rPh sb="0" eb="3">
      <t>コウクウキ</t>
    </rPh>
    <rPh sb="4" eb="5">
      <t>ドウ</t>
    </rPh>
    <rPh sb="5" eb="7">
      <t>シュウリ</t>
    </rPh>
    <phoneticPr fontId="1"/>
  </si>
  <si>
    <t>その他の輸送機械</t>
    <rPh sb="2" eb="3">
      <t>ホカ</t>
    </rPh>
    <rPh sb="4" eb="6">
      <t>ユソウ</t>
    </rPh>
    <rPh sb="6" eb="8">
      <t>キカイ</t>
    </rPh>
    <phoneticPr fontId="1"/>
  </si>
  <si>
    <t>その他の製造工業製品</t>
    <rPh sb="2" eb="3">
      <t>ホカ</t>
    </rPh>
    <rPh sb="4" eb="6">
      <t>セイゾウ</t>
    </rPh>
    <rPh sb="6" eb="8">
      <t>コウギョウ</t>
    </rPh>
    <rPh sb="8" eb="10">
      <t>セイヒン</t>
    </rPh>
    <phoneticPr fontId="1"/>
  </si>
  <si>
    <t>がん具・運動用品</t>
    <rPh sb="2" eb="3">
      <t>グ</t>
    </rPh>
    <rPh sb="4" eb="6">
      <t>ウンドウ</t>
    </rPh>
    <rPh sb="6" eb="8">
      <t>ヨウヒン</t>
    </rPh>
    <phoneticPr fontId="1"/>
  </si>
  <si>
    <t>再生資源回収・加工処理</t>
    <rPh sb="0" eb="2">
      <t>サイセイ</t>
    </rPh>
    <rPh sb="2" eb="4">
      <t>シゲン</t>
    </rPh>
    <phoneticPr fontId="1"/>
  </si>
  <si>
    <t>建設</t>
    <rPh sb="0" eb="2">
      <t>ケンセツ</t>
    </rPh>
    <phoneticPr fontId="1"/>
  </si>
  <si>
    <t>建設補修</t>
    <rPh sb="0" eb="2">
      <t>ケンセツ</t>
    </rPh>
    <rPh sb="2" eb="4">
      <t>ホシュウ</t>
    </rPh>
    <phoneticPr fontId="1"/>
  </si>
  <si>
    <t>その他の土木建設</t>
    <rPh sb="2" eb="3">
      <t>ホカ</t>
    </rPh>
    <phoneticPr fontId="1"/>
  </si>
  <si>
    <t>電力</t>
    <rPh sb="0" eb="2">
      <t>デンリョク</t>
    </rPh>
    <phoneticPr fontId="1"/>
  </si>
  <si>
    <t>都市ガス</t>
    <rPh sb="0" eb="2">
      <t>トシ</t>
    </rPh>
    <phoneticPr fontId="1"/>
  </si>
  <si>
    <t>熱供給業</t>
    <rPh sb="0" eb="1">
      <t>ネツ</t>
    </rPh>
    <rPh sb="1" eb="3">
      <t>キョウキュウ</t>
    </rPh>
    <rPh sb="3" eb="4">
      <t>ギョウ</t>
    </rPh>
    <phoneticPr fontId="1"/>
  </si>
  <si>
    <t>水道</t>
    <rPh sb="0" eb="2">
      <t>スイドウ</t>
    </rPh>
    <phoneticPr fontId="1"/>
  </si>
  <si>
    <t>廃棄物処理</t>
    <rPh sb="0" eb="2">
      <t>ハイキ</t>
    </rPh>
    <rPh sb="2" eb="3">
      <t>モノ</t>
    </rPh>
    <rPh sb="3" eb="5">
      <t>ショリ</t>
    </rPh>
    <phoneticPr fontId="1"/>
  </si>
  <si>
    <t>廃棄物処理</t>
    <rPh sb="0" eb="3">
      <t>ハイキブツ</t>
    </rPh>
    <rPh sb="3" eb="5">
      <t>ショリ</t>
    </rPh>
    <phoneticPr fontId="1"/>
  </si>
  <si>
    <t>商業</t>
    <rPh sb="0" eb="2">
      <t>ショウギョウ</t>
    </rPh>
    <phoneticPr fontId="1"/>
  </si>
  <si>
    <t>卸売</t>
    <rPh sb="0" eb="2">
      <t>オロシウリ</t>
    </rPh>
    <phoneticPr fontId="1"/>
  </si>
  <si>
    <t>小売</t>
    <rPh sb="0" eb="2">
      <t>コウリ</t>
    </rPh>
    <phoneticPr fontId="1"/>
  </si>
  <si>
    <t>金融</t>
    <rPh sb="0" eb="2">
      <t>キンユウ</t>
    </rPh>
    <phoneticPr fontId="1"/>
  </si>
  <si>
    <t>保険</t>
    <rPh sb="0" eb="2">
      <t>ホケン</t>
    </rPh>
    <phoneticPr fontId="1"/>
  </si>
  <si>
    <t>不動産</t>
    <rPh sb="0" eb="3">
      <t>フドウサン</t>
    </rPh>
    <phoneticPr fontId="1"/>
  </si>
  <si>
    <t>不動産仲介及び賃貸</t>
    <rPh sb="0" eb="3">
      <t>フドウサン</t>
    </rPh>
    <rPh sb="3" eb="5">
      <t>チュウカイ</t>
    </rPh>
    <rPh sb="5" eb="6">
      <t>オヨ</t>
    </rPh>
    <phoneticPr fontId="1"/>
  </si>
  <si>
    <t>住宅賃貸料</t>
    <rPh sb="0" eb="2">
      <t>ジュウタク</t>
    </rPh>
    <rPh sb="2" eb="5">
      <t>チンタイリョウ</t>
    </rPh>
    <phoneticPr fontId="1"/>
  </si>
  <si>
    <t>住宅賃貸料（帰属家賃）</t>
    <rPh sb="0" eb="2">
      <t>ジュウタク</t>
    </rPh>
    <rPh sb="2" eb="5">
      <t>チンタイリョウ</t>
    </rPh>
    <phoneticPr fontId="1"/>
  </si>
  <si>
    <t>住宅賃貸料（帰属家賃）</t>
  </si>
  <si>
    <t>運輸・郵便</t>
    <rPh sb="0" eb="2">
      <t>ウンユ</t>
    </rPh>
    <rPh sb="3" eb="5">
      <t>ユウビン</t>
    </rPh>
    <phoneticPr fontId="1"/>
  </si>
  <si>
    <t>鉄道輸送</t>
    <rPh sb="0" eb="2">
      <t>テツドウ</t>
    </rPh>
    <phoneticPr fontId="1"/>
  </si>
  <si>
    <t>鉄道旅客輸送</t>
    <rPh sb="0" eb="2">
      <t>テツドウ</t>
    </rPh>
    <rPh sb="2" eb="4">
      <t>リョキャク</t>
    </rPh>
    <rPh sb="4" eb="6">
      <t>ユソウ</t>
    </rPh>
    <phoneticPr fontId="1"/>
  </si>
  <si>
    <t>鉄道貨物輸送</t>
    <rPh sb="0" eb="2">
      <t>テツドウ</t>
    </rPh>
    <rPh sb="2" eb="4">
      <t>カモツ</t>
    </rPh>
    <rPh sb="4" eb="6">
      <t>ユソウ</t>
    </rPh>
    <phoneticPr fontId="1"/>
  </si>
  <si>
    <t>道路旅客輸送</t>
    <rPh sb="0" eb="2">
      <t>ドウロ</t>
    </rPh>
    <rPh sb="2" eb="4">
      <t>リョキャク</t>
    </rPh>
    <rPh sb="4" eb="6">
      <t>ユソウ</t>
    </rPh>
    <phoneticPr fontId="1"/>
  </si>
  <si>
    <t>自家輸送</t>
    <rPh sb="0" eb="2">
      <t>ジカ</t>
    </rPh>
    <phoneticPr fontId="1"/>
  </si>
  <si>
    <t>自家輸送（旅客自動車）</t>
    <rPh sb="0" eb="2">
      <t>ジカ</t>
    </rPh>
    <rPh sb="2" eb="4">
      <t>ユソウ</t>
    </rPh>
    <rPh sb="5" eb="7">
      <t>リョカク</t>
    </rPh>
    <rPh sb="7" eb="10">
      <t>ジドウシャ</t>
    </rPh>
    <phoneticPr fontId="1"/>
  </si>
  <si>
    <t>自家輸送（貨物自動車）</t>
    <rPh sb="0" eb="2">
      <t>ジカ</t>
    </rPh>
    <rPh sb="2" eb="4">
      <t>ユソウ</t>
    </rPh>
    <rPh sb="5" eb="7">
      <t>カモツ</t>
    </rPh>
    <rPh sb="7" eb="10">
      <t>ジドウシャ</t>
    </rPh>
    <phoneticPr fontId="1"/>
  </si>
  <si>
    <t>外洋輸送</t>
    <rPh sb="0" eb="2">
      <t>ガイヨウ</t>
    </rPh>
    <rPh sb="2" eb="4">
      <t>ユソウ</t>
    </rPh>
    <phoneticPr fontId="1"/>
  </si>
  <si>
    <t>沿海・内水面輸送</t>
    <rPh sb="0" eb="2">
      <t>エンカイ</t>
    </rPh>
    <rPh sb="3" eb="6">
      <t>ナイスイメン</t>
    </rPh>
    <rPh sb="6" eb="8">
      <t>ユソウ</t>
    </rPh>
    <phoneticPr fontId="1"/>
  </si>
  <si>
    <t>港湾運送</t>
    <rPh sb="0" eb="2">
      <t>コウワン</t>
    </rPh>
    <rPh sb="2" eb="4">
      <t>ウンソウ</t>
    </rPh>
    <phoneticPr fontId="1"/>
  </si>
  <si>
    <t>航空輸送</t>
    <rPh sb="0" eb="2">
      <t>コウクウ</t>
    </rPh>
    <rPh sb="2" eb="4">
      <t>ユソウ</t>
    </rPh>
    <phoneticPr fontId="1"/>
  </si>
  <si>
    <t>貨物利用運送</t>
    <rPh sb="0" eb="2">
      <t>カモツ</t>
    </rPh>
    <rPh sb="2" eb="4">
      <t>リヨウ</t>
    </rPh>
    <rPh sb="4" eb="6">
      <t>ウンソウ</t>
    </rPh>
    <phoneticPr fontId="1"/>
  </si>
  <si>
    <t>倉庫</t>
    <rPh sb="0" eb="2">
      <t>ソウコ</t>
    </rPh>
    <phoneticPr fontId="1"/>
  </si>
  <si>
    <t>運輸附帯サービス</t>
    <rPh sb="0" eb="2">
      <t>ウンユ</t>
    </rPh>
    <rPh sb="2" eb="4">
      <t>フタイ</t>
    </rPh>
    <phoneticPr fontId="1"/>
  </si>
  <si>
    <t>こん包</t>
    <rPh sb="2" eb="3">
      <t>ポウ</t>
    </rPh>
    <phoneticPr fontId="1"/>
  </si>
  <si>
    <t>郵便・信書便</t>
    <rPh sb="0" eb="2">
      <t>ユウビン</t>
    </rPh>
    <rPh sb="3" eb="5">
      <t>シンショ</t>
    </rPh>
    <rPh sb="5" eb="6">
      <t>ビン</t>
    </rPh>
    <phoneticPr fontId="1"/>
  </si>
  <si>
    <t>通信</t>
    <rPh sb="0" eb="2">
      <t>ツウシン</t>
    </rPh>
    <phoneticPr fontId="1"/>
  </si>
  <si>
    <t>放送</t>
    <rPh sb="0" eb="2">
      <t>ホウソウ</t>
    </rPh>
    <phoneticPr fontId="1"/>
  </si>
  <si>
    <t>情報サービス</t>
    <rPh sb="0" eb="2">
      <t>ジョウホウ</t>
    </rPh>
    <phoneticPr fontId="1"/>
  </si>
  <si>
    <t>インターネット附随サービス</t>
    <rPh sb="7" eb="8">
      <t>フ</t>
    </rPh>
    <phoneticPr fontId="1"/>
  </si>
  <si>
    <t>映像・音声・文字情報制作</t>
    <rPh sb="0" eb="2">
      <t>エイゾウ</t>
    </rPh>
    <rPh sb="3" eb="5">
      <t>オンセイ</t>
    </rPh>
    <rPh sb="6" eb="8">
      <t>モジ</t>
    </rPh>
    <rPh sb="8" eb="10">
      <t>ジョウホウ</t>
    </rPh>
    <rPh sb="10" eb="12">
      <t>セイサク</t>
    </rPh>
    <phoneticPr fontId="1"/>
  </si>
  <si>
    <t>映像・音声・文字情報制作</t>
    <rPh sb="3" eb="5">
      <t>オンセイ</t>
    </rPh>
    <phoneticPr fontId="1"/>
  </si>
  <si>
    <t>公務</t>
    <rPh sb="0" eb="2">
      <t>コウム</t>
    </rPh>
    <phoneticPr fontId="1"/>
  </si>
  <si>
    <t>公務（中央）</t>
    <rPh sb="0" eb="2">
      <t>コウム</t>
    </rPh>
    <rPh sb="3" eb="5">
      <t>チュウオウ</t>
    </rPh>
    <phoneticPr fontId="1"/>
  </si>
  <si>
    <t>公務（地方）</t>
    <rPh sb="0" eb="2">
      <t>コウム</t>
    </rPh>
    <rPh sb="3" eb="5">
      <t>チホウ</t>
    </rPh>
    <phoneticPr fontId="1"/>
  </si>
  <si>
    <t>教育・研究</t>
    <rPh sb="0" eb="2">
      <t>キョウイク</t>
    </rPh>
    <rPh sb="3" eb="5">
      <t>ケンキュウ</t>
    </rPh>
    <phoneticPr fontId="1"/>
  </si>
  <si>
    <t>学校教育</t>
    <rPh sb="0" eb="2">
      <t>ガッコウ</t>
    </rPh>
    <rPh sb="2" eb="4">
      <t>キョウイク</t>
    </rPh>
    <phoneticPr fontId="1"/>
  </si>
  <si>
    <t>社会教育・その他の教育</t>
    <rPh sb="0" eb="2">
      <t>シャカイ</t>
    </rPh>
    <rPh sb="2" eb="4">
      <t>キョウイク</t>
    </rPh>
    <rPh sb="7" eb="8">
      <t>ホカ</t>
    </rPh>
    <rPh sb="9" eb="11">
      <t>キョウイク</t>
    </rPh>
    <phoneticPr fontId="1"/>
  </si>
  <si>
    <t>学術研究機関</t>
    <rPh sb="0" eb="2">
      <t>ガクジュツ</t>
    </rPh>
    <rPh sb="2" eb="4">
      <t>ケンキュウ</t>
    </rPh>
    <rPh sb="4" eb="6">
      <t>キカン</t>
    </rPh>
    <phoneticPr fontId="1"/>
  </si>
  <si>
    <t>企業内研究開発</t>
    <rPh sb="0" eb="2">
      <t>キギョウ</t>
    </rPh>
    <rPh sb="2" eb="3">
      <t>ナイ</t>
    </rPh>
    <rPh sb="3" eb="5">
      <t>ケンキュウ</t>
    </rPh>
    <rPh sb="5" eb="7">
      <t>カイハツ</t>
    </rPh>
    <phoneticPr fontId="1"/>
  </si>
  <si>
    <t>医療・福祉</t>
    <rPh sb="0" eb="2">
      <t>イリョウ</t>
    </rPh>
    <rPh sb="3" eb="5">
      <t>フクシ</t>
    </rPh>
    <phoneticPr fontId="1"/>
  </si>
  <si>
    <t>医療</t>
    <rPh sb="0" eb="2">
      <t>イリョウ</t>
    </rPh>
    <phoneticPr fontId="1"/>
  </si>
  <si>
    <t>保健衛生</t>
    <rPh sb="0" eb="2">
      <t>ホケン</t>
    </rPh>
    <rPh sb="2" eb="4">
      <t>エイセイ</t>
    </rPh>
    <phoneticPr fontId="1"/>
  </si>
  <si>
    <t>社会保険・社会福祉</t>
    <rPh sb="2" eb="4">
      <t>ホケン</t>
    </rPh>
    <rPh sb="5" eb="7">
      <t>シャカイ</t>
    </rPh>
    <rPh sb="7" eb="9">
      <t>フクシ</t>
    </rPh>
    <phoneticPr fontId="1"/>
  </si>
  <si>
    <t>社会保険・社会福祉</t>
    <rPh sb="0" eb="2">
      <t>シャカイ</t>
    </rPh>
    <rPh sb="2" eb="4">
      <t>ホケン</t>
    </rPh>
    <rPh sb="5" eb="7">
      <t>シャカイ</t>
    </rPh>
    <rPh sb="7" eb="9">
      <t>フクシ</t>
    </rPh>
    <phoneticPr fontId="1"/>
  </si>
  <si>
    <t>介護</t>
  </si>
  <si>
    <t>介護</t>
    <rPh sb="0" eb="2">
      <t>カイゴ</t>
    </rPh>
    <phoneticPr fontId="1"/>
  </si>
  <si>
    <t>物品賃貸サービス</t>
    <rPh sb="0" eb="2">
      <t>ブッピン</t>
    </rPh>
    <rPh sb="2" eb="4">
      <t>チンタイ</t>
    </rPh>
    <phoneticPr fontId="1"/>
  </si>
  <si>
    <t>貸自動車業</t>
    <rPh sb="0" eb="1">
      <t>カシ</t>
    </rPh>
    <rPh sb="1" eb="4">
      <t>ジドウシャ</t>
    </rPh>
    <rPh sb="4" eb="5">
      <t>ギョウ</t>
    </rPh>
    <phoneticPr fontId="1"/>
  </si>
  <si>
    <t>広告</t>
    <rPh sb="0" eb="2">
      <t>コウコク</t>
    </rPh>
    <phoneticPr fontId="1"/>
  </si>
  <si>
    <t>自動車整備・機械修理</t>
    <rPh sb="3" eb="5">
      <t>セイビ</t>
    </rPh>
    <phoneticPr fontId="1"/>
  </si>
  <si>
    <t>自動車整備</t>
    <rPh sb="0" eb="3">
      <t>ジドウシャ</t>
    </rPh>
    <rPh sb="3" eb="5">
      <t>セイビ</t>
    </rPh>
    <phoneticPr fontId="1"/>
  </si>
  <si>
    <t>機械修理</t>
    <rPh sb="0" eb="2">
      <t>キカイ</t>
    </rPh>
    <rPh sb="2" eb="4">
      <t>シュウリ</t>
    </rPh>
    <phoneticPr fontId="1"/>
  </si>
  <si>
    <t>その他の対事業所サービス</t>
    <rPh sb="2" eb="3">
      <t>ホカ</t>
    </rPh>
    <phoneticPr fontId="1"/>
  </si>
  <si>
    <t>その他の対事業所サービス</t>
    <rPh sb="2" eb="3">
      <t>ホカ</t>
    </rPh>
    <rPh sb="4" eb="5">
      <t>タイ</t>
    </rPh>
    <rPh sb="5" eb="8">
      <t>ジギョウショ</t>
    </rPh>
    <phoneticPr fontId="1"/>
  </si>
  <si>
    <t>宿泊業</t>
    <rPh sb="0" eb="2">
      <t>シュクハク</t>
    </rPh>
    <rPh sb="2" eb="3">
      <t>ギョウ</t>
    </rPh>
    <phoneticPr fontId="1"/>
  </si>
  <si>
    <t>飲食サービス</t>
    <rPh sb="0" eb="2">
      <t>インショク</t>
    </rPh>
    <phoneticPr fontId="1"/>
  </si>
  <si>
    <t>洗濯・理容・美容・浴場業</t>
    <rPh sb="0" eb="2">
      <t>センタク</t>
    </rPh>
    <phoneticPr fontId="1"/>
  </si>
  <si>
    <t>洗濯・理容・美容・浴場業</t>
  </si>
  <si>
    <t>娯楽サービス</t>
    <rPh sb="0" eb="2">
      <t>ゴラク</t>
    </rPh>
    <phoneticPr fontId="1"/>
  </si>
  <si>
    <t>事務用品</t>
  </si>
  <si>
    <t>分類不明</t>
  </si>
  <si>
    <t>パルプ</t>
  </si>
  <si>
    <t>タイヤ・チューブ</t>
  </si>
  <si>
    <t>民生用電気機器</t>
  </si>
  <si>
    <t>乗用車</t>
  </si>
  <si>
    <t>再生資源回収・加工処理</t>
  </si>
  <si>
    <t>公共事業</t>
  </si>
  <si>
    <t>医療</t>
  </si>
  <si>
    <t>宿泊業</t>
  </si>
  <si>
    <t>飲食サービス</t>
  </si>
  <si>
    <t>対事業所サービス</t>
    <rPh sb="0" eb="1">
      <t>タイ</t>
    </rPh>
    <rPh sb="1" eb="4">
      <t>ジギョウショ</t>
    </rPh>
    <phoneticPr fontId="1"/>
  </si>
  <si>
    <t>対個人サービス</t>
    <rPh sb="0" eb="1">
      <t>タイ</t>
    </rPh>
    <rPh sb="1" eb="3">
      <t>コジン</t>
    </rPh>
    <phoneticPr fontId="1"/>
  </si>
  <si>
    <t>分類不明</t>
    <rPh sb="0" eb="2">
      <t>ブンルイ</t>
    </rPh>
    <rPh sb="2" eb="4">
      <t>フメイ</t>
    </rPh>
    <phoneticPr fontId="1"/>
  </si>
  <si>
    <t>事務用品</t>
    <rPh sb="0" eb="2">
      <t>ジム</t>
    </rPh>
    <rPh sb="2" eb="4">
      <t>ヨウヒン</t>
    </rPh>
    <phoneticPr fontId="1"/>
  </si>
  <si>
    <t>石油・
石炭製品</t>
    <rPh sb="0" eb="2">
      <t>セキユ</t>
    </rPh>
    <rPh sb="4" eb="6">
      <t>セキタン</t>
    </rPh>
    <rPh sb="6" eb="8">
      <t>セイヒン</t>
    </rPh>
    <phoneticPr fontId="1"/>
  </si>
  <si>
    <t>電力・ガス・
熱供給</t>
    <rPh sb="0" eb="2">
      <t>デンリョク</t>
    </rPh>
    <rPh sb="7" eb="8">
      <t>ネツ</t>
    </rPh>
    <rPh sb="8" eb="10">
      <t>キョウキュウ</t>
    </rPh>
    <phoneticPr fontId="1"/>
  </si>
  <si>
    <t>化学最終製品(医薬品を除く。)</t>
    <rPh sb="11" eb="12">
      <t>ノゾ</t>
    </rPh>
    <phoneticPr fontId="1"/>
  </si>
  <si>
    <t>自動車部品・同附属品</t>
    <rPh sb="7" eb="9">
      <t>フゾク</t>
    </rPh>
    <phoneticPr fontId="1"/>
  </si>
  <si>
    <t>道路輸送（自家輸送を除く。）</t>
    <rPh sb="5" eb="7">
      <t>ジカ</t>
    </rPh>
    <rPh sb="7" eb="9">
      <t>ユソウ</t>
    </rPh>
    <rPh sb="10" eb="11">
      <t>ノゾ</t>
    </rPh>
    <phoneticPr fontId="1"/>
  </si>
  <si>
    <t>インターネット附随サービス</t>
    <rPh sb="7" eb="9">
      <t>フズイ</t>
    </rPh>
    <phoneticPr fontId="1"/>
  </si>
  <si>
    <t>その他の鉱物</t>
    <rPh sb="2" eb="3">
      <t>ホカ</t>
    </rPh>
    <rPh sb="4" eb="6">
      <t>コウブツ</t>
    </rPh>
    <phoneticPr fontId="1"/>
  </si>
  <si>
    <t>住宅建築</t>
    <rPh sb="0" eb="2">
      <t>ジュウタク</t>
    </rPh>
    <rPh sb="2" eb="4">
      <t>ケンチク</t>
    </rPh>
    <phoneticPr fontId="1"/>
  </si>
  <si>
    <t>非住宅建築</t>
    <rPh sb="0" eb="1">
      <t>ヒ</t>
    </rPh>
    <rPh sb="1" eb="3">
      <t>ジュウタク</t>
    </rPh>
    <rPh sb="3" eb="5">
      <t>ケンチク</t>
    </rPh>
    <phoneticPr fontId="1"/>
  </si>
  <si>
    <t>その他の土木建設</t>
    <rPh sb="2" eb="3">
      <t>ホカ</t>
    </rPh>
    <rPh sb="4" eb="6">
      <t>ドボク</t>
    </rPh>
    <rPh sb="6" eb="8">
      <t>ケンセツ</t>
    </rPh>
    <phoneticPr fontId="1"/>
  </si>
  <si>
    <t>その他の運輸附帯サービス</t>
    <rPh sb="2" eb="3">
      <t>ホカ</t>
    </rPh>
    <rPh sb="4" eb="6">
      <t>ウンユ</t>
    </rPh>
    <rPh sb="6" eb="8">
      <t>フタイ</t>
    </rPh>
    <phoneticPr fontId="1"/>
  </si>
  <si>
    <t>鉄骨、軽量鉄骨、橋りょう、鉄塔、水門、はしご</t>
    <phoneticPr fontId="1"/>
  </si>
  <si>
    <t>軽乗用車、小型乗用車、普通乗用車</t>
    <phoneticPr fontId="1"/>
  </si>
  <si>
    <t>外国航路運輸業の旅客・貨物輸送</t>
    <phoneticPr fontId="1"/>
  </si>
  <si>
    <t>苗木、立木の成長</t>
    <phoneticPr fontId="1"/>
  </si>
  <si>
    <t>紙巻たばこ、葉巻たばこ、きざみたばこ、パイプたばこ</t>
    <phoneticPr fontId="1"/>
  </si>
  <si>
    <t>乗合バス業、貸切バス業、特定旅客自動車運送業の旅客輸送、ハイヤー・タクシー業、軽車両による旅客輸送</t>
    <phoneticPr fontId="1"/>
  </si>
  <si>
    <t>一般港湾運送業、港湾荷役業、はしけ運送業、いかだ運送業</t>
    <phoneticPr fontId="1"/>
  </si>
  <si>
    <t>航空運送業による国際・国内の旅客・貨物輸送、航空機使用事業（薬剤散布、航空写真撮影等）</t>
    <phoneticPr fontId="1"/>
  </si>
  <si>
    <t>レンタカー業、自動車リース業</t>
    <phoneticPr fontId="1"/>
  </si>
  <si>
    <t>丸編ニット生地、たて編ニット生地、横編ニット生地</t>
    <phoneticPr fontId="1"/>
  </si>
  <si>
    <t>パルプ・紙・木製品</t>
    <rPh sb="4" eb="5">
      <t>カミ</t>
    </rPh>
    <rPh sb="6" eb="9">
      <t>モクセイヒン</t>
    </rPh>
    <phoneticPr fontId="1"/>
  </si>
  <si>
    <t>②設備投資を行う産業部門に設備投資の総額を入力してください。</t>
    <rPh sb="1" eb="3">
      <t>セツビ</t>
    </rPh>
    <rPh sb="3" eb="5">
      <t>トウシ</t>
    </rPh>
    <rPh sb="6" eb="7">
      <t>オコナ</t>
    </rPh>
    <rPh sb="8" eb="10">
      <t>サンギョウ</t>
    </rPh>
    <rPh sb="10" eb="12">
      <t>ブモン</t>
    </rPh>
    <rPh sb="13" eb="15">
      <t>セツビ</t>
    </rPh>
    <rPh sb="15" eb="17">
      <t>トウシ</t>
    </rPh>
    <rPh sb="18" eb="20">
      <t>ソウガク</t>
    </rPh>
    <rPh sb="21" eb="23">
      <t>ニュウリョク</t>
    </rPh>
    <phoneticPr fontId="1"/>
  </si>
  <si>
    <t>設備投資額（計）</t>
    <rPh sb="0" eb="2">
      <t>セツビ</t>
    </rPh>
    <rPh sb="2" eb="4">
      <t>トウシ</t>
    </rPh>
    <rPh sb="4" eb="5">
      <t>ガク</t>
    </rPh>
    <rPh sb="6" eb="7">
      <t>ケイ</t>
    </rPh>
    <phoneticPr fontId="1"/>
  </si>
  <si>
    <t>最終需要増加額
（＝設備投資額）</t>
    <rPh sb="0" eb="2">
      <t>サイシュウ</t>
    </rPh>
    <rPh sb="2" eb="4">
      <t>ジュヨウ</t>
    </rPh>
    <rPh sb="4" eb="6">
      <t>ゾウカ</t>
    </rPh>
    <rPh sb="6" eb="7">
      <t>ガク</t>
    </rPh>
    <rPh sb="10" eb="12">
      <t>セツビ</t>
    </rPh>
    <rPh sb="12" eb="14">
      <t>トウシ</t>
    </rPh>
    <rPh sb="14" eb="15">
      <t>ガク</t>
    </rPh>
    <phoneticPr fontId="1"/>
  </si>
  <si>
    <t>投入係数×②</t>
    <rPh sb="0" eb="2">
      <t>トウニュウ</t>
    </rPh>
    <rPh sb="2" eb="4">
      <t>ケイスウ</t>
    </rPh>
    <phoneticPr fontId="1"/>
  </si>
  <si>
    <t>最終需要増加額（＝設備投資額）</t>
    <rPh sb="0" eb="2">
      <t>サイシュウ</t>
    </rPh>
    <rPh sb="2" eb="4">
      <t>ジュヨウ</t>
    </rPh>
    <rPh sb="4" eb="7">
      <t>ゾウカガク</t>
    </rPh>
    <rPh sb="9" eb="11">
      <t>セツビ</t>
    </rPh>
    <rPh sb="11" eb="13">
      <t>トウシ</t>
    </rPh>
    <rPh sb="13" eb="14">
      <t>ガク</t>
    </rPh>
    <phoneticPr fontId="4"/>
  </si>
  <si>
    <t xml:space="preserve">  ×投入係数</t>
    <rPh sb="3" eb="5">
      <t>トウニュウ</t>
    </rPh>
    <rPh sb="5" eb="7">
      <t>ケイスウ</t>
    </rPh>
    <phoneticPr fontId="4"/>
  </si>
  <si>
    <t>　 　×粗付加価値率</t>
    <phoneticPr fontId="1"/>
  </si>
  <si>
    <t xml:space="preserve"> 　　×雇用者所得率</t>
    <phoneticPr fontId="1"/>
  </si>
  <si>
    <t>　　　　　　　　　　　 型逆行列係数表</t>
    <rPh sb="12" eb="13">
      <t>ガタ</t>
    </rPh>
    <rPh sb="13" eb="16">
      <t>ギャクギョウレツ</t>
    </rPh>
    <rPh sb="16" eb="18">
      <t>ケイスウ</t>
    </rPh>
    <rPh sb="18" eb="19">
      <t>ヒョウ</t>
    </rPh>
    <phoneticPr fontId="1"/>
  </si>
  <si>
    <t>産業部門</t>
    <rPh sb="0" eb="4">
      <t>サンギョウブモン</t>
    </rPh>
    <phoneticPr fontId="1"/>
  </si>
  <si>
    <t>市内自給率</t>
    <rPh sb="0" eb="2">
      <t>シナイ</t>
    </rPh>
    <rPh sb="2" eb="5">
      <t>ジキュウリツ</t>
    </rPh>
    <phoneticPr fontId="1"/>
  </si>
  <si>
    <t>　　・複数の産業部門に入力することができます。</t>
    <rPh sb="3" eb="5">
      <t>フクスウ</t>
    </rPh>
    <rPh sb="6" eb="8">
      <t>サンギョウ</t>
    </rPh>
    <rPh sb="8" eb="10">
      <t>ブモン</t>
    </rPh>
    <rPh sb="11" eb="13">
      <t>ニュウリョク</t>
    </rPh>
    <phoneticPr fontId="1"/>
  </si>
  <si>
    <t>　　・「部門分類表」シートに産業部門名及び代表的な財・サービス例が記載されています。</t>
    <rPh sb="4" eb="6">
      <t>ブモン</t>
    </rPh>
    <rPh sb="6" eb="8">
      <t>ブンルイ</t>
    </rPh>
    <rPh sb="8" eb="9">
      <t>ヒョウ</t>
    </rPh>
    <rPh sb="14" eb="16">
      <t>サンギョウ</t>
    </rPh>
    <rPh sb="16" eb="18">
      <t>ブモン</t>
    </rPh>
    <rPh sb="18" eb="19">
      <t>メイ</t>
    </rPh>
    <rPh sb="19" eb="20">
      <t>オヨ</t>
    </rPh>
    <rPh sb="21" eb="24">
      <t>ダイヒョウテキ</t>
    </rPh>
    <rPh sb="25" eb="26">
      <t>ザイ</t>
    </rPh>
    <rPh sb="31" eb="32">
      <t>レイ</t>
    </rPh>
    <rPh sb="33" eb="35">
      <t>キサイ</t>
    </rPh>
    <phoneticPr fontId="1"/>
  </si>
  <si>
    <t>代表的な財・サービス例</t>
    <rPh sb="0" eb="3">
      <t>ダイヒョウテキ</t>
    </rPh>
    <rPh sb="4" eb="5">
      <t>ザイ</t>
    </rPh>
    <rPh sb="10" eb="11">
      <t>レイ</t>
    </rPh>
    <phoneticPr fontId="1"/>
  </si>
  <si>
    <t>雇用者所得誘発額</t>
    <rPh sb="0" eb="3">
      <t>コヨウシャ</t>
    </rPh>
    <rPh sb="3" eb="5">
      <t>ショトク</t>
    </rPh>
    <rPh sb="5" eb="8">
      <t>ユウハツガク</t>
    </rPh>
    <phoneticPr fontId="1"/>
  </si>
  <si>
    <t>雇用誘発者数</t>
    <rPh sb="0" eb="2">
      <t>コヨウ</t>
    </rPh>
    <rPh sb="2" eb="4">
      <t>ユウハツ</t>
    </rPh>
    <rPh sb="4" eb="5">
      <t>モノ</t>
    </rPh>
    <rPh sb="5" eb="6">
      <t>スウ</t>
    </rPh>
    <phoneticPr fontId="1"/>
  </si>
  <si>
    <t>直接効果に対する波及効果倍率</t>
    <rPh sb="0" eb="2">
      <t>チョクセツ</t>
    </rPh>
    <rPh sb="2" eb="4">
      <t>コウカ</t>
    </rPh>
    <rPh sb="5" eb="6">
      <t>タイ</t>
    </rPh>
    <rPh sb="8" eb="10">
      <t>ハキュウ</t>
    </rPh>
    <rPh sb="10" eb="12">
      <t>コウカ</t>
    </rPh>
    <rPh sb="12" eb="14">
      <t>バイリツ</t>
    </rPh>
    <phoneticPr fontId="1"/>
  </si>
  <si>
    <t>総合効果（合計）</t>
    <rPh sb="0" eb="2">
      <t>ソウゴウ</t>
    </rPh>
    <rPh sb="5" eb="7">
      <t>ゴウケイ</t>
    </rPh>
    <phoneticPr fontId="1"/>
  </si>
  <si>
    <t>第一次間接波及効果</t>
    <rPh sb="0" eb="1">
      <t>ダイ</t>
    </rPh>
    <rPh sb="1" eb="2">
      <t>イチ</t>
    </rPh>
    <rPh sb="2" eb="3">
      <t>ジ</t>
    </rPh>
    <rPh sb="3" eb="7">
      <t>カンセツハキュウ</t>
    </rPh>
    <rPh sb="7" eb="9">
      <t>コウカ</t>
    </rPh>
    <phoneticPr fontId="1"/>
  </si>
  <si>
    <t>第二次間接波及効果</t>
    <rPh sb="0" eb="1">
      <t>ダイ</t>
    </rPh>
    <rPh sb="1" eb="2">
      <t>ニ</t>
    </rPh>
    <rPh sb="2" eb="3">
      <t>ジ</t>
    </rPh>
    <rPh sb="3" eb="7">
      <t>カンセツハキュウ</t>
    </rPh>
    <rPh sb="7" eb="9">
      <t>コウカ</t>
    </rPh>
    <phoneticPr fontId="1"/>
  </si>
  <si>
    <t>最終需要増加額（＝設備投資額）</t>
    <rPh sb="0" eb="2">
      <t>サイシュウ</t>
    </rPh>
    <rPh sb="2" eb="4">
      <t>ジュヨウ</t>
    </rPh>
    <rPh sb="4" eb="6">
      <t>ゾウカ</t>
    </rPh>
    <rPh sb="6" eb="7">
      <t>ゾウガク</t>
    </rPh>
    <rPh sb="9" eb="11">
      <t>セツビ</t>
    </rPh>
    <rPh sb="11" eb="13">
      <t>トウシ</t>
    </rPh>
    <rPh sb="13" eb="14">
      <t>ガク</t>
    </rPh>
    <phoneticPr fontId="1"/>
  </si>
  <si>
    <t>中間投入額</t>
    <rPh sb="0" eb="2">
      <t>チュウカン</t>
    </rPh>
    <rPh sb="2" eb="5">
      <t>トウニュウガク</t>
    </rPh>
    <phoneticPr fontId="4"/>
  </si>
  <si>
    <t>第一次間接波及効果</t>
    <rPh sb="0" eb="1">
      <t>ダイ</t>
    </rPh>
    <rPh sb="1" eb="2">
      <t>イチ</t>
    </rPh>
    <rPh sb="2" eb="9">
      <t>ジカンセツハキュウコウカ</t>
    </rPh>
    <phoneticPr fontId="4"/>
  </si>
  <si>
    <t>第一次間接波及効果</t>
    <rPh sb="1" eb="2">
      <t>イチ</t>
    </rPh>
    <phoneticPr fontId="4"/>
  </si>
  <si>
    <t>（＝中間投入額＋粗付加価値額）</t>
    <rPh sb="2" eb="4">
      <t>チュウカン</t>
    </rPh>
    <phoneticPr fontId="4"/>
  </si>
  <si>
    <t>（＝直接効果＋第一次間接波及効果）</t>
    <rPh sb="2" eb="4">
      <t>チョクセツ</t>
    </rPh>
    <rPh sb="4" eb="6">
      <t>コウカ</t>
    </rPh>
    <rPh sb="7" eb="8">
      <t>ダイ</t>
    </rPh>
    <rPh sb="8" eb="9">
      <t>イチ</t>
    </rPh>
    <rPh sb="9" eb="16">
      <t>ジカンセツハキュウコウカ</t>
    </rPh>
    <phoneticPr fontId="4"/>
  </si>
  <si>
    <t xml:space="preserve">        ×移輸入率</t>
    <phoneticPr fontId="1"/>
  </si>
  <si>
    <t>第二次間接波及効果</t>
    <rPh sb="0" eb="1">
      <t>ダイ</t>
    </rPh>
    <rPh sb="1" eb="2">
      <t>ニ</t>
    </rPh>
    <rPh sb="2" eb="9">
      <t>ジカンセツハキュウコウカ</t>
    </rPh>
    <phoneticPr fontId="4"/>
  </si>
  <si>
    <t>第二次間接波及効果</t>
    <rPh sb="1" eb="2">
      <t>ニ</t>
    </rPh>
    <phoneticPr fontId="4"/>
  </si>
  <si>
    <t>中間投入額</t>
    <rPh sb="0" eb="2">
      <t>チュウカン</t>
    </rPh>
    <rPh sb="2" eb="4">
      <t>トウニュウ</t>
    </rPh>
    <rPh sb="4" eb="5">
      <t>ガク</t>
    </rPh>
    <phoneticPr fontId="1"/>
  </si>
  <si>
    <t>第　　一　　次　　間　　接　　波　　及　　効　　果</t>
    <rPh sb="0" eb="1">
      <t>ダイ</t>
    </rPh>
    <rPh sb="3" eb="4">
      <t>イチ</t>
    </rPh>
    <rPh sb="6" eb="7">
      <t>ツギ</t>
    </rPh>
    <rPh sb="9" eb="10">
      <t>アイダ</t>
    </rPh>
    <rPh sb="12" eb="13">
      <t>セッ</t>
    </rPh>
    <rPh sb="15" eb="16">
      <t>ナミ</t>
    </rPh>
    <rPh sb="18" eb="19">
      <t>キュウ</t>
    </rPh>
    <rPh sb="21" eb="22">
      <t>コウ</t>
    </rPh>
    <rPh sb="24" eb="25">
      <t>ハテ</t>
    </rPh>
    <phoneticPr fontId="1"/>
  </si>
  <si>
    <t>生産誘発額</t>
    <rPh sb="0" eb="2">
      <t>セイサン</t>
    </rPh>
    <rPh sb="2" eb="4">
      <t>ユウハツ</t>
    </rPh>
    <rPh sb="4" eb="5">
      <t>ガク</t>
    </rPh>
    <phoneticPr fontId="1"/>
  </si>
  <si>
    <t>第　　二　　次　　間　　接　　波　　及　　効　　果</t>
    <rPh sb="0" eb="1">
      <t>ダイ</t>
    </rPh>
    <rPh sb="3" eb="4">
      <t>ニ</t>
    </rPh>
    <rPh sb="6" eb="7">
      <t>ジ</t>
    </rPh>
    <rPh sb="9" eb="10">
      <t>アイダ</t>
    </rPh>
    <rPh sb="12" eb="13">
      <t>セッ</t>
    </rPh>
    <rPh sb="15" eb="16">
      <t>ナミ</t>
    </rPh>
    <rPh sb="18" eb="19">
      <t>キュウ</t>
    </rPh>
    <rPh sb="21" eb="22">
      <t>コウ</t>
    </rPh>
    <rPh sb="24" eb="25">
      <t>ハテ</t>
    </rPh>
    <phoneticPr fontId="1"/>
  </si>
  <si>
    <t>第一次間接波及効果</t>
    <rPh sb="0" eb="1">
      <t>ダイ</t>
    </rPh>
    <rPh sb="1" eb="2">
      <t>イチ</t>
    </rPh>
    <rPh sb="2" eb="9">
      <t>ジカンセツハキュウコウカ</t>
    </rPh>
    <phoneticPr fontId="1"/>
  </si>
  <si>
    <t>第二次間接波及効果</t>
    <rPh sb="0" eb="1">
      <t>ダイ</t>
    </rPh>
    <rPh sb="1" eb="2">
      <t>ニ</t>
    </rPh>
    <rPh sb="2" eb="9">
      <t>ジカンセツハキュウコウカ</t>
    </rPh>
    <phoneticPr fontId="1"/>
  </si>
  <si>
    <t>第一次間接波及効果</t>
    <rPh sb="0" eb="1">
      <t>ダイ</t>
    </rPh>
    <rPh sb="1" eb="2">
      <t>イチ</t>
    </rPh>
    <rPh sb="2" eb="3">
      <t>ツギ</t>
    </rPh>
    <rPh sb="3" eb="7">
      <t>カンセツハキュウ</t>
    </rPh>
    <rPh sb="7" eb="9">
      <t>コウカ</t>
    </rPh>
    <phoneticPr fontId="1"/>
  </si>
  <si>
    <t>雇用創出効果調整係数</t>
    <rPh sb="0" eb="6">
      <t>コヨウソウシュツコウカ</t>
    </rPh>
    <rPh sb="6" eb="8">
      <t>チョウセイ</t>
    </rPh>
    <rPh sb="8" eb="10">
      <t>ケイスウ</t>
    </rPh>
    <phoneticPr fontId="1"/>
  </si>
  <si>
    <t>千円</t>
  </si>
  <si>
    <t>107</t>
    <phoneticPr fontId="1"/>
  </si>
  <si>
    <r>
      <t>　　　適宜参照して、</t>
    </r>
    <r>
      <rPr>
        <sz val="11"/>
        <color rgb="FFFF0000"/>
        <rFont val="メイリオ"/>
        <family val="3"/>
        <charset val="128"/>
      </rPr>
      <t>107部門の中から</t>
    </r>
    <r>
      <rPr>
        <sz val="11"/>
        <color theme="1"/>
        <rFont val="メイリオ"/>
        <family val="3"/>
        <charset val="128"/>
      </rPr>
      <t>該当する産業部門を選択してください。</t>
    </r>
    <rPh sb="3" eb="5">
      <t>テキギ</t>
    </rPh>
    <rPh sb="5" eb="7">
      <t>サンショウ</t>
    </rPh>
    <rPh sb="13" eb="15">
      <t>ブモン</t>
    </rPh>
    <rPh sb="16" eb="17">
      <t>ナカ</t>
    </rPh>
    <rPh sb="19" eb="21">
      <t>ガイトウ</t>
    </rPh>
    <rPh sb="23" eb="25">
      <t>サンギョウ</t>
    </rPh>
    <rPh sb="25" eb="27">
      <t>ブモン</t>
    </rPh>
    <rPh sb="28" eb="30">
      <t>センタク</t>
    </rPh>
    <phoneticPr fontId="1"/>
  </si>
  <si>
    <t>その他の鉱業</t>
  </si>
  <si>
    <t>飼料・有機質肥料（別掲を除く。）</t>
  </si>
  <si>
    <t>衣服・その他の繊維既製品</t>
  </si>
  <si>
    <t>木材・木製品</t>
  </si>
  <si>
    <t>石油化学系基礎製品</t>
  </si>
  <si>
    <t>有機化学工業製品（石油化学系基礎製品・合成樹脂を除く。）</t>
  </si>
  <si>
    <t>化学最終製品（医薬品を除く。）</t>
  </si>
  <si>
    <t>なめし革・革製品・毛皮</t>
  </si>
  <si>
    <t>鋳鍛造品（鉄）</t>
  </si>
  <si>
    <t>建設用・建築用金属製品</t>
  </si>
  <si>
    <t>はん用機械</t>
  </si>
  <si>
    <t>生産用機械</t>
  </si>
  <si>
    <t>業務用機械</t>
  </si>
  <si>
    <t>電子デバイス</t>
  </si>
  <si>
    <t>その他の電子部品</t>
  </si>
  <si>
    <t>産業用電気機器</t>
  </si>
  <si>
    <t>電子応用装置・電気計測器</t>
  </si>
  <si>
    <t>その他の電気機械</t>
  </si>
  <si>
    <t>通信・映像・音響機器</t>
  </si>
  <si>
    <t>電子計算機・同附属装置</t>
  </si>
  <si>
    <t>その他の自動車</t>
  </si>
  <si>
    <t>その他の土木建設</t>
  </si>
  <si>
    <t>道路輸送（自家輸送を除く。）</t>
  </si>
  <si>
    <t>貨物利用運送</t>
  </si>
  <si>
    <t>運輸附帯サービス</t>
  </si>
  <si>
    <t>郵便・信書便</t>
  </si>
  <si>
    <t>通信</t>
  </si>
  <si>
    <t>情報サービス</t>
  </si>
  <si>
    <t>インターネット附随サービス</t>
  </si>
  <si>
    <t>映像・音声・文字情報制作</t>
  </si>
  <si>
    <t>保健衛生</t>
  </si>
  <si>
    <t>社会保険・社会福祉</t>
  </si>
  <si>
    <t>他に分類されない会員制団体</t>
  </si>
  <si>
    <t>その他の対事業所サービス</t>
  </si>
  <si>
    <t>娯楽サービス</t>
  </si>
  <si>
    <r>
      <t>・「代表的な財・サービス例」もしくは「187部門」のフィルターで任意の語句を入力して検索し、</t>
    </r>
    <r>
      <rPr>
        <sz val="11"/>
        <color rgb="FFFF0000"/>
        <rFont val="メイリオ"/>
        <family val="3"/>
        <charset val="128"/>
      </rPr>
      <t>107部門の中から</t>
    </r>
    <r>
      <rPr>
        <sz val="11"/>
        <color theme="1"/>
        <rFont val="メイリオ"/>
        <family val="3"/>
        <charset val="128"/>
      </rPr>
      <t>該当する産業部門を選択してください。</t>
    </r>
    <rPh sb="2" eb="4">
      <t>ダイヒョウ</t>
    </rPh>
    <rPh sb="4" eb="5">
      <t>テキ</t>
    </rPh>
    <rPh sb="6" eb="7">
      <t>ザイ</t>
    </rPh>
    <rPh sb="12" eb="13">
      <t>レイ</t>
    </rPh>
    <rPh sb="22" eb="24">
      <t>ブモン</t>
    </rPh>
    <rPh sb="32" eb="34">
      <t>ニンイ</t>
    </rPh>
    <rPh sb="35" eb="37">
      <t>ゴク</t>
    </rPh>
    <rPh sb="38" eb="40">
      <t>ニュウリョク</t>
    </rPh>
    <rPh sb="42" eb="44">
      <t>ケンサク</t>
    </rPh>
    <rPh sb="49" eb="51">
      <t>ブモン</t>
    </rPh>
    <rPh sb="52" eb="53">
      <t>ナカ</t>
    </rPh>
    <rPh sb="55" eb="57">
      <t>ガイトウ</t>
    </rPh>
    <rPh sb="59" eb="61">
      <t>サンギョウ</t>
    </rPh>
    <rPh sb="61" eb="63">
      <t>ブモン</t>
    </rPh>
    <rPh sb="64" eb="66">
      <t>センタク</t>
    </rPh>
    <phoneticPr fontId="1"/>
  </si>
  <si>
    <t>・当該部門の生産活動によって産出される財・サービスが187部門の名前から明らかな場合には、「代表的な財・サービス例」が省略されている場合があります。</t>
    <rPh sb="1" eb="3">
      <t>トウガイ</t>
    </rPh>
    <rPh sb="3" eb="5">
      <t>ブモン</t>
    </rPh>
    <rPh sb="6" eb="8">
      <t>セイサン</t>
    </rPh>
    <rPh sb="8" eb="10">
      <t>カツドウ</t>
    </rPh>
    <rPh sb="14" eb="16">
      <t>サンシュツ</t>
    </rPh>
    <rPh sb="19" eb="20">
      <t>ザイ</t>
    </rPh>
    <rPh sb="29" eb="31">
      <t>ブモン</t>
    </rPh>
    <rPh sb="32" eb="34">
      <t>ナマエ</t>
    </rPh>
    <rPh sb="36" eb="37">
      <t>アキ</t>
    </rPh>
    <rPh sb="40" eb="42">
      <t>バアイ</t>
    </rPh>
    <rPh sb="46" eb="49">
      <t>ダイヒョウテキ</t>
    </rPh>
    <rPh sb="50" eb="51">
      <t>ザイ</t>
    </rPh>
    <rPh sb="56" eb="57">
      <t>レイ</t>
    </rPh>
    <rPh sb="59" eb="61">
      <t>ショウリャク</t>
    </rPh>
    <rPh sb="66" eb="68">
      <t>バアイ</t>
    </rPh>
    <phoneticPr fontId="1"/>
  </si>
  <si>
    <t>107部門</t>
    <rPh sb="3" eb="5">
      <t>ブモン</t>
    </rPh>
    <phoneticPr fontId="1"/>
  </si>
  <si>
    <t>187部門</t>
    <rPh sb="3" eb="5">
      <t>ブモン</t>
    </rPh>
    <phoneticPr fontId="1"/>
  </si>
  <si>
    <t>農林漁業</t>
    <rPh sb="0" eb="2">
      <t>ノウリン</t>
    </rPh>
    <rPh sb="2" eb="4">
      <t>ギョギョウ</t>
    </rPh>
    <phoneticPr fontId="1"/>
  </si>
  <si>
    <t>米、稲わら、小麦、大麦、裸麦</t>
    <phoneticPr fontId="1"/>
  </si>
  <si>
    <r>
      <t xml:space="preserve">さつまいも、じゃがいも、大豆、えんどう、そらまめ、いんげん豆、小豆、ささげ、らっかせい
</t>
    </r>
    <r>
      <rPr>
        <sz val="11"/>
        <color rgb="FFFF0000"/>
        <rFont val="メイリオ"/>
        <family val="3"/>
        <charset val="128"/>
      </rPr>
      <t>※さといも、やまのいも、未成熟の豆類は「0113 野菜」</t>
    </r>
    <phoneticPr fontId="1"/>
  </si>
  <si>
    <t>かぼちゃ、ピーマン、きゅうり、メロン、すいか、なす、トマト、キャベツ、はくさい、ねぎ、だいこん、にんじん、レタス</t>
    <phoneticPr fontId="1"/>
  </si>
  <si>
    <t>みかん、りんご、ぶどう、なし、もも、うめ、びわ、かき、くり、キウイフルーツ、バナナ</t>
    <phoneticPr fontId="1"/>
  </si>
  <si>
    <t>さとうきび、てんさい、コーヒー豆、カカオ豆、茶、ホップ、そば、とうもろこし、あわ、ひえ、ごま、オリーブ</t>
    <phoneticPr fontId="1"/>
  </si>
  <si>
    <t>牧草、青刈とうもろこし、農作物の種子、球根類、苗木類、切り花類、鉢物類、花木、綿花、い草</t>
    <phoneticPr fontId="1"/>
  </si>
  <si>
    <t>生乳、乳子牛、と畜向け肉用牛、きゅう肥、鶏卵、成鶏、ブロイラー、鶏ふん、羊毛、馬、やぎ、めん羊、毛皮用動物、
食用鳥類、愛がん動物、実験用動物、養蚕</t>
    <phoneticPr fontId="1"/>
  </si>
  <si>
    <t>獣医業、カントリーエレベーター、ライスセンター、種付業</t>
    <phoneticPr fontId="1"/>
  </si>
  <si>
    <t>丸太</t>
    <phoneticPr fontId="1"/>
  </si>
  <si>
    <t>きのこ類、種実（くり、くるみ）、竹材、薪、木炭、狩猟による動物原皮</t>
    <phoneticPr fontId="1"/>
  </si>
  <si>
    <t>沿岸・沖合・遠洋漁業（魚類、えび、かに、貝、海藻）</t>
    <phoneticPr fontId="1"/>
  </si>
  <si>
    <t>河川漁業（魚類）、こい、ふな、うなぎ、しじみ、あゆ</t>
    <phoneticPr fontId="1"/>
  </si>
  <si>
    <t>石炭・原油・天然ガス</t>
    <phoneticPr fontId="1"/>
  </si>
  <si>
    <t>石炭・原油・天然ガスの掘採</t>
    <phoneticPr fontId="1"/>
  </si>
  <si>
    <t>その他の鉱業</t>
    <rPh sb="2" eb="3">
      <t>タ</t>
    </rPh>
    <rPh sb="4" eb="6">
      <t>コウギョウ</t>
    </rPh>
    <phoneticPr fontId="1"/>
  </si>
  <si>
    <t>砂利・砂・かんらん岩・オリビンサンドの掘採、砕石、石材</t>
    <phoneticPr fontId="1"/>
  </si>
  <si>
    <t>鉄鉱石・石灰石・ドロマイト・粘土・ベンナイトの掘採</t>
    <phoneticPr fontId="1"/>
  </si>
  <si>
    <t>食料品</t>
    <phoneticPr fontId="1"/>
  </si>
  <si>
    <t>牛肉、豚肉、鶏肉、馬肉、羊肉、山羊肉、牛乳、乳製品、ハム、ベーコン、ソーセージ、食肉びん・かん詰、精製はちみつ</t>
    <phoneticPr fontId="1"/>
  </si>
  <si>
    <t>冷凍魚介類、魚のあら、煮干し品、素干し品、塩干品、くん製品、水産びん・かん詰、かまぼこ、魚肉ハム・ソーセージ、
寒天、焼・味付けのり</t>
    <phoneticPr fontId="1"/>
  </si>
  <si>
    <t>精米、米ぬか、精麦、小麦粉、そば粉、こんにゃく粉</t>
    <phoneticPr fontId="1"/>
  </si>
  <si>
    <t>乾めん、即席めん、マカロニ・スパゲッティ、生めん、食パン、菓子パン、サンドイッチ、キャンデー、チョコレート、
チューインガム、スナック菓子、ココア</t>
    <phoneticPr fontId="1"/>
  </si>
  <si>
    <t>乾燥野菜、冷凍野菜、漬物、ジャム、野菜びん・かん詰、果実びん・かん詰、原料濃縮果汁</t>
    <phoneticPr fontId="1"/>
  </si>
  <si>
    <r>
      <t xml:space="preserve">精製糖、コーンスターチ、ぶどう糖、食用なたね油、牛脂、マーガリン、みそ、しょうゆ、ソース、マヨネーズ、
即席カレー、香辛料、お茶漬け・ふりかけ類、即席みそ汁・お吸い物
</t>
    </r>
    <r>
      <rPr>
        <sz val="11"/>
        <color rgb="FFFF0000"/>
        <rFont val="メイリオ"/>
        <family val="3"/>
        <charset val="128"/>
      </rPr>
      <t>※塩は「2029 その他の無機化学工業製品」</t>
    </r>
    <phoneticPr fontId="1"/>
  </si>
  <si>
    <r>
      <t xml:space="preserve">冷凍フライ、冷凍ハンバーグ、レトルト食品、そう菜、すし、弁当、とうふ、油揚、がんもどき、こんにゃく、
納豆、麦茶、もち
</t>
    </r>
    <r>
      <rPr>
        <sz val="11"/>
        <color rgb="FFFF0000"/>
        <rFont val="メイリオ"/>
        <family val="3"/>
        <charset val="128"/>
      </rPr>
      <t>※調理パン及びサンドイッチ、即席ココアは「1114 めん・パン・菓子類」</t>
    </r>
    <phoneticPr fontId="1"/>
  </si>
  <si>
    <t>飲料</t>
    <phoneticPr fontId="1"/>
  </si>
  <si>
    <t>清酒、味りん、ビール、発泡酒、ウイスキー、ブランデー、果実酒類、しょうちゅう、リキュール</t>
    <phoneticPr fontId="1"/>
  </si>
  <si>
    <t>緑茶、紅茶、ウーロン茶、コーヒー、炭酸飲料、果実飲料、ミネラルウォーター、スポーツドリンク、野菜ジュース、販売用氷</t>
    <phoneticPr fontId="1"/>
  </si>
  <si>
    <t>飼料・有機質肥料
（別掲を除く。）</t>
    <rPh sb="13" eb="14">
      <t>ノゾ</t>
    </rPh>
    <phoneticPr fontId="1"/>
  </si>
  <si>
    <t>飼料・有機質肥料
（別掲を除く。）</t>
    <rPh sb="10" eb="12">
      <t>ベッケイ</t>
    </rPh>
    <rPh sb="13" eb="14">
      <t>ノゾ</t>
    </rPh>
    <phoneticPr fontId="1"/>
  </si>
  <si>
    <t>家畜・家きん用飼料、養魚用飼料、ペットフード、有機質肥料、たい肥</t>
    <phoneticPr fontId="1"/>
  </si>
  <si>
    <t>たばこ</t>
    <phoneticPr fontId="1"/>
  </si>
  <si>
    <t>繊維工業製品</t>
    <phoneticPr fontId="1"/>
  </si>
  <si>
    <t>紡績糸</t>
    <rPh sb="0" eb="2">
      <t>ボウセキ</t>
    </rPh>
    <rPh sb="2" eb="3">
      <t>イト</t>
    </rPh>
    <phoneticPr fontId="1"/>
  </si>
  <si>
    <t>製糸、綿紡績糸、化学繊維紡績糸、毛紡績糸、ねん糸</t>
    <phoneticPr fontId="1"/>
  </si>
  <si>
    <t>綿織物、絹織物、毛織物、麻織物</t>
    <phoneticPr fontId="1"/>
  </si>
  <si>
    <t>染色整理</t>
    <phoneticPr fontId="1"/>
  </si>
  <si>
    <t>ロープ、コード、漁網、レース生地・雑品、組ひも</t>
    <phoneticPr fontId="1"/>
  </si>
  <si>
    <t>織物製・ニット製衣服</t>
    <rPh sb="0" eb="2">
      <t>オリモノ</t>
    </rPh>
    <rPh sb="2" eb="3">
      <t>セイ</t>
    </rPh>
    <rPh sb="7" eb="8">
      <t>セイ</t>
    </rPh>
    <rPh sb="8" eb="10">
      <t>イフク</t>
    </rPh>
    <phoneticPr fontId="1"/>
  </si>
  <si>
    <r>
      <t xml:space="preserve">シャツ、スポーツ用衣服、学校服、下着、寝着類、足袋、アウターシャツ類、セーター類、補整着
</t>
    </r>
    <r>
      <rPr>
        <sz val="11"/>
        <color rgb="FFFF0000"/>
        <rFont val="メイリオ"/>
        <family val="3"/>
        <charset val="128"/>
      </rPr>
      <t>※縫いぐるみは「3911 がん具」</t>
    </r>
    <phoneticPr fontId="1"/>
  </si>
  <si>
    <t>ネクタイ、マフラー、ハンカチーフ、靴下、手袋、帽子</t>
    <phoneticPr fontId="1"/>
  </si>
  <si>
    <t>ふとん、タオルケット、枕、クッション、毛布、じゅうたん、ガーゼ、包帯、タオル、カーテン</t>
    <phoneticPr fontId="1"/>
  </si>
  <si>
    <t>板材、単板、普通合板、特殊合板、木材チップ</t>
    <phoneticPr fontId="1"/>
  </si>
  <si>
    <t>造作材、パーティクルボード、繊維板、経木、木毛、たる・おけ材、木箱、コルク製品、はし、げた、せいろ</t>
    <phoneticPr fontId="1"/>
  </si>
  <si>
    <t>家具・装備品</t>
    <phoneticPr fontId="1"/>
  </si>
  <si>
    <t>机、テーブル、いす、流し台、調理台、たんす、棚、雨戸、格子、障子、ふすま、ベッド用マットレス、すだれ</t>
    <phoneticPr fontId="1"/>
  </si>
  <si>
    <t>パルプ・紙・板紙・加工紙</t>
    <phoneticPr fontId="1"/>
  </si>
  <si>
    <t>溶解パルプ、製紙パルプ、古紙</t>
    <phoneticPr fontId="1"/>
  </si>
  <si>
    <t>印刷用紙、包装用紙、段ボール原紙</t>
    <phoneticPr fontId="1"/>
  </si>
  <si>
    <t>段ボール、絶縁紙、絶縁テープ、壁紙</t>
    <phoneticPr fontId="1"/>
  </si>
  <si>
    <t>紙加工品</t>
    <phoneticPr fontId="1"/>
  </si>
  <si>
    <t>段ボール箱、重包装紙袋、角底紙袋、紙筒、紙コップ</t>
    <phoneticPr fontId="1"/>
  </si>
  <si>
    <t>紙製衛生材料、紙おむつ、生理用品、ティッシュペーパー、トイレットペーパー、セロファン、紙ひも</t>
    <phoneticPr fontId="1"/>
  </si>
  <si>
    <t>その他の
製造工業製品
（１／３）</t>
    <rPh sb="2" eb="3">
      <t>ホカ</t>
    </rPh>
    <rPh sb="5" eb="7">
      <t>セイゾウ</t>
    </rPh>
    <rPh sb="7" eb="9">
      <t>コウギョウ</t>
    </rPh>
    <rPh sb="9" eb="11">
      <t>セイヒン</t>
    </rPh>
    <phoneticPr fontId="1"/>
  </si>
  <si>
    <t>印刷・製版・製本</t>
    <phoneticPr fontId="1"/>
  </si>
  <si>
    <t>オフセット印刷、おう版印刷、写真製版、製本</t>
    <phoneticPr fontId="1"/>
  </si>
  <si>
    <t>化学肥料</t>
    <phoneticPr fontId="1"/>
  </si>
  <si>
    <t>窒素室・りん酸質肥料、複合肥料</t>
    <phoneticPr fontId="1"/>
  </si>
  <si>
    <t>無機化学工業製品</t>
    <phoneticPr fontId="1"/>
  </si>
  <si>
    <t>塩素ガス、塩酸、さらし液、塩素酸ナトリウム</t>
    <phoneticPr fontId="1"/>
  </si>
  <si>
    <r>
      <t xml:space="preserve">亜鉛華、黄鉛、酸素ガス、窒素、水素、炭酸ガス、塩、食卓塩、にがり、亜硫酸塩、硫化物、活性炭
</t>
    </r>
    <r>
      <rPr>
        <sz val="11"/>
        <color rgb="FFFF0000"/>
        <rFont val="メイリオ"/>
        <family val="3"/>
        <charset val="128"/>
      </rPr>
      <t>※岩塩は「0629 その他の鉱物」</t>
    </r>
    <phoneticPr fontId="1"/>
  </si>
  <si>
    <t>石油化学系基礎製品</t>
    <rPh sb="4" eb="5">
      <t>ケイ</t>
    </rPh>
    <phoneticPr fontId="1"/>
  </si>
  <si>
    <t>エチレン、プロピレン、ブタン、ブチレン、ブタジエン、純ベンゼン、純トルエン、キシレン</t>
    <phoneticPr fontId="1"/>
  </si>
  <si>
    <t>有機化学工業製品
（石油化学系基礎製品・
　合成樹脂を除く。）</t>
    <rPh sb="14" eb="15">
      <t>ケイ</t>
    </rPh>
    <rPh sb="22" eb="26">
      <t>ゴウセイジュシ</t>
    </rPh>
    <rPh sb="27" eb="28">
      <t>ノゾ</t>
    </rPh>
    <phoneticPr fontId="1"/>
  </si>
  <si>
    <t>脂肪族中間物・環式中間物・
合成染料・有機顔料</t>
    <rPh sb="0" eb="2">
      <t>シボウ</t>
    </rPh>
    <rPh sb="2" eb="3">
      <t>ゾク</t>
    </rPh>
    <rPh sb="3" eb="5">
      <t>チュウカン</t>
    </rPh>
    <rPh sb="5" eb="6">
      <t>ブツ</t>
    </rPh>
    <rPh sb="7" eb="8">
      <t>カン</t>
    </rPh>
    <rPh sb="8" eb="9">
      <t>シキ</t>
    </rPh>
    <rPh sb="9" eb="11">
      <t>チュウカン</t>
    </rPh>
    <rPh sb="11" eb="12">
      <t>ブツ</t>
    </rPh>
    <rPh sb="14" eb="18">
      <t>ゴウセイセンリョウ</t>
    </rPh>
    <rPh sb="19" eb="23">
      <t>ユウキガンリョウ</t>
    </rPh>
    <phoneticPr fontId="1"/>
  </si>
  <si>
    <t>イソプロピルアルコール、酸化エチレン、塩化ビニル、無水フタル酸、トルイレンジイソシアネート、
ジフェニルメタンジイソシアネート、シクロヘキサン、アニリン、ニトロベンゼン、クロルベンゼン</t>
    <phoneticPr fontId="1"/>
  </si>
  <si>
    <t>合成ゴム</t>
    <phoneticPr fontId="1"/>
  </si>
  <si>
    <t>精製メタノール、ホルマリン、酸化メチル、フロンガス、可塑剤、純ベンゼン（非石油系）、ナフタリン、エチルアルコール</t>
    <phoneticPr fontId="1"/>
  </si>
  <si>
    <t>合成樹脂</t>
    <phoneticPr fontId="1"/>
  </si>
  <si>
    <t>フェノール樹脂、メラミン樹脂、ポリエチレン、ポリスチレン、ポリプロピレン、塩化ビニル樹脂、ポリアミド系樹脂、
石油系樹脂、メタクリル樹脂</t>
    <phoneticPr fontId="1"/>
  </si>
  <si>
    <t>化学繊維</t>
    <phoneticPr fontId="1"/>
  </si>
  <si>
    <t>ビスコース長繊維糸・短繊維、ナイロン長繊維糸・短繊維、ポリエステル長繊維・短繊維</t>
    <phoneticPr fontId="1"/>
  </si>
  <si>
    <t>医薬品</t>
    <phoneticPr fontId="1"/>
  </si>
  <si>
    <t>医薬品製品、医薬品部外品（清涼剤、防虫剤、軟膏剤、ビタミン剤等）、動物用医薬品・医薬部外品</t>
    <phoneticPr fontId="1"/>
  </si>
  <si>
    <t>油脂加工製品・界面活性剤</t>
    <rPh sb="0" eb="2">
      <t>ユシ</t>
    </rPh>
    <rPh sb="2" eb="4">
      <t>カコウ</t>
    </rPh>
    <rPh sb="4" eb="6">
      <t>セイヒン</t>
    </rPh>
    <rPh sb="7" eb="9">
      <t>カイメン</t>
    </rPh>
    <rPh sb="9" eb="12">
      <t>カッセイザイ</t>
    </rPh>
    <phoneticPr fontId="1"/>
  </si>
  <si>
    <t>硬化油（工業用）、脂肪酸、グリセリン、界面活性剤、柔軟仕上げ剤</t>
    <phoneticPr fontId="1"/>
  </si>
  <si>
    <t>化粧品・歯磨</t>
    <rPh sb="0" eb="3">
      <t>ケショウヒン</t>
    </rPh>
    <rPh sb="4" eb="6">
      <t>ハミガ</t>
    </rPh>
    <phoneticPr fontId="1"/>
  </si>
  <si>
    <t>香水、オーデコロン、シャンプー、乳液、化粧水、ファンデーション、口紅、日やけ止め、歯磨</t>
    <phoneticPr fontId="1"/>
  </si>
  <si>
    <t>油性塗料、ラッカー、シンナー類、一般インキ</t>
    <phoneticPr fontId="1"/>
  </si>
  <si>
    <r>
      <t xml:space="preserve">殺虫剤、殺菌剤、除草剤、殺そ（鼠）剤、植物成長調整剤
</t>
    </r>
    <r>
      <rPr>
        <sz val="11"/>
        <color rgb="FFFF0000"/>
        <rFont val="メイリオ"/>
        <family val="3"/>
        <charset val="128"/>
      </rPr>
      <t>※農薬を除く殺虫、殺菌・消毒剤は「2071 医薬品」</t>
    </r>
    <phoneticPr fontId="1"/>
  </si>
  <si>
    <t>ゼラチン、接着剤、フィルム、感光紙、洗浄剤・磨用剤、ろうそく、香料、修正液</t>
    <phoneticPr fontId="1"/>
  </si>
  <si>
    <t>石油製品</t>
    <phoneticPr fontId="1"/>
  </si>
  <si>
    <t>ガソリン、ジェット燃料油、灯油、軽油、Ａ重油、Ｂ重油・Ｃ重油、ナフサ、液化石油ガス、グリース、パラフィン、石油ガス</t>
    <phoneticPr fontId="1"/>
  </si>
  <si>
    <t>石炭製品</t>
    <phoneticPr fontId="1"/>
  </si>
  <si>
    <t>コークス、練炭、豆炭、コールタール、舗装材料</t>
    <phoneticPr fontId="1"/>
  </si>
  <si>
    <t>プラスチック・
ゴム製品</t>
    <rPh sb="10" eb="12">
      <t>セイヒン</t>
    </rPh>
    <phoneticPr fontId="1"/>
  </si>
  <si>
    <t>プラスチック製品</t>
    <phoneticPr fontId="1"/>
  </si>
  <si>
    <t>プラスチック製（フィルム、発泡スチロール、シート、床材、板・棒・管、継手、バンパー、ダッシュボード、
飲料用ボトル、洗剤・シャンプー用容器、ゴミ箱、まな板、ボウル、食器、日用雑貨）</t>
    <phoneticPr fontId="1"/>
  </si>
  <si>
    <t>ゴム製品</t>
    <phoneticPr fontId="1"/>
  </si>
  <si>
    <t>自動車・航空機・自転車・運搬車用タイヤ・チューブ</t>
    <phoneticPr fontId="1"/>
  </si>
  <si>
    <t>ゴム及びプラスチック製履物・同付属品・同用品(地下足袋、ゴム底布靴、草履、スリッパ、サンダル）、
コンベヤベルト、ゴムホース、ゴム製パッキン、ゴム引布、氷のう、ゴム手袋、消しゴム、ゴムバンド</t>
    <phoneticPr fontId="1"/>
  </si>
  <si>
    <t>その他の
製造工業製品（２／３）</t>
    <rPh sb="2" eb="3">
      <t>ホカ</t>
    </rPh>
    <rPh sb="5" eb="7">
      <t>セイゾウ</t>
    </rPh>
    <rPh sb="7" eb="9">
      <t>コウギョウ</t>
    </rPh>
    <rPh sb="9" eb="11">
      <t>セイヒン</t>
    </rPh>
    <phoneticPr fontId="1"/>
  </si>
  <si>
    <t>なめし革・革製品・毛皮</t>
    <phoneticPr fontId="1"/>
  </si>
  <si>
    <t>革製履物</t>
    <phoneticPr fontId="1"/>
  </si>
  <si>
    <t>なめし革・革製品・毛皮
（革製履物を除く。）</t>
    <rPh sb="3" eb="4">
      <t>カワ</t>
    </rPh>
    <rPh sb="6" eb="8">
      <t>セイヒン</t>
    </rPh>
    <rPh sb="13" eb="14">
      <t>カワ</t>
    </rPh>
    <rPh sb="14" eb="15">
      <t>セイ</t>
    </rPh>
    <rPh sb="15" eb="17">
      <t>ハキモノ</t>
    </rPh>
    <rPh sb="18" eb="19">
      <t>ノゾ</t>
    </rPh>
    <phoneticPr fontId="1"/>
  </si>
  <si>
    <t>なめし革、毛皮、工業用革ベルト、革製パッキン、革製手袋、かばん、袋物、馬具、むち</t>
    <phoneticPr fontId="1"/>
  </si>
  <si>
    <t>ガラス・ガラス製品</t>
    <phoneticPr fontId="1"/>
  </si>
  <si>
    <t>普通板ガラス、合わせガラス、強化ガラス、すりガラス、フェルト、ボード、ロービング、チョップドストランド、
光ファイバ、光学ガラス素地、電球類用・電子管用ガラスバルブ、ガラス容器、フラスコ、ビーカー、試験管、ガラスタイル</t>
    <phoneticPr fontId="1"/>
  </si>
  <si>
    <t>セメント・セメント製品</t>
    <phoneticPr fontId="1"/>
  </si>
  <si>
    <t>ポルトランドセメント、フライアッシュセメント、生コンクリート、コンクリート系パネル、セメント瓦</t>
    <phoneticPr fontId="1"/>
  </si>
  <si>
    <t>陶磁器</t>
    <phoneticPr fontId="1"/>
  </si>
  <si>
    <t>衛生陶器（浴槽、洗面手洗器、便器、水槽）、タイル、電気用陶磁器、陶磁器製食器、陶磁器製台所・調理用品</t>
    <phoneticPr fontId="1"/>
  </si>
  <si>
    <t>その他の窯業・土石製品</t>
    <phoneticPr fontId="1"/>
  </si>
  <si>
    <t>耐火れんが、耐火モルタル、石こうボード・同製品、石こうプラスタ、粘土かわら、普通レンガ</t>
    <phoneticPr fontId="1"/>
  </si>
  <si>
    <t>電極、炭素繊維、炭素棒、天然研磨剤、人工研磨剤、ほうろう鉄器、石灰、再生骨材、人工骨材、けいそう土、人造宝石</t>
    <phoneticPr fontId="1"/>
  </si>
  <si>
    <t>銑鉄・粗鋼</t>
    <phoneticPr fontId="1"/>
  </si>
  <si>
    <t>高炉銑、電気炉銑、フェロニッケル、フェロクロム、フェロマンガン、普通鋼粗鋼、特殊鋼粗鋼</t>
    <phoneticPr fontId="1"/>
  </si>
  <si>
    <t>鉄屑</t>
    <phoneticPr fontId="1"/>
  </si>
  <si>
    <t>鋼材</t>
    <phoneticPr fontId="1"/>
  </si>
  <si>
    <t>鋼矢板、厚板、中板、薄板、冷延用鋼帯、小形鉄筋用丸棒・異形棒、軌条、工具鋼、構造用鋼、ばね鋼</t>
    <phoneticPr fontId="1"/>
  </si>
  <si>
    <t>鋼熱間鋼管、鋼冷間鋼管</t>
    <phoneticPr fontId="1"/>
  </si>
  <si>
    <t>磨帯鋼、冷延広幅帯鋼、冷延鋼板、針金、ブリキ</t>
    <phoneticPr fontId="1"/>
  </si>
  <si>
    <t>鋳鍛造品（鉄）</t>
    <rPh sb="5" eb="6">
      <t>テツ</t>
    </rPh>
    <phoneticPr fontId="1"/>
  </si>
  <si>
    <t>普通鋼・特殊鋼鍛鋼品、直管、異形管、銑鉄鋳物、鍛工品</t>
    <phoneticPr fontId="1"/>
  </si>
  <si>
    <t>その他の鉄鋼製品</t>
    <phoneticPr fontId="1"/>
  </si>
  <si>
    <t>鉄鋼シャースリット業、鉄粉、純鉄圧延、ペレット</t>
    <phoneticPr fontId="1"/>
  </si>
  <si>
    <t>非鉄金属製錬・精製</t>
    <phoneticPr fontId="1"/>
  </si>
  <si>
    <t>銅、鉛、はんだ、亜鉛、アルミニウム地金、アルミナ、チタン、タングステン、すず、アンチモン</t>
    <phoneticPr fontId="1"/>
  </si>
  <si>
    <t>非鉄金属屑</t>
    <phoneticPr fontId="1"/>
  </si>
  <si>
    <t>非鉄金属加工製品</t>
    <phoneticPr fontId="1"/>
  </si>
  <si>
    <t>通信用電線・ケーブル、電力用電線・ケーブル、光ファイバケーブル</t>
    <phoneticPr fontId="1"/>
  </si>
  <si>
    <t>銅・黄銅・青銅等の伸銅品、アルミニウム圧延製品、鋳物、ダイカスト、鍛造品、核燃料、鉛管、鉛版</t>
    <phoneticPr fontId="1"/>
  </si>
  <si>
    <t>建設用・建築用金属製品</t>
    <rPh sb="2" eb="3">
      <t>ヨウ</t>
    </rPh>
    <phoneticPr fontId="1"/>
  </si>
  <si>
    <t>アルミニウム製サッシ・ドア、鉄骨系プレハブ住宅、ユニットハウス、メタルラス、シャッタ</t>
    <phoneticPr fontId="1"/>
  </si>
  <si>
    <t>その他の金属製品</t>
    <phoneticPr fontId="1"/>
  </si>
  <si>
    <t>ガス・石油機器・暖房・
調理装置</t>
    <rPh sb="3" eb="5">
      <t>セキユ</t>
    </rPh>
    <rPh sb="5" eb="7">
      <t>キキ</t>
    </rPh>
    <rPh sb="8" eb="10">
      <t>ダンボウ</t>
    </rPh>
    <rPh sb="12" eb="14">
      <t>チョウリ</t>
    </rPh>
    <rPh sb="14" eb="16">
      <t>ソウチ</t>
    </rPh>
    <phoneticPr fontId="1"/>
  </si>
  <si>
    <t>ガスこんろ・ふろ釜・湯沸器等のガス機器、石油ストーブ等の石油機器、温風暖房機、太陽熱利用機器</t>
    <phoneticPr fontId="1"/>
  </si>
  <si>
    <t>ボルト・ナット・リベット・スプリング、ドラム缶、コンテナ、ノズル、排水管、超硬チップ、機械刃物、
ほう丁、はさみ、つるはし、ショベル、やすり、金属プレス製品、くぎ、ワイヤロープ、洋食機、錠、金庫</t>
    <phoneticPr fontId="1"/>
  </si>
  <si>
    <t>煙管ボイラ、水管ボイラ、蒸気タービン、水力タービン、ガスタービン、はん用ガソリン機関、はん用石油機関</t>
    <phoneticPr fontId="1"/>
  </si>
  <si>
    <r>
      <t xml:space="preserve">ポンプ・同装置、空気圧縮機・ガス圧縮機・送風機
</t>
    </r>
    <r>
      <rPr>
        <sz val="11"/>
        <color rgb="FFFF0000"/>
        <rFont val="メイリオ"/>
        <family val="3"/>
        <charset val="128"/>
      </rPr>
      <t>※真空ポンプは「3019 その他の生産用機械」
　自動車用燃料ポンプは「3531 自動車部品・同附属品」
　航空機の原動機用ポンプは「3592 航空機・同修理」
　計量ポンプは「3113 計測機器」</t>
    </r>
    <phoneticPr fontId="1"/>
  </si>
  <si>
    <r>
      <t xml:space="preserve">エレベータ、エスカレータ、クレーン、巻上機、コンベヤ
</t>
    </r>
    <r>
      <rPr>
        <sz val="11"/>
        <color rgb="FFFF0000"/>
        <rFont val="メイリオ"/>
        <family val="3"/>
        <charset val="128"/>
      </rPr>
      <t>※自動車用エレベータは「2919 その他のはん用機械」</t>
    </r>
    <phoneticPr fontId="1"/>
  </si>
  <si>
    <t>冷凍機、冷凍・冷蔵用ショーケース、ウォータークーラ</t>
    <phoneticPr fontId="1"/>
  </si>
  <si>
    <t>玉軸受、ころ軸受、軸受ユニット、変速機、歯車、ローラチェーン、工業窯炉、消火器具、自動車用エレベータ</t>
    <phoneticPr fontId="1"/>
  </si>
  <si>
    <r>
      <t xml:space="preserve">動力耕うん機、農業用トラクタ、噴霧機、田植機、脱穀機
</t>
    </r>
    <r>
      <rPr>
        <sz val="11"/>
        <color rgb="FFFF0000"/>
        <rFont val="メイリオ"/>
        <family val="3"/>
        <charset val="128"/>
      </rPr>
      <t>※農業用手道具は「2899 その他の金属製品」</t>
    </r>
    <phoneticPr fontId="1"/>
  </si>
  <si>
    <t>掘さく機、建設用クレーン、整地機械、さく岩機、鉄柱</t>
    <phoneticPr fontId="1"/>
  </si>
  <si>
    <t>化学繊維機械、紡績機械、製織機械、編組機械、縫製機械</t>
    <phoneticPr fontId="1"/>
  </si>
  <si>
    <t>穀物処理機械、製パン・製菓機械、醸造用機械、牛乳加工・乳製品製造機械、製材機械、合板機械、パルプ製造機械、
断裁機、巻取機、印刷機械、製本機械、紙工機械、製版機械、個装・内装機械、外装・荷造機械</t>
    <phoneticPr fontId="1"/>
  </si>
  <si>
    <t>ろ過装置、分離機器、熱交換器、混合器、かくはん機、ねつ和機、ダイカストマシン、鋳型、射出成型機、押出成形機</t>
    <phoneticPr fontId="1"/>
  </si>
  <si>
    <r>
      <t xml:space="preserve">旋盤、ボール盤、中ぐり盤、フライス盤、研削盤、マシニングセンタ、圧延機械、精整仕上装置、ベンディングマシン、
特殊鋼切削工具、超硬工具、ダイヤモンド工具、電動工具
</t>
    </r>
    <r>
      <rPr>
        <sz val="11"/>
        <color rgb="FFFF0000"/>
        <rFont val="メイリオ"/>
        <family val="3"/>
        <charset val="128"/>
      </rPr>
      <t>※超硬工具（粉末や金製品）は「2899 その他の金属製品」</t>
    </r>
    <phoneticPr fontId="1"/>
  </si>
  <si>
    <t>ウェーハプロセス用処理装置、組立用装置、フラットパネルディスプレイ製造装置</t>
    <phoneticPr fontId="1"/>
  </si>
  <si>
    <t>プレス用金型、鋳造用金型、真空装置・真空機器（半導体製造装置を除く）、数値制御ロボット、
マニュアル・マニピュレータ、ゴム工業用機械器具、ガラス工業用特殊機械</t>
    <phoneticPr fontId="1"/>
  </si>
  <si>
    <t>複写機、金銭登録機（レジスタ）、ワードプロセッサ、タイプライタ、タイムレコーダ、タイムスタンプ、あて名印刷機</t>
    <phoneticPr fontId="1"/>
  </si>
  <si>
    <t>サービス用・娯楽用機器</t>
    <rPh sb="4" eb="5">
      <t>ヨウ</t>
    </rPh>
    <rPh sb="6" eb="9">
      <t>ゴラクヨウ</t>
    </rPh>
    <rPh sb="9" eb="11">
      <t>キキ</t>
    </rPh>
    <phoneticPr fontId="1"/>
  </si>
  <si>
    <t>飲料・食品自動販売機、たばこ自動販売機、きっぷ自動販売機、パチンコ・スロットマシーン、ゲームセンター用娯楽機器、
遊園地用娯楽機器、業務用洗濯装置、自動車整備・サービス機器</t>
    <phoneticPr fontId="1"/>
  </si>
  <si>
    <t>体積計、はかり、圧力計・流量計・液面計等、精密測定器</t>
    <phoneticPr fontId="1"/>
  </si>
  <si>
    <r>
      <t xml:space="preserve">医療用機械器具、病院用器具、歯科用機械器具、医療用品
</t>
    </r>
    <r>
      <rPr>
        <sz val="11"/>
        <color rgb="FFFF0000"/>
        <rFont val="メイリオ"/>
        <family val="3"/>
        <charset val="128"/>
      </rPr>
      <t>※医療用のX線装置、電子応用装置及びレーザ応用装置は「3331 電子応用装置」</t>
    </r>
    <phoneticPr fontId="1"/>
  </si>
  <si>
    <t>顕微鏡・望遠鏡等、写真機・映画用機械、写真装置、映画用機械器具、光学機械用レンズ・プリズム</t>
    <phoneticPr fontId="1"/>
  </si>
  <si>
    <t>銃、砲、爆発物投射機、銃弾、砲弾、爆発物、火炎放射器</t>
    <phoneticPr fontId="1"/>
  </si>
  <si>
    <r>
      <t xml:space="preserve">ダイオード、トランジスタ、線形回路、バイポーラ型集積回路、液晶パネル、液晶モジュール、液晶素子、電子管
</t>
    </r>
    <r>
      <rPr>
        <sz val="11"/>
        <color rgb="FFFF0000"/>
        <rFont val="メイリオ"/>
        <family val="3"/>
        <charset val="128"/>
      </rPr>
      <t>※半導体素子、集積回路及び電子管の部品は「3299 その他の電子部品」</t>
    </r>
    <phoneticPr fontId="1"/>
  </si>
  <si>
    <t>SDメモリカード、CD、DVD、光ディスク、磁気ディスク、リジッドプリント配線板、フレキシブルプリント配線板、
抵抗器、コンデンサ、変成器、コネクタ、シリコンウエハ</t>
    <phoneticPr fontId="1"/>
  </si>
  <si>
    <t>タービン発電機、エンジン発電機、直流電動機、単相誘導電動機、標準変圧器、非標準変圧器、リアクトル、電力開閉装置、
配電盤・電力制御装置、小形開閉器、点滅器、接続器、充電発電機、始動電動機、磁石発電機、電気溶接機、コンデンサ、
電気炉、電力変換装置</t>
    <phoneticPr fontId="1"/>
  </si>
  <si>
    <t>民生用電気機器</t>
    <phoneticPr fontId="1"/>
  </si>
  <si>
    <t>民生用エアコンディショナ、電気がま、電子レンジ、電気冷蔵庫、電気ポット、食器洗い機、扇風機、換気扇、加湿器、
空気清浄機、電気掃除機、電気こたつ、電気かみそり、電気温水洗浄便座、電気カーペット</t>
    <phoneticPr fontId="1"/>
  </si>
  <si>
    <t>X線装置、医療用電子応用装置、超音波装置、高周波電力応用装置、電子顕微鏡、数値制御装置、ガイガー計数器</t>
    <phoneticPr fontId="1"/>
  </si>
  <si>
    <t>積算電力計、電流計、電圧計、電圧標準計、電流標準計、回路計、半導体・IC測定器、工業計器、医療用計測器</t>
    <phoneticPr fontId="1"/>
  </si>
  <si>
    <t>一般照明用電力、豆電球、白熱電灯器具、蛍光灯器具、懐中電灯、自動車用ウィンカ、蓄電池、一次電池、
導入線、太陽電池モジュール</t>
    <phoneticPr fontId="1"/>
  </si>
  <si>
    <t>情報通信機器</t>
    <rPh sb="0" eb="2">
      <t>ジョウホウ</t>
    </rPh>
    <rPh sb="2" eb="4">
      <t>ツウシン</t>
    </rPh>
    <rPh sb="4" eb="6">
      <t>キキ</t>
    </rPh>
    <phoneticPr fontId="1"/>
  </si>
  <si>
    <t>通信・映像・音響機器</t>
    <rPh sb="0" eb="2">
      <t>ツウシン</t>
    </rPh>
    <rPh sb="3" eb="5">
      <t>エイゾウ</t>
    </rPh>
    <rPh sb="6" eb="8">
      <t>オンキョウ</t>
    </rPh>
    <rPh sb="8" eb="10">
      <t>キキ</t>
    </rPh>
    <phoneticPr fontId="1"/>
  </si>
  <si>
    <t>通信機器</t>
    <rPh sb="0" eb="2">
      <t>ツウシン</t>
    </rPh>
    <rPh sb="2" eb="4">
      <t>キキ</t>
    </rPh>
    <phoneticPr fontId="1"/>
  </si>
  <si>
    <r>
      <t xml:space="preserve">電話機、交換機、インターホン、ファクシミリ、デジタル伝送装置、携帯電話機、簡易型携帯電話機、
ラジオ・テレビジョン放送装置、無線応用装置、ラジオ受信機、テレビジョン受信機、電気信号機、機械信号機、
電気転てつ器、火災警報設備、防犯警報装置、ガス警報器
</t>
    </r>
    <r>
      <rPr>
        <sz val="11"/>
        <color rgb="FFFF0000"/>
        <rFont val="メイリオ"/>
        <family val="3"/>
        <charset val="128"/>
      </rPr>
      <t>※部分品・付属品は「3299 その他の電子部品」</t>
    </r>
    <phoneticPr fontId="1"/>
  </si>
  <si>
    <t>映像・音響機器</t>
    <rPh sb="3" eb="5">
      <t>オンキョウ</t>
    </rPh>
    <rPh sb="5" eb="7">
      <t>キキ</t>
    </rPh>
    <phoneticPr fontId="1"/>
  </si>
  <si>
    <t>録画・再生装置、ビデオカメラ、デジタルカメラ、ステレオセット、カーステレオ、補聴器、ICレコーダ、イヤホン</t>
    <phoneticPr fontId="1"/>
  </si>
  <si>
    <t>パーソナルコンピュータ、はん用コンピュータ、ミッドレンジコンピュータ、外部記憶装置、印刷装置、表示装置</t>
    <phoneticPr fontId="1"/>
  </si>
  <si>
    <t>乗用車</t>
    <phoneticPr fontId="1"/>
  </si>
  <si>
    <t>トラック・バス・
その他の自動車</t>
    <rPh sb="11" eb="12">
      <t>ホカ</t>
    </rPh>
    <rPh sb="13" eb="16">
      <t>ジドウシャ</t>
    </rPh>
    <phoneticPr fontId="1"/>
  </si>
  <si>
    <t>小形バス、大型バス、軽トラック、小型トラック、普通トラック、けん引車、特別用途車、トレーラ</t>
    <phoneticPr fontId="1"/>
  </si>
  <si>
    <t>二輪自動車（原動機付自転車、モータスクータ含む）</t>
    <phoneticPr fontId="1"/>
  </si>
  <si>
    <t>自動車用ガソリン機関、自動車用ディーゼル機関、二輪自動車・モータスクータ用内燃機関、ラジエータ、
オイルストレーナ、オイルフィルタ、ピストン、駆動・電動・操縦装置部品、車体部品、カーエアコン、カーヒータ、座席</t>
    <phoneticPr fontId="1"/>
  </si>
  <si>
    <t>船舶・同修理</t>
    <phoneticPr fontId="1"/>
  </si>
  <si>
    <t>貨物船、貨客船、客船、自動車航送船、油送船、木造船舶、木製舟艇、プラスチック製舟艇、金属製舟艇、
舶用ディーゼル機関、舶用蒸気機関、船舶修理</t>
    <phoneticPr fontId="1"/>
  </si>
  <si>
    <t>鉄道・軌道用の機関車、旅客車、貨物車、鉄道車両修理</t>
    <phoneticPr fontId="1"/>
  </si>
  <si>
    <t>航空機、ヘリコプター、グライダ、飛行船、航空機用原動機、プロペラ、回転翼、主翼、胴体、航空機修理</t>
    <phoneticPr fontId="1"/>
  </si>
  <si>
    <t>軽快車、子供車、幼児者、ミニサイクル、マウンテンバイク、電動アシスト車、車いす、自動車用フレーム、
フォークリフトトラック、蓄電池運搬車、内燃機関運搬車、動力付運搬車、産業用貨車、ロケット、人工衛星、
宇宙船、手押車、ショッピングカー、ゴルフカート</t>
    <phoneticPr fontId="1"/>
  </si>
  <si>
    <t>その他の
製造工業製品
（３／３）</t>
    <rPh sb="2" eb="3">
      <t>ホカ</t>
    </rPh>
    <rPh sb="5" eb="7">
      <t>セイゾウ</t>
    </rPh>
    <rPh sb="7" eb="9">
      <t>コウギョウ</t>
    </rPh>
    <rPh sb="9" eb="11">
      <t>セイヒン</t>
    </rPh>
    <phoneticPr fontId="1"/>
  </si>
  <si>
    <r>
      <t xml:space="preserve">トランプ、花札、囲碁、将棋、麻雀ぱい、ゲーム盤、家庭用テレビゲーム機、携帯用電子ゲーム機、乳母車、三輪車、
縫いぐるみ、人形、野球用具、サッカー用具、釣道具、ぶらんこ、滑り台、空気銃、猟銃、剣道用具、ハングライダー
</t>
    </r>
    <r>
      <rPr>
        <sz val="11"/>
        <color rgb="FFFF0000"/>
        <rFont val="メイリオ"/>
        <family val="3"/>
        <charset val="128"/>
      </rPr>
      <t>※ゲームソフト記録物は「3919 その他の製造工業製品」</t>
    </r>
    <phoneticPr fontId="1"/>
  </si>
  <si>
    <r>
      <t xml:space="preserve">装身具・装飾品、首飾り、指輪、造花、クリップ、安全ピン、かつら、時計、ピアノ、ギター、管楽器、弦楽器、
万年筆、シャープペンシル、スタンプ、定規、筆箱、畳、ござ、麦わら帽子、オーディオディスク、レコード、
ビデオディスクレコード、ゲームソフト記録物、漆器、うちわ、扇子、歯ブラシ、たわし、モップ、たばこ用ライター、
傘、看板、マネキン人形、眼鏡、煙火
</t>
    </r>
    <r>
      <rPr>
        <sz val="11"/>
        <color rgb="FFFF0000"/>
        <rFont val="メイリオ"/>
        <family val="3"/>
        <charset val="128"/>
      </rPr>
      <t>※未記録の媒体（半導体メモリメディア、光テープ、磁気テープ等）は「3299 その他の電子部品」
　ゲームソフト、映像ソフト及び音楽ソフトは「5931 情報サービス」並びに「5951 映像・音声・文字情報制作」</t>
    </r>
    <phoneticPr fontId="1"/>
  </si>
  <si>
    <t>不要となった屑等を再利用するための回収及び加工処理</t>
    <phoneticPr fontId="1"/>
  </si>
  <si>
    <t>建築</t>
    <phoneticPr fontId="1"/>
  </si>
  <si>
    <r>
      <t xml:space="preserve">専用住宅、産業併用住宅のうち居住の用に供せられる部分（新築・増築・改築工事）
</t>
    </r>
    <r>
      <rPr>
        <sz val="11"/>
        <color rgb="FFFF0000"/>
        <rFont val="メイリオ"/>
        <family val="3"/>
        <charset val="128"/>
      </rPr>
      <t>※土地の取得は所有権の移転に過ぎず、生産活動ではないため、経済波及効果の対象外</t>
    </r>
    <phoneticPr fontId="1"/>
  </si>
  <si>
    <t>工場・倉庫、事務所、学校、病院・店舗（新築・増築・改築工事）</t>
    <phoneticPr fontId="1"/>
  </si>
  <si>
    <t>建築物・鉄道軌道・電力・電気通信・上工業用水道・ガスタンク・駐車場・ゴルフ場に関する経常的補修工事</t>
    <phoneticPr fontId="1"/>
  </si>
  <si>
    <t>公共事業</t>
    <phoneticPr fontId="1"/>
  </si>
  <si>
    <t>道路、街路、有料道路、区画整理、河川改修、河川総合開発、砂防、海岸、下水道、廃棄物処理施設、公園、港湾、漁港、
空港、災害復旧、土地改良、林道、治山</t>
    <phoneticPr fontId="1"/>
  </si>
  <si>
    <t>鉄道軌道・発送配電施設・電気通信線路施設・上工業用水道に関する構築物、埋立・土地造成等の工事、
ガスタンク・駐車場・ゴルフ場・球技場・遊園地・パイプライン等の建設工事及び民間の行う団地内区画道路・さん橋・
堤防等の道路、河川等建設工事</t>
    <phoneticPr fontId="1"/>
  </si>
  <si>
    <t>電力</t>
    <phoneticPr fontId="1"/>
  </si>
  <si>
    <t>事業用火力発電、事業用水力発電、原子力発電、風力・地熱・太陽光発電、自家発電</t>
    <phoneticPr fontId="1"/>
  </si>
  <si>
    <t>ガス・熱供給</t>
    <phoneticPr fontId="1"/>
  </si>
  <si>
    <t>都市ガス</t>
    <phoneticPr fontId="1"/>
  </si>
  <si>
    <t>熱供給業</t>
    <phoneticPr fontId="1"/>
  </si>
  <si>
    <t>上水道、簡易水道、工業用水、下水道</t>
    <phoneticPr fontId="1"/>
  </si>
  <si>
    <t>公営・民営（し尿収集・処理、ごみ収集・処理、産業廃棄物収集・処理等の活動）</t>
    <phoneticPr fontId="1"/>
  </si>
  <si>
    <r>
      <t xml:space="preserve">卸売業
</t>
    </r>
    <r>
      <rPr>
        <sz val="11"/>
        <color rgb="FFFF0000"/>
        <rFont val="メイリオ"/>
        <family val="3"/>
        <charset val="128"/>
      </rPr>
      <t>※再生資源卸売業は「3921 再生資源回収・加工処理」</t>
    </r>
    <phoneticPr fontId="1"/>
  </si>
  <si>
    <t>小売業</t>
    <phoneticPr fontId="1"/>
  </si>
  <si>
    <t>金融・
保険</t>
    <rPh sb="0" eb="2">
      <t>キンユウ</t>
    </rPh>
    <rPh sb="4" eb="6">
      <t>ホケン</t>
    </rPh>
    <phoneticPr fontId="1"/>
  </si>
  <si>
    <r>
      <t xml:space="preserve">都市銀行、地方銀行、信託銀行、信用金庫、証券会社
</t>
    </r>
    <r>
      <rPr>
        <sz val="11"/>
        <color rgb="FFFF0000"/>
        <rFont val="メイリオ"/>
        <family val="3"/>
        <charset val="128"/>
      </rPr>
      <t>※生命保険・損害保険業が行う資金運用活動は「5312 保険」</t>
    </r>
    <phoneticPr fontId="1"/>
  </si>
  <si>
    <t>生命保険、保険年金、火災保険、地震保険、自動車保険</t>
    <phoneticPr fontId="1"/>
  </si>
  <si>
    <t>不動産の売買・賃借・交換の代理・仲介手数料、不動産管理手数料、不動産賃貸料、貸ビル、貸倉庫</t>
    <phoneticPr fontId="1"/>
  </si>
  <si>
    <t>貸家業、貸間業</t>
    <phoneticPr fontId="1"/>
  </si>
  <si>
    <t>※持家の居住者が家賃を払ったと仮定した場合の活動であるため、原則使用しない</t>
    <phoneticPr fontId="1"/>
  </si>
  <si>
    <t>JR、公・民間の鉄道・軌道（普通鉄道、軌道、地下鉄道、モノレール鉄道）</t>
    <phoneticPr fontId="1"/>
  </si>
  <si>
    <t>JR、民間鉄道の貨物輸送</t>
    <phoneticPr fontId="1"/>
  </si>
  <si>
    <t>道路貨物輸送
（自家輸送を除く。）</t>
    <rPh sb="0" eb="2">
      <t>ドウロ</t>
    </rPh>
    <rPh sb="2" eb="4">
      <t>カモツ</t>
    </rPh>
    <rPh sb="4" eb="6">
      <t>ユソウ</t>
    </rPh>
    <rPh sb="8" eb="10">
      <t>ジカ</t>
    </rPh>
    <rPh sb="10" eb="12">
      <t>ユソウ</t>
    </rPh>
    <rPh sb="13" eb="14">
      <t>ノゾ</t>
    </rPh>
    <phoneticPr fontId="1"/>
  </si>
  <si>
    <t>トラック運送業、軽車両等による貨物輸送</t>
    <phoneticPr fontId="1"/>
  </si>
  <si>
    <r>
      <t xml:space="preserve">自己の需要に応じて、自家用自動車を使用して人の輸送（マイカー輸送を除く。）を行う活動範囲
</t>
    </r>
    <r>
      <rPr>
        <sz val="11"/>
        <color rgb="FFFF0000"/>
        <rFont val="メイリオ"/>
        <family val="3"/>
        <charset val="128"/>
      </rPr>
      <t>※貨物車を使用した旅客輸送も本産業部門に含める</t>
    </r>
    <rPh sb="60" eb="62">
      <t>サンギョウ</t>
    </rPh>
    <phoneticPr fontId="1"/>
  </si>
  <si>
    <t>自己の需要に応じて、自家用自動車を使用して貨物の輸送（マイカー輸送を除く。）を行う活動範囲</t>
    <phoneticPr fontId="1"/>
  </si>
  <si>
    <t>水運</t>
    <phoneticPr fontId="1"/>
  </si>
  <si>
    <r>
      <t xml:space="preserve">沿海旅客海運業の旅客輸送、沿海貨物海運業の貨物輸送、港湾旅客海運業の貨物輸送、港湾旅客海運業の旅客輸送
</t>
    </r>
    <r>
      <rPr>
        <sz val="11"/>
        <color rgb="FFFF0000"/>
        <rFont val="メイリオ"/>
        <family val="3"/>
        <charset val="128"/>
      </rPr>
      <t>※利用運送業及び運送取次業が行う活動は「5761 貨物利用運送」</t>
    </r>
    <phoneticPr fontId="1"/>
  </si>
  <si>
    <t>航空輸送</t>
    <phoneticPr fontId="1"/>
  </si>
  <si>
    <t>利用運送業、集配利用運送業、運送取次業</t>
    <phoneticPr fontId="1"/>
  </si>
  <si>
    <t>倉庫</t>
    <phoneticPr fontId="1"/>
  </si>
  <si>
    <t>普通倉庫業、冷蔵倉庫業、水面木材倉庫業</t>
    <phoneticPr fontId="1"/>
  </si>
  <si>
    <t>荷造業、貨物こん包業、組立こん包業、工業製品組立こん包業</t>
    <phoneticPr fontId="1"/>
  </si>
  <si>
    <r>
      <t xml:space="preserve">自動車道業、有料自動車、有料トンネル、自動車ターミナル、有料駐車場、港湾・漁港の管理、水路情報の提供、
サルベージ、航空管理、航空交通管制、航空機給油施設提供、旅行業、運送代理店
</t>
    </r>
    <r>
      <rPr>
        <sz val="11"/>
        <color rgb="FFFF0000"/>
        <rFont val="メイリオ"/>
        <family val="3"/>
        <charset val="128"/>
      </rPr>
      <t>※レンタカー及びリースカーは「6612 貸自動車業」</t>
    </r>
    <phoneticPr fontId="1"/>
  </si>
  <si>
    <t>通常郵便物、信書便、簡易郵便局の郵便事業、郵便切手類販売所等</t>
    <phoneticPr fontId="1"/>
  </si>
  <si>
    <t>情報通信</t>
    <rPh sb="0" eb="2">
      <t>ジョウホウ</t>
    </rPh>
    <rPh sb="2" eb="4">
      <t>ツウシン</t>
    </rPh>
    <phoneticPr fontId="1"/>
  </si>
  <si>
    <t>通信</t>
    <rPh sb="0" eb="2">
      <t>ツウシンデンツウ</t>
    </rPh>
    <phoneticPr fontId="1"/>
  </si>
  <si>
    <t>電話、電信、電報、ISP、IX業、携帯電話、PHS、無線呼出し、電気通信業務委託、携帯電話取扱店、空港無線電話業務受託</t>
    <phoneticPr fontId="1"/>
  </si>
  <si>
    <t>テレビジョン・ラジオ・衛星放送、有線テレビジョン、有線ラジオ放送</t>
    <phoneticPr fontId="1"/>
  </si>
  <si>
    <t>受託ソフトウェア開発、業務用パッケージ、ゲームソフト、受託計算サービス、計算センター、
マシンタイムサービス、データ入力サービス、市場調査、世論調査、社会調査</t>
    <phoneticPr fontId="1"/>
  </si>
  <si>
    <t>ASP、電子認証、情報ネットワーク・セキュリティ・サービス</t>
    <phoneticPr fontId="1"/>
  </si>
  <si>
    <t>映画の製作・配給、ビデオ制作・発売、テレビ番組制作、音楽出版、広告制作、貸スタジオ、新聞、書籍、雑誌、定期刊行物</t>
    <phoneticPr fontId="1"/>
  </si>
  <si>
    <t>国家、裁判所、中央官庁</t>
    <phoneticPr fontId="1"/>
  </si>
  <si>
    <t>都道府県機関、市町村機関</t>
    <phoneticPr fontId="1"/>
  </si>
  <si>
    <t>教育</t>
    <phoneticPr fontId="1"/>
  </si>
  <si>
    <t>幼稚園、幼保連携型認定こども園、小学校、中学校、高等学校、中等教育学校、特別支援学校、高等専門学校、
短期大学、大学、専修学校、各種学校、学校給食</t>
    <phoneticPr fontId="1"/>
  </si>
  <si>
    <t>公民館、図書館、博物館、美術館、動物園、植物園、水族館、防衛大学校、警察大学校、自治大学校、
独立行政法人高齢・障害・求職者支援機構、歯科衛生士養成所、料理学校、自動車教習所</t>
    <phoneticPr fontId="1"/>
  </si>
  <si>
    <t>研究</t>
    <phoneticPr fontId="1"/>
  </si>
  <si>
    <t>国公立・私立大学（研究活動に限る）、理学研究所、工学研究所、農学研究所、医学・薬学研究所、
国立教育政策研究所、社会科学研究所、人文科学研究所</t>
    <phoneticPr fontId="1"/>
  </si>
  <si>
    <t>企業の製品開発、技術的改善を図るための研究活動</t>
    <phoneticPr fontId="1"/>
  </si>
  <si>
    <t>医療</t>
    <phoneticPr fontId="1"/>
  </si>
  <si>
    <t>一般診療、歯科診療、薬局、調剤薬局及びファーマシーでの調剤行為、助産所、訪問介護ステーション、
施術所、アイバンク、骨髄バンク、衛生検査所、滅菌業（医療用器材）、臨床検査業</t>
    <phoneticPr fontId="1"/>
  </si>
  <si>
    <t>保健所、健康相談所、検疫所、検査業、食肉衛生検査所、犬管理所、健康相談施設、消毒業（物品、電話機）</t>
    <phoneticPr fontId="1"/>
  </si>
  <si>
    <t>国民年金、厚生年金、共済年金、健康保険、介護保険、労働保険等の社会保険事務、社会福祉事務所、児童相談所、
児童厚生施設、児童養護施設、養護老人ホーム、障害者支援施設、自立訓練事業所、老人福祉センター、有料老人ホーム、
ケアハウス、保育所、託児所、保育所型認定こども園、地方裁量型認定こども園</t>
    <phoneticPr fontId="1"/>
  </si>
  <si>
    <t>介護</t>
    <phoneticPr fontId="1"/>
  </si>
  <si>
    <t>介護老人福祉施設、介護老人保健施設、介護療養型医療施設、居宅サービス、地域密着型サービス、介護予防サービス</t>
    <phoneticPr fontId="1"/>
  </si>
  <si>
    <t>他に
分類されない
会員制団体</t>
    <rPh sb="0" eb="1">
      <t>ホカ</t>
    </rPh>
    <rPh sb="3" eb="5">
      <t>ブンルイ</t>
    </rPh>
    <rPh sb="10" eb="13">
      <t>カイインセイ</t>
    </rPh>
    <rPh sb="13" eb="15">
      <t>ダンタイ</t>
    </rPh>
    <phoneticPr fontId="1"/>
  </si>
  <si>
    <t>他に分類されない会員制団体</t>
    <phoneticPr fontId="1"/>
  </si>
  <si>
    <t>商工会議所、経済団体連合会、生命保険協会、宗教団体、労働団体、学術団体、文化団体、政治団体、県民会館、文化会館</t>
    <phoneticPr fontId="1"/>
  </si>
  <si>
    <t>物品賃貸業
（貸自動車業を除く。）</t>
    <rPh sb="0" eb="2">
      <t>ブッピン</t>
    </rPh>
    <rPh sb="2" eb="5">
      <t>チンタイギョウ</t>
    </rPh>
    <rPh sb="7" eb="8">
      <t>カシ</t>
    </rPh>
    <rPh sb="8" eb="11">
      <t>ジドウシャ</t>
    </rPh>
    <rPh sb="11" eb="12">
      <t>ギョウ</t>
    </rPh>
    <rPh sb="13" eb="14">
      <t>ノゾ</t>
    </rPh>
    <phoneticPr fontId="1"/>
  </si>
  <si>
    <t>農業機械器具賃貸業、医療機械器具賃貸業、電動機賃貸業、コンテナ賃貸業、掘削機械器具賃貸業、
仮設資材賃貸業、電子計算機賃貸業、パーソネルコンピュータ賃貸業、事務用機械器具賃貸業、スポーツ用品賃貸業、
貸衣しょう業、レンタルブティック</t>
    <phoneticPr fontId="1"/>
  </si>
  <si>
    <t>新聞広告、雑誌広告、インターネット広告、折り込み広告</t>
    <phoneticPr fontId="1"/>
  </si>
  <si>
    <t>自動車の整備、修理、検査、登録、</t>
    <phoneticPr fontId="1"/>
  </si>
  <si>
    <r>
      <t xml:space="preserve">一般機械修理、建設・鉱山機械整備・修理、電気機械修理
</t>
    </r>
    <r>
      <rPr>
        <sz val="11"/>
        <color rgb="FFFF0000"/>
        <rFont val="メイリオ"/>
        <family val="3"/>
        <charset val="128"/>
      </rPr>
      <t>※空港等で行われる航空機整備の活動は「3592 航空機・同修理」</t>
    </r>
    <phoneticPr fontId="1"/>
  </si>
  <si>
    <t>法律事務所、特許事務所、税理士事務所、設計監督業、建設コンサルタント業、測量業、労働者派遣サービス、
ビルメンテナンス業、ガラスふき業、害虫駆除業、施設警備、身辺警備業務、速記業、複写業、
プラントエンジニアリング業、レッカー車業、デザイン業、経営コンサルタント業、通訳業、興信所</t>
    <phoneticPr fontId="1"/>
  </si>
  <si>
    <t>宿泊業</t>
    <phoneticPr fontId="1"/>
  </si>
  <si>
    <t>ホテル、旅館、モーテル、山小屋、保養所、リゾートクラブ</t>
    <phoneticPr fontId="1"/>
  </si>
  <si>
    <t>飲食サービス</t>
    <phoneticPr fontId="1"/>
  </si>
  <si>
    <t>食堂、レストラン、専門料理店、バー、ナイトクラブ、喫茶店、持ち帰り飲食サービス、配達飲食サービス</t>
    <phoneticPr fontId="1"/>
  </si>
  <si>
    <r>
      <t xml:space="preserve">洗濯業、クリーニング業、ランドリー業、クリーニング工場、貸おむつ業、貸おしぼり業、貸ぞうきん業、貸モップ業、
理容店、理髪店、床屋、美容室、美容院、銭湯業、温泉浴場業、健康ランド、スーパー銭湯、エステティックサロン、
コインランドリー業、ネイルサロン、ソープランド業
</t>
    </r>
    <r>
      <rPr>
        <sz val="11"/>
        <color rgb="FFFF0000"/>
        <rFont val="メイリオ"/>
        <family val="3"/>
        <charset val="128"/>
      </rPr>
      <t>※ヘルスセンターは「6741 娯楽サービス」</t>
    </r>
    <phoneticPr fontId="1"/>
  </si>
  <si>
    <t>映画館、映画劇場、ビデオ・シアター、劇場、歌劇団、ダンシングチーム、寄席、野球場（プロ野球興行用）、
劇団、芸能プロダクション、プロ野球団、競輪場、競馬場、体育館、ゴルフ場、ボウリング場、テニス場、公園、
遊園地、ビリヤード場、囲碁・将棋所、パチンコホール、ゲームセンター、ダンスホール、遊漁船業、カラオケボックス業、
場外馬券場売場、釣堀業、芸術家業</t>
    <phoneticPr fontId="1"/>
  </si>
  <si>
    <t>その他の対個人サービス</t>
    <phoneticPr fontId="1"/>
  </si>
  <si>
    <r>
      <t xml:space="preserve">写真撮影業、写真館、葬儀場、斎場、火葬場、墓地管理業、結婚式場、学習塾、音楽教授業、外国語会話教授業、
スポーツ・健康教授業、表具業、家具修理業、時計修理業、楽器修理業、自転車修理業、造園業、家政婦、手荷物預り業、
結婚相談業、観光案内業
</t>
    </r>
    <r>
      <rPr>
        <sz val="11"/>
        <color rgb="FFFF0000"/>
        <rFont val="メイリオ"/>
        <family val="3"/>
        <charset val="128"/>
      </rPr>
      <t>※自動車修理業及び自動車タイヤ修理業は「6631 自動車整備」</t>
    </r>
    <phoneticPr fontId="1"/>
  </si>
  <si>
    <t>とじひも、コピー用紙、伝票類、封筒、事務用紙、消しごむ、ハサミ、朱肉、穴あけ、クリップ</t>
    <phoneticPr fontId="1"/>
  </si>
  <si>
    <r>
      <t xml:space="preserve">他のいずれの部門にも属さない財・サービスの生産活動
</t>
    </r>
    <r>
      <rPr>
        <sz val="11"/>
        <color rgb="FFFF0000"/>
        <rFont val="メイリオ"/>
        <family val="3"/>
        <charset val="128"/>
      </rPr>
      <t>※他産業部門における推計上の誤差の集積部分としての役割を担っているため、原則使用しない</t>
    </r>
    <rPh sb="28" eb="30">
      <t>サンギョウ</t>
    </rPh>
    <phoneticPr fontId="1"/>
  </si>
  <si>
    <t>2020年</t>
    <rPh sb="4" eb="5">
      <t>ネン</t>
    </rPh>
    <phoneticPr fontId="1"/>
  </si>
  <si>
    <t>内生部門計</t>
  </si>
  <si>
    <t>家計外消費支出（行）</t>
    <rPh sb="0" eb="6">
      <t>カケイガイショウヒシシュツ</t>
    </rPh>
    <rPh sb="7" eb="8">
      <t>ギョウ</t>
    </rPh>
    <phoneticPr fontId="0"/>
  </si>
  <si>
    <t>間接税（関税・輸入品商品税を除く。）</t>
  </si>
  <si>
    <t>市内生産額</t>
    <rPh sb="0" eb="1">
      <t>シ</t>
    </rPh>
    <phoneticPr fontId="2"/>
  </si>
  <si>
    <t>行和</t>
    <rPh sb="0" eb="2">
      <t>ギョウワ</t>
    </rPh>
    <phoneticPr fontId="2"/>
  </si>
  <si>
    <t>感応度係数</t>
    <rPh sb="0" eb="5">
      <t>カンノウドケイスウ</t>
    </rPh>
    <phoneticPr fontId="2"/>
  </si>
  <si>
    <t>列和</t>
    <rPh sb="0" eb="2">
      <t>レツワ</t>
    </rPh>
    <phoneticPr fontId="2"/>
  </si>
  <si>
    <t>影響力係数</t>
    <rPh sb="0" eb="5">
      <t>エイキョウリョクケイスウ</t>
    </rPh>
    <phoneticPr fontId="2"/>
  </si>
  <si>
    <t>※消費転換係数＝平均消費性向（総務省「家計調査年報（家計収支編、2020年）」、関東地方・二人以上の世帯のうち勤労者世帯）</t>
    <rPh sb="1" eb="3">
      <t>ショウヒ</t>
    </rPh>
    <rPh sb="3" eb="5">
      <t>テンカン</t>
    </rPh>
    <rPh sb="5" eb="7">
      <t>ケイスウ</t>
    </rPh>
    <rPh sb="8" eb="14">
      <t>ヘイキンショウヒセイコウ</t>
    </rPh>
    <rPh sb="15" eb="18">
      <t>ソウムショウ</t>
    </rPh>
    <rPh sb="40" eb="42">
      <t>カントウ</t>
    </rPh>
    <rPh sb="42" eb="44">
      <t>チホウ</t>
    </rPh>
    <rPh sb="45" eb="49">
      <t>ニニンイジョウ</t>
    </rPh>
    <rPh sb="50" eb="52">
      <t>セタイ</t>
    </rPh>
    <rPh sb="55" eb="58">
      <t>キンロウシャ</t>
    </rPh>
    <rPh sb="58" eb="60">
      <t>セタイ</t>
    </rPh>
    <phoneticPr fontId="1"/>
  </si>
  <si>
    <t>農林漁業</t>
    <rPh sb="0" eb="4">
      <t>ノウリンギョギョウ</t>
    </rPh>
    <phoneticPr fontId="1"/>
  </si>
  <si>
    <t>プラスチック・ゴム製品</t>
    <rPh sb="9" eb="11">
      <t>セイヒン</t>
    </rPh>
    <phoneticPr fontId="1"/>
  </si>
  <si>
    <t>他に分類されない会員制団体</t>
    <rPh sb="0" eb="1">
      <t>タ</t>
    </rPh>
    <rPh sb="2" eb="4">
      <t>ブンルイ</t>
    </rPh>
    <rPh sb="8" eb="11">
      <t>カイインセイ</t>
    </rPh>
    <rPh sb="11" eb="13">
      <t>ダンタイ</t>
    </rPh>
    <phoneticPr fontId="1"/>
  </si>
  <si>
    <t>鉱業</t>
  </si>
  <si>
    <t>飲食料品</t>
  </si>
  <si>
    <t>繊維製品</t>
  </si>
  <si>
    <t>パルプ・紙・木製品</t>
  </si>
  <si>
    <t>化学製品</t>
  </si>
  <si>
    <t>石油・石炭製品</t>
  </si>
  <si>
    <t>窯業・土石製品</t>
  </si>
  <si>
    <t>鉄鋼</t>
  </si>
  <si>
    <t>非鉄金属</t>
  </si>
  <si>
    <t>金属製品</t>
  </si>
  <si>
    <t>電子部品</t>
  </si>
  <si>
    <t>電気機械</t>
  </si>
  <si>
    <t>情報通信機器</t>
  </si>
  <si>
    <t>輸送機械</t>
  </si>
  <si>
    <t>建設</t>
  </si>
  <si>
    <t>電力・ガス・熱供給</t>
  </si>
  <si>
    <t>不動産</t>
  </si>
  <si>
    <t>運輸・郵便</t>
  </si>
  <si>
    <t>情報通信</t>
  </si>
  <si>
    <t>教育・研究</t>
  </si>
  <si>
    <t>医療・福祉</t>
  </si>
  <si>
    <t>対事業所サービス</t>
  </si>
  <si>
    <t>対個人サービス</t>
  </si>
  <si>
    <t>運輸・郵便</t>
    <rPh sb="3" eb="5">
      <t>ユウビン</t>
    </rPh>
    <phoneticPr fontId="1"/>
  </si>
  <si>
    <t>分類不明</t>
    <rPh sb="0" eb="2">
      <t>ブンルイ</t>
    </rPh>
    <rPh sb="2" eb="4">
      <t>フメイ</t>
    </rPh>
    <phoneticPr fontId="3"/>
  </si>
  <si>
    <t>製造業</t>
  </si>
  <si>
    <t>電力・ガス・水道</t>
  </si>
  <si>
    <t>サービス</t>
  </si>
  <si>
    <t>粗付加価値
誘発額</t>
    <rPh sb="0" eb="1">
      <t>ソ</t>
    </rPh>
    <rPh sb="1" eb="3">
      <t>フカ</t>
    </rPh>
    <rPh sb="3" eb="5">
      <t>カチ</t>
    </rPh>
    <rPh sb="6" eb="8">
      <t>ユウハツ</t>
    </rPh>
    <rPh sb="8" eb="9">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</si>
</sst>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00_ "/>
    <numFmt numFmtId="178" formatCode="[$-411]ggge&quot;年&quot;m&quot;月&quot;d&quot;日&quot;;@"/>
    <numFmt numFmtId="179" formatCode="0.000"/>
    <numFmt numFmtId="180" formatCode="0.0"/>
    <numFmt numFmtId="181" formatCode="#,##0_ ;[Red]\-#,##0\ "/>
    <numFmt numFmtId="182" formatCode="0.00_);[Red]\(0.00\)"/>
  </numFmts>
  <fonts count="1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2"/>
      <charset val="128"/>
      <scheme val="minor"/>
    </font>
    <font>
      <sz val="12"/>
      <color theme="1"/>
      <name val="メイリオ"/>
      <family val="3"/>
      <charset val="128"/>
    </font>
    <font>
      <sz val="11"/>
      <color theme="1"/>
      <name val="メイリオ"/>
      <family val="3"/>
      <charset val="128"/>
    </font>
    <font>
      <sz val="11"/>
      <color rgb="FFFF0000"/>
      <name val="メイリオ"/>
      <family val="3"/>
      <charset val="128"/>
    </font>
    <font>
      <sz val="10"/>
      <color theme="1"/>
      <name val="メイリオ"/>
      <family val="3"/>
      <charset val="128"/>
    </font>
    <font>
      <sz val="11"/>
      <name val="メイリオ"/>
      <family val="3"/>
      <charset val="128"/>
    </font>
    <font>
      <b/>
      <sz val="12"/>
      <color theme="1"/>
      <name val="メイリオ"/>
      <family val="3"/>
      <charset val="128"/>
    </font>
    <font>
      <sz val="9"/>
      <color theme="1"/>
      <name val="メイリオ"/>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right/>
      <top style="thin">
        <color indexed="64"/>
      </top>
      <bottom style="thin">
        <color indexed="64"/>
      </bottom>
      <diagonal/>
    </border>
    <border>
      <left/>
      <right style="medium">
        <color theme="5"/>
      </right>
      <top/>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medium">
        <color theme="5"/>
      </left>
      <right style="medium">
        <color theme="5"/>
      </right>
      <top style="medium">
        <color theme="5"/>
      </top>
      <bottom/>
      <diagonal/>
    </border>
    <border>
      <left style="medium">
        <color theme="5"/>
      </left>
      <right style="medium">
        <color theme="5"/>
      </right>
      <top/>
      <bottom/>
      <diagonal/>
    </border>
    <border>
      <left style="medium">
        <color theme="5"/>
      </left>
      <right style="medium">
        <color theme="5"/>
      </right>
      <top/>
      <bottom style="medium">
        <color theme="5"/>
      </bottom>
      <diagonal/>
    </border>
    <border>
      <left style="medium">
        <color theme="5"/>
      </left>
      <right/>
      <top/>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6"/>
      </left>
      <right style="medium">
        <color theme="6"/>
      </right>
      <top style="medium">
        <color theme="6"/>
      </top>
      <bottom/>
      <diagonal/>
    </border>
    <border>
      <left style="medium">
        <color theme="6"/>
      </left>
      <right style="medium">
        <color theme="6"/>
      </right>
      <top/>
      <bottom/>
      <diagonal/>
    </border>
    <border>
      <left style="medium">
        <color theme="6"/>
      </left>
      <right style="medium">
        <color theme="6"/>
      </right>
      <top/>
      <bottom style="medium">
        <color theme="6"/>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theme="6"/>
      </left>
      <right/>
      <top/>
      <bottom/>
      <diagonal/>
    </border>
    <border>
      <left/>
      <right style="medium">
        <color theme="6"/>
      </right>
      <top/>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top/>
      <bottom style="dashed">
        <color indexed="64"/>
      </bottom>
      <diagonal/>
    </border>
    <border>
      <left style="double">
        <color rgb="FFFF0000"/>
      </left>
      <right style="double">
        <color rgb="FFFF0000"/>
      </right>
      <top style="double">
        <color rgb="FFFF0000"/>
      </top>
      <bottom style="double">
        <color rgb="FFFF0000"/>
      </bottom>
      <diagonal/>
    </border>
    <border>
      <left/>
      <right/>
      <top style="dashed">
        <color indexed="64"/>
      </top>
      <bottom/>
      <diagonal/>
    </border>
    <border>
      <left/>
      <right/>
      <top style="thin">
        <color indexed="64"/>
      </top>
      <bottom style="medium">
        <color indexed="64"/>
      </bottom>
      <diagonal/>
    </border>
  </borders>
  <cellStyleXfs count="4">
    <xf numFmtId="0" fontId="0" fillId="0" borderId="0">
      <alignment vertical="center"/>
    </xf>
    <xf numFmtId="0" fontId="3" fillId="0" borderId="0">
      <alignment vertical="center"/>
    </xf>
    <xf numFmtId="0" fontId="5" fillId="0" borderId="0"/>
    <xf numFmtId="38" fontId="6" fillId="0" borderId="0" applyFont="0" applyFill="0" applyBorder="0" applyAlignment="0" applyProtection="0">
      <alignment vertical="center"/>
    </xf>
  </cellStyleXfs>
  <cellXfs count="382">
    <xf numFmtId="0" fontId="0" fillId="0" borderId="0" xfId="0">
      <alignment vertical="center"/>
    </xf>
    <xf numFmtId="0" fontId="7" fillId="0" borderId="0" xfId="0" applyFont="1">
      <alignment vertical="center"/>
    </xf>
    <xf numFmtId="0" fontId="8" fillId="0" borderId="0" xfId="0" applyFont="1">
      <alignment vertical="center"/>
    </xf>
    <xf numFmtId="0" fontId="8" fillId="0" borderId="0" xfId="0" applyFont="1" applyBorder="1" applyAlignment="1">
      <alignment vertical="center"/>
    </xf>
    <xf numFmtId="0" fontId="8" fillId="0" borderId="0" xfId="0" applyFont="1" applyBorder="1">
      <alignment vertical="center"/>
    </xf>
    <xf numFmtId="0" fontId="8" fillId="0" borderId="0" xfId="0" applyFont="1" applyAlignment="1">
      <alignment horizontal="right"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10" fillId="2" borderId="80" xfId="0" applyFont="1" applyFill="1" applyBorder="1" applyAlignment="1">
      <alignment horizontal="center" vertical="center"/>
    </xf>
    <xf numFmtId="0" fontId="10" fillId="0" borderId="80" xfId="0" applyFont="1" applyBorder="1" applyAlignment="1">
      <alignment horizontal="right" vertical="center"/>
    </xf>
    <xf numFmtId="49" fontId="8" fillId="0" borderId="7" xfId="0" applyNumberFormat="1" applyFont="1" applyBorder="1" applyAlignment="1">
      <alignment horizontal="center" vertical="center"/>
    </xf>
    <xf numFmtId="38" fontId="8" fillId="0" borderId="7" xfId="3" applyFont="1" applyBorder="1">
      <alignment vertical="center"/>
    </xf>
    <xf numFmtId="49" fontId="8" fillId="0" borderId="8" xfId="0" applyNumberFormat="1" applyFont="1" applyBorder="1" applyAlignment="1">
      <alignment horizontal="center" vertical="center"/>
    </xf>
    <xf numFmtId="38" fontId="8" fillId="0" borderId="8" xfId="3" applyFont="1" applyBorder="1">
      <alignment vertical="center"/>
    </xf>
    <xf numFmtId="38" fontId="8" fillId="0" borderId="74" xfId="3" applyFont="1" applyBorder="1">
      <alignment vertical="center"/>
    </xf>
    <xf numFmtId="49" fontId="8" fillId="0" borderId="73" xfId="0" applyNumberFormat="1" applyFont="1" applyBorder="1" applyAlignment="1">
      <alignment horizontal="center" vertical="center"/>
    </xf>
    <xf numFmtId="49" fontId="8" fillId="0" borderId="74" xfId="0" applyNumberFormat="1" applyFont="1" applyBorder="1" applyAlignment="1">
      <alignment horizontal="center" vertical="center"/>
    </xf>
    <xf numFmtId="49" fontId="8" fillId="0" borderId="9" xfId="0" applyNumberFormat="1" applyFont="1" applyBorder="1" applyAlignment="1">
      <alignment horizontal="center" vertical="center"/>
    </xf>
    <xf numFmtId="38" fontId="8" fillId="0" borderId="9" xfId="3" applyFont="1" applyBorder="1">
      <alignment vertical="center"/>
    </xf>
    <xf numFmtId="0" fontId="8" fillId="0" borderId="3" xfId="0" applyFont="1" applyBorder="1" applyAlignment="1">
      <alignment vertical="center"/>
    </xf>
    <xf numFmtId="0" fontId="8" fillId="0" borderId="13" xfId="0" applyFont="1" applyBorder="1" applyAlignment="1">
      <alignment vertical="center"/>
    </xf>
    <xf numFmtId="0" fontId="8" fillId="0" borderId="4" xfId="0" applyFont="1" applyBorder="1" applyAlignment="1">
      <alignment vertical="center"/>
    </xf>
    <xf numFmtId="0" fontId="8" fillId="0" borderId="76" xfId="0" applyFont="1" applyBorder="1" applyAlignment="1">
      <alignment vertical="center"/>
    </xf>
    <xf numFmtId="0" fontId="8" fillId="0" borderId="79" xfId="0" applyFont="1" applyBorder="1" applyAlignment="1">
      <alignment vertical="center"/>
    </xf>
    <xf numFmtId="0" fontId="8" fillId="0" borderId="5" xfId="0" applyFont="1" applyBorder="1" applyAlignment="1">
      <alignment vertical="center"/>
    </xf>
    <xf numFmtId="0" fontId="8" fillId="0" borderId="14" xfId="0" applyFont="1" applyBorder="1" applyAlignment="1">
      <alignment vertical="center"/>
    </xf>
    <xf numFmtId="0" fontId="8" fillId="0" borderId="10" xfId="0" applyFont="1" applyBorder="1">
      <alignment vertical="center"/>
    </xf>
    <xf numFmtId="0" fontId="8" fillId="0" borderId="11" xfId="0" applyFont="1" applyBorder="1">
      <alignment vertical="center"/>
    </xf>
    <xf numFmtId="0" fontId="8" fillId="0" borderId="75" xfId="0" applyFont="1" applyBorder="1" applyAlignment="1">
      <alignment vertical="center"/>
    </xf>
    <xf numFmtId="0" fontId="8" fillId="0" borderId="81" xfId="0" applyFont="1" applyBorder="1" applyAlignment="1">
      <alignment vertical="center"/>
    </xf>
    <xf numFmtId="0" fontId="8" fillId="3" borderId="1" xfId="0" applyFont="1" applyFill="1" applyBorder="1" applyAlignment="1">
      <alignment horizontal="center" vertical="center"/>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top" textRotation="255" wrapText="1"/>
    </xf>
    <xf numFmtId="0" fontId="8" fillId="0" borderId="7" xfId="0" applyFont="1" applyBorder="1" applyAlignment="1">
      <alignment vertical="center" wrapText="1"/>
    </xf>
    <xf numFmtId="0" fontId="8" fillId="0" borderId="10" xfId="0" applyFont="1" applyBorder="1" applyAlignment="1">
      <alignment vertical="center" wrapText="1"/>
    </xf>
    <xf numFmtId="0" fontId="8" fillId="0" borderId="6" xfId="0" applyFont="1" applyBorder="1" applyAlignment="1">
      <alignment vertical="center" textRotation="255" wrapText="1"/>
    </xf>
    <xf numFmtId="178" fontId="8" fillId="0" borderId="0" xfId="0" applyNumberFormat="1" applyFont="1" applyBorder="1" applyAlignment="1">
      <alignment vertical="center"/>
    </xf>
    <xf numFmtId="0" fontId="12" fillId="0" borderId="0" xfId="0" applyFont="1" applyBorder="1" applyAlignment="1">
      <alignment vertical="center"/>
    </xf>
    <xf numFmtId="0" fontId="7" fillId="0" borderId="0" xfId="0" applyFont="1" applyBorder="1" applyAlignment="1">
      <alignment vertical="center"/>
    </xf>
    <xf numFmtId="38" fontId="8" fillId="0" borderId="1" xfId="3" applyFont="1" applyBorder="1" applyAlignment="1">
      <alignment vertical="center"/>
    </xf>
    <xf numFmtId="179" fontId="8" fillId="0" borderId="1" xfId="0" applyNumberFormat="1" applyFont="1" applyBorder="1" applyAlignment="1">
      <alignment vertical="center"/>
    </xf>
    <xf numFmtId="0" fontId="8" fillId="0" borderId="10" xfId="0" applyFont="1" applyBorder="1" applyAlignment="1">
      <alignment horizontal="center" vertical="center"/>
    </xf>
    <xf numFmtId="0" fontId="8" fillId="0" borderId="3" xfId="0" applyFont="1" applyBorder="1" applyAlignment="1">
      <alignment horizontal="center" vertical="top"/>
    </xf>
    <xf numFmtId="0" fontId="8" fillId="0" borderId="13" xfId="0" applyFont="1" applyBorder="1">
      <alignment vertical="center"/>
    </xf>
    <xf numFmtId="0" fontId="8" fillId="0" borderId="11" xfId="0" applyFont="1" applyBorder="1" applyAlignment="1">
      <alignment vertical="top"/>
    </xf>
    <xf numFmtId="0" fontId="8" fillId="0" borderId="3" xfId="0" applyFont="1" applyBorder="1" applyAlignment="1">
      <alignment vertical="top" wrapText="1"/>
    </xf>
    <xf numFmtId="0" fontId="8" fillId="0" borderId="10" xfId="0" applyFont="1" applyBorder="1" applyAlignment="1">
      <alignment wrapText="1"/>
    </xf>
    <xf numFmtId="0" fontId="8" fillId="0" borderId="8" xfId="0" applyFont="1" applyBorder="1" applyAlignment="1">
      <alignment vertical="top"/>
    </xf>
    <xf numFmtId="0" fontId="8" fillId="0" borderId="12" xfId="0" applyFont="1" applyBorder="1" applyAlignment="1">
      <alignment vertical="top"/>
    </xf>
    <xf numFmtId="0" fontId="8" fillId="0" borderId="5" xfId="0" applyFont="1" applyBorder="1" applyAlignment="1">
      <alignment vertical="top"/>
    </xf>
    <xf numFmtId="0" fontId="8" fillId="0" borderId="1" xfId="0" applyFont="1" applyBorder="1" applyAlignment="1">
      <alignment wrapText="1"/>
    </xf>
    <xf numFmtId="0" fontId="8" fillId="0" borderId="9" xfId="0" applyFont="1" applyBorder="1" applyAlignment="1">
      <alignment vertical="top"/>
    </xf>
    <xf numFmtId="0" fontId="8" fillId="0" borderId="9" xfId="0" applyFont="1" applyBorder="1" applyAlignment="1">
      <alignment vertical="center"/>
    </xf>
    <xf numFmtId="181" fontId="8" fillId="0" borderId="1" xfId="0" applyNumberFormat="1" applyFont="1" applyBorder="1">
      <alignment vertical="center"/>
    </xf>
    <xf numFmtId="181" fontId="8" fillId="2" borderId="25" xfId="0" applyNumberFormat="1" applyFont="1" applyFill="1" applyBorder="1">
      <alignment vertical="center"/>
    </xf>
    <xf numFmtId="181" fontId="8" fillId="3" borderId="23" xfId="0" applyNumberFormat="1" applyFont="1" applyFill="1" applyBorder="1">
      <alignment vertical="center"/>
    </xf>
    <xf numFmtId="181" fontId="8" fillId="4" borderId="8" xfId="0" applyNumberFormat="1" applyFont="1" applyFill="1" applyBorder="1">
      <alignment vertical="center"/>
    </xf>
    <xf numFmtId="181" fontId="8" fillId="4" borderId="9" xfId="0" applyNumberFormat="1" applyFont="1" applyFill="1" applyBorder="1">
      <alignment vertical="center"/>
    </xf>
    <xf numFmtId="182" fontId="8" fillId="0" borderId="1" xfId="0" applyNumberFormat="1" applyFont="1" applyBorder="1" applyAlignment="1">
      <alignment horizontal="right" vertical="center"/>
    </xf>
    <xf numFmtId="0" fontId="13" fillId="0" borderId="0" xfId="0" applyFont="1">
      <alignment vertical="center"/>
    </xf>
    <xf numFmtId="0" fontId="8" fillId="0" borderId="1" xfId="0" applyNumberFormat="1" applyFont="1" applyBorder="1" applyAlignment="1">
      <alignment horizontal="center" vertical="center"/>
    </xf>
    <xf numFmtId="0" fontId="8" fillId="0" borderId="7" xfId="0" applyFont="1" applyBorder="1">
      <alignment vertical="center"/>
    </xf>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 xfId="0" applyFont="1" applyBorder="1">
      <alignment vertical="center"/>
    </xf>
    <xf numFmtId="0" fontId="8" fillId="0" borderId="8" xfId="0" applyFont="1" applyBorder="1">
      <alignment vertical="center"/>
    </xf>
    <xf numFmtId="0" fontId="8" fillId="0" borderId="1" xfId="0" applyFont="1" applyBorder="1">
      <alignment vertical="center"/>
    </xf>
    <xf numFmtId="179" fontId="8" fillId="0" borderId="1" xfId="0" applyNumberFormat="1" applyFont="1" applyBorder="1">
      <alignment vertical="center"/>
    </xf>
    <xf numFmtId="179" fontId="8" fillId="0" borderId="0" xfId="0" applyNumberFormat="1" applyFont="1" applyBorder="1">
      <alignment vertical="center"/>
    </xf>
    <xf numFmtId="0" fontId="8" fillId="0" borderId="74" xfId="0" applyFont="1" applyBorder="1">
      <alignment vertical="center"/>
    </xf>
    <xf numFmtId="0" fontId="8" fillId="0" borderId="76" xfId="0" applyFont="1" applyBorder="1">
      <alignment vertical="center"/>
    </xf>
    <xf numFmtId="0" fontId="8" fillId="0" borderId="78" xfId="0" applyFont="1" applyBorder="1">
      <alignment vertical="center"/>
    </xf>
    <xf numFmtId="0" fontId="8" fillId="0" borderId="75" xfId="0" applyFont="1" applyBorder="1">
      <alignment vertical="center"/>
    </xf>
    <xf numFmtId="0" fontId="8" fillId="0" borderId="73" xfId="0" applyFont="1" applyBorder="1">
      <alignment vertical="center"/>
    </xf>
    <xf numFmtId="0" fontId="8" fillId="0" borderId="77" xfId="0" applyFont="1" applyBorder="1">
      <alignment vertical="center"/>
    </xf>
    <xf numFmtId="179" fontId="8" fillId="0" borderId="0" xfId="0" applyNumberFormat="1" applyFont="1" applyFill="1" applyBorder="1">
      <alignment vertical="center"/>
    </xf>
    <xf numFmtId="0" fontId="8" fillId="0" borderId="2" xfId="0" applyFont="1" applyBorder="1">
      <alignment vertical="center"/>
    </xf>
    <xf numFmtId="0" fontId="8" fillId="0" borderId="5" xfId="0" applyFont="1" applyBorder="1">
      <alignment vertical="center"/>
    </xf>
    <xf numFmtId="0" fontId="8" fillId="0" borderId="9" xfId="0" applyFont="1" applyBorder="1">
      <alignment vertical="center"/>
    </xf>
    <xf numFmtId="0" fontId="8" fillId="0" borderId="12" xfId="0" applyFont="1" applyBorder="1">
      <alignment vertical="center"/>
    </xf>
    <xf numFmtId="0" fontId="8" fillId="0" borderId="6" xfId="0" applyFont="1" applyBorder="1">
      <alignment vertical="center"/>
    </xf>
    <xf numFmtId="0" fontId="8" fillId="0" borderId="0" xfId="0" applyFont="1" applyFill="1" applyBorder="1" applyAlignment="1">
      <alignment vertical="center" wrapText="1"/>
    </xf>
    <xf numFmtId="0" fontId="8" fillId="0" borderId="0" xfId="0" applyFont="1" applyFill="1" applyBorder="1">
      <alignment vertical="center"/>
    </xf>
    <xf numFmtId="0" fontId="8" fillId="0" borderId="1" xfId="0" applyFont="1" applyFill="1" applyBorder="1" applyAlignment="1">
      <alignment horizontal="center" vertical="center"/>
    </xf>
    <xf numFmtId="0" fontId="8" fillId="0" borderId="7" xfId="0" applyFont="1" applyBorder="1" applyAlignment="1">
      <alignment horizontal="center" vertical="center"/>
    </xf>
    <xf numFmtId="0" fontId="8" fillId="0" borderId="3" xfId="0" applyFont="1" applyBorder="1">
      <alignment vertical="center"/>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8" fillId="5" borderId="8"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3" borderId="7" xfId="0" applyFont="1" applyFill="1" applyBorder="1" applyAlignment="1">
      <alignment horizontal="center" vertical="center"/>
    </xf>
    <xf numFmtId="0" fontId="8" fillId="4" borderId="7" xfId="0" applyFont="1" applyFill="1" applyBorder="1" applyAlignment="1">
      <alignment horizontal="center" vertical="center"/>
    </xf>
    <xf numFmtId="0" fontId="13" fillId="0" borderId="9" xfId="0" applyFont="1" applyBorder="1" applyAlignment="1">
      <alignment horizontal="center" vertical="center"/>
    </xf>
    <xf numFmtId="0" fontId="13" fillId="2" borderId="9" xfId="0" applyFont="1" applyFill="1" applyBorder="1" applyAlignment="1">
      <alignment horizontal="center" vertical="center" wrapText="1"/>
    </xf>
    <xf numFmtId="0" fontId="13" fillId="2" borderId="14" xfId="0" applyFont="1" applyFill="1" applyBorder="1" applyAlignment="1">
      <alignment horizontal="center" vertical="center"/>
    </xf>
    <xf numFmtId="0" fontId="13" fillId="2" borderId="9"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12" xfId="0" applyFont="1" applyBorder="1" applyAlignment="1">
      <alignment horizontal="center" vertical="center"/>
    </xf>
    <xf numFmtId="0" fontId="13" fillId="3" borderId="9" xfId="0" applyFont="1" applyFill="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left" vertical="center" wrapText="1"/>
    </xf>
    <xf numFmtId="0" fontId="13" fillId="4" borderId="9" xfId="0" applyFont="1" applyFill="1" applyBorder="1" applyAlignment="1">
      <alignment horizontal="center" vertical="center"/>
    </xf>
    <xf numFmtId="180" fontId="8" fillId="0" borderId="7" xfId="0" applyNumberFormat="1" applyFont="1" applyFill="1" applyBorder="1">
      <alignment vertical="center"/>
    </xf>
    <xf numFmtId="180" fontId="8" fillId="0" borderId="10" xfId="0" applyNumberFormat="1" applyFont="1" applyBorder="1">
      <alignment vertical="center"/>
    </xf>
    <xf numFmtId="180" fontId="8" fillId="0" borderId="7" xfId="0" applyNumberFormat="1" applyFont="1" applyBorder="1">
      <alignment vertical="center"/>
    </xf>
    <xf numFmtId="180" fontId="8" fillId="0" borderId="3" xfId="0" applyNumberFormat="1" applyFont="1" applyBorder="1">
      <alignment vertical="center"/>
    </xf>
    <xf numFmtId="180" fontId="8" fillId="0" borderId="8" xfId="0" applyNumberFormat="1" applyFont="1" applyFill="1" applyBorder="1">
      <alignment vertical="center"/>
    </xf>
    <xf numFmtId="180" fontId="8" fillId="0" borderId="11" xfId="0" applyNumberFormat="1" applyFont="1" applyBorder="1">
      <alignment vertical="center"/>
    </xf>
    <xf numFmtId="180" fontId="8" fillId="0" borderId="8" xfId="0" applyNumberFormat="1" applyFont="1" applyBorder="1">
      <alignment vertical="center"/>
    </xf>
    <xf numFmtId="180" fontId="8" fillId="0" borderId="4" xfId="0" applyNumberFormat="1" applyFont="1" applyBorder="1">
      <alignment vertical="center"/>
    </xf>
    <xf numFmtId="180" fontId="8" fillId="0" borderId="74" xfId="0" applyNumberFormat="1" applyFont="1" applyFill="1" applyBorder="1">
      <alignment vertical="center"/>
    </xf>
    <xf numFmtId="180" fontId="8" fillId="0" borderId="77" xfId="0" applyNumberFormat="1" applyFont="1" applyBorder="1">
      <alignment vertical="center"/>
    </xf>
    <xf numFmtId="180" fontId="8" fillId="0" borderId="73" xfId="0" applyNumberFormat="1" applyFont="1" applyBorder="1">
      <alignment vertical="center"/>
    </xf>
    <xf numFmtId="180" fontId="8" fillId="0" borderId="75" xfId="0" applyNumberFormat="1" applyFont="1" applyBorder="1">
      <alignment vertical="center"/>
    </xf>
    <xf numFmtId="180" fontId="8" fillId="0" borderId="78" xfId="0" applyNumberFormat="1" applyFont="1" applyBorder="1">
      <alignment vertical="center"/>
    </xf>
    <xf numFmtId="180" fontId="8" fillId="0" borderId="74" xfId="0" applyNumberFormat="1" applyFont="1" applyBorder="1">
      <alignment vertical="center"/>
    </xf>
    <xf numFmtId="180" fontId="8" fillId="0" borderId="76" xfId="0" applyNumberFormat="1" applyFont="1" applyBorder="1">
      <alignment vertical="center"/>
    </xf>
    <xf numFmtId="180" fontId="8" fillId="0" borderId="73" xfId="0" applyNumberFormat="1" applyFont="1" applyFill="1" applyBorder="1">
      <alignment vertical="center"/>
    </xf>
    <xf numFmtId="180" fontId="8" fillId="0" borderId="9" xfId="0" applyNumberFormat="1" applyFont="1" applyFill="1" applyBorder="1">
      <alignment vertical="center"/>
    </xf>
    <xf numFmtId="180" fontId="8" fillId="0" borderId="12" xfId="0" applyNumberFormat="1" applyFont="1" applyBorder="1">
      <alignment vertical="center"/>
    </xf>
    <xf numFmtId="180" fontId="8" fillId="0" borderId="9" xfId="0" applyNumberFormat="1" applyFont="1" applyBorder="1">
      <alignment vertical="center"/>
    </xf>
    <xf numFmtId="180" fontId="8" fillId="0" borderId="5" xfId="0" applyNumberFormat="1" applyFont="1" applyBorder="1">
      <alignment vertical="center"/>
    </xf>
    <xf numFmtId="179" fontId="8" fillId="0" borderId="9" xfId="0" applyNumberFormat="1" applyFont="1" applyBorder="1">
      <alignment vertical="center"/>
    </xf>
    <xf numFmtId="0" fontId="8" fillId="2" borderId="6" xfId="0" applyFont="1" applyFill="1" applyBorder="1">
      <alignment vertical="center"/>
    </xf>
    <xf numFmtId="0" fontId="8" fillId="2" borderId="27" xfId="0" applyFont="1" applyFill="1" applyBorder="1">
      <alignment vertical="center"/>
    </xf>
    <xf numFmtId="0" fontId="8" fillId="2" borderId="2" xfId="0" applyFont="1" applyFill="1" applyBorder="1">
      <alignment vertical="center"/>
    </xf>
    <xf numFmtId="0" fontId="8" fillId="3" borderId="6" xfId="0" applyFont="1" applyFill="1" applyBorder="1">
      <alignment vertical="center"/>
    </xf>
    <xf numFmtId="0" fontId="8" fillId="3" borderId="27" xfId="0" applyFont="1" applyFill="1" applyBorder="1">
      <alignment vertical="center"/>
    </xf>
    <xf numFmtId="0" fontId="8" fillId="3" borderId="2" xfId="0" applyFont="1" applyFill="1" applyBorder="1">
      <alignment vertical="center"/>
    </xf>
    <xf numFmtId="0" fontId="8" fillId="4" borderId="6" xfId="0" applyFont="1" applyFill="1" applyBorder="1">
      <alignment vertical="center"/>
    </xf>
    <xf numFmtId="0" fontId="8" fillId="4" borderId="27" xfId="0" applyFont="1" applyFill="1" applyBorder="1">
      <alignment vertical="center"/>
    </xf>
    <xf numFmtId="0" fontId="8" fillId="4" borderId="2" xfId="0" applyFont="1" applyFill="1" applyBorder="1">
      <alignment vertical="center"/>
    </xf>
    <xf numFmtId="0" fontId="8" fillId="5" borderId="6" xfId="0" applyFont="1" applyFill="1" applyBorder="1">
      <alignment vertical="center"/>
    </xf>
    <xf numFmtId="0" fontId="8" fillId="5" borderId="27" xfId="0" applyFont="1" applyFill="1" applyBorder="1">
      <alignment vertical="center"/>
    </xf>
    <xf numFmtId="0" fontId="8" fillId="5" borderId="2" xfId="0" applyFont="1" applyFill="1" applyBorder="1">
      <alignment vertical="center"/>
    </xf>
    <xf numFmtId="0" fontId="8" fillId="2" borderId="3" xfId="0" applyFont="1" applyFill="1" applyBorder="1">
      <alignment vertical="center"/>
    </xf>
    <xf numFmtId="0" fontId="8" fillId="3" borderId="3" xfId="0" applyFont="1" applyFill="1" applyBorder="1">
      <alignment vertical="center"/>
    </xf>
    <xf numFmtId="0" fontId="8" fillId="4" borderId="3" xfId="0" applyFont="1" applyFill="1" applyBorder="1">
      <alignment vertical="center"/>
    </xf>
    <xf numFmtId="0" fontId="8" fillId="5" borderId="3" xfId="0" applyFont="1" applyFill="1" applyBorder="1">
      <alignment vertical="center"/>
    </xf>
    <xf numFmtId="0" fontId="8" fillId="0" borderId="27" xfId="0" applyFont="1" applyBorder="1">
      <alignment vertical="center"/>
    </xf>
    <xf numFmtId="180" fontId="8" fillId="0" borderId="1" xfId="0" applyNumberFormat="1" applyFont="1" applyBorder="1">
      <alignment vertical="center"/>
    </xf>
    <xf numFmtId="49" fontId="8" fillId="0" borderId="10" xfId="0" applyNumberFormat="1" applyFont="1" applyFill="1" applyBorder="1" applyAlignment="1">
      <alignment vertical="center"/>
    </xf>
    <xf numFmtId="176" fontId="8" fillId="0" borderId="0" xfId="1" applyNumberFormat="1" applyFont="1" applyFill="1">
      <alignment vertical="center"/>
    </xf>
    <xf numFmtId="176" fontId="8" fillId="0" borderId="0" xfId="1" applyNumberFormat="1" applyFont="1" applyFill="1" applyAlignment="1">
      <alignment horizontal="right" vertical="center"/>
    </xf>
    <xf numFmtId="176" fontId="8" fillId="0" borderId="0" xfId="1" applyNumberFormat="1" applyFont="1" applyFill="1" applyAlignment="1">
      <alignment vertical="center" wrapText="1"/>
    </xf>
    <xf numFmtId="176" fontId="8" fillId="0" borderId="3" xfId="1" applyNumberFormat="1" applyFont="1" applyFill="1" applyBorder="1" applyAlignment="1">
      <alignment vertical="center"/>
    </xf>
    <xf numFmtId="176" fontId="8" fillId="0" borderId="13" xfId="1" applyNumberFormat="1" applyFont="1" applyFill="1" applyBorder="1" applyAlignment="1">
      <alignment vertical="center"/>
    </xf>
    <xf numFmtId="176" fontId="8" fillId="0" borderId="13" xfId="1" applyNumberFormat="1" applyFont="1" applyFill="1" applyBorder="1">
      <alignment vertical="center"/>
    </xf>
    <xf numFmtId="176" fontId="8" fillId="0" borderId="10" xfId="1" applyNumberFormat="1" applyFont="1" applyFill="1" applyBorder="1">
      <alignment vertical="center"/>
    </xf>
    <xf numFmtId="176" fontId="8" fillId="0" borderId="0" xfId="1" applyNumberFormat="1" applyFont="1" applyFill="1" applyBorder="1">
      <alignment vertical="center"/>
    </xf>
    <xf numFmtId="176" fontId="8" fillId="0" borderId="5" xfId="1" applyNumberFormat="1" applyFont="1" applyFill="1" applyBorder="1" applyAlignment="1">
      <alignment vertical="center"/>
    </xf>
    <xf numFmtId="176" fontId="8" fillId="0" borderId="14" xfId="1" applyNumberFormat="1" applyFont="1" applyFill="1" applyBorder="1" applyAlignment="1">
      <alignment vertical="center"/>
    </xf>
    <xf numFmtId="176" fontId="8" fillId="0" borderId="14" xfId="1" applyNumberFormat="1" applyFont="1" applyFill="1" applyBorder="1">
      <alignment vertical="center"/>
    </xf>
    <xf numFmtId="176" fontId="8" fillId="0" borderId="12" xfId="1" applyNumberFormat="1" applyFont="1" applyFill="1" applyBorder="1">
      <alignment vertical="center"/>
    </xf>
    <xf numFmtId="176" fontId="8" fillId="0" borderId="0" xfId="1" applyNumberFormat="1" applyFont="1" applyFill="1" applyAlignment="1">
      <alignment vertical="center"/>
    </xf>
    <xf numFmtId="176" fontId="8" fillId="2" borderId="29" xfId="1" applyNumberFormat="1" applyFont="1" applyFill="1" applyBorder="1">
      <alignment vertical="center"/>
    </xf>
    <xf numFmtId="176" fontId="8" fillId="2" borderId="30" xfId="1" applyNumberFormat="1" applyFont="1" applyFill="1" applyBorder="1" applyAlignment="1">
      <alignment vertical="center"/>
    </xf>
    <xf numFmtId="176" fontId="8" fillId="2" borderId="30" xfId="1" applyNumberFormat="1" applyFont="1" applyFill="1" applyBorder="1">
      <alignment vertical="center"/>
    </xf>
    <xf numFmtId="176" fontId="8" fillId="2" borderId="31" xfId="1" applyNumberFormat="1" applyFont="1" applyFill="1" applyBorder="1">
      <alignment vertical="center"/>
    </xf>
    <xf numFmtId="176" fontId="8" fillId="2" borderId="38" xfId="1" applyNumberFormat="1" applyFont="1" applyFill="1" applyBorder="1">
      <alignment vertical="center"/>
    </xf>
    <xf numFmtId="176" fontId="8" fillId="2" borderId="3" xfId="1" applyNumberFormat="1" applyFont="1" applyFill="1" applyBorder="1" applyAlignment="1">
      <alignment vertical="center"/>
    </xf>
    <xf numFmtId="176" fontId="8" fillId="2" borderId="13" xfId="1" applyNumberFormat="1" applyFont="1" applyFill="1" applyBorder="1" applyAlignment="1">
      <alignment vertical="center"/>
    </xf>
    <xf numFmtId="176" fontId="8" fillId="2" borderId="13" xfId="1" applyNumberFormat="1" applyFont="1" applyFill="1" applyBorder="1">
      <alignment vertical="center"/>
    </xf>
    <xf numFmtId="176" fontId="8" fillId="2" borderId="10" xfId="1" applyNumberFormat="1" applyFont="1" applyFill="1" applyBorder="1">
      <alignment vertical="center"/>
    </xf>
    <xf numFmtId="176" fontId="8" fillId="2" borderId="28" xfId="1" applyNumberFormat="1" applyFont="1" applyFill="1" applyBorder="1">
      <alignment vertical="center"/>
    </xf>
    <xf numFmtId="176" fontId="8" fillId="0" borderId="6" xfId="1" applyNumberFormat="1" applyFont="1" applyFill="1" applyBorder="1">
      <alignment vertical="center"/>
    </xf>
    <xf numFmtId="176" fontId="8" fillId="0" borderId="2" xfId="1" applyNumberFormat="1" applyFont="1" applyFill="1" applyBorder="1">
      <alignment vertical="center"/>
    </xf>
    <xf numFmtId="176" fontId="8" fillId="2" borderId="5" xfId="1" applyNumberFormat="1" applyFont="1" applyFill="1" applyBorder="1" applyAlignment="1">
      <alignment vertical="center"/>
    </xf>
    <xf numFmtId="176" fontId="8" fillId="2" borderId="14" xfId="1" applyNumberFormat="1" applyFont="1" applyFill="1" applyBorder="1" applyAlignment="1">
      <alignment vertical="center"/>
    </xf>
    <xf numFmtId="176" fontId="8" fillId="2" borderId="14" xfId="1" applyNumberFormat="1" applyFont="1" applyFill="1" applyBorder="1">
      <alignment vertical="center"/>
    </xf>
    <xf numFmtId="176" fontId="8" fillId="2" borderId="12" xfId="1" applyNumberFormat="1" applyFont="1" applyFill="1" applyBorder="1">
      <alignment vertical="center"/>
    </xf>
    <xf numFmtId="176" fontId="8" fillId="2" borderId="0" xfId="1" applyNumberFormat="1" applyFont="1" applyFill="1" applyBorder="1" applyAlignment="1">
      <alignment vertical="center"/>
    </xf>
    <xf numFmtId="176" fontId="8" fillId="2" borderId="0" xfId="1" applyNumberFormat="1" applyFont="1" applyFill="1" applyBorder="1">
      <alignment vertical="center"/>
    </xf>
    <xf numFmtId="176" fontId="8" fillId="2" borderId="0" xfId="1" applyNumberFormat="1" applyFont="1" applyFill="1">
      <alignment vertical="center"/>
    </xf>
    <xf numFmtId="176" fontId="8" fillId="2" borderId="10" xfId="1" applyNumberFormat="1" applyFont="1" applyFill="1" applyBorder="1" applyAlignment="1">
      <alignment vertical="center"/>
    </xf>
    <xf numFmtId="176" fontId="8" fillId="2" borderId="7" xfId="1" applyNumberFormat="1" applyFont="1" applyFill="1" applyBorder="1">
      <alignment vertical="center"/>
    </xf>
    <xf numFmtId="176" fontId="8" fillId="2" borderId="72" xfId="1" applyNumberFormat="1" applyFont="1" applyFill="1" applyBorder="1">
      <alignment vertical="center"/>
    </xf>
    <xf numFmtId="176" fontId="8" fillId="2" borderId="12" xfId="1" applyNumberFormat="1" applyFont="1" applyFill="1" applyBorder="1" applyAlignment="1">
      <alignment vertical="center"/>
    </xf>
    <xf numFmtId="176" fontId="8" fillId="2" borderId="5" xfId="1" applyNumberFormat="1" applyFont="1" applyFill="1" applyBorder="1">
      <alignment vertical="center"/>
    </xf>
    <xf numFmtId="176" fontId="8" fillId="2" borderId="61" xfId="1" applyNumberFormat="1" applyFont="1" applyFill="1" applyBorder="1">
      <alignment vertical="center"/>
    </xf>
    <xf numFmtId="176" fontId="8" fillId="2" borderId="62" xfId="1" applyNumberFormat="1" applyFont="1" applyFill="1" applyBorder="1">
      <alignment vertical="center"/>
    </xf>
    <xf numFmtId="176" fontId="8" fillId="2" borderId="63" xfId="1" applyNumberFormat="1" applyFont="1" applyFill="1" applyBorder="1">
      <alignment vertical="center"/>
    </xf>
    <xf numFmtId="176" fontId="8" fillId="2" borderId="64" xfId="1" applyNumberFormat="1" applyFont="1" applyFill="1" applyBorder="1">
      <alignment vertical="center"/>
    </xf>
    <xf numFmtId="176" fontId="8" fillId="2" borderId="32" xfId="1" applyNumberFormat="1" applyFont="1" applyFill="1" applyBorder="1">
      <alignment vertical="center"/>
    </xf>
    <xf numFmtId="176" fontId="8" fillId="2" borderId="33" xfId="1" applyNumberFormat="1" applyFont="1" applyFill="1" applyBorder="1" applyAlignment="1">
      <alignment vertical="center"/>
    </xf>
    <xf numFmtId="176" fontId="8" fillId="2" borderId="33" xfId="1" applyNumberFormat="1" applyFont="1" applyFill="1" applyBorder="1">
      <alignment vertical="center"/>
    </xf>
    <xf numFmtId="176" fontId="8" fillId="2" borderId="34" xfId="1" applyNumberFormat="1" applyFont="1" applyFill="1" applyBorder="1">
      <alignment vertical="center"/>
    </xf>
    <xf numFmtId="176" fontId="8" fillId="0" borderId="3" xfId="1" applyNumberFormat="1" applyFont="1" applyFill="1" applyBorder="1">
      <alignment vertical="center"/>
    </xf>
    <xf numFmtId="176" fontId="8" fillId="0" borderId="5" xfId="1" applyNumberFormat="1" applyFont="1" applyFill="1" applyBorder="1">
      <alignment vertical="center"/>
    </xf>
    <xf numFmtId="176" fontId="8" fillId="3" borderId="42" xfId="1" applyNumberFormat="1" applyFont="1" applyFill="1" applyBorder="1">
      <alignment vertical="center"/>
    </xf>
    <xf numFmtId="176" fontId="8" fillId="3" borderId="43" xfId="1" applyNumberFormat="1" applyFont="1" applyFill="1" applyBorder="1">
      <alignment vertical="center"/>
    </xf>
    <xf numFmtId="176" fontId="8" fillId="3" borderId="44" xfId="1" applyNumberFormat="1" applyFont="1" applyFill="1" applyBorder="1">
      <alignment vertical="center"/>
    </xf>
    <xf numFmtId="176" fontId="8" fillId="3" borderId="45" xfId="1" applyNumberFormat="1" applyFont="1" applyFill="1" applyBorder="1">
      <alignment vertical="center"/>
    </xf>
    <xf numFmtId="176" fontId="8" fillId="3" borderId="3" xfId="1" applyNumberFormat="1" applyFont="1" applyFill="1" applyBorder="1">
      <alignment vertical="center"/>
    </xf>
    <xf numFmtId="176" fontId="8" fillId="3" borderId="13" xfId="1" applyNumberFormat="1" applyFont="1" applyFill="1" applyBorder="1">
      <alignment vertical="center"/>
    </xf>
    <xf numFmtId="176" fontId="8" fillId="3" borderId="10" xfId="1" applyNumberFormat="1" applyFont="1" applyFill="1" applyBorder="1">
      <alignment vertical="center"/>
    </xf>
    <xf numFmtId="176" fontId="8" fillId="3" borderId="46" xfId="1" applyNumberFormat="1" applyFont="1" applyFill="1" applyBorder="1">
      <alignment vertical="center"/>
    </xf>
    <xf numFmtId="176" fontId="8" fillId="3" borderId="5" xfId="1" applyNumberFormat="1" applyFont="1" applyFill="1" applyBorder="1">
      <alignment vertical="center"/>
    </xf>
    <xf numFmtId="176" fontId="8" fillId="3" borderId="14" xfId="1" applyNumberFormat="1" applyFont="1" applyFill="1" applyBorder="1">
      <alignment vertical="center"/>
    </xf>
    <xf numFmtId="176" fontId="8" fillId="3" borderId="12" xfId="1" applyNumberFormat="1" applyFont="1" applyFill="1" applyBorder="1">
      <alignment vertical="center"/>
    </xf>
    <xf numFmtId="176" fontId="8" fillId="3" borderId="0" xfId="1" applyNumberFormat="1" applyFont="1" applyFill="1" applyBorder="1">
      <alignment vertical="center"/>
    </xf>
    <xf numFmtId="176" fontId="8" fillId="3" borderId="65" xfId="1" applyNumberFormat="1" applyFont="1" applyFill="1" applyBorder="1">
      <alignment vertical="center"/>
    </xf>
    <xf numFmtId="176" fontId="8" fillId="3" borderId="62" xfId="1" applyNumberFormat="1" applyFont="1" applyFill="1" applyBorder="1">
      <alignment vertical="center"/>
    </xf>
    <xf numFmtId="176" fontId="8" fillId="3" borderId="64" xfId="1" applyNumberFormat="1" applyFont="1" applyFill="1" applyBorder="1">
      <alignment vertical="center"/>
    </xf>
    <xf numFmtId="176" fontId="8" fillId="3" borderId="47" xfId="1" applyNumberFormat="1" applyFont="1" applyFill="1" applyBorder="1">
      <alignment vertical="center"/>
    </xf>
    <xf numFmtId="176" fontId="8" fillId="3" borderId="48" xfId="1" applyNumberFormat="1" applyFont="1" applyFill="1" applyBorder="1">
      <alignment vertical="center"/>
    </xf>
    <xf numFmtId="176" fontId="8" fillId="3" borderId="49" xfId="1" applyNumberFormat="1" applyFont="1" applyFill="1" applyBorder="1">
      <alignment vertical="center"/>
    </xf>
    <xf numFmtId="176" fontId="8" fillId="0" borderId="0" xfId="1" applyNumberFormat="1" applyFont="1" applyFill="1" applyBorder="1" applyAlignment="1">
      <alignment horizontal="center" vertical="center" textRotation="255"/>
    </xf>
    <xf numFmtId="176" fontId="8" fillId="0" borderId="66" xfId="1" applyNumberFormat="1" applyFont="1" applyFill="1" applyBorder="1">
      <alignment vertical="center"/>
    </xf>
    <xf numFmtId="176" fontId="8" fillId="0" borderId="67" xfId="1" applyNumberFormat="1" applyFont="1" applyFill="1" applyBorder="1">
      <alignment vertical="center"/>
    </xf>
    <xf numFmtId="176" fontId="8" fillId="0" borderId="68" xfId="1" applyNumberFormat="1" applyFont="1" applyFill="1" applyBorder="1">
      <alignment vertical="center"/>
    </xf>
    <xf numFmtId="176" fontId="8" fillId="0" borderId="69" xfId="1" applyNumberFormat="1" applyFont="1" applyFill="1" applyBorder="1">
      <alignment vertical="center"/>
    </xf>
    <xf numFmtId="176" fontId="8" fillId="0" borderId="70" xfId="1" applyNumberFormat="1" applyFont="1" applyFill="1" applyBorder="1">
      <alignment vertical="center"/>
    </xf>
    <xf numFmtId="176" fontId="8" fillId="0" borderId="71" xfId="1" applyNumberFormat="1" applyFont="1" applyFill="1" applyBorder="1">
      <alignment vertical="center"/>
    </xf>
    <xf numFmtId="177" fontId="8" fillId="0" borderId="0" xfId="1" applyNumberFormat="1" applyFont="1" applyFill="1">
      <alignment vertical="center"/>
    </xf>
    <xf numFmtId="176" fontId="8" fillId="4" borderId="53" xfId="1" applyNumberFormat="1" applyFont="1" applyFill="1" applyBorder="1">
      <alignment vertical="center"/>
    </xf>
    <xf numFmtId="176" fontId="8" fillId="4" borderId="54" xfId="1" applyNumberFormat="1" applyFont="1" applyFill="1" applyBorder="1">
      <alignment vertical="center"/>
    </xf>
    <xf numFmtId="176" fontId="8" fillId="4" borderId="55" xfId="1" applyNumberFormat="1" applyFont="1" applyFill="1" applyBorder="1">
      <alignment vertical="center"/>
    </xf>
    <xf numFmtId="176" fontId="8" fillId="4" borderId="56" xfId="1" applyNumberFormat="1" applyFont="1" applyFill="1" applyBorder="1">
      <alignment vertical="center"/>
    </xf>
    <xf numFmtId="176" fontId="8" fillId="4" borderId="3" xfId="1" applyNumberFormat="1" applyFont="1" applyFill="1" applyBorder="1">
      <alignment vertical="center"/>
    </xf>
    <xf numFmtId="176" fontId="8" fillId="4" borderId="13" xfId="1" applyNumberFormat="1" applyFont="1" applyFill="1" applyBorder="1">
      <alignment vertical="center"/>
    </xf>
    <xf numFmtId="176" fontId="8" fillId="4" borderId="10" xfId="1" applyNumberFormat="1" applyFont="1" applyFill="1" applyBorder="1">
      <alignment vertical="center"/>
    </xf>
    <xf numFmtId="176" fontId="8" fillId="4" borderId="57" xfId="1" applyNumberFormat="1" applyFont="1" applyFill="1" applyBorder="1">
      <alignment vertical="center"/>
    </xf>
    <xf numFmtId="176" fontId="8" fillId="4" borderId="5" xfId="1" applyNumberFormat="1" applyFont="1" applyFill="1" applyBorder="1">
      <alignment vertical="center"/>
    </xf>
    <xf numFmtId="176" fontId="8" fillId="4" borderId="14" xfId="1" applyNumberFormat="1" applyFont="1" applyFill="1" applyBorder="1">
      <alignment vertical="center"/>
    </xf>
    <xf numFmtId="176" fontId="8" fillId="4" borderId="12" xfId="1" applyNumberFormat="1" applyFont="1" applyFill="1" applyBorder="1">
      <alignment vertical="center"/>
    </xf>
    <xf numFmtId="176" fontId="8" fillId="4" borderId="0" xfId="1" applyNumberFormat="1" applyFont="1" applyFill="1" applyBorder="1">
      <alignment vertical="center"/>
    </xf>
    <xf numFmtId="176" fontId="8" fillId="4" borderId="6" xfId="1" applyNumberFormat="1" applyFont="1" applyFill="1" applyBorder="1">
      <alignment vertical="center"/>
    </xf>
    <xf numFmtId="176" fontId="8" fillId="4" borderId="27" xfId="1" applyNumberFormat="1" applyFont="1" applyFill="1" applyBorder="1">
      <alignment vertical="center"/>
    </xf>
    <xf numFmtId="176" fontId="8" fillId="4" borderId="2" xfId="1" applyNumberFormat="1" applyFont="1" applyFill="1" applyBorder="1">
      <alignment vertical="center"/>
    </xf>
    <xf numFmtId="176" fontId="8" fillId="4" borderId="58" xfId="1" applyNumberFormat="1" applyFont="1" applyFill="1" applyBorder="1">
      <alignment vertical="center"/>
    </xf>
    <xf numFmtId="176" fontId="8" fillId="4" borderId="59" xfId="1" applyNumberFormat="1" applyFont="1" applyFill="1" applyBorder="1">
      <alignment vertical="center"/>
    </xf>
    <xf numFmtId="176" fontId="8" fillId="4" borderId="60" xfId="1" applyNumberFormat="1" applyFont="1" applyFill="1" applyBorder="1">
      <alignment vertical="center"/>
    </xf>
    <xf numFmtId="176" fontId="8" fillId="2" borderId="82" xfId="1" applyNumberFormat="1" applyFont="1" applyFill="1" applyBorder="1">
      <alignment vertical="center"/>
    </xf>
    <xf numFmtId="0" fontId="7" fillId="0" borderId="21" xfId="0" applyFont="1" applyBorder="1" applyAlignment="1">
      <alignment horizontal="right" vertical="center"/>
    </xf>
    <xf numFmtId="0" fontId="7" fillId="0" borderId="22" xfId="0" applyFont="1" applyBorder="1" applyAlignment="1">
      <alignment horizontal="right" vertical="center"/>
    </xf>
    <xf numFmtId="0" fontId="8" fillId="0" borderId="6" xfId="0" applyFont="1" applyBorder="1" applyAlignment="1">
      <alignment horizontal="center" vertical="center"/>
    </xf>
    <xf numFmtId="0" fontId="8" fillId="0" borderId="27"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11" fillId="0" borderId="1"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2" borderId="6" xfId="0" applyFont="1" applyFill="1" applyBorder="1" applyAlignment="1">
      <alignment horizontal="center" vertical="center"/>
    </xf>
    <xf numFmtId="0" fontId="8" fillId="3"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6" borderId="1" xfId="0" applyFont="1" applyFill="1" applyBorder="1" applyAlignment="1">
      <alignment horizontal="center" vertical="center"/>
    </xf>
    <xf numFmtId="0" fontId="8" fillId="0" borderId="6" xfId="0" applyFont="1" applyBorder="1" applyAlignment="1">
      <alignment horizontal="center" vertical="center" textRotation="255" wrapText="1"/>
    </xf>
    <xf numFmtId="0" fontId="8" fillId="0" borderId="7"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8" fillId="0" borderId="9" xfId="0" applyFont="1" applyBorder="1" applyAlignment="1">
      <alignment horizontal="center" vertical="center" textRotation="255"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center" vertical="top" textRotation="255" wrapText="1"/>
    </xf>
    <xf numFmtId="0" fontId="11" fillId="0" borderId="6" xfId="0" applyFont="1" applyBorder="1" applyAlignment="1">
      <alignment vertical="center" wrapText="1"/>
    </xf>
    <xf numFmtId="0" fontId="11" fillId="0" borderId="27"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13" xfId="0" applyFont="1" applyBorder="1" applyAlignment="1">
      <alignment vertical="center" wrapText="1"/>
    </xf>
    <xf numFmtId="0" fontId="11" fillId="0" borderId="10" xfId="0" applyFont="1" applyBorder="1" applyAlignment="1">
      <alignment vertical="center" wrapText="1"/>
    </xf>
    <xf numFmtId="0" fontId="9" fillId="0" borderId="6" xfId="0" applyFont="1" applyBorder="1" applyAlignment="1">
      <alignment vertical="center" wrapText="1"/>
    </xf>
    <xf numFmtId="0" fontId="8" fillId="0" borderId="14" xfId="0" applyFont="1" applyBorder="1" applyAlignment="1">
      <alignment horizontal="right" vertical="center"/>
    </xf>
    <xf numFmtId="0" fontId="8" fillId="0" borderId="3" xfId="0" applyFont="1" applyBorder="1" applyAlignment="1">
      <alignment vertical="center"/>
    </xf>
    <xf numFmtId="0" fontId="8" fillId="0" borderId="13" xfId="0" applyFont="1" applyBorder="1" applyAlignment="1">
      <alignment vertical="center"/>
    </xf>
    <xf numFmtId="0" fontId="8" fillId="0" borderId="10" xfId="0" applyFont="1" applyBorder="1" applyAlignment="1">
      <alignment vertical="center"/>
    </xf>
    <xf numFmtId="0" fontId="8" fillId="0" borderId="5" xfId="0" applyFont="1" applyBorder="1" applyAlignment="1">
      <alignment vertical="center"/>
    </xf>
    <xf numFmtId="0" fontId="8" fillId="0" borderId="14" xfId="0" applyFont="1" applyBorder="1" applyAlignment="1">
      <alignment vertical="center"/>
    </xf>
    <xf numFmtId="0" fontId="8" fillId="0" borderId="12" xfId="0" applyFont="1" applyBorder="1" applyAlignment="1">
      <alignment vertical="center"/>
    </xf>
    <xf numFmtId="0" fontId="8" fillId="0" borderId="3" xfId="0" applyFont="1" applyBorder="1" applyAlignment="1">
      <alignment vertical="center" wrapText="1"/>
    </xf>
    <xf numFmtId="0" fontId="8" fillId="0" borderId="13" xfId="0" applyFont="1" applyBorder="1" applyAlignment="1">
      <alignment vertical="center" wrapText="1"/>
    </xf>
    <xf numFmtId="0" fontId="8" fillId="0" borderId="10" xfId="0" applyFont="1" applyBorder="1" applyAlignment="1">
      <alignment vertical="center" wrapText="1"/>
    </xf>
    <xf numFmtId="0" fontId="8" fillId="0" borderId="4" xfId="0" applyFont="1" applyBorder="1" applyAlignment="1">
      <alignment vertical="center" wrapText="1"/>
    </xf>
    <xf numFmtId="0" fontId="8" fillId="0" borderId="0" xfId="0" applyFont="1" applyBorder="1" applyAlignment="1">
      <alignment vertical="center" wrapText="1"/>
    </xf>
    <xf numFmtId="0" fontId="8" fillId="0" borderId="11" xfId="0" applyFont="1" applyBorder="1" applyAlignment="1">
      <alignment vertical="center" wrapText="1"/>
    </xf>
    <xf numFmtId="0" fontId="8" fillId="0" borderId="5" xfId="0" applyFont="1" applyBorder="1" applyAlignment="1">
      <alignment vertical="center" wrapText="1"/>
    </xf>
    <xf numFmtId="0" fontId="8" fillId="0" borderId="14" xfId="0" applyFont="1" applyBorder="1" applyAlignment="1">
      <alignment vertical="center" wrapText="1"/>
    </xf>
    <xf numFmtId="0" fontId="8" fillId="0" borderId="12" xfId="0" applyFont="1" applyBorder="1" applyAlignment="1">
      <alignment vertical="center" wrapText="1"/>
    </xf>
    <xf numFmtId="0" fontId="8" fillId="4" borderId="12" xfId="0" applyFont="1" applyFill="1" applyBorder="1" applyAlignment="1">
      <alignment vertical="center"/>
    </xf>
    <xf numFmtId="0" fontId="8" fillId="4" borderId="9" xfId="0" applyFont="1" applyFill="1" applyBorder="1" applyAlignment="1">
      <alignment vertical="center"/>
    </xf>
    <xf numFmtId="0" fontId="8" fillId="0" borderId="1" xfId="0" applyFont="1" applyBorder="1" applyAlignment="1">
      <alignment vertical="center"/>
    </xf>
    <xf numFmtId="0" fontId="8" fillId="0" borderId="6"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27" xfId="0" applyFont="1" applyBorder="1" applyAlignment="1">
      <alignment vertical="center"/>
    </xf>
    <xf numFmtId="0" fontId="8" fillId="0" borderId="2" xfId="0" applyFont="1" applyBorder="1" applyAlignment="1">
      <alignment vertical="center"/>
    </xf>
    <xf numFmtId="0" fontId="8" fillId="2" borderId="26" xfId="0" applyFont="1" applyFill="1" applyBorder="1" applyAlignment="1">
      <alignment vertical="center"/>
    </xf>
    <xf numFmtId="0" fontId="8" fillId="2" borderId="25" xfId="0" applyFont="1" applyFill="1" applyBorder="1" applyAlignment="1">
      <alignment vertical="center"/>
    </xf>
    <xf numFmtId="0" fontId="8" fillId="3" borderId="24" xfId="0" applyFont="1" applyFill="1" applyBorder="1" applyAlignment="1">
      <alignment vertical="center"/>
    </xf>
    <xf numFmtId="0" fontId="8" fillId="3" borderId="23" xfId="0" applyFont="1" applyFill="1" applyBorder="1" applyAlignment="1">
      <alignment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center" vertical="center"/>
    </xf>
    <xf numFmtId="176" fontId="8" fillId="2" borderId="35" xfId="1" applyNumberFormat="1" applyFont="1" applyFill="1" applyBorder="1" applyAlignment="1">
      <alignment horizontal="center" vertical="distributed" textRotation="255" indent="3"/>
    </xf>
    <xf numFmtId="176" fontId="8" fillId="2" borderId="36" xfId="1" applyNumberFormat="1" applyFont="1" applyFill="1" applyBorder="1" applyAlignment="1">
      <alignment horizontal="center" vertical="distributed" textRotation="255" indent="3"/>
    </xf>
    <xf numFmtId="176" fontId="8" fillId="2" borderId="37" xfId="1" applyNumberFormat="1" applyFont="1" applyFill="1" applyBorder="1" applyAlignment="1">
      <alignment horizontal="center" vertical="distributed" textRotation="255" indent="3"/>
    </xf>
    <xf numFmtId="176" fontId="8" fillId="3" borderId="39" xfId="1" applyNumberFormat="1" applyFont="1" applyFill="1" applyBorder="1" applyAlignment="1">
      <alignment horizontal="center" vertical="distributed" textRotation="255" indent="1"/>
    </xf>
    <xf numFmtId="176" fontId="8" fillId="3" borderId="40" xfId="1" applyNumberFormat="1" applyFont="1" applyFill="1" applyBorder="1" applyAlignment="1">
      <alignment horizontal="center" vertical="distributed" textRotation="255" indent="1"/>
    </xf>
    <xf numFmtId="176" fontId="8" fillId="3" borderId="41" xfId="1" applyNumberFormat="1" applyFont="1" applyFill="1" applyBorder="1" applyAlignment="1">
      <alignment horizontal="center" vertical="distributed" textRotation="255" indent="1"/>
    </xf>
    <xf numFmtId="176" fontId="8" fillId="4" borderId="50" xfId="1" applyNumberFormat="1" applyFont="1" applyFill="1" applyBorder="1" applyAlignment="1">
      <alignment horizontal="center" vertical="distributed" textRotation="255" indent="1"/>
    </xf>
    <xf numFmtId="176" fontId="8" fillId="4" borderId="51" xfId="1" applyNumberFormat="1" applyFont="1" applyFill="1" applyBorder="1" applyAlignment="1">
      <alignment horizontal="center" vertical="distributed" textRotation="255" indent="1"/>
    </xf>
    <xf numFmtId="176" fontId="8" fillId="4" borderId="52" xfId="1" applyNumberFormat="1" applyFont="1" applyFill="1" applyBorder="1" applyAlignment="1">
      <alignment horizontal="center" vertical="distributed" textRotation="255" inden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5" borderId="6"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27"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 xfId="0" applyFont="1" applyFill="1" applyBorder="1" applyAlignment="1">
      <alignment horizontal="center" vertical="center"/>
    </xf>
    <xf numFmtId="0" fontId="8" fillId="0" borderId="7" xfId="0" applyFont="1" applyBorder="1" applyAlignment="1">
      <alignment horizontal="center" vertical="center" wrapText="1"/>
    </xf>
    <xf numFmtId="0" fontId="8" fillId="2" borderId="27" xfId="0" applyFont="1" applyFill="1" applyBorder="1" applyAlignment="1">
      <alignment horizontal="center" vertical="center"/>
    </xf>
    <xf numFmtId="0" fontId="8" fillId="2" borderId="2" xfId="0" applyFont="1" applyFill="1" applyBorder="1" applyAlignment="1">
      <alignment horizontal="center" vertical="center"/>
    </xf>
    <xf numFmtId="0" fontId="8" fillId="5" borderId="8" xfId="0" applyFont="1" applyFill="1" applyBorder="1" applyAlignment="1">
      <alignment horizontal="left" vertical="top" wrapText="1"/>
    </xf>
    <xf numFmtId="0" fontId="8" fillId="5" borderId="8" xfId="0" applyFont="1" applyFill="1" applyBorder="1" applyAlignment="1">
      <alignment horizontal="left" vertical="top"/>
    </xf>
    <xf numFmtId="0" fontId="8" fillId="5" borderId="7" xfId="0" applyFont="1" applyFill="1" applyBorder="1" applyAlignment="1">
      <alignment vertical="top" wrapText="1"/>
    </xf>
    <xf numFmtId="0" fontId="8" fillId="5" borderId="8" xfId="0" applyFont="1" applyFill="1" applyBorder="1" applyAlignment="1">
      <alignment vertical="top"/>
    </xf>
    <xf numFmtId="0" fontId="8" fillId="2" borderId="8" xfId="0" applyFont="1" applyFill="1" applyBorder="1" applyAlignment="1">
      <alignment horizontal="left" vertical="top" wrapText="1"/>
    </xf>
    <xf numFmtId="0" fontId="8" fillId="2" borderId="8" xfId="0" applyFont="1" applyFill="1" applyBorder="1" applyAlignment="1">
      <alignment horizontal="left" vertical="top"/>
    </xf>
    <xf numFmtId="0" fontId="8" fillId="3" borderId="8" xfId="0" applyFont="1" applyFill="1" applyBorder="1" applyAlignment="1">
      <alignment horizontal="left" vertical="top" wrapText="1"/>
    </xf>
    <xf numFmtId="0" fontId="8" fillId="3" borderId="8" xfId="0" applyFont="1" applyFill="1" applyBorder="1" applyAlignment="1">
      <alignment horizontal="left" vertical="top"/>
    </xf>
    <xf numFmtId="0" fontId="8" fillId="3" borderId="7" xfId="0" applyFont="1" applyFill="1" applyBorder="1" applyAlignment="1">
      <alignment vertical="top" wrapText="1"/>
    </xf>
    <xf numFmtId="0" fontId="8" fillId="3" borderId="8" xfId="0" applyFont="1" applyFill="1" applyBorder="1" applyAlignment="1">
      <alignment vertical="top"/>
    </xf>
    <xf numFmtId="0" fontId="8" fillId="4" borderId="8" xfId="0" applyFont="1" applyFill="1" applyBorder="1" applyAlignment="1">
      <alignment horizontal="left" vertical="top" wrapText="1"/>
    </xf>
    <xf numFmtId="0" fontId="8" fillId="4" borderId="8" xfId="0" applyFont="1" applyFill="1" applyBorder="1" applyAlignment="1">
      <alignment horizontal="left" vertical="top"/>
    </xf>
    <xf numFmtId="0" fontId="8" fillId="4" borderId="7" xfId="0" applyFont="1" applyFill="1" applyBorder="1" applyAlignment="1">
      <alignment vertical="top" wrapText="1"/>
    </xf>
    <xf numFmtId="0" fontId="8" fillId="4" borderId="8" xfId="0" applyFont="1" applyFill="1" applyBorder="1" applyAlignment="1">
      <alignment vertical="top"/>
    </xf>
    <xf numFmtId="0" fontId="8" fillId="4" borderId="11" xfId="0" applyFont="1" applyFill="1" applyBorder="1" applyAlignment="1">
      <alignment horizontal="left" wrapText="1"/>
    </xf>
    <xf numFmtId="0" fontId="8" fillId="4" borderId="11" xfId="0" applyFont="1" applyFill="1" applyBorder="1" applyAlignment="1">
      <alignment horizontal="left"/>
    </xf>
    <xf numFmtId="0" fontId="8" fillId="5" borderId="8" xfId="0" applyFont="1" applyFill="1" applyBorder="1" applyAlignment="1">
      <alignment horizontal="center" vertical="top"/>
    </xf>
    <xf numFmtId="0" fontId="8" fillId="5" borderId="0" xfId="0" applyFont="1" applyFill="1" applyAlignment="1">
      <alignment horizontal="left" vertical="top" wrapText="1"/>
    </xf>
    <xf numFmtId="0" fontId="8" fillId="5" borderId="11" xfId="0" applyFont="1" applyFill="1" applyBorder="1" applyAlignment="1">
      <alignment horizontal="left" wrapText="1"/>
    </xf>
    <xf numFmtId="0" fontId="8" fillId="5" borderId="11" xfId="0" applyFont="1" applyFill="1" applyBorder="1" applyAlignment="1">
      <alignment horizontal="left"/>
    </xf>
    <xf numFmtId="0" fontId="8" fillId="2" borderId="7" xfId="0" applyFont="1" applyFill="1" applyBorder="1" applyAlignment="1">
      <alignment vertical="top" wrapText="1"/>
    </xf>
    <xf numFmtId="0" fontId="8" fillId="2" borderId="8" xfId="0" applyFont="1" applyFill="1" applyBorder="1" applyAlignment="1">
      <alignment vertical="top"/>
    </xf>
    <xf numFmtId="0" fontId="8" fillId="3" borderId="8" xfId="0" applyFont="1" applyFill="1" applyBorder="1" applyAlignment="1">
      <alignment horizontal="center" vertical="top"/>
    </xf>
    <xf numFmtId="0" fontId="8" fillId="3" borderId="0" xfId="0" applyFont="1" applyFill="1" applyAlignment="1">
      <alignment horizontal="left" vertical="top" wrapText="1"/>
    </xf>
    <xf numFmtId="0" fontId="8" fillId="3" borderId="11" xfId="0" applyFont="1" applyFill="1" applyBorder="1" applyAlignment="1">
      <alignment horizontal="left" wrapText="1"/>
    </xf>
    <xf numFmtId="0" fontId="8" fillId="3" borderId="11" xfId="0" applyFont="1" applyFill="1" applyBorder="1" applyAlignment="1">
      <alignment horizontal="left"/>
    </xf>
    <xf numFmtId="0" fontId="8" fillId="4" borderId="8" xfId="0" applyFont="1" applyFill="1" applyBorder="1" applyAlignment="1">
      <alignment horizontal="center" vertical="top"/>
    </xf>
    <xf numFmtId="0" fontId="8" fillId="4" borderId="0" xfId="0" applyFont="1" applyFill="1" applyAlignment="1">
      <alignment horizontal="left" vertical="top" wrapText="1"/>
    </xf>
    <xf numFmtId="0" fontId="8" fillId="2" borderId="8" xfId="0" applyFont="1" applyFill="1" applyBorder="1" applyAlignment="1">
      <alignment horizontal="center" vertical="top"/>
    </xf>
    <xf numFmtId="0" fontId="8" fillId="2" borderId="0" xfId="0" applyFont="1" applyFill="1" applyAlignment="1">
      <alignment horizontal="left" vertical="top" wrapText="1"/>
    </xf>
    <xf numFmtId="0" fontId="8" fillId="2" borderId="11" xfId="0" applyFont="1" applyFill="1" applyBorder="1" applyAlignment="1">
      <alignment horizontal="left" wrapText="1"/>
    </xf>
    <xf numFmtId="0" fontId="8" fillId="2" borderId="11" xfId="0" applyFont="1" applyFill="1" applyBorder="1" applyAlignment="1">
      <alignment horizontal="left"/>
    </xf>
  </cellXfs>
  <cellStyles count="4">
    <cellStyle name="桁区切り" xfId="3"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メイリオ" panose="020B0604030504040204" pitchFamily="50" charset="-128"/>
                <a:ea typeface="メイリオ" panose="020B0604030504040204" pitchFamily="50" charset="-128"/>
                <a:cs typeface="+mn-cs"/>
              </a:defRPr>
            </a:pPr>
            <a:r>
              <a:rPr lang="ja-JP" sz="1200"/>
              <a:t>経済波及効果の分析結果</a:t>
            </a:r>
          </a:p>
        </c:rich>
      </c:tx>
      <c:layout>
        <c:manualLayout>
          <c:xMode val="edge"/>
          <c:yMode val="edge"/>
          <c:x val="0.390302066772655"/>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col"/>
        <c:grouping val="clustered"/>
        <c:varyColors val="0"/>
        <c:ser>
          <c:idx val="0"/>
          <c:order val="0"/>
          <c:tx>
            <c:strRef>
              <c:f>概要表!$E$31</c:f>
              <c:strCache>
                <c:ptCount val="1"/>
                <c:pt idx="0">
                  <c:v>生産誘発額</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概要表!$C$32:$D$37</c15:sqref>
                  </c15:fullRef>
                </c:ext>
              </c:extLst>
              <c:f>概要表!$C$34:$D$37</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概要表!$E$32:$E$37</c15:sqref>
                  </c15:fullRef>
                </c:ext>
              </c:extLst>
              <c:f>概要表!$E$34:$E$37</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0-11C0-4C44-9C01-1C590B6BD6F4}"/>
            </c:ext>
          </c:extLst>
        </c:ser>
        <c:ser>
          <c:idx val="1"/>
          <c:order val="1"/>
          <c:tx>
            <c:strRef>
              <c:f>概要表!$F$32</c:f>
              <c:strCache>
                <c:ptCount val="1"/>
                <c:pt idx="0">
                  <c:v>粗付加価値誘発額</c:v>
                </c:pt>
              </c:strCache>
            </c:strRef>
          </c:tx>
          <c:spPr>
            <a:solidFill>
              <a:schemeClr val="accent2"/>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概要表!$C$32:$D$37</c15:sqref>
                  </c15:fullRef>
                </c:ext>
              </c:extLst>
              <c:f>概要表!$C$34:$D$37</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概要表!$F$32:$F$37</c15:sqref>
                  </c15:fullRef>
                </c:ext>
              </c:extLst>
              <c:f>概要表!$F$34:$F$37</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1-11C0-4C44-9C01-1C590B6BD6F4}"/>
            </c:ext>
          </c:extLst>
        </c:ser>
        <c:ser>
          <c:idx val="2"/>
          <c:order val="2"/>
          <c:tx>
            <c:strRef>
              <c:f>概要表!$G$33</c:f>
              <c:strCache>
                <c:ptCount val="1"/>
                <c:pt idx="0">
                  <c:v>雇用者所得誘発額</c:v>
                </c:pt>
              </c:strCache>
            </c:strRef>
          </c:tx>
          <c:spPr>
            <a:solidFill>
              <a:schemeClr val="accent3"/>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概要表!$C$32:$D$37</c15:sqref>
                  </c15:fullRef>
                </c:ext>
              </c:extLst>
              <c:f>概要表!$C$34:$D$37</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概要表!$G$32:$G$37</c15:sqref>
                  </c15:fullRef>
                </c:ext>
              </c:extLst>
              <c:f>概要表!$G$34:$G$37</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2-11C0-4C44-9C01-1C590B6BD6F4}"/>
            </c:ext>
          </c:extLst>
        </c:ser>
        <c:dLbls>
          <c:dLblPos val="outEnd"/>
          <c:showLegendKey val="0"/>
          <c:showVal val="1"/>
          <c:showCatName val="0"/>
          <c:showSerName val="0"/>
          <c:showPercent val="0"/>
          <c:showBubbleSize val="0"/>
        </c:dLbls>
        <c:gapWidth val="219"/>
        <c:overlap val="-27"/>
        <c:axId val="417537776"/>
        <c:axId val="417538168"/>
      </c:barChart>
      <c:catAx>
        <c:axId val="417537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crossAx val="417538168"/>
        <c:crosses val="autoZero"/>
        <c:auto val="1"/>
        <c:lblAlgn val="ctr"/>
        <c:lblOffset val="100"/>
        <c:noMultiLvlLbl val="0"/>
      </c:catAx>
      <c:valAx>
        <c:axId val="417538168"/>
        <c:scaling>
          <c:orientation val="minMax"/>
        </c:scaling>
        <c:delete val="0"/>
        <c:axPos val="l"/>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crossAx val="417537776"/>
        <c:crosses val="autoZero"/>
        <c:crossBetween val="between"/>
      </c:valAx>
      <c:spPr>
        <a:noFill/>
        <a:ln>
          <a:noFill/>
        </a:ln>
        <a:effectLst/>
      </c:spPr>
    </c:plotArea>
    <c:legend>
      <c:legendPos val="b"/>
      <c:layout>
        <c:manualLayout>
          <c:xMode val="edge"/>
          <c:yMode val="edge"/>
          <c:x val="0.20830303517637672"/>
          <c:y val="0.91303675213675217"/>
          <c:w val="0.62307663092501031"/>
          <c:h val="7.610854700854700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3175" cap="flat" cmpd="sng" algn="ctr">
      <a:solidFill>
        <a:sysClr val="windowText" lastClr="000000"/>
      </a:solidFill>
      <a:round/>
    </a:ln>
    <a:effectLst/>
  </c:spPr>
  <c:txPr>
    <a:bodyPr/>
    <a:lstStyle/>
    <a:p>
      <a:pPr>
        <a:defRPr sz="1100">
          <a:solidFill>
            <a:sysClr val="windowText" lastClr="000000"/>
          </a:solidFill>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メイリオ" panose="020B0604030504040204" pitchFamily="50" charset="-128"/>
                <a:ea typeface="メイリオ" panose="020B0604030504040204" pitchFamily="50" charset="-128"/>
                <a:cs typeface="+mn-cs"/>
              </a:defRPr>
            </a:pPr>
            <a:r>
              <a:rPr lang="ja-JP" sz="1200"/>
              <a:t>雇用創出効果の分析結果</a:t>
            </a:r>
          </a:p>
        </c:rich>
      </c:tx>
      <c:layout>
        <c:manualLayout>
          <c:xMode val="edge"/>
          <c:yMode val="edge"/>
          <c:x val="0.39030343998798256"/>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col"/>
        <c:grouping val="clustered"/>
        <c:varyColors val="0"/>
        <c:ser>
          <c:idx val="3"/>
          <c:order val="3"/>
          <c:tx>
            <c:strRef>
              <c:f>概要表!$H$31</c:f>
              <c:strCache>
                <c:ptCount val="1"/>
                <c:pt idx="0">
                  <c:v>就業誘発者数</c:v>
                </c:pt>
              </c:strCache>
            </c:strRef>
          </c:tx>
          <c:spPr>
            <a:solidFill>
              <a:schemeClr val="accent4"/>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概要表!$C$32:$D$37</c15:sqref>
                  </c15:fullRef>
                </c:ext>
              </c:extLst>
              <c:f>概要表!$C$34:$D$37</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概要表!$H$32:$H$37</c15:sqref>
                  </c15:fullRef>
                </c:ext>
              </c:extLst>
              <c:f>概要表!$H$34:$H$37</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0-8702-4969-8B50-D4ECB0879842}"/>
            </c:ext>
          </c:extLst>
        </c:ser>
        <c:ser>
          <c:idx val="4"/>
          <c:order val="4"/>
          <c:tx>
            <c:strRef>
              <c:f>概要表!$I$32</c:f>
              <c:strCache>
                <c:ptCount val="1"/>
                <c:pt idx="0">
                  <c:v>雇用誘発者数</c:v>
                </c:pt>
              </c:strCache>
            </c:strRef>
          </c:tx>
          <c:spPr>
            <a:solidFill>
              <a:schemeClr val="accent5"/>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概要表!$C$32:$D$37</c15:sqref>
                  </c15:fullRef>
                </c:ext>
              </c:extLst>
              <c:f>概要表!$C$34:$D$37</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概要表!$I$32:$I$37</c15:sqref>
                  </c15:fullRef>
                </c:ext>
              </c:extLst>
              <c:f>概要表!$I$34:$I$37</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1-8702-4969-8B50-D4ECB0879842}"/>
            </c:ext>
          </c:extLst>
        </c:ser>
        <c:dLbls>
          <c:dLblPos val="outEnd"/>
          <c:showLegendKey val="0"/>
          <c:showVal val="1"/>
          <c:showCatName val="0"/>
          <c:showSerName val="0"/>
          <c:showPercent val="0"/>
          <c:showBubbleSize val="0"/>
        </c:dLbls>
        <c:gapWidth val="219"/>
        <c:overlap val="-27"/>
        <c:axId val="417535032"/>
        <c:axId val="417536208"/>
        <c:extLst>
          <c:ext xmlns:c15="http://schemas.microsoft.com/office/drawing/2012/chart" uri="{02D57815-91ED-43cb-92C2-25804820EDAC}">
            <c15:filteredBarSeries>
              <c15:ser>
                <c:idx val="0"/>
                <c:order val="0"/>
                <c:tx>
                  <c:strRef>
                    <c:extLst>
                      <c:ext uri="{02D57815-91ED-43cb-92C2-25804820EDAC}">
                        <c15:formulaRef>
                          <c15:sqref>概要表!$E$31</c15:sqref>
                        </c15:formulaRef>
                      </c:ext>
                    </c:extLst>
                    <c:strCache>
                      <c:ptCount val="1"/>
                      <c:pt idx="0">
                        <c:v>生産誘発額</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概要表!$C$32:$D$37</c15:sqref>
                        </c15:fullRef>
                        <c15:formulaRef>
                          <c15:sqref>概要表!$C$34:$D$37</c15:sqref>
                        </c15:formulaRef>
                      </c:ext>
                    </c:extLst>
                    <c:strCache>
                      <c:ptCount val="4"/>
                      <c:pt idx="0">
                        <c:v>総合効果（合計）</c:v>
                      </c:pt>
                      <c:pt idx="1">
                        <c:v>直接効果</c:v>
                      </c:pt>
                      <c:pt idx="2">
                        <c:v>第一次間接波及効果</c:v>
                      </c:pt>
                      <c:pt idx="3">
                        <c:v>第二次間接波及効果</c:v>
                      </c:pt>
                    </c:strCache>
                  </c:strRef>
                </c:cat>
                <c:val>
                  <c:numRef>
                    <c:extLst>
                      <c:ext uri="{02D57815-91ED-43cb-92C2-25804820EDAC}">
                        <c15:fullRef>
                          <c15:sqref>概要表!$E$32:$E$37</c15:sqref>
                        </c15:fullRef>
                        <c15:formulaRef>
                          <c15:sqref>概要表!$E$34:$E$37</c15:sqref>
                        </c15:formulaRef>
                      </c:ext>
                    </c:extLst>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2-8702-4969-8B50-D4ECB087984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概要表!$F$32</c15:sqref>
                        </c15:formulaRef>
                      </c:ext>
                    </c:extLst>
                    <c:strCache>
                      <c:ptCount val="1"/>
                      <c:pt idx="0">
                        <c:v>粗付加価値誘発額</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概要表!$C$32:$D$37</c15:sqref>
                        </c15:fullRef>
                        <c15:formulaRef>
                          <c15:sqref>概要表!$C$34:$D$37</c15:sqref>
                        </c15:formulaRef>
                      </c:ext>
                    </c:extLst>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概要表!$F$32:$F$37</c15:sqref>
                        </c15:fullRef>
                        <c15:formulaRef>
                          <c15:sqref>概要表!$F$34:$F$37</c15:sqref>
                        </c15:formulaRef>
                      </c:ext>
                    </c:extLst>
                    <c:numCache>
                      <c:formatCode>General</c:formatCode>
                      <c:ptCount val="4"/>
                      <c:pt idx="0" formatCode="#,##0_ ;[Red]\-#,##0\ ">
                        <c:v>0</c:v>
                      </c:pt>
                      <c:pt idx="1" formatCode="#,##0_ ;[Red]\-#,##0\ ">
                        <c:v>0</c:v>
                      </c:pt>
                      <c:pt idx="2" formatCode="#,##0_ ;[Red]\-#,##0\ ">
                        <c:v>0</c:v>
                      </c:pt>
                      <c:pt idx="3" formatCode="#,##0_ ;[Red]\-#,##0\ ">
                        <c:v>0</c:v>
                      </c:pt>
                    </c:numCache>
                  </c:numRef>
                </c:val>
                <c:extLst xmlns:c15="http://schemas.microsoft.com/office/drawing/2012/chart">
                  <c:ext xmlns:c16="http://schemas.microsoft.com/office/drawing/2014/chart" uri="{C3380CC4-5D6E-409C-BE32-E72D297353CC}">
                    <c16:uniqueId val="{00000003-8702-4969-8B50-D4ECB087984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概要表!$G$33</c15:sqref>
                        </c15:formulaRef>
                      </c:ext>
                    </c:extLst>
                    <c:strCache>
                      <c:ptCount val="1"/>
                      <c:pt idx="0">
                        <c:v>雇用者所得誘発額</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概要表!$C$32:$D$37</c15:sqref>
                        </c15:fullRef>
                        <c15:formulaRef>
                          <c15:sqref>概要表!$C$34:$D$37</c15:sqref>
                        </c15:formulaRef>
                      </c:ext>
                    </c:extLst>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概要表!$G$32:$G$37</c15:sqref>
                        </c15:fullRef>
                        <c15:formulaRef>
                          <c15:sqref>概要表!$G$34:$G$37</c15:sqref>
                        </c15:formulaRef>
                      </c:ext>
                    </c:extLst>
                    <c:numCache>
                      <c:formatCode>General</c:formatCode>
                      <c:ptCount val="4"/>
                      <c:pt idx="0" formatCode="#,##0_ ;[Red]\-#,##0\ ">
                        <c:v>0</c:v>
                      </c:pt>
                      <c:pt idx="1" formatCode="#,##0_ ;[Red]\-#,##0\ ">
                        <c:v>0</c:v>
                      </c:pt>
                      <c:pt idx="2" formatCode="#,##0_ ;[Red]\-#,##0\ ">
                        <c:v>0</c:v>
                      </c:pt>
                      <c:pt idx="3" formatCode="#,##0_ ;[Red]\-#,##0\ ">
                        <c:v>0</c:v>
                      </c:pt>
                    </c:numCache>
                  </c:numRef>
                </c:val>
                <c:extLst xmlns:c15="http://schemas.microsoft.com/office/drawing/2012/chart">
                  <c:ext xmlns:c16="http://schemas.microsoft.com/office/drawing/2014/chart" uri="{C3380CC4-5D6E-409C-BE32-E72D297353CC}">
                    <c16:uniqueId val="{00000004-8702-4969-8B50-D4ECB0879842}"/>
                  </c:ext>
                </c:extLst>
              </c15:ser>
            </c15:filteredBarSeries>
          </c:ext>
        </c:extLst>
      </c:barChart>
      <c:catAx>
        <c:axId val="417535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crossAx val="417536208"/>
        <c:crosses val="autoZero"/>
        <c:auto val="1"/>
        <c:lblAlgn val="ctr"/>
        <c:lblOffset val="100"/>
        <c:noMultiLvlLbl val="0"/>
      </c:catAx>
      <c:valAx>
        <c:axId val="417536208"/>
        <c:scaling>
          <c:orientation val="minMax"/>
        </c:scaling>
        <c:delete val="0"/>
        <c:axPos val="l"/>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crossAx val="417535032"/>
        <c:crosses val="autoZero"/>
        <c:crossBetween val="between"/>
      </c:valAx>
      <c:spPr>
        <a:noFill/>
        <a:ln>
          <a:noFill/>
        </a:ln>
        <a:effectLst/>
      </c:spPr>
    </c:plotArea>
    <c:legend>
      <c:legendPos val="b"/>
      <c:layout>
        <c:manualLayout>
          <c:xMode val="edge"/>
          <c:yMode val="edge"/>
          <c:x val="0.31632468006408004"/>
          <c:y val="0.91101965811965813"/>
          <c:w val="0.41264787565023225"/>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3175" cap="flat" cmpd="sng" algn="ctr">
      <a:solidFill>
        <a:sysClr val="windowText" lastClr="000000"/>
      </a:solidFill>
      <a:round/>
    </a:ln>
    <a:effectLst/>
  </c:spPr>
  <c:txPr>
    <a:bodyPr/>
    <a:lstStyle/>
    <a:p>
      <a:pPr>
        <a:defRPr sz="1100">
          <a:solidFill>
            <a:sysClr val="windowText" lastClr="000000"/>
          </a:solidFill>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101600</xdr:colOff>
      <xdr:row>41</xdr:row>
      <xdr:rowOff>28575</xdr:rowOff>
    </xdr:from>
    <xdr:to>
      <xdr:col>9</xdr:col>
      <xdr:colOff>0</xdr:colOff>
      <xdr:row>55</xdr:row>
      <xdr:rowOff>57175</xdr:rowOff>
    </xdr:to>
    <xdr:graphicFrame macro="">
      <xdr:nvGraphicFramePr>
        <xdr:cNvPr id="7" name="グラフ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58</xdr:row>
      <xdr:rowOff>22225</xdr:rowOff>
    </xdr:from>
    <xdr:to>
      <xdr:col>9</xdr:col>
      <xdr:colOff>3275</xdr:colOff>
      <xdr:row>72</xdr:row>
      <xdr:rowOff>50825</xdr:rowOff>
    </xdr:to>
    <xdr:graphicFrame macro="">
      <xdr:nvGraphicFramePr>
        <xdr:cNvPr id="11" name="グラフ 10">
          <a:extLst>
            <a:ext uri="{FF2B5EF4-FFF2-40B4-BE49-F238E27FC236}">
              <a16:creationId xmlns:a16="http://schemas.microsoft.com/office/drawing/2014/main" id="{00000000-0008-0000-02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50072</xdr:colOff>
      <xdr:row>7</xdr:row>
      <xdr:rowOff>793</xdr:rowOff>
    </xdr:from>
    <xdr:to>
      <xdr:col>4</xdr:col>
      <xdr:colOff>50119</xdr:colOff>
      <xdr:row>11</xdr:row>
      <xdr:rowOff>793</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rot="5400000">
          <a:off x="839222" y="1375575"/>
          <a:ext cx="517864" cy="47"/>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49321</xdr:colOff>
      <xdr:row>13</xdr:row>
      <xdr:rowOff>1956</xdr:rowOff>
    </xdr:from>
    <xdr:to>
      <xdr:col>4</xdr:col>
      <xdr:colOff>50909</xdr:colOff>
      <xdr:row>17</xdr:row>
      <xdr:rowOff>747</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rot="5400000">
          <a:off x="730169" y="2254808"/>
          <a:ext cx="735391"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56571</xdr:colOff>
      <xdr:row>14</xdr:row>
      <xdr:rowOff>76200</xdr:rowOff>
    </xdr:from>
    <xdr:to>
      <xdr:col>8</xdr:col>
      <xdr:colOff>167571</xdr:colOff>
      <xdr:row>14</xdr:row>
      <xdr:rowOff>76200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1104321" y="2146300"/>
          <a:ext cx="201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170241</xdr:colOff>
      <xdr:row>14</xdr:row>
      <xdr:rowOff>73662</xdr:rowOff>
    </xdr:from>
    <xdr:to>
      <xdr:col>8</xdr:col>
      <xdr:colOff>170241</xdr:colOff>
      <xdr:row>16</xdr:row>
      <xdr:rowOff>204440</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rot="5400000">
          <a:off x="2852991" y="2820162"/>
          <a:ext cx="540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41883</xdr:colOff>
      <xdr:row>20</xdr:row>
      <xdr:rowOff>95250</xdr:rowOff>
    </xdr:from>
    <xdr:to>
      <xdr:col>6</xdr:col>
      <xdr:colOff>7383</xdr:colOff>
      <xdr:row>20</xdr:row>
      <xdr:rowOff>95250</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1089633" y="3799417"/>
          <a:ext cx="91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794</xdr:colOff>
      <xdr:row>20</xdr:row>
      <xdr:rowOff>96044</xdr:rowOff>
    </xdr:from>
    <xdr:to>
      <xdr:col>6</xdr:col>
      <xdr:colOff>794</xdr:colOff>
      <xdr:row>23</xdr:row>
      <xdr:rowOff>794</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rot="5400000">
          <a:off x="2051844" y="4140994"/>
          <a:ext cx="4191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37</xdr:row>
      <xdr:rowOff>794</xdr:rowOff>
    </xdr:from>
    <xdr:to>
      <xdr:col>5</xdr:col>
      <xdr:colOff>794</xdr:colOff>
      <xdr:row>40</xdr:row>
      <xdr:rowOff>794</xdr:rowOff>
    </xdr:to>
    <xdr:cxnSp macro="">
      <xdr:nvCxnSpPr>
        <xdr:cNvPr id="11" name="直線矢印コネクタ 10">
          <a:extLst>
            <a:ext uri="{FF2B5EF4-FFF2-40B4-BE49-F238E27FC236}">
              <a16:creationId xmlns:a16="http://schemas.microsoft.com/office/drawing/2014/main" id="{00000000-0008-0000-0300-00000B000000}"/>
            </a:ext>
          </a:extLst>
        </xdr:cNvPr>
        <xdr:cNvCxnSpPr/>
      </xdr:nvCxnSpPr>
      <xdr:spPr>
        <a:xfrm rot="5400000">
          <a:off x="1152525" y="5997575"/>
          <a:ext cx="5143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328348</xdr:colOff>
      <xdr:row>19</xdr:row>
      <xdr:rowOff>794</xdr:rowOff>
    </xdr:from>
    <xdr:to>
      <xdr:col>12</xdr:col>
      <xdr:colOff>329936</xdr:colOff>
      <xdr:row>38</xdr:row>
      <xdr:rowOff>140994</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rot="5400000">
          <a:off x="2997479" y="4665913"/>
          <a:ext cx="3362825" cy="158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6223</xdr:colOff>
      <xdr:row>38</xdr:row>
      <xdr:rowOff>142875</xdr:rowOff>
    </xdr:from>
    <xdr:to>
      <xdr:col>12</xdr:col>
      <xdr:colOff>331923</xdr:colOff>
      <xdr:row>38</xdr:row>
      <xdr:rowOff>142875</xdr:rowOff>
    </xdr:to>
    <xdr:cxnSp macro="">
      <xdr:nvCxnSpPr>
        <xdr:cNvPr id="13" name="直線矢印コネクタ 12">
          <a:extLst>
            <a:ext uri="{FF2B5EF4-FFF2-40B4-BE49-F238E27FC236}">
              <a16:creationId xmlns:a16="http://schemas.microsoft.com/office/drawing/2014/main" id="{00000000-0008-0000-0300-00000D000000}"/>
            </a:ext>
          </a:extLst>
        </xdr:cNvPr>
        <xdr:cNvCxnSpPr/>
      </xdr:nvCxnSpPr>
      <xdr:spPr>
        <a:xfrm rot="10800000">
          <a:off x="1542923" y="7826375"/>
          <a:ext cx="3996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42</xdr:row>
      <xdr:rowOff>0</xdr:rowOff>
    </xdr:from>
    <xdr:to>
      <xdr:col>5</xdr:col>
      <xdr:colOff>1588</xdr:colOff>
      <xdr:row>45</xdr:row>
      <xdr:rowOff>0</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rot="5400000">
          <a:off x="1153319" y="685403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50006</xdr:colOff>
      <xdr:row>60</xdr:row>
      <xdr:rowOff>1413</xdr:rowOff>
    </xdr:from>
    <xdr:to>
      <xdr:col>4</xdr:col>
      <xdr:colOff>50800</xdr:colOff>
      <xdr:row>64</xdr:row>
      <xdr:rowOff>2207</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rot="5400000">
          <a:off x="688534" y="11131552"/>
          <a:ext cx="819238"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20676</xdr:colOff>
      <xdr:row>12</xdr:row>
      <xdr:rowOff>1588</xdr:rowOff>
    </xdr:from>
    <xdr:to>
      <xdr:col>15</xdr:col>
      <xdr:colOff>884901</xdr:colOff>
      <xdr:row>12</xdr:row>
      <xdr:rowOff>1588</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flipV="1">
          <a:off x="6345276" y="2106613"/>
          <a:ext cx="1454775" cy="0"/>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723</xdr:colOff>
      <xdr:row>30</xdr:row>
      <xdr:rowOff>0</xdr:rowOff>
    </xdr:from>
    <xdr:to>
      <xdr:col>15</xdr:col>
      <xdr:colOff>885648</xdr:colOff>
      <xdr:row>30</xdr:row>
      <xdr:rowOff>1588</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5172798" y="5572125"/>
          <a:ext cx="262800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723</xdr:colOff>
      <xdr:row>59</xdr:row>
      <xdr:rowOff>0</xdr:rowOff>
    </xdr:from>
    <xdr:to>
      <xdr:col>15</xdr:col>
      <xdr:colOff>885648</xdr:colOff>
      <xdr:row>59</xdr:row>
      <xdr:rowOff>1588</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a:off x="5172798" y="11115675"/>
          <a:ext cx="262800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19</xdr:row>
      <xdr:rowOff>1412</xdr:rowOff>
    </xdr:from>
    <xdr:to>
      <xdr:col>4</xdr:col>
      <xdr:colOff>47625</xdr:colOff>
      <xdr:row>22</xdr:row>
      <xdr:rowOff>171079</xdr:rowOff>
    </xdr:to>
    <xdr:cxnSp macro="">
      <xdr:nvCxnSpPr>
        <xdr:cNvPr id="25" name="直線矢印コネクタ 24">
          <a:extLst>
            <a:ext uri="{FF2B5EF4-FFF2-40B4-BE49-F238E27FC236}">
              <a16:creationId xmlns:a16="http://schemas.microsoft.com/office/drawing/2014/main" id="{00000000-0008-0000-0300-000019000000}"/>
            </a:ext>
          </a:extLst>
        </xdr:cNvPr>
        <xdr:cNvCxnSpPr/>
      </xdr:nvCxnSpPr>
      <xdr:spPr>
        <a:xfrm rot="5400000">
          <a:off x="735375" y="3860968"/>
          <a:ext cx="720000"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50800</xdr:colOff>
      <xdr:row>25</xdr:row>
      <xdr:rowOff>0</xdr:rowOff>
    </xdr:from>
    <xdr:to>
      <xdr:col>4</xdr:col>
      <xdr:colOff>52388</xdr:colOff>
      <xdr:row>29</xdr:row>
      <xdr:rowOff>0</xdr:rowOff>
    </xdr:to>
    <xdr:cxnSp macro="">
      <xdr:nvCxnSpPr>
        <xdr:cNvPr id="26" name="直線矢印コネクタ 25">
          <a:extLst>
            <a:ext uri="{FF2B5EF4-FFF2-40B4-BE49-F238E27FC236}">
              <a16:creationId xmlns:a16="http://schemas.microsoft.com/office/drawing/2014/main" id="{00000000-0008-0000-0300-00001A000000}"/>
            </a:ext>
          </a:extLst>
        </xdr:cNvPr>
        <xdr:cNvCxnSpPr/>
      </xdr:nvCxnSpPr>
      <xdr:spPr>
        <a:xfrm rot="5400000">
          <a:off x="835819" y="4294981"/>
          <a:ext cx="5270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50006</xdr:colOff>
      <xdr:row>31</xdr:row>
      <xdr:rowOff>0</xdr:rowOff>
    </xdr:from>
    <xdr:to>
      <xdr:col>4</xdr:col>
      <xdr:colOff>50800</xdr:colOff>
      <xdr:row>35</xdr:row>
      <xdr:rowOff>794</xdr:rowOff>
    </xdr:to>
    <xdr:cxnSp macro="">
      <xdr:nvCxnSpPr>
        <xdr:cNvPr id="27" name="直線矢印コネクタ 26">
          <a:extLst>
            <a:ext uri="{FF2B5EF4-FFF2-40B4-BE49-F238E27FC236}">
              <a16:creationId xmlns:a16="http://schemas.microsoft.com/office/drawing/2014/main" id="{00000000-0008-0000-0300-00001B000000}"/>
            </a:ext>
          </a:extLst>
        </xdr:cNvPr>
        <xdr:cNvCxnSpPr/>
      </xdr:nvCxnSpPr>
      <xdr:spPr>
        <a:xfrm rot="5400000">
          <a:off x="729456" y="5295900"/>
          <a:ext cx="7373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50007</xdr:colOff>
      <xdr:row>46</xdr:row>
      <xdr:rowOff>169668</xdr:rowOff>
    </xdr:from>
    <xdr:to>
      <xdr:col>4</xdr:col>
      <xdr:colOff>51595</xdr:colOff>
      <xdr:row>51</xdr:row>
      <xdr:rowOff>168468</xdr:rowOff>
    </xdr:to>
    <xdr:cxnSp macro="">
      <xdr:nvCxnSpPr>
        <xdr:cNvPr id="28" name="直線矢印コネクタ 27">
          <a:extLst>
            <a:ext uri="{FF2B5EF4-FFF2-40B4-BE49-F238E27FC236}">
              <a16:creationId xmlns:a16="http://schemas.microsoft.com/office/drawing/2014/main" id="{00000000-0008-0000-0300-00001C000000}"/>
            </a:ext>
          </a:extLst>
        </xdr:cNvPr>
        <xdr:cNvCxnSpPr/>
      </xdr:nvCxnSpPr>
      <xdr:spPr>
        <a:xfrm rot="5400000">
          <a:off x="756251" y="8099424"/>
          <a:ext cx="6846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50800</xdr:colOff>
      <xdr:row>54</xdr:row>
      <xdr:rowOff>0</xdr:rowOff>
    </xdr:from>
    <xdr:to>
      <xdr:col>4</xdr:col>
      <xdr:colOff>52388</xdr:colOff>
      <xdr:row>58</xdr:row>
      <xdr:rowOff>0</xdr:rowOff>
    </xdr:to>
    <xdr:cxnSp macro="">
      <xdr:nvCxnSpPr>
        <xdr:cNvPr id="29" name="直線矢印コネクタ 28">
          <a:extLst>
            <a:ext uri="{FF2B5EF4-FFF2-40B4-BE49-F238E27FC236}">
              <a16:creationId xmlns:a16="http://schemas.microsoft.com/office/drawing/2014/main" id="{00000000-0008-0000-0300-00001D000000}"/>
            </a:ext>
          </a:extLst>
        </xdr:cNvPr>
        <xdr:cNvCxnSpPr/>
      </xdr:nvCxnSpPr>
      <xdr:spPr>
        <a:xfrm rot="5400000">
          <a:off x="842169" y="904478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50800</xdr:colOff>
      <xdr:row>49</xdr:row>
      <xdr:rowOff>121152</xdr:rowOff>
    </xdr:from>
    <xdr:to>
      <xdr:col>7</xdr:col>
      <xdr:colOff>296050</xdr:colOff>
      <xdr:row>49</xdr:row>
      <xdr:rowOff>121152</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98550" y="8909552"/>
          <a:ext cx="1788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290404</xdr:colOff>
      <xdr:row>49</xdr:row>
      <xdr:rowOff>120650</xdr:rowOff>
    </xdr:from>
    <xdr:to>
      <xdr:col>7</xdr:col>
      <xdr:colOff>291198</xdr:colOff>
      <xdr:row>52</xdr:row>
      <xdr:rowOff>2300</xdr:rowOff>
    </xdr:to>
    <xdr:cxnSp macro="">
      <xdr:nvCxnSpPr>
        <xdr:cNvPr id="24" name="直線矢印コネクタ 23">
          <a:extLst>
            <a:ext uri="{FF2B5EF4-FFF2-40B4-BE49-F238E27FC236}">
              <a16:creationId xmlns:a16="http://schemas.microsoft.com/office/drawing/2014/main" id="{00000000-0008-0000-0300-000018000000}"/>
            </a:ext>
          </a:extLst>
        </xdr:cNvPr>
        <xdr:cNvCxnSpPr/>
      </xdr:nvCxnSpPr>
      <xdr:spPr>
        <a:xfrm rot="5400000">
          <a:off x="2683601" y="9106653"/>
          <a:ext cx="396000"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7</xdr:row>
      <xdr:rowOff>158750</xdr:rowOff>
    </xdr:from>
    <xdr:to>
      <xdr:col>6</xdr:col>
      <xdr:colOff>0</xdr:colOff>
      <xdr:row>10</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7</xdr:row>
      <xdr:rowOff>158750</xdr:rowOff>
    </xdr:from>
    <xdr:to>
      <xdr:col>6</xdr:col>
      <xdr:colOff>0</xdr:colOff>
      <xdr:row>10</xdr:row>
      <xdr:rowOff>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7019925"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1183005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16640175"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2145030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13" name="正方形/長方形 12">
          <a:extLst>
            <a:ext uri="{FF2B5EF4-FFF2-40B4-BE49-F238E27FC236}">
              <a16:creationId xmlns:a16="http://schemas.microsoft.com/office/drawing/2014/main" id="{00000000-0008-0000-0500-00000D000000}"/>
            </a:ext>
          </a:extLst>
        </xdr:cNvPr>
        <xdr:cNvSpPr/>
      </xdr:nvSpPr>
      <xdr:spPr>
        <a:xfrm>
          <a:off x="1183005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16640175"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2145030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7</xdr:row>
      <xdr:rowOff>158750</xdr:rowOff>
    </xdr:from>
    <xdr:to>
      <xdr:col>6</xdr:col>
      <xdr:colOff>0</xdr:colOff>
      <xdr:row>10</xdr:row>
      <xdr:rowOff>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84772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21920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59067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84772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21920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9067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7</xdr:row>
      <xdr:rowOff>158750</xdr:rowOff>
    </xdr:from>
    <xdr:to>
      <xdr:col>6</xdr:col>
      <xdr:colOff>0</xdr:colOff>
      <xdr:row>10</xdr:row>
      <xdr:rowOff>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019925"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1183005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16640175"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2145030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1183005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16640175"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2145030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7</xdr:row>
      <xdr:rowOff>158750</xdr:rowOff>
    </xdr:from>
    <xdr:to>
      <xdr:col>6</xdr:col>
      <xdr:colOff>0</xdr:colOff>
      <xdr:row>10</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84772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21920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59067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84772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21920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9067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7</xdr:row>
      <xdr:rowOff>158750</xdr:rowOff>
    </xdr:from>
    <xdr:to>
      <xdr:col>6</xdr:col>
      <xdr:colOff>0</xdr:colOff>
      <xdr:row>10</xdr:row>
      <xdr:rowOff>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019925"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1183005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16640175"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2145030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1183005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16640175"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21450300" y="1825625"/>
          <a:ext cx="962025" cy="4794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127</xdr:col>
          <xdr:colOff>295275</xdr:colOff>
          <xdr:row>6</xdr:row>
          <xdr:rowOff>142875</xdr:rowOff>
        </xdr:from>
        <xdr:to>
          <xdr:col>127</xdr:col>
          <xdr:colOff>1695450</xdr:colOff>
          <xdr:row>6</xdr:row>
          <xdr:rowOff>504825</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800-000004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6.xml"/><Relationship Id="rId4" Type="http://schemas.openxmlformats.org/officeDocument/2006/relationships/image" Target="../media/image1.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B5:H129"/>
  <sheetViews>
    <sheetView showGridLines="0" tabSelected="1" workbookViewId="0"/>
  </sheetViews>
  <sheetFormatPr defaultColWidth="9" defaultRowHeight="18.75" x14ac:dyDescent="0.15"/>
  <cols>
    <col min="1" max="1" width="1.625" style="2" customWidth="1"/>
    <col min="2" max="2" width="4.625" style="2" customWidth="1"/>
    <col min="3" max="3" width="20.625" style="2" customWidth="1"/>
    <col min="4" max="4" width="40.625" style="2" customWidth="1"/>
    <col min="5" max="5" width="18.625" style="2" customWidth="1"/>
    <col min="6" max="6" width="7.625" style="4" customWidth="1"/>
    <col min="7" max="7" width="16.625" style="2" customWidth="1"/>
    <col min="8" max="8" width="13.875" style="2" customWidth="1"/>
    <col min="9" max="9" width="8.375" style="2" customWidth="1"/>
    <col min="10" max="11" width="13.875" style="2" customWidth="1"/>
    <col min="12" max="16384" width="9" style="2"/>
  </cols>
  <sheetData>
    <row r="5" spans="2:8" ht="19.5" x14ac:dyDescent="0.15">
      <c r="B5" s="1" t="s">
        <v>0</v>
      </c>
      <c r="F5" s="2"/>
      <c r="G5" s="1" t="s">
        <v>611</v>
      </c>
    </row>
    <row r="6" spans="2:8" ht="19.5" thickBot="1" x14ac:dyDescent="0.2">
      <c r="F6" s="2"/>
    </row>
    <row r="7" spans="2:8" ht="15" customHeight="1" thickTop="1" x14ac:dyDescent="0.15">
      <c r="B7" s="242" t="s">
        <v>1</v>
      </c>
      <c r="C7" s="243"/>
      <c r="D7" s="248"/>
      <c r="E7" s="249"/>
      <c r="F7" s="3"/>
      <c r="G7" s="2" t="s">
        <v>622</v>
      </c>
    </row>
    <row r="8" spans="2:8" ht="15" customHeight="1" x14ac:dyDescent="0.15">
      <c r="B8" s="244"/>
      <c r="C8" s="245"/>
      <c r="D8" s="250"/>
      <c r="E8" s="251"/>
      <c r="F8" s="3"/>
      <c r="G8" s="2" t="s">
        <v>623</v>
      </c>
    </row>
    <row r="9" spans="2:8" ht="15" customHeight="1" thickBot="1" x14ac:dyDescent="0.2">
      <c r="B9" s="246"/>
      <c r="C9" s="247"/>
      <c r="D9" s="252"/>
      <c r="E9" s="253"/>
      <c r="F9" s="3"/>
      <c r="G9" s="2" t="s">
        <v>650</v>
      </c>
    </row>
    <row r="10" spans="2:8" ht="12.95" customHeight="1" thickTop="1" x14ac:dyDescent="0.15">
      <c r="B10" s="242" t="s">
        <v>11</v>
      </c>
      <c r="C10" s="243"/>
      <c r="D10" s="254"/>
      <c r="E10" s="255"/>
      <c r="F10" s="3"/>
    </row>
    <row r="11" spans="2:8" ht="12.95" customHeight="1" x14ac:dyDescent="0.15">
      <c r="B11" s="244"/>
      <c r="C11" s="245"/>
      <c r="D11" s="256"/>
      <c r="E11" s="257"/>
      <c r="F11" s="3"/>
    </row>
    <row r="12" spans="2:8" ht="12.95" customHeight="1" x14ac:dyDescent="0.15">
      <c r="B12" s="244"/>
      <c r="C12" s="245"/>
      <c r="D12" s="256"/>
      <c r="E12" s="257"/>
      <c r="F12" s="3"/>
    </row>
    <row r="13" spans="2:8" ht="15" customHeight="1" x14ac:dyDescent="0.15">
      <c r="B13" s="244"/>
      <c r="C13" s="245"/>
      <c r="D13" s="256"/>
      <c r="E13" s="257"/>
      <c r="F13" s="3"/>
      <c r="G13" s="1" t="s">
        <v>380</v>
      </c>
    </row>
    <row r="14" spans="2:8" ht="12.95" customHeight="1" thickBot="1" x14ac:dyDescent="0.2">
      <c r="B14" s="244"/>
      <c r="C14" s="245"/>
      <c r="D14" s="256"/>
      <c r="E14" s="257"/>
      <c r="F14" s="3"/>
    </row>
    <row r="15" spans="2:8" ht="12.95" customHeight="1" thickTop="1" x14ac:dyDescent="0.15">
      <c r="B15" s="244"/>
      <c r="C15" s="245"/>
      <c r="D15" s="256"/>
      <c r="E15" s="257"/>
      <c r="F15" s="3"/>
      <c r="H15" s="238" t="s">
        <v>648</v>
      </c>
    </row>
    <row r="16" spans="2:8" ht="12.95" customHeight="1" thickBot="1" x14ac:dyDescent="0.2">
      <c r="B16" s="246"/>
      <c r="C16" s="247"/>
      <c r="D16" s="258"/>
      <c r="E16" s="259"/>
      <c r="F16" s="3"/>
      <c r="H16" s="239"/>
    </row>
    <row r="17" spans="2:8" ht="15" customHeight="1" thickTop="1" x14ac:dyDescent="0.15"/>
    <row r="21" spans="2:8" ht="15.95" customHeight="1" thickBot="1" x14ac:dyDescent="0.2">
      <c r="E21" s="5" t="str">
        <f>"（単位："&amp;入力表!H15&amp;"）"</f>
        <v>（単位：千円）</v>
      </c>
      <c r="G21" s="5"/>
    </row>
    <row r="22" spans="2:8" ht="26.1" customHeight="1" thickTop="1" thickBot="1" x14ac:dyDescent="0.2">
      <c r="B22" s="6" t="s">
        <v>378</v>
      </c>
      <c r="C22" s="240" t="s">
        <v>381</v>
      </c>
      <c r="D22" s="241"/>
      <c r="E22" s="6" t="s">
        <v>379</v>
      </c>
      <c r="F22" s="7"/>
      <c r="G22" s="8" t="s">
        <v>612</v>
      </c>
      <c r="H22" s="9" t="str">
        <f>TEXT(SUM(E23:E129),"#,###")&amp;H15</f>
        <v>千円</v>
      </c>
    </row>
    <row r="23" spans="2:8" ht="19.5" thickTop="1" x14ac:dyDescent="0.15">
      <c r="B23" s="10" t="s">
        <v>34</v>
      </c>
      <c r="C23" s="19" t="s">
        <v>140</v>
      </c>
      <c r="D23" s="20"/>
      <c r="E23" s="11">
        <v>0</v>
      </c>
      <c r="G23" s="4"/>
    </row>
    <row r="24" spans="2:8" x14ac:dyDescent="0.15">
      <c r="B24" s="12" t="s">
        <v>35</v>
      </c>
      <c r="C24" s="21" t="s">
        <v>185</v>
      </c>
      <c r="D24" s="3"/>
      <c r="E24" s="13">
        <v>0</v>
      </c>
      <c r="G24" s="4"/>
    </row>
    <row r="25" spans="2:8" x14ac:dyDescent="0.15">
      <c r="B25" s="12" t="s">
        <v>36</v>
      </c>
      <c r="C25" s="21" t="s">
        <v>141</v>
      </c>
      <c r="D25" s="3"/>
      <c r="E25" s="13">
        <v>0</v>
      </c>
      <c r="G25" s="4"/>
    </row>
    <row r="26" spans="2:8" x14ac:dyDescent="0.15">
      <c r="B26" s="12" t="s">
        <v>37</v>
      </c>
      <c r="C26" s="21" t="s">
        <v>142</v>
      </c>
      <c r="D26" s="3"/>
      <c r="E26" s="13">
        <v>0</v>
      </c>
      <c r="G26" s="4"/>
    </row>
    <row r="27" spans="2:8" x14ac:dyDescent="0.15">
      <c r="B27" s="12" t="s">
        <v>38</v>
      </c>
      <c r="C27" s="22" t="s">
        <v>143</v>
      </c>
      <c r="D27" s="23"/>
      <c r="E27" s="14">
        <v>0</v>
      </c>
      <c r="G27" s="4"/>
    </row>
    <row r="28" spans="2:8" x14ac:dyDescent="0.15">
      <c r="B28" s="15" t="s">
        <v>39</v>
      </c>
      <c r="C28" s="28" t="s">
        <v>186</v>
      </c>
      <c r="D28" s="29"/>
      <c r="E28" s="13">
        <v>0</v>
      </c>
      <c r="G28" s="4"/>
    </row>
    <row r="29" spans="2:8" x14ac:dyDescent="0.15">
      <c r="B29" s="12" t="s">
        <v>40</v>
      </c>
      <c r="C29" s="21" t="s">
        <v>651</v>
      </c>
      <c r="D29" s="3"/>
      <c r="E29" s="13">
        <v>0</v>
      </c>
      <c r="G29" s="4"/>
    </row>
    <row r="30" spans="2:8" x14ac:dyDescent="0.15">
      <c r="B30" s="12" t="s">
        <v>41</v>
      </c>
      <c r="C30" s="21" t="s">
        <v>144</v>
      </c>
      <c r="D30" s="3"/>
      <c r="E30" s="13">
        <v>0</v>
      </c>
      <c r="G30" s="4"/>
    </row>
    <row r="31" spans="2:8" x14ac:dyDescent="0.15">
      <c r="B31" s="12" t="s">
        <v>42</v>
      </c>
      <c r="C31" s="21" t="s">
        <v>408</v>
      </c>
      <c r="D31" s="3"/>
      <c r="E31" s="13">
        <v>0</v>
      </c>
      <c r="G31" s="4"/>
    </row>
    <row r="32" spans="2:8" x14ac:dyDescent="0.15">
      <c r="B32" s="16" t="s">
        <v>43</v>
      </c>
      <c r="C32" s="22" t="s">
        <v>652</v>
      </c>
      <c r="D32" s="23"/>
      <c r="E32" s="14">
        <v>0</v>
      </c>
      <c r="G32" s="4"/>
    </row>
    <row r="33" spans="2:7" x14ac:dyDescent="0.15">
      <c r="B33" s="12" t="s">
        <v>44</v>
      </c>
      <c r="C33" s="28" t="s">
        <v>187</v>
      </c>
      <c r="D33" s="29"/>
      <c r="E33" s="13">
        <v>0</v>
      </c>
      <c r="G33" s="4"/>
    </row>
    <row r="34" spans="2:7" x14ac:dyDescent="0.15">
      <c r="B34" s="12" t="s">
        <v>45</v>
      </c>
      <c r="C34" s="21" t="s">
        <v>145</v>
      </c>
      <c r="D34" s="3"/>
      <c r="E34" s="13">
        <v>0</v>
      </c>
      <c r="G34" s="4"/>
    </row>
    <row r="35" spans="2:7" x14ac:dyDescent="0.15">
      <c r="B35" s="12" t="s">
        <v>46</v>
      </c>
      <c r="C35" s="21" t="s">
        <v>653</v>
      </c>
      <c r="D35" s="3"/>
      <c r="E35" s="13">
        <v>0</v>
      </c>
      <c r="G35" s="4"/>
    </row>
    <row r="36" spans="2:7" x14ac:dyDescent="0.15">
      <c r="B36" s="12" t="s">
        <v>47</v>
      </c>
      <c r="C36" s="21" t="s">
        <v>654</v>
      </c>
      <c r="D36" s="3"/>
      <c r="E36" s="13">
        <v>0</v>
      </c>
      <c r="G36" s="4"/>
    </row>
    <row r="37" spans="2:7" x14ac:dyDescent="0.15">
      <c r="B37" s="12" t="s">
        <v>48</v>
      </c>
      <c r="C37" s="22" t="s">
        <v>146</v>
      </c>
      <c r="D37" s="23"/>
      <c r="E37" s="14">
        <v>0</v>
      </c>
      <c r="G37" s="4"/>
    </row>
    <row r="38" spans="2:7" x14ac:dyDescent="0.15">
      <c r="B38" s="15" t="s">
        <v>49</v>
      </c>
      <c r="C38" s="28" t="s">
        <v>147</v>
      </c>
      <c r="D38" s="29"/>
      <c r="E38" s="13">
        <v>0</v>
      </c>
      <c r="G38" s="4"/>
    </row>
    <row r="39" spans="2:7" x14ac:dyDescent="0.15">
      <c r="B39" s="12" t="s">
        <v>50</v>
      </c>
      <c r="C39" s="21" t="s">
        <v>148</v>
      </c>
      <c r="D39" s="3"/>
      <c r="E39" s="13">
        <v>0</v>
      </c>
      <c r="G39" s="4"/>
    </row>
    <row r="40" spans="2:7" x14ac:dyDescent="0.15">
      <c r="B40" s="12" t="s">
        <v>51</v>
      </c>
      <c r="C40" s="21" t="s">
        <v>426</v>
      </c>
      <c r="D40" s="3"/>
      <c r="E40" s="13">
        <v>0</v>
      </c>
      <c r="G40" s="4"/>
    </row>
    <row r="41" spans="2:7" x14ac:dyDescent="0.15">
      <c r="B41" s="12" t="s">
        <v>52</v>
      </c>
      <c r="C41" s="21" t="s">
        <v>149</v>
      </c>
      <c r="D41" s="3"/>
      <c r="E41" s="13">
        <v>0</v>
      </c>
      <c r="G41" s="4"/>
    </row>
    <row r="42" spans="2:7" x14ac:dyDescent="0.15">
      <c r="B42" s="16" t="s">
        <v>53</v>
      </c>
      <c r="C42" s="22" t="s">
        <v>428</v>
      </c>
      <c r="D42" s="23"/>
      <c r="E42" s="14">
        <v>0</v>
      </c>
      <c r="G42" s="4"/>
    </row>
    <row r="43" spans="2:7" x14ac:dyDescent="0.15">
      <c r="B43" s="12" t="s">
        <v>54</v>
      </c>
      <c r="C43" s="28" t="s">
        <v>655</v>
      </c>
      <c r="D43" s="29"/>
      <c r="E43" s="13">
        <v>0</v>
      </c>
      <c r="G43" s="4"/>
    </row>
    <row r="44" spans="2:7" x14ac:dyDescent="0.15">
      <c r="B44" s="12" t="s">
        <v>55</v>
      </c>
      <c r="C44" s="21" t="s">
        <v>656</v>
      </c>
      <c r="D44" s="3"/>
      <c r="E44" s="13">
        <v>0</v>
      </c>
      <c r="G44" s="4"/>
    </row>
    <row r="45" spans="2:7" x14ac:dyDescent="0.15">
      <c r="B45" s="12" t="s">
        <v>56</v>
      </c>
      <c r="C45" s="21" t="s">
        <v>150</v>
      </c>
      <c r="D45" s="3"/>
      <c r="E45" s="13">
        <v>0</v>
      </c>
      <c r="G45" s="4"/>
    </row>
    <row r="46" spans="2:7" x14ac:dyDescent="0.15">
      <c r="B46" s="12" t="s">
        <v>57</v>
      </c>
      <c r="C46" s="21" t="s">
        <v>151</v>
      </c>
      <c r="D46" s="3"/>
      <c r="E46" s="13">
        <v>0</v>
      </c>
      <c r="G46" s="4"/>
    </row>
    <row r="47" spans="2:7" x14ac:dyDescent="0.15">
      <c r="B47" s="12" t="s">
        <v>58</v>
      </c>
      <c r="C47" s="22" t="s">
        <v>433</v>
      </c>
      <c r="D47" s="23"/>
      <c r="E47" s="14">
        <v>0</v>
      </c>
      <c r="G47" s="4"/>
    </row>
    <row r="48" spans="2:7" x14ac:dyDescent="0.15">
      <c r="B48" s="15" t="s">
        <v>59</v>
      </c>
      <c r="C48" s="28" t="s">
        <v>657</v>
      </c>
      <c r="D48" s="29"/>
      <c r="E48" s="13">
        <v>0</v>
      </c>
      <c r="G48" s="4"/>
    </row>
    <row r="49" spans="2:7" x14ac:dyDescent="0.15">
      <c r="B49" s="12" t="s">
        <v>60</v>
      </c>
      <c r="C49" s="21" t="s">
        <v>152</v>
      </c>
      <c r="D49" s="3"/>
      <c r="E49" s="13">
        <v>0</v>
      </c>
      <c r="G49" s="4"/>
    </row>
    <row r="50" spans="2:7" x14ac:dyDescent="0.15">
      <c r="B50" s="12" t="s">
        <v>61</v>
      </c>
      <c r="C50" s="21" t="s">
        <v>153</v>
      </c>
      <c r="D50" s="3"/>
      <c r="E50" s="13">
        <v>0</v>
      </c>
      <c r="G50" s="4"/>
    </row>
    <row r="51" spans="2:7" x14ac:dyDescent="0.15">
      <c r="B51" s="12" t="s">
        <v>62</v>
      </c>
      <c r="C51" s="21" t="s">
        <v>154</v>
      </c>
      <c r="D51" s="3"/>
      <c r="E51" s="13">
        <v>0</v>
      </c>
      <c r="G51" s="4"/>
    </row>
    <row r="52" spans="2:7" x14ac:dyDescent="0.15">
      <c r="B52" s="16" t="s">
        <v>63</v>
      </c>
      <c r="C52" s="22" t="s">
        <v>155</v>
      </c>
      <c r="D52" s="23"/>
      <c r="E52" s="14">
        <v>0</v>
      </c>
      <c r="G52" s="4"/>
    </row>
    <row r="53" spans="2:7" x14ac:dyDescent="0.15">
      <c r="B53" s="12" t="s">
        <v>64</v>
      </c>
      <c r="C53" s="28" t="s">
        <v>658</v>
      </c>
      <c r="D53" s="29"/>
      <c r="E53" s="13">
        <v>0</v>
      </c>
      <c r="G53" s="4"/>
    </row>
    <row r="54" spans="2:7" x14ac:dyDescent="0.15">
      <c r="B54" s="12" t="s">
        <v>65</v>
      </c>
      <c r="C54" s="21" t="s">
        <v>156</v>
      </c>
      <c r="D54" s="3"/>
      <c r="E54" s="13">
        <v>0</v>
      </c>
      <c r="G54" s="4"/>
    </row>
    <row r="55" spans="2:7" x14ac:dyDescent="0.15">
      <c r="B55" s="12" t="s">
        <v>66</v>
      </c>
      <c r="C55" s="21" t="s">
        <v>157</v>
      </c>
      <c r="D55" s="3"/>
      <c r="E55" s="13">
        <v>0</v>
      </c>
      <c r="G55" s="4"/>
    </row>
    <row r="56" spans="2:7" x14ac:dyDescent="0.15">
      <c r="B56" s="12" t="s">
        <v>67</v>
      </c>
      <c r="C56" s="21" t="s">
        <v>158</v>
      </c>
      <c r="D56" s="3"/>
      <c r="E56" s="13">
        <v>0</v>
      </c>
      <c r="G56" s="4"/>
    </row>
    <row r="57" spans="2:7" x14ac:dyDescent="0.15">
      <c r="B57" s="12" t="s">
        <v>68</v>
      </c>
      <c r="C57" s="22" t="s">
        <v>188</v>
      </c>
      <c r="D57" s="23"/>
      <c r="E57" s="14">
        <v>0</v>
      </c>
      <c r="G57" s="4"/>
    </row>
    <row r="58" spans="2:7" x14ac:dyDescent="0.15">
      <c r="B58" s="15" t="s">
        <v>69</v>
      </c>
      <c r="C58" s="28" t="s">
        <v>159</v>
      </c>
      <c r="D58" s="29"/>
      <c r="E58" s="13">
        <v>0</v>
      </c>
      <c r="G58" s="4"/>
    </row>
    <row r="59" spans="2:7" x14ac:dyDescent="0.15">
      <c r="B59" s="12" t="s">
        <v>70</v>
      </c>
      <c r="C59" s="21" t="s">
        <v>160</v>
      </c>
      <c r="D59" s="3"/>
      <c r="E59" s="13">
        <v>0</v>
      </c>
      <c r="G59" s="4"/>
    </row>
    <row r="60" spans="2:7" x14ac:dyDescent="0.15">
      <c r="B60" s="12" t="s">
        <v>71</v>
      </c>
      <c r="C60" s="21" t="s">
        <v>659</v>
      </c>
      <c r="D60" s="3"/>
      <c r="E60" s="13">
        <v>0</v>
      </c>
      <c r="G60" s="4"/>
    </row>
    <row r="61" spans="2:7" x14ac:dyDescent="0.15">
      <c r="B61" s="12" t="s">
        <v>72</v>
      </c>
      <c r="C61" s="21" t="s">
        <v>450</v>
      </c>
      <c r="D61" s="3"/>
      <c r="E61" s="13">
        <v>0</v>
      </c>
      <c r="G61" s="4"/>
    </row>
    <row r="62" spans="2:7" x14ac:dyDescent="0.15">
      <c r="B62" s="16" t="s">
        <v>73</v>
      </c>
      <c r="C62" s="22" t="s">
        <v>161</v>
      </c>
      <c r="D62" s="23"/>
      <c r="E62" s="14">
        <v>0</v>
      </c>
      <c r="G62" s="4"/>
    </row>
    <row r="63" spans="2:7" x14ac:dyDescent="0.15">
      <c r="B63" s="12" t="s">
        <v>74</v>
      </c>
      <c r="C63" s="28" t="s">
        <v>162</v>
      </c>
      <c r="D63" s="29"/>
      <c r="E63" s="13">
        <v>0</v>
      </c>
      <c r="G63" s="4"/>
    </row>
    <row r="64" spans="2:7" x14ac:dyDescent="0.15">
      <c r="B64" s="12" t="s">
        <v>75</v>
      </c>
      <c r="C64" s="21" t="s">
        <v>660</v>
      </c>
      <c r="D64" s="3"/>
      <c r="E64" s="13">
        <v>0</v>
      </c>
      <c r="G64" s="4"/>
    </row>
    <row r="65" spans="2:7" x14ac:dyDescent="0.15">
      <c r="B65" s="12" t="s">
        <v>76</v>
      </c>
      <c r="C65" s="21" t="s">
        <v>163</v>
      </c>
      <c r="D65" s="3"/>
      <c r="E65" s="13">
        <v>0</v>
      </c>
      <c r="G65" s="4"/>
    </row>
    <row r="66" spans="2:7" x14ac:dyDescent="0.15">
      <c r="B66" s="12" t="s">
        <v>77</v>
      </c>
      <c r="C66" s="21" t="s">
        <v>661</v>
      </c>
      <c r="D66" s="3"/>
      <c r="E66" s="13">
        <v>0</v>
      </c>
      <c r="G66" s="4"/>
    </row>
    <row r="67" spans="2:7" x14ac:dyDescent="0.15">
      <c r="B67" s="12" t="s">
        <v>78</v>
      </c>
      <c r="C67" s="22" t="s">
        <v>662</v>
      </c>
      <c r="D67" s="23"/>
      <c r="E67" s="14">
        <v>0</v>
      </c>
      <c r="G67" s="4"/>
    </row>
    <row r="68" spans="2:7" x14ac:dyDescent="0.15">
      <c r="B68" s="15" t="s">
        <v>79</v>
      </c>
      <c r="C68" s="28" t="s">
        <v>663</v>
      </c>
      <c r="D68" s="29"/>
      <c r="E68" s="13">
        <v>0</v>
      </c>
      <c r="G68" s="4"/>
    </row>
    <row r="69" spans="2:7" x14ac:dyDescent="0.15">
      <c r="B69" s="12" t="s">
        <v>80</v>
      </c>
      <c r="C69" s="21" t="s">
        <v>664</v>
      </c>
      <c r="D69" s="3"/>
      <c r="E69" s="13">
        <v>0</v>
      </c>
      <c r="G69" s="4"/>
    </row>
    <row r="70" spans="2:7" x14ac:dyDescent="0.15">
      <c r="B70" s="12" t="s">
        <v>81</v>
      </c>
      <c r="C70" s="21" t="s">
        <v>665</v>
      </c>
      <c r="D70" s="3"/>
      <c r="E70" s="13">
        <v>0</v>
      </c>
      <c r="G70" s="4"/>
    </row>
    <row r="71" spans="2:7" x14ac:dyDescent="0.15">
      <c r="B71" s="12" t="s">
        <v>82</v>
      </c>
      <c r="C71" s="21" t="s">
        <v>666</v>
      </c>
      <c r="D71" s="3"/>
      <c r="E71" s="13">
        <v>0</v>
      </c>
      <c r="G71" s="4"/>
    </row>
    <row r="72" spans="2:7" x14ac:dyDescent="0.15">
      <c r="B72" s="16" t="s">
        <v>83</v>
      </c>
      <c r="C72" s="22" t="s">
        <v>578</v>
      </c>
      <c r="D72" s="23"/>
      <c r="E72" s="14">
        <v>0</v>
      </c>
      <c r="G72" s="4"/>
    </row>
    <row r="73" spans="2:7" x14ac:dyDescent="0.15">
      <c r="B73" s="12" t="s">
        <v>84</v>
      </c>
      <c r="C73" s="28" t="s">
        <v>667</v>
      </c>
      <c r="D73" s="29"/>
      <c r="E73" s="13">
        <v>0</v>
      </c>
      <c r="G73" s="4"/>
    </row>
    <row r="74" spans="2:7" x14ac:dyDescent="0.15">
      <c r="B74" s="12" t="s">
        <v>85</v>
      </c>
      <c r="C74" s="21" t="s">
        <v>668</v>
      </c>
      <c r="D74" s="3"/>
      <c r="E74" s="13">
        <v>0</v>
      </c>
      <c r="G74" s="4"/>
    </row>
    <row r="75" spans="2:7" x14ac:dyDescent="0.15">
      <c r="B75" s="12" t="s">
        <v>86</v>
      </c>
      <c r="C75" s="21" t="s">
        <v>669</v>
      </c>
      <c r="D75" s="3"/>
      <c r="E75" s="13">
        <v>0</v>
      </c>
      <c r="G75" s="4"/>
    </row>
    <row r="76" spans="2:7" x14ac:dyDescent="0.15">
      <c r="B76" s="12" t="s">
        <v>87</v>
      </c>
      <c r="C76" s="21" t="s">
        <v>670</v>
      </c>
      <c r="D76" s="3"/>
      <c r="E76" s="13">
        <v>0</v>
      </c>
      <c r="G76" s="4"/>
    </row>
    <row r="77" spans="2:7" x14ac:dyDescent="0.15">
      <c r="B77" s="12" t="s">
        <v>88</v>
      </c>
      <c r="C77" s="22" t="s">
        <v>579</v>
      </c>
      <c r="D77" s="23"/>
      <c r="E77" s="14">
        <v>0</v>
      </c>
      <c r="G77" s="4"/>
    </row>
    <row r="78" spans="2:7" x14ac:dyDescent="0.15">
      <c r="B78" s="15" t="s">
        <v>89</v>
      </c>
      <c r="C78" s="28" t="s">
        <v>671</v>
      </c>
      <c r="D78" s="29"/>
      <c r="E78" s="13">
        <v>0</v>
      </c>
      <c r="G78" s="4"/>
    </row>
    <row r="79" spans="2:7" x14ac:dyDescent="0.15">
      <c r="B79" s="12" t="s">
        <v>90</v>
      </c>
      <c r="C79" s="21" t="s">
        <v>189</v>
      </c>
      <c r="D79" s="3"/>
      <c r="E79" s="13">
        <v>0</v>
      </c>
      <c r="G79" s="4"/>
    </row>
    <row r="80" spans="2:7" x14ac:dyDescent="0.15">
      <c r="B80" s="12" t="s">
        <v>91</v>
      </c>
      <c r="C80" s="21" t="s">
        <v>164</v>
      </c>
      <c r="D80" s="3"/>
      <c r="E80" s="13">
        <v>0</v>
      </c>
      <c r="G80" s="4"/>
    </row>
    <row r="81" spans="2:7" x14ac:dyDescent="0.15">
      <c r="B81" s="12" t="s">
        <v>92</v>
      </c>
      <c r="C81" s="21" t="s">
        <v>165</v>
      </c>
      <c r="D81" s="3"/>
      <c r="E81" s="13">
        <v>0</v>
      </c>
      <c r="G81" s="4"/>
    </row>
    <row r="82" spans="2:7" x14ac:dyDescent="0.15">
      <c r="B82" s="16" t="s">
        <v>93</v>
      </c>
      <c r="C82" s="22" t="s">
        <v>166</v>
      </c>
      <c r="D82" s="23"/>
      <c r="E82" s="14">
        <v>0</v>
      </c>
      <c r="G82" s="4"/>
    </row>
    <row r="83" spans="2:7" x14ac:dyDescent="0.15">
      <c r="B83" s="12" t="s">
        <v>94</v>
      </c>
      <c r="C83" s="28" t="s">
        <v>580</v>
      </c>
      <c r="D83" s="29"/>
      <c r="E83" s="13">
        <v>0</v>
      </c>
      <c r="G83" s="4"/>
    </row>
    <row r="84" spans="2:7" x14ac:dyDescent="0.15">
      <c r="B84" s="12" t="s">
        <v>95</v>
      </c>
      <c r="C84" s="21" t="s">
        <v>190</v>
      </c>
      <c r="D84" s="3"/>
      <c r="E84" s="13">
        <v>0</v>
      </c>
      <c r="G84" s="4"/>
    </row>
    <row r="85" spans="2:7" x14ac:dyDescent="0.15">
      <c r="B85" s="12" t="s">
        <v>96</v>
      </c>
      <c r="C85" s="21" t="s">
        <v>167</v>
      </c>
      <c r="D85" s="3"/>
      <c r="E85" s="13">
        <v>0</v>
      </c>
      <c r="G85" s="4"/>
    </row>
    <row r="86" spans="2:7" x14ac:dyDescent="0.15">
      <c r="B86" s="12" t="s">
        <v>97</v>
      </c>
      <c r="C86" s="21" t="s">
        <v>581</v>
      </c>
      <c r="D86" s="3"/>
      <c r="E86" s="13">
        <v>0</v>
      </c>
      <c r="G86" s="4"/>
    </row>
    <row r="87" spans="2:7" x14ac:dyDescent="0.15">
      <c r="B87" s="12" t="s">
        <v>98</v>
      </c>
      <c r="C87" s="22" t="s">
        <v>672</v>
      </c>
      <c r="D87" s="23"/>
      <c r="E87" s="14">
        <v>0</v>
      </c>
      <c r="G87" s="4"/>
    </row>
    <row r="88" spans="2:7" x14ac:dyDescent="0.15">
      <c r="B88" s="15" t="s">
        <v>99</v>
      </c>
      <c r="C88" s="28" t="s">
        <v>168</v>
      </c>
      <c r="D88" s="29"/>
      <c r="E88" s="13">
        <v>0</v>
      </c>
      <c r="G88" s="4"/>
    </row>
    <row r="89" spans="2:7" x14ac:dyDescent="0.15">
      <c r="B89" s="12" t="s">
        <v>100</v>
      </c>
      <c r="C89" s="21" t="s">
        <v>169</v>
      </c>
      <c r="D89" s="3"/>
      <c r="E89" s="13">
        <v>0</v>
      </c>
      <c r="G89" s="4"/>
    </row>
    <row r="90" spans="2:7" x14ac:dyDescent="0.15">
      <c r="B90" s="12" t="s">
        <v>101</v>
      </c>
      <c r="C90" s="21" t="s">
        <v>170</v>
      </c>
      <c r="D90" s="3"/>
      <c r="E90" s="13">
        <v>0</v>
      </c>
      <c r="G90" s="4"/>
    </row>
    <row r="91" spans="2:7" x14ac:dyDescent="0.15">
      <c r="B91" s="12" t="s">
        <v>102</v>
      </c>
      <c r="C91" s="21" t="s">
        <v>171</v>
      </c>
      <c r="D91" s="3"/>
      <c r="E91" s="13">
        <v>0</v>
      </c>
      <c r="G91" s="4"/>
    </row>
    <row r="92" spans="2:7" x14ac:dyDescent="0.15">
      <c r="B92" s="16" t="s">
        <v>103</v>
      </c>
      <c r="C92" s="22" t="s">
        <v>172</v>
      </c>
      <c r="D92" s="23"/>
      <c r="E92" s="14">
        <v>0</v>
      </c>
      <c r="G92" s="4"/>
    </row>
    <row r="93" spans="2:7" x14ac:dyDescent="0.15">
      <c r="B93" s="12" t="s">
        <v>104</v>
      </c>
      <c r="C93" s="28" t="s">
        <v>173</v>
      </c>
      <c r="D93" s="29"/>
      <c r="E93" s="13">
        <v>0</v>
      </c>
      <c r="G93" s="4"/>
    </row>
    <row r="94" spans="2:7" x14ac:dyDescent="0.15">
      <c r="B94" s="12" t="s">
        <v>105</v>
      </c>
      <c r="C94" s="21" t="s">
        <v>174</v>
      </c>
      <c r="D94" s="3"/>
      <c r="E94" s="13">
        <v>0</v>
      </c>
      <c r="G94" s="4"/>
    </row>
    <row r="95" spans="2:7" x14ac:dyDescent="0.15">
      <c r="B95" s="12" t="s">
        <v>106</v>
      </c>
      <c r="C95" s="21" t="s">
        <v>191</v>
      </c>
      <c r="D95" s="3"/>
      <c r="E95" s="13">
        <v>0</v>
      </c>
      <c r="G95" s="4"/>
    </row>
    <row r="96" spans="2:7" x14ac:dyDescent="0.15">
      <c r="B96" s="12" t="s">
        <v>107</v>
      </c>
      <c r="C96" s="21" t="s">
        <v>522</v>
      </c>
      <c r="D96" s="3"/>
      <c r="E96" s="13">
        <v>0</v>
      </c>
      <c r="G96" s="4"/>
    </row>
    <row r="97" spans="2:7" x14ac:dyDescent="0.15">
      <c r="B97" s="12" t="s">
        <v>108</v>
      </c>
      <c r="C97" s="22" t="s">
        <v>175</v>
      </c>
      <c r="D97" s="23"/>
      <c r="E97" s="14">
        <v>0</v>
      </c>
      <c r="G97" s="4"/>
    </row>
    <row r="98" spans="2:7" x14ac:dyDescent="0.15">
      <c r="B98" s="15" t="s">
        <v>109</v>
      </c>
      <c r="C98" s="28" t="s">
        <v>673</v>
      </c>
      <c r="D98" s="29"/>
      <c r="E98" s="13">
        <v>0</v>
      </c>
      <c r="G98" s="4"/>
    </row>
    <row r="99" spans="2:7" x14ac:dyDescent="0.15">
      <c r="B99" s="12" t="s">
        <v>110</v>
      </c>
      <c r="C99" s="21" t="s">
        <v>192</v>
      </c>
      <c r="D99" s="3"/>
      <c r="E99" s="13">
        <v>0</v>
      </c>
      <c r="G99" s="4"/>
    </row>
    <row r="100" spans="2:7" x14ac:dyDescent="0.15">
      <c r="B100" s="12" t="s">
        <v>111</v>
      </c>
      <c r="C100" s="21" t="s">
        <v>176</v>
      </c>
      <c r="D100" s="3"/>
      <c r="E100" s="13">
        <v>0</v>
      </c>
      <c r="G100" s="4"/>
    </row>
    <row r="101" spans="2:7" x14ac:dyDescent="0.15">
      <c r="B101" s="12" t="s">
        <v>112</v>
      </c>
      <c r="C101" s="21" t="s">
        <v>177</v>
      </c>
      <c r="D101" s="3"/>
      <c r="E101" s="13">
        <v>0</v>
      </c>
      <c r="G101" s="4"/>
    </row>
    <row r="102" spans="2:7" x14ac:dyDescent="0.15">
      <c r="B102" s="16" t="s">
        <v>113</v>
      </c>
      <c r="C102" s="22" t="s">
        <v>674</v>
      </c>
      <c r="D102" s="23"/>
      <c r="E102" s="14">
        <v>0</v>
      </c>
      <c r="G102" s="4"/>
    </row>
    <row r="103" spans="2:7" x14ac:dyDescent="0.15">
      <c r="B103" s="12" t="s">
        <v>114</v>
      </c>
      <c r="C103" s="28" t="s">
        <v>178</v>
      </c>
      <c r="D103" s="29"/>
      <c r="E103" s="13">
        <v>0</v>
      </c>
      <c r="G103" s="4"/>
    </row>
    <row r="104" spans="2:7" x14ac:dyDescent="0.15">
      <c r="B104" s="12" t="s">
        <v>115</v>
      </c>
      <c r="C104" s="21" t="s">
        <v>675</v>
      </c>
      <c r="D104" s="3"/>
      <c r="E104" s="13">
        <v>0</v>
      </c>
      <c r="G104" s="4"/>
    </row>
    <row r="105" spans="2:7" x14ac:dyDescent="0.15">
      <c r="B105" s="12" t="s">
        <v>116</v>
      </c>
      <c r="C105" s="21" t="s">
        <v>676</v>
      </c>
      <c r="D105" s="3"/>
      <c r="E105" s="13">
        <v>0</v>
      </c>
      <c r="G105" s="4"/>
    </row>
    <row r="106" spans="2:7" x14ac:dyDescent="0.15">
      <c r="B106" s="12" t="s">
        <v>117</v>
      </c>
      <c r="C106" s="21" t="s">
        <v>677</v>
      </c>
      <c r="D106" s="3"/>
      <c r="E106" s="13">
        <v>0</v>
      </c>
      <c r="G106" s="4"/>
    </row>
    <row r="107" spans="2:7" x14ac:dyDescent="0.15">
      <c r="B107" s="12" t="s">
        <v>118</v>
      </c>
      <c r="C107" s="22" t="s">
        <v>179</v>
      </c>
      <c r="D107" s="23"/>
      <c r="E107" s="14">
        <v>0</v>
      </c>
      <c r="G107" s="4"/>
    </row>
    <row r="108" spans="2:7" x14ac:dyDescent="0.15">
      <c r="B108" s="15" t="s">
        <v>119</v>
      </c>
      <c r="C108" s="28" t="s">
        <v>678</v>
      </c>
      <c r="D108" s="29"/>
      <c r="E108" s="13">
        <v>0</v>
      </c>
      <c r="G108" s="4"/>
    </row>
    <row r="109" spans="2:7" x14ac:dyDescent="0.15">
      <c r="B109" s="12" t="s">
        <v>120</v>
      </c>
      <c r="C109" s="21" t="s">
        <v>679</v>
      </c>
      <c r="D109" s="3"/>
      <c r="E109" s="13">
        <v>0</v>
      </c>
      <c r="G109" s="4"/>
    </row>
    <row r="110" spans="2:7" x14ac:dyDescent="0.15">
      <c r="B110" s="12" t="s">
        <v>121</v>
      </c>
      <c r="C110" s="21" t="s">
        <v>680</v>
      </c>
      <c r="D110" s="3"/>
      <c r="E110" s="13">
        <v>0</v>
      </c>
      <c r="G110" s="4"/>
    </row>
    <row r="111" spans="2:7" x14ac:dyDescent="0.15">
      <c r="B111" s="12" t="s">
        <v>122</v>
      </c>
      <c r="C111" s="21" t="s">
        <v>180</v>
      </c>
      <c r="D111" s="3"/>
      <c r="E111" s="13">
        <v>0</v>
      </c>
      <c r="G111" s="4"/>
    </row>
    <row r="112" spans="2:7" x14ac:dyDescent="0.15">
      <c r="B112" s="16" t="s">
        <v>123</v>
      </c>
      <c r="C112" s="22" t="s">
        <v>181</v>
      </c>
      <c r="D112" s="23"/>
      <c r="E112" s="14">
        <v>0</v>
      </c>
      <c r="G112" s="4"/>
    </row>
    <row r="113" spans="2:7" x14ac:dyDescent="0.15">
      <c r="B113" s="12" t="s">
        <v>124</v>
      </c>
      <c r="C113" s="28" t="s">
        <v>182</v>
      </c>
      <c r="D113" s="29"/>
      <c r="E113" s="13">
        <v>0</v>
      </c>
      <c r="G113" s="4"/>
    </row>
    <row r="114" spans="2:7" x14ac:dyDescent="0.15">
      <c r="B114" s="12" t="s">
        <v>125</v>
      </c>
      <c r="C114" s="21" t="s">
        <v>582</v>
      </c>
      <c r="D114" s="3"/>
      <c r="E114" s="13">
        <v>0</v>
      </c>
      <c r="G114" s="4"/>
    </row>
    <row r="115" spans="2:7" x14ac:dyDescent="0.15">
      <c r="B115" s="12" t="s">
        <v>126</v>
      </c>
      <c r="C115" s="21" t="s">
        <v>681</v>
      </c>
      <c r="D115" s="3"/>
      <c r="E115" s="13">
        <v>0</v>
      </c>
      <c r="G115" s="4"/>
    </row>
    <row r="116" spans="2:7" x14ac:dyDescent="0.15">
      <c r="B116" s="12" t="s">
        <v>127</v>
      </c>
      <c r="C116" s="21" t="s">
        <v>682</v>
      </c>
      <c r="D116" s="3"/>
      <c r="E116" s="13">
        <v>0</v>
      </c>
      <c r="G116" s="4"/>
    </row>
    <row r="117" spans="2:7" x14ac:dyDescent="0.15">
      <c r="B117" s="12" t="s">
        <v>128</v>
      </c>
      <c r="C117" s="22" t="s">
        <v>559</v>
      </c>
      <c r="D117" s="23"/>
      <c r="E117" s="14">
        <v>0</v>
      </c>
      <c r="G117" s="4"/>
    </row>
    <row r="118" spans="2:7" x14ac:dyDescent="0.15">
      <c r="B118" s="15" t="s">
        <v>129</v>
      </c>
      <c r="C118" s="28" t="s">
        <v>683</v>
      </c>
      <c r="D118" s="29"/>
      <c r="E118" s="13">
        <v>0</v>
      </c>
      <c r="G118" s="4"/>
    </row>
    <row r="119" spans="2:7" x14ac:dyDescent="0.15">
      <c r="B119" s="12" t="s">
        <v>130</v>
      </c>
      <c r="C119" s="21" t="s">
        <v>183</v>
      </c>
      <c r="D119" s="3"/>
      <c r="E119" s="13">
        <v>0</v>
      </c>
      <c r="G119" s="4"/>
    </row>
    <row r="120" spans="2:7" x14ac:dyDescent="0.15">
      <c r="B120" s="12" t="s">
        <v>131</v>
      </c>
      <c r="C120" s="21" t="s">
        <v>193</v>
      </c>
      <c r="D120" s="3"/>
      <c r="E120" s="13">
        <v>0</v>
      </c>
      <c r="G120" s="4"/>
    </row>
    <row r="121" spans="2:7" x14ac:dyDescent="0.15">
      <c r="B121" s="12" t="s">
        <v>132</v>
      </c>
      <c r="C121" s="21" t="s">
        <v>194</v>
      </c>
      <c r="D121" s="3"/>
      <c r="E121" s="13">
        <v>0</v>
      </c>
      <c r="G121" s="4"/>
    </row>
    <row r="122" spans="2:7" x14ac:dyDescent="0.15">
      <c r="B122" s="16" t="s">
        <v>133</v>
      </c>
      <c r="C122" s="22" t="s">
        <v>684</v>
      </c>
      <c r="D122" s="23"/>
      <c r="E122" s="14">
        <v>0</v>
      </c>
      <c r="G122" s="4"/>
    </row>
    <row r="123" spans="2:7" x14ac:dyDescent="0.15">
      <c r="B123" s="15" t="s">
        <v>134</v>
      </c>
      <c r="C123" s="28" t="s">
        <v>583</v>
      </c>
      <c r="D123" s="29"/>
      <c r="E123" s="13">
        <v>0</v>
      </c>
      <c r="G123" s="4"/>
    </row>
    <row r="124" spans="2:7" x14ac:dyDescent="0.15">
      <c r="B124" s="12" t="s">
        <v>135</v>
      </c>
      <c r="C124" s="21" t="s">
        <v>584</v>
      </c>
      <c r="D124" s="3"/>
      <c r="E124" s="13">
        <v>0</v>
      </c>
      <c r="G124" s="4"/>
    </row>
    <row r="125" spans="2:7" x14ac:dyDescent="0.15">
      <c r="B125" s="12" t="s">
        <v>136</v>
      </c>
      <c r="C125" s="21" t="s">
        <v>572</v>
      </c>
      <c r="D125" s="3"/>
      <c r="E125" s="13">
        <v>0</v>
      </c>
      <c r="G125" s="4"/>
    </row>
    <row r="126" spans="2:7" x14ac:dyDescent="0.15">
      <c r="B126" s="12" t="s">
        <v>137</v>
      </c>
      <c r="C126" s="21" t="s">
        <v>685</v>
      </c>
      <c r="D126" s="3"/>
      <c r="E126" s="13">
        <v>0</v>
      </c>
      <c r="G126" s="4"/>
    </row>
    <row r="127" spans="2:7" x14ac:dyDescent="0.15">
      <c r="B127" s="16" t="s">
        <v>138</v>
      </c>
      <c r="C127" s="22" t="s">
        <v>184</v>
      </c>
      <c r="D127" s="23"/>
      <c r="E127" s="14">
        <v>0</v>
      </c>
      <c r="G127" s="4"/>
    </row>
    <row r="128" spans="2:7" x14ac:dyDescent="0.15">
      <c r="B128" s="12" t="s">
        <v>139</v>
      </c>
      <c r="C128" s="28" t="s">
        <v>574</v>
      </c>
      <c r="D128" s="29"/>
      <c r="E128" s="13">
        <v>0</v>
      </c>
      <c r="G128" s="4"/>
    </row>
    <row r="129" spans="2:7" x14ac:dyDescent="0.15">
      <c r="B129" s="17" t="s">
        <v>649</v>
      </c>
      <c r="C129" s="24" t="s">
        <v>575</v>
      </c>
      <c r="D129" s="25"/>
      <c r="E129" s="18">
        <v>0</v>
      </c>
      <c r="G129" s="4"/>
    </row>
  </sheetData>
  <mergeCells count="6">
    <mergeCell ref="H15:H16"/>
    <mergeCell ref="C22:D22"/>
    <mergeCell ref="B7:C9"/>
    <mergeCell ref="B10:C16"/>
    <mergeCell ref="D7:E9"/>
    <mergeCell ref="D10:E16"/>
  </mergeCells>
  <phoneticPr fontId="1"/>
  <dataValidations count="1">
    <dataValidation type="list" allowBlank="1" showInputMessage="1" showErrorMessage="1" sqref="H15:H16" xr:uid="{00000000-0002-0000-0000-000000000000}">
      <formula1>"億円,千万円,百万円,十万円,万円,千円,円"</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C6A87-1015-4AAF-B209-1F1ABAED0947}">
  <sheetPr>
    <tabColor theme="5"/>
  </sheetPr>
  <dimension ref="B5:P196"/>
  <sheetViews>
    <sheetView showGridLines="0" zoomScaleNormal="100" workbookViewId="0">
      <pane xSplit="1" ySplit="9" topLeftCell="B10" activePane="bottomRight" state="frozen"/>
      <selection activeCell="D8" sqref="D8:E16"/>
      <selection pane="topRight" activeCell="D8" sqref="D8:E16"/>
      <selection pane="bottomLeft" activeCell="D8" sqref="D8:E16"/>
      <selection pane="bottomRight"/>
    </sheetView>
  </sheetViews>
  <sheetFormatPr defaultColWidth="9" defaultRowHeight="18.75" x14ac:dyDescent="0.15"/>
  <cols>
    <col min="1" max="1" width="1.625" style="2" customWidth="1"/>
    <col min="2" max="2" width="9" style="2"/>
    <col min="3" max="3" width="27.625" style="2" customWidth="1"/>
    <col min="4" max="4" width="28.75" style="2" customWidth="1"/>
    <col min="5" max="15" width="10.625" style="2" customWidth="1"/>
    <col min="16" max="16384" width="9" style="2"/>
  </cols>
  <sheetData>
    <row r="5" spans="2:15" x14ac:dyDescent="0.15">
      <c r="B5" s="2" t="s">
        <v>686</v>
      </c>
    </row>
    <row r="6" spans="2:15" x14ac:dyDescent="0.15">
      <c r="B6" s="2" t="s">
        <v>687</v>
      </c>
    </row>
    <row r="7" spans="2:15" ht="6.6" customHeight="1" x14ac:dyDescent="0.15"/>
    <row r="8" spans="2:15" ht="12.95" customHeight="1" x14ac:dyDescent="0.15">
      <c r="B8" s="264" t="s">
        <v>307</v>
      </c>
      <c r="C8" s="265" t="s">
        <v>688</v>
      </c>
      <c r="D8" s="266" t="s">
        <v>689</v>
      </c>
      <c r="E8" s="267" t="s">
        <v>624</v>
      </c>
      <c r="F8" s="267"/>
      <c r="G8" s="267"/>
      <c r="H8" s="267"/>
      <c r="I8" s="267"/>
      <c r="J8" s="267"/>
      <c r="K8" s="267"/>
      <c r="L8" s="267"/>
      <c r="M8" s="267"/>
      <c r="N8" s="267"/>
      <c r="O8" s="267"/>
    </row>
    <row r="9" spans="2:15" ht="12.95" customHeight="1" x14ac:dyDescent="0.15">
      <c r="B9" s="264"/>
      <c r="C9" s="265"/>
      <c r="D9" s="266"/>
      <c r="E9" s="267"/>
      <c r="F9" s="267"/>
      <c r="G9" s="267"/>
      <c r="H9" s="267"/>
      <c r="I9" s="267"/>
      <c r="J9" s="267"/>
      <c r="K9" s="267"/>
      <c r="L9" s="267"/>
      <c r="M9" s="267"/>
      <c r="N9" s="267"/>
      <c r="O9" s="267"/>
    </row>
    <row r="10" spans="2:15" ht="39.950000000000003" customHeight="1" x14ac:dyDescent="0.15">
      <c r="B10" s="268" t="s">
        <v>690</v>
      </c>
      <c r="C10" s="261" t="s">
        <v>371</v>
      </c>
      <c r="D10" s="31" t="s">
        <v>386</v>
      </c>
      <c r="E10" s="260" t="s">
        <v>691</v>
      </c>
      <c r="F10" s="260"/>
      <c r="G10" s="260"/>
      <c r="H10" s="260"/>
      <c r="I10" s="260"/>
      <c r="J10" s="260"/>
      <c r="K10" s="260"/>
      <c r="L10" s="260"/>
      <c r="M10" s="260"/>
      <c r="N10" s="260"/>
      <c r="O10" s="260"/>
    </row>
    <row r="11" spans="2:15" ht="39.950000000000003" customHeight="1" x14ac:dyDescent="0.15">
      <c r="B11" s="268"/>
      <c r="C11" s="262"/>
      <c r="D11" s="31" t="s">
        <v>387</v>
      </c>
      <c r="E11" s="260" t="s">
        <v>692</v>
      </c>
      <c r="F11" s="260"/>
      <c r="G11" s="260"/>
      <c r="H11" s="260"/>
      <c r="I11" s="260"/>
      <c r="J11" s="260"/>
      <c r="K11" s="260"/>
      <c r="L11" s="260"/>
      <c r="M11" s="260"/>
      <c r="N11" s="260"/>
      <c r="O11" s="260"/>
    </row>
    <row r="12" spans="2:15" ht="39.950000000000003" customHeight="1" x14ac:dyDescent="0.15">
      <c r="B12" s="268"/>
      <c r="C12" s="262"/>
      <c r="D12" s="31" t="s">
        <v>388</v>
      </c>
      <c r="E12" s="260" t="s">
        <v>693</v>
      </c>
      <c r="F12" s="260"/>
      <c r="G12" s="260"/>
      <c r="H12" s="260"/>
      <c r="I12" s="260"/>
      <c r="J12" s="260"/>
      <c r="K12" s="260"/>
      <c r="L12" s="260"/>
      <c r="M12" s="260"/>
      <c r="N12" s="260"/>
      <c r="O12" s="260"/>
    </row>
    <row r="13" spans="2:15" ht="39.950000000000003" customHeight="1" x14ac:dyDescent="0.15">
      <c r="B13" s="268"/>
      <c r="C13" s="262"/>
      <c r="D13" s="31" t="s">
        <v>389</v>
      </c>
      <c r="E13" s="260" t="s">
        <v>694</v>
      </c>
      <c r="F13" s="260"/>
      <c r="G13" s="260"/>
      <c r="H13" s="260"/>
      <c r="I13" s="260"/>
      <c r="J13" s="260"/>
      <c r="K13" s="260"/>
      <c r="L13" s="260"/>
      <c r="M13" s="260"/>
      <c r="N13" s="260"/>
      <c r="O13" s="260"/>
    </row>
    <row r="14" spans="2:15" ht="39.950000000000003" customHeight="1" x14ac:dyDescent="0.15">
      <c r="B14" s="268"/>
      <c r="C14" s="262"/>
      <c r="D14" s="31" t="s">
        <v>390</v>
      </c>
      <c r="E14" s="260" t="s">
        <v>695</v>
      </c>
      <c r="F14" s="260"/>
      <c r="G14" s="260"/>
      <c r="H14" s="260"/>
      <c r="I14" s="260"/>
      <c r="J14" s="260"/>
      <c r="K14" s="260"/>
      <c r="L14" s="260"/>
      <c r="M14" s="260"/>
      <c r="N14" s="260"/>
      <c r="O14" s="260"/>
    </row>
    <row r="15" spans="2:15" ht="39.950000000000003" customHeight="1" x14ac:dyDescent="0.15">
      <c r="B15" s="268"/>
      <c r="C15" s="263"/>
      <c r="D15" s="31" t="s">
        <v>391</v>
      </c>
      <c r="E15" s="260" t="s">
        <v>696</v>
      </c>
      <c r="F15" s="260"/>
      <c r="G15" s="260"/>
      <c r="H15" s="260"/>
      <c r="I15" s="260"/>
      <c r="J15" s="260"/>
      <c r="K15" s="260"/>
      <c r="L15" s="260"/>
      <c r="M15" s="260"/>
      <c r="N15" s="260"/>
      <c r="O15" s="260"/>
    </row>
    <row r="16" spans="2:15" ht="39.950000000000003" customHeight="1" x14ac:dyDescent="0.15">
      <c r="B16" s="268"/>
      <c r="C16" s="32" t="s">
        <v>372</v>
      </c>
      <c r="D16" s="31" t="s">
        <v>392</v>
      </c>
      <c r="E16" s="260" t="s">
        <v>697</v>
      </c>
      <c r="F16" s="260"/>
      <c r="G16" s="260"/>
      <c r="H16" s="260"/>
      <c r="I16" s="260"/>
      <c r="J16" s="260"/>
      <c r="K16" s="260"/>
      <c r="L16" s="260"/>
      <c r="M16" s="260"/>
      <c r="N16" s="260"/>
      <c r="O16" s="260"/>
    </row>
    <row r="17" spans="2:16" ht="39.950000000000003" customHeight="1" x14ac:dyDescent="0.15">
      <c r="B17" s="268"/>
      <c r="C17" s="32" t="s">
        <v>373</v>
      </c>
      <c r="D17" s="31" t="s">
        <v>393</v>
      </c>
      <c r="E17" s="260" t="s">
        <v>698</v>
      </c>
      <c r="F17" s="260"/>
      <c r="G17" s="260"/>
      <c r="H17" s="260"/>
      <c r="I17" s="260"/>
      <c r="J17" s="260"/>
      <c r="K17" s="260"/>
      <c r="L17" s="260"/>
      <c r="M17" s="260"/>
      <c r="N17" s="260"/>
      <c r="O17" s="260"/>
    </row>
    <row r="18" spans="2:16" ht="39.950000000000003" customHeight="1" x14ac:dyDescent="0.15">
      <c r="B18" s="268"/>
      <c r="C18" s="261" t="s">
        <v>374</v>
      </c>
      <c r="D18" s="31" t="s">
        <v>394</v>
      </c>
      <c r="E18" s="260" t="s">
        <v>603</v>
      </c>
      <c r="F18" s="260"/>
      <c r="G18" s="260"/>
      <c r="H18" s="260"/>
      <c r="I18" s="260"/>
      <c r="J18" s="260"/>
      <c r="K18" s="260"/>
      <c r="L18" s="260"/>
      <c r="M18" s="260"/>
      <c r="N18" s="260"/>
      <c r="O18" s="260"/>
    </row>
    <row r="19" spans="2:16" ht="39.950000000000003" customHeight="1" x14ac:dyDescent="0.15">
      <c r="B19" s="268"/>
      <c r="C19" s="262"/>
      <c r="D19" s="31" t="s">
        <v>395</v>
      </c>
      <c r="E19" s="260" t="s">
        <v>699</v>
      </c>
      <c r="F19" s="260"/>
      <c r="G19" s="260"/>
      <c r="H19" s="260"/>
      <c r="I19" s="260"/>
      <c r="J19" s="260"/>
      <c r="K19" s="260"/>
      <c r="L19" s="260"/>
      <c r="M19" s="260"/>
      <c r="N19" s="260"/>
      <c r="O19" s="260"/>
    </row>
    <row r="20" spans="2:16" ht="39.950000000000003" customHeight="1" x14ac:dyDescent="0.15">
      <c r="B20" s="268"/>
      <c r="C20" s="263"/>
      <c r="D20" s="31" t="s">
        <v>396</v>
      </c>
      <c r="E20" s="260" t="s">
        <v>700</v>
      </c>
      <c r="F20" s="260"/>
      <c r="G20" s="260"/>
      <c r="H20" s="260"/>
      <c r="I20" s="260"/>
      <c r="J20" s="260"/>
      <c r="K20" s="260"/>
      <c r="L20" s="260"/>
      <c r="M20" s="260"/>
      <c r="N20" s="260"/>
      <c r="O20" s="260"/>
    </row>
    <row r="21" spans="2:16" ht="39.950000000000003" customHeight="1" x14ac:dyDescent="0.15">
      <c r="B21" s="268"/>
      <c r="C21" s="261" t="s">
        <v>375</v>
      </c>
      <c r="D21" s="31" t="s">
        <v>397</v>
      </c>
      <c r="E21" s="260" t="s">
        <v>701</v>
      </c>
      <c r="F21" s="260"/>
      <c r="G21" s="260"/>
      <c r="H21" s="260"/>
      <c r="I21" s="260"/>
      <c r="J21" s="260"/>
      <c r="K21" s="260"/>
      <c r="L21" s="260"/>
      <c r="M21" s="260"/>
      <c r="N21" s="260"/>
      <c r="O21" s="260"/>
    </row>
    <row r="22" spans="2:16" ht="39.950000000000003" customHeight="1" x14ac:dyDescent="0.15">
      <c r="B22" s="268"/>
      <c r="C22" s="263"/>
      <c r="D22" s="31" t="s">
        <v>398</v>
      </c>
      <c r="E22" s="260" t="s">
        <v>702</v>
      </c>
      <c r="F22" s="260"/>
      <c r="G22" s="260"/>
      <c r="H22" s="260"/>
      <c r="I22" s="260"/>
      <c r="J22" s="260"/>
      <c r="K22" s="260"/>
      <c r="L22" s="260"/>
      <c r="M22" s="260"/>
      <c r="N22" s="260"/>
      <c r="O22" s="260"/>
    </row>
    <row r="23" spans="2:16" ht="39.950000000000003" customHeight="1" x14ac:dyDescent="0.15">
      <c r="B23" s="268" t="s">
        <v>399</v>
      </c>
      <c r="C23" s="32" t="s">
        <v>703</v>
      </c>
      <c r="D23" s="31" t="s">
        <v>186</v>
      </c>
      <c r="E23" s="260" t="s">
        <v>704</v>
      </c>
      <c r="F23" s="260"/>
      <c r="G23" s="260"/>
      <c r="H23" s="260"/>
      <c r="I23" s="260"/>
      <c r="J23" s="260"/>
      <c r="K23" s="260"/>
      <c r="L23" s="260"/>
      <c r="M23" s="260"/>
      <c r="N23" s="260"/>
      <c r="O23" s="260"/>
    </row>
    <row r="24" spans="2:16" ht="39.950000000000003" customHeight="1" x14ac:dyDescent="0.15">
      <c r="B24" s="268"/>
      <c r="C24" s="261" t="s">
        <v>705</v>
      </c>
      <c r="D24" s="31" t="s">
        <v>400</v>
      </c>
      <c r="E24" s="260" t="s">
        <v>706</v>
      </c>
      <c r="F24" s="260"/>
      <c r="G24" s="260"/>
      <c r="H24" s="260"/>
      <c r="I24" s="260"/>
      <c r="J24" s="260"/>
      <c r="K24" s="260"/>
      <c r="L24" s="260"/>
      <c r="M24" s="260"/>
      <c r="N24" s="260"/>
      <c r="O24" s="260"/>
    </row>
    <row r="25" spans="2:16" ht="39.950000000000003" customHeight="1" x14ac:dyDescent="0.15">
      <c r="B25" s="268"/>
      <c r="C25" s="263"/>
      <c r="D25" s="31" t="s">
        <v>595</v>
      </c>
      <c r="E25" s="260" t="s">
        <v>707</v>
      </c>
      <c r="F25" s="260"/>
      <c r="G25" s="260"/>
      <c r="H25" s="260"/>
      <c r="I25" s="260"/>
      <c r="J25" s="260"/>
      <c r="K25" s="260"/>
      <c r="L25" s="260"/>
      <c r="M25" s="260"/>
      <c r="N25" s="260"/>
      <c r="O25" s="260"/>
    </row>
    <row r="26" spans="2:16" ht="39.950000000000003" customHeight="1" x14ac:dyDescent="0.15">
      <c r="B26" s="269" t="s">
        <v>346</v>
      </c>
      <c r="C26" s="272" t="s">
        <v>708</v>
      </c>
      <c r="D26" s="31" t="s">
        <v>401</v>
      </c>
      <c r="E26" s="260" t="s">
        <v>709</v>
      </c>
      <c r="F26" s="260"/>
      <c r="G26" s="260"/>
      <c r="H26" s="260"/>
      <c r="I26" s="260"/>
      <c r="J26" s="260"/>
      <c r="K26" s="260"/>
      <c r="L26" s="260"/>
      <c r="M26" s="260"/>
      <c r="N26" s="260"/>
      <c r="O26" s="260"/>
      <c r="P26" s="33"/>
    </row>
    <row r="27" spans="2:16" ht="39.950000000000003" customHeight="1" x14ac:dyDescent="0.15">
      <c r="B27" s="270"/>
      <c r="C27" s="273"/>
      <c r="D27" s="31" t="s">
        <v>402</v>
      </c>
      <c r="E27" s="260" t="s">
        <v>710</v>
      </c>
      <c r="F27" s="260"/>
      <c r="G27" s="260"/>
      <c r="H27" s="260"/>
      <c r="I27" s="260"/>
      <c r="J27" s="260"/>
      <c r="K27" s="260"/>
      <c r="L27" s="260"/>
      <c r="M27" s="260"/>
      <c r="N27" s="260"/>
      <c r="O27" s="260"/>
    </row>
    <row r="28" spans="2:16" ht="39.950000000000003" customHeight="1" x14ac:dyDescent="0.15">
      <c r="B28" s="270"/>
      <c r="C28" s="273"/>
      <c r="D28" s="31" t="s">
        <v>403</v>
      </c>
      <c r="E28" s="260" t="s">
        <v>711</v>
      </c>
      <c r="F28" s="260"/>
      <c r="G28" s="260"/>
      <c r="H28" s="260"/>
      <c r="I28" s="260"/>
      <c r="J28" s="260"/>
      <c r="K28" s="260"/>
      <c r="L28" s="260"/>
      <c r="M28" s="260"/>
      <c r="N28" s="260"/>
      <c r="O28" s="260"/>
    </row>
    <row r="29" spans="2:16" ht="39.950000000000003" customHeight="1" x14ac:dyDescent="0.15">
      <c r="B29" s="270"/>
      <c r="C29" s="273"/>
      <c r="D29" s="31" t="s">
        <v>404</v>
      </c>
      <c r="E29" s="260" t="s">
        <v>712</v>
      </c>
      <c r="F29" s="260"/>
      <c r="G29" s="260"/>
      <c r="H29" s="260"/>
      <c r="I29" s="260"/>
      <c r="J29" s="260"/>
      <c r="K29" s="260"/>
      <c r="L29" s="260"/>
      <c r="M29" s="260"/>
      <c r="N29" s="260"/>
      <c r="O29" s="260"/>
    </row>
    <row r="30" spans="2:16" ht="39.950000000000003" customHeight="1" x14ac:dyDescent="0.15">
      <c r="B30" s="270"/>
      <c r="C30" s="273"/>
      <c r="D30" s="31" t="s">
        <v>405</v>
      </c>
      <c r="E30" s="260" t="s">
        <v>713</v>
      </c>
      <c r="F30" s="260"/>
      <c r="G30" s="260"/>
      <c r="H30" s="260"/>
      <c r="I30" s="260"/>
      <c r="J30" s="260"/>
      <c r="K30" s="260"/>
      <c r="L30" s="260"/>
      <c r="M30" s="260"/>
      <c r="N30" s="260"/>
      <c r="O30" s="260"/>
    </row>
    <row r="31" spans="2:16" ht="60" customHeight="1" x14ac:dyDescent="0.15">
      <c r="B31" s="270"/>
      <c r="C31" s="273"/>
      <c r="D31" s="31" t="s">
        <v>406</v>
      </c>
      <c r="E31" s="260" t="s">
        <v>714</v>
      </c>
      <c r="F31" s="260"/>
      <c r="G31" s="260"/>
      <c r="H31" s="260"/>
      <c r="I31" s="260"/>
      <c r="J31" s="260"/>
      <c r="K31" s="260"/>
      <c r="L31" s="260"/>
      <c r="M31" s="260"/>
      <c r="N31" s="260"/>
      <c r="O31" s="260"/>
    </row>
    <row r="32" spans="2:16" ht="60" customHeight="1" x14ac:dyDescent="0.15">
      <c r="B32" s="270"/>
      <c r="C32" s="274"/>
      <c r="D32" s="31" t="s">
        <v>407</v>
      </c>
      <c r="E32" s="260" t="s">
        <v>715</v>
      </c>
      <c r="F32" s="260"/>
      <c r="G32" s="260"/>
      <c r="H32" s="260"/>
      <c r="I32" s="260"/>
      <c r="J32" s="260"/>
      <c r="K32" s="260"/>
      <c r="L32" s="260"/>
      <c r="M32" s="260"/>
      <c r="N32" s="260"/>
      <c r="O32" s="260"/>
    </row>
    <row r="33" spans="2:15" ht="39.950000000000003" customHeight="1" x14ac:dyDescent="0.15">
      <c r="B33" s="270"/>
      <c r="C33" s="261" t="s">
        <v>716</v>
      </c>
      <c r="D33" s="31" t="s">
        <v>409</v>
      </c>
      <c r="E33" s="260" t="s">
        <v>717</v>
      </c>
      <c r="F33" s="260"/>
      <c r="G33" s="260"/>
      <c r="H33" s="260"/>
      <c r="I33" s="260"/>
      <c r="J33" s="260"/>
      <c r="K33" s="260"/>
      <c r="L33" s="260"/>
      <c r="M33" s="260"/>
      <c r="N33" s="260"/>
      <c r="O33" s="260"/>
    </row>
    <row r="34" spans="2:15" ht="39.950000000000003" customHeight="1" x14ac:dyDescent="0.15">
      <c r="B34" s="270"/>
      <c r="C34" s="263"/>
      <c r="D34" s="31" t="s">
        <v>410</v>
      </c>
      <c r="E34" s="260" t="s">
        <v>718</v>
      </c>
      <c r="F34" s="260"/>
      <c r="G34" s="260"/>
      <c r="H34" s="260"/>
      <c r="I34" s="260"/>
      <c r="J34" s="260"/>
      <c r="K34" s="260"/>
      <c r="L34" s="260"/>
      <c r="M34" s="260"/>
      <c r="N34" s="260"/>
      <c r="O34" s="260"/>
    </row>
    <row r="35" spans="2:15" ht="39.950000000000003" customHeight="1" x14ac:dyDescent="0.15">
      <c r="B35" s="270"/>
      <c r="C35" s="32" t="s">
        <v>719</v>
      </c>
      <c r="D35" s="31" t="s">
        <v>720</v>
      </c>
      <c r="E35" s="260" t="s">
        <v>721</v>
      </c>
      <c r="F35" s="260"/>
      <c r="G35" s="260"/>
      <c r="H35" s="260"/>
      <c r="I35" s="260"/>
      <c r="J35" s="260"/>
      <c r="K35" s="260"/>
      <c r="L35" s="260"/>
      <c r="M35" s="260"/>
      <c r="N35" s="260"/>
      <c r="O35" s="260"/>
    </row>
    <row r="36" spans="2:15" ht="39.950000000000003" customHeight="1" x14ac:dyDescent="0.15">
      <c r="B36" s="271"/>
      <c r="C36" s="32" t="s">
        <v>722</v>
      </c>
      <c r="D36" s="31" t="s">
        <v>187</v>
      </c>
      <c r="E36" s="260" t="s">
        <v>604</v>
      </c>
      <c r="F36" s="260"/>
      <c r="G36" s="260"/>
      <c r="H36" s="260"/>
      <c r="I36" s="260"/>
      <c r="J36" s="260"/>
      <c r="K36" s="260"/>
      <c r="L36" s="260"/>
      <c r="M36" s="260"/>
      <c r="N36" s="260"/>
      <c r="O36" s="260"/>
    </row>
    <row r="37" spans="2:15" ht="39.950000000000003" customHeight="1" x14ac:dyDescent="0.15">
      <c r="B37" s="268" t="s">
        <v>411</v>
      </c>
      <c r="C37" s="261" t="s">
        <v>723</v>
      </c>
      <c r="D37" s="31" t="s">
        <v>724</v>
      </c>
      <c r="E37" s="260" t="s">
        <v>725</v>
      </c>
      <c r="F37" s="260"/>
      <c r="G37" s="260"/>
      <c r="H37" s="260"/>
      <c r="I37" s="260"/>
      <c r="J37" s="260"/>
      <c r="K37" s="260"/>
      <c r="L37" s="260"/>
      <c r="M37" s="260"/>
      <c r="N37" s="260"/>
      <c r="O37" s="260"/>
    </row>
    <row r="38" spans="2:15" ht="39.950000000000003" customHeight="1" x14ac:dyDescent="0.15">
      <c r="B38" s="268"/>
      <c r="C38" s="262"/>
      <c r="D38" s="31" t="s">
        <v>412</v>
      </c>
      <c r="E38" s="260" t="s">
        <v>726</v>
      </c>
      <c r="F38" s="260"/>
      <c r="G38" s="260"/>
      <c r="H38" s="260"/>
      <c r="I38" s="260"/>
      <c r="J38" s="260"/>
      <c r="K38" s="260"/>
      <c r="L38" s="260"/>
      <c r="M38" s="260"/>
      <c r="N38" s="260"/>
      <c r="O38" s="260"/>
    </row>
    <row r="39" spans="2:15" ht="39.950000000000003" customHeight="1" x14ac:dyDescent="0.15">
      <c r="B39" s="268"/>
      <c r="C39" s="262"/>
      <c r="D39" s="31" t="s">
        <v>413</v>
      </c>
      <c r="E39" s="260" t="s">
        <v>609</v>
      </c>
      <c r="F39" s="260"/>
      <c r="G39" s="260"/>
      <c r="H39" s="260"/>
      <c r="I39" s="260"/>
      <c r="J39" s="260"/>
      <c r="K39" s="260"/>
      <c r="L39" s="260"/>
      <c r="M39" s="260"/>
      <c r="N39" s="260"/>
      <c r="O39" s="260"/>
    </row>
    <row r="40" spans="2:15" ht="39.950000000000003" customHeight="1" x14ac:dyDescent="0.15">
      <c r="B40" s="268"/>
      <c r="C40" s="262"/>
      <c r="D40" s="31" t="s">
        <v>414</v>
      </c>
      <c r="E40" s="260" t="s">
        <v>727</v>
      </c>
      <c r="F40" s="260"/>
      <c r="G40" s="260"/>
      <c r="H40" s="260"/>
      <c r="I40" s="260"/>
      <c r="J40" s="260"/>
      <c r="K40" s="260"/>
      <c r="L40" s="260"/>
      <c r="M40" s="260"/>
      <c r="N40" s="260"/>
      <c r="O40" s="260"/>
    </row>
    <row r="41" spans="2:15" ht="39.950000000000003" customHeight="1" x14ac:dyDescent="0.15">
      <c r="B41" s="268"/>
      <c r="C41" s="263"/>
      <c r="D41" s="31" t="s">
        <v>415</v>
      </c>
      <c r="E41" s="260" t="s">
        <v>728</v>
      </c>
      <c r="F41" s="260"/>
      <c r="G41" s="260"/>
      <c r="H41" s="260"/>
      <c r="I41" s="260"/>
      <c r="J41" s="260"/>
      <c r="K41" s="260"/>
      <c r="L41" s="260"/>
      <c r="M41" s="260"/>
      <c r="N41" s="260"/>
      <c r="O41" s="260"/>
    </row>
    <row r="42" spans="2:15" ht="39.950000000000003" customHeight="1" x14ac:dyDescent="0.15">
      <c r="B42" s="268"/>
      <c r="C42" s="261" t="s">
        <v>416</v>
      </c>
      <c r="D42" s="31" t="s">
        <v>729</v>
      </c>
      <c r="E42" s="260" t="s">
        <v>730</v>
      </c>
      <c r="F42" s="260"/>
      <c r="G42" s="260"/>
      <c r="H42" s="260"/>
      <c r="I42" s="260"/>
      <c r="J42" s="260"/>
      <c r="K42" s="260"/>
      <c r="L42" s="260"/>
      <c r="M42" s="260"/>
      <c r="N42" s="260"/>
      <c r="O42" s="260"/>
    </row>
    <row r="43" spans="2:15" ht="39.950000000000003" customHeight="1" x14ac:dyDescent="0.15">
      <c r="B43" s="268"/>
      <c r="C43" s="262"/>
      <c r="D43" s="31" t="s">
        <v>417</v>
      </c>
      <c r="E43" s="260" t="s">
        <v>731</v>
      </c>
      <c r="F43" s="260"/>
      <c r="G43" s="260"/>
      <c r="H43" s="260"/>
      <c r="I43" s="260"/>
      <c r="J43" s="260"/>
      <c r="K43" s="260"/>
      <c r="L43" s="260"/>
      <c r="M43" s="260"/>
      <c r="N43" s="260"/>
      <c r="O43" s="260"/>
    </row>
    <row r="44" spans="2:15" ht="39.950000000000003" customHeight="1" x14ac:dyDescent="0.15">
      <c r="B44" s="268"/>
      <c r="C44" s="263"/>
      <c r="D44" s="31" t="s">
        <v>418</v>
      </c>
      <c r="E44" s="260" t="s">
        <v>732</v>
      </c>
      <c r="F44" s="260"/>
      <c r="G44" s="260"/>
      <c r="H44" s="260"/>
      <c r="I44" s="260"/>
      <c r="J44" s="260"/>
      <c r="K44" s="260"/>
      <c r="L44" s="260"/>
      <c r="M44" s="260"/>
      <c r="N44" s="260"/>
      <c r="O44" s="260"/>
    </row>
    <row r="45" spans="2:15" ht="39.950000000000003" customHeight="1" x14ac:dyDescent="0.15">
      <c r="B45" s="268" t="s">
        <v>610</v>
      </c>
      <c r="C45" s="261" t="s">
        <v>419</v>
      </c>
      <c r="D45" s="31" t="s">
        <v>420</v>
      </c>
      <c r="E45" s="260" t="s">
        <v>733</v>
      </c>
      <c r="F45" s="260"/>
      <c r="G45" s="260"/>
      <c r="H45" s="260"/>
      <c r="I45" s="260"/>
      <c r="J45" s="260"/>
      <c r="K45" s="260"/>
      <c r="L45" s="260"/>
      <c r="M45" s="260"/>
      <c r="N45" s="260"/>
      <c r="O45" s="260"/>
    </row>
    <row r="46" spans="2:15" ht="39.950000000000003" customHeight="1" x14ac:dyDescent="0.15">
      <c r="B46" s="268"/>
      <c r="C46" s="263"/>
      <c r="D46" s="31" t="s">
        <v>421</v>
      </c>
      <c r="E46" s="260" t="s">
        <v>734</v>
      </c>
      <c r="F46" s="260"/>
      <c r="G46" s="260"/>
      <c r="H46" s="260"/>
      <c r="I46" s="260"/>
      <c r="J46" s="260"/>
      <c r="K46" s="260"/>
      <c r="L46" s="260"/>
      <c r="M46" s="260"/>
      <c r="N46" s="260"/>
      <c r="O46" s="260"/>
    </row>
    <row r="47" spans="2:15" ht="39.950000000000003" customHeight="1" x14ac:dyDescent="0.15">
      <c r="B47" s="268"/>
      <c r="C47" s="32" t="s">
        <v>735</v>
      </c>
      <c r="D47" s="31" t="s">
        <v>146</v>
      </c>
      <c r="E47" s="260" t="s">
        <v>736</v>
      </c>
      <c r="F47" s="260"/>
      <c r="G47" s="260"/>
      <c r="H47" s="260"/>
      <c r="I47" s="260"/>
      <c r="J47" s="260"/>
      <c r="K47" s="260"/>
      <c r="L47" s="260"/>
      <c r="M47" s="260"/>
      <c r="N47" s="260"/>
      <c r="O47" s="260"/>
    </row>
    <row r="48" spans="2:15" ht="39.950000000000003" customHeight="1" x14ac:dyDescent="0.15">
      <c r="B48" s="268"/>
      <c r="C48" s="261" t="s">
        <v>737</v>
      </c>
      <c r="D48" s="31" t="s">
        <v>576</v>
      </c>
      <c r="E48" s="260" t="s">
        <v>738</v>
      </c>
      <c r="F48" s="260"/>
      <c r="G48" s="260"/>
      <c r="H48" s="260"/>
      <c r="I48" s="260"/>
      <c r="J48" s="260"/>
      <c r="K48" s="260"/>
      <c r="L48" s="260"/>
      <c r="M48" s="260"/>
      <c r="N48" s="260"/>
      <c r="O48" s="260"/>
    </row>
    <row r="49" spans="2:15" ht="39.950000000000003" customHeight="1" x14ac:dyDescent="0.15">
      <c r="B49" s="268"/>
      <c r="C49" s="262"/>
      <c r="D49" s="31" t="s">
        <v>422</v>
      </c>
      <c r="E49" s="260" t="s">
        <v>739</v>
      </c>
      <c r="F49" s="260"/>
      <c r="G49" s="260"/>
      <c r="H49" s="260"/>
      <c r="I49" s="260"/>
      <c r="J49" s="260"/>
      <c r="K49" s="260"/>
      <c r="L49" s="260"/>
      <c r="M49" s="260"/>
      <c r="N49" s="260"/>
      <c r="O49" s="260"/>
    </row>
    <row r="50" spans="2:15" ht="39.950000000000003" customHeight="1" x14ac:dyDescent="0.15">
      <c r="B50" s="268"/>
      <c r="C50" s="263"/>
      <c r="D50" s="31" t="s">
        <v>423</v>
      </c>
      <c r="E50" s="260" t="s">
        <v>740</v>
      </c>
      <c r="F50" s="260"/>
      <c r="G50" s="260"/>
      <c r="H50" s="260"/>
      <c r="I50" s="260"/>
      <c r="J50" s="260"/>
      <c r="K50" s="260"/>
      <c r="L50" s="260"/>
      <c r="M50" s="260"/>
      <c r="N50" s="260"/>
      <c r="O50" s="260"/>
    </row>
    <row r="51" spans="2:15" ht="39.950000000000003" customHeight="1" x14ac:dyDescent="0.15">
      <c r="B51" s="268"/>
      <c r="C51" s="261" t="s">
        <v>741</v>
      </c>
      <c r="D51" s="31" t="s">
        <v>424</v>
      </c>
      <c r="E51" s="260" t="s">
        <v>742</v>
      </c>
      <c r="F51" s="260"/>
      <c r="G51" s="260"/>
      <c r="H51" s="260"/>
      <c r="I51" s="260"/>
      <c r="J51" s="260"/>
      <c r="K51" s="260"/>
      <c r="L51" s="260"/>
      <c r="M51" s="260"/>
      <c r="N51" s="260"/>
      <c r="O51" s="260"/>
    </row>
    <row r="52" spans="2:15" ht="39.950000000000003" customHeight="1" x14ac:dyDescent="0.15">
      <c r="B52" s="268"/>
      <c r="C52" s="263"/>
      <c r="D52" s="31" t="s">
        <v>425</v>
      </c>
      <c r="E52" s="260" t="s">
        <v>743</v>
      </c>
      <c r="F52" s="260"/>
      <c r="G52" s="260"/>
      <c r="H52" s="260"/>
      <c r="I52" s="260"/>
      <c r="J52" s="260"/>
      <c r="K52" s="260"/>
      <c r="L52" s="260"/>
      <c r="M52" s="260"/>
      <c r="N52" s="260"/>
      <c r="O52" s="260"/>
    </row>
    <row r="53" spans="2:15" ht="120" customHeight="1" x14ac:dyDescent="0.15">
      <c r="B53" s="34" t="s">
        <v>744</v>
      </c>
      <c r="C53" s="32" t="s">
        <v>745</v>
      </c>
      <c r="D53" s="31" t="s">
        <v>426</v>
      </c>
      <c r="E53" s="260" t="s">
        <v>746</v>
      </c>
      <c r="F53" s="260"/>
      <c r="G53" s="260"/>
      <c r="H53" s="260"/>
      <c r="I53" s="260"/>
      <c r="J53" s="260"/>
      <c r="K53" s="260"/>
      <c r="L53" s="260"/>
      <c r="M53" s="260"/>
      <c r="N53" s="260"/>
      <c r="O53" s="260"/>
    </row>
    <row r="54" spans="2:15" ht="39.950000000000003" customHeight="1" x14ac:dyDescent="0.15">
      <c r="B54" s="268" t="s">
        <v>427</v>
      </c>
      <c r="C54" s="32" t="s">
        <v>747</v>
      </c>
      <c r="D54" s="31" t="s">
        <v>149</v>
      </c>
      <c r="E54" s="260" t="s">
        <v>748</v>
      </c>
      <c r="F54" s="260"/>
      <c r="G54" s="260"/>
      <c r="H54" s="260"/>
      <c r="I54" s="260"/>
      <c r="J54" s="260"/>
      <c r="K54" s="260"/>
      <c r="L54" s="260"/>
      <c r="M54" s="260"/>
      <c r="N54" s="260"/>
      <c r="O54" s="260"/>
    </row>
    <row r="55" spans="2:15" ht="39.950000000000003" customHeight="1" x14ac:dyDescent="0.15">
      <c r="B55" s="268"/>
      <c r="C55" s="261" t="s">
        <v>749</v>
      </c>
      <c r="D55" s="31" t="s">
        <v>429</v>
      </c>
      <c r="E55" s="260" t="s">
        <v>750</v>
      </c>
      <c r="F55" s="260"/>
      <c r="G55" s="260"/>
      <c r="H55" s="260"/>
      <c r="I55" s="260"/>
      <c r="J55" s="260"/>
      <c r="K55" s="260"/>
      <c r="L55" s="260"/>
      <c r="M55" s="260"/>
      <c r="N55" s="260"/>
      <c r="O55" s="260"/>
    </row>
    <row r="56" spans="2:15" ht="39.950000000000003" customHeight="1" x14ac:dyDescent="0.15">
      <c r="B56" s="268"/>
      <c r="C56" s="263"/>
      <c r="D56" s="31" t="s">
        <v>430</v>
      </c>
      <c r="E56" s="260" t="s">
        <v>751</v>
      </c>
      <c r="F56" s="260"/>
      <c r="G56" s="260"/>
      <c r="H56" s="260"/>
      <c r="I56" s="260"/>
      <c r="J56" s="260"/>
      <c r="K56" s="260"/>
      <c r="L56" s="260"/>
      <c r="M56" s="260"/>
      <c r="N56" s="260"/>
      <c r="O56" s="260"/>
    </row>
    <row r="57" spans="2:15" ht="39.950000000000003" customHeight="1" x14ac:dyDescent="0.15">
      <c r="B57" s="268"/>
      <c r="C57" s="32" t="s">
        <v>752</v>
      </c>
      <c r="D57" s="31" t="s">
        <v>752</v>
      </c>
      <c r="E57" s="260" t="s">
        <v>753</v>
      </c>
      <c r="F57" s="260"/>
      <c r="G57" s="260"/>
      <c r="H57" s="260"/>
      <c r="I57" s="260"/>
      <c r="J57" s="260"/>
      <c r="K57" s="260"/>
      <c r="L57" s="260"/>
      <c r="M57" s="260"/>
      <c r="N57" s="260"/>
      <c r="O57" s="260"/>
    </row>
    <row r="58" spans="2:15" ht="39.950000000000003" customHeight="1" x14ac:dyDescent="0.15">
      <c r="B58" s="268"/>
      <c r="C58" s="261" t="s">
        <v>754</v>
      </c>
      <c r="D58" s="31" t="s">
        <v>755</v>
      </c>
      <c r="E58" s="260" t="s">
        <v>756</v>
      </c>
      <c r="F58" s="260"/>
      <c r="G58" s="260"/>
      <c r="H58" s="260"/>
      <c r="I58" s="260"/>
      <c r="J58" s="260"/>
      <c r="K58" s="260"/>
      <c r="L58" s="260"/>
      <c r="M58" s="260"/>
      <c r="N58" s="260"/>
      <c r="O58" s="260"/>
    </row>
    <row r="59" spans="2:15" ht="39.950000000000003" customHeight="1" x14ac:dyDescent="0.15">
      <c r="B59" s="268"/>
      <c r="C59" s="262"/>
      <c r="D59" s="31" t="s">
        <v>431</v>
      </c>
      <c r="E59" s="260" t="s">
        <v>757</v>
      </c>
      <c r="F59" s="260"/>
      <c r="G59" s="260"/>
      <c r="H59" s="260"/>
      <c r="I59" s="260"/>
      <c r="J59" s="260"/>
      <c r="K59" s="260"/>
      <c r="L59" s="260"/>
      <c r="M59" s="260"/>
      <c r="N59" s="260"/>
      <c r="O59" s="260"/>
    </row>
    <row r="60" spans="2:15" ht="39.950000000000003" customHeight="1" x14ac:dyDescent="0.15">
      <c r="B60" s="268"/>
      <c r="C60" s="263"/>
      <c r="D60" s="31" t="s">
        <v>432</v>
      </c>
      <c r="E60" s="260" t="s">
        <v>758</v>
      </c>
      <c r="F60" s="260"/>
      <c r="G60" s="260"/>
      <c r="H60" s="260"/>
      <c r="I60" s="260"/>
      <c r="J60" s="260"/>
      <c r="K60" s="260"/>
      <c r="L60" s="260"/>
      <c r="M60" s="260"/>
      <c r="N60" s="260"/>
      <c r="O60" s="260"/>
    </row>
    <row r="61" spans="2:15" ht="39.950000000000003" customHeight="1" x14ac:dyDescent="0.15">
      <c r="B61" s="268"/>
      <c r="C61" s="32" t="s">
        <v>759</v>
      </c>
      <c r="D61" s="31" t="s">
        <v>150</v>
      </c>
      <c r="E61" s="260" t="s">
        <v>760</v>
      </c>
      <c r="F61" s="260"/>
      <c r="G61" s="260"/>
      <c r="H61" s="260"/>
      <c r="I61" s="260"/>
      <c r="J61" s="260"/>
      <c r="K61" s="260"/>
      <c r="L61" s="260"/>
      <c r="M61" s="260"/>
      <c r="N61" s="260"/>
      <c r="O61" s="260"/>
    </row>
    <row r="62" spans="2:15" ht="39.950000000000003" customHeight="1" x14ac:dyDescent="0.15">
      <c r="B62" s="268"/>
      <c r="C62" s="32" t="s">
        <v>761</v>
      </c>
      <c r="D62" s="31" t="s">
        <v>151</v>
      </c>
      <c r="E62" s="260" t="s">
        <v>762</v>
      </c>
      <c r="F62" s="260"/>
      <c r="G62" s="260"/>
      <c r="H62" s="260"/>
      <c r="I62" s="260"/>
      <c r="J62" s="260"/>
      <c r="K62" s="260"/>
      <c r="L62" s="260"/>
      <c r="M62" s="260"/>
      <c r="N62" s="260"/>
      <c r="O62" s="260"/>
    </row>
    <row r="63" spans="2:15" ht="39.950000000000003" customHeight="1" x14ac:dyDescent="0.15">
      <c r="B63" s="268"/>
      <c r="C63" s="32" t="s">
        <v>763</v>
      </c>
      <c r="D63" s="31" t="s">
        <v>433</v>
      </c>
      <c r="E63" s="260" t="s">
        <v>764</v>
      </c>
      <c r="F63" s="260"/>
      <c r="G63" s="260"/>
      <c r="H63" s="260"/>
      <c r="I63" s="260"/>
      <c r="J63" s="260"/>
      <c r="K63" s="260"/>
      <c r="L63" s="260"/>
      <c r="M63" s="260"/>
      <c r="N63" s="260"/>
      <c r="O63" s="260"/>
    </row>
    <row r="64" spans="2:15" ht="39.950000000000003" customHeight="1" x14ac:dyDescent="0.15">
      <c r="B64" s="268"/>
      <c r="C64" s="261" t="s">
        <v>591</v>
      </c>
      <c r="D64" s="31" t="s">
        <v>765</v>
      </c>
      <c r="E64" s="260" t="s">
        <v>766</v>
      </c>
      <c r="F64" s="260"/>
      <c r="G64" s="260"/>
      <c r="H64" s="260"/>
      <c r="I64" s="260"/>
      <c r="J64" s="260"/>
      <c r="K64" s="260"/>
      <c r="L64" s="260"/>
      <c r="M64" s="260"/>
      <c r="N64" s="260"/>
      <c r="O64" s="260"/>
    </row>
    <row r="65" spans="2:15" ht="39.950000000000003" customHeight="1" x14ac:dyDescent="0.15">
      <c r="B65" s="268"/>
      <c r="C65" s="262"/>
      <c r="D65" s="31" t="s">
        <v>767</v>
      </c>
      <c r="E65" s="276" t="s">
        <v>768</v>
      </c>
      <c r="F65" s="277"/>
      <c r="G65" s="277"/>
      <c r="H65" s="277"/>
      <c r="I65" s="277"/>
      <c r="J65" s="277"/>
      <c r="K65" s="277"/>
      <c r="L65" s="277"/>
      <c r="M65" s="277"/>
      <c r="N65" s="277"/>
      <c r="O65" s="278"/>
    </row>
    <row r="66" spans="2:15" ht="39.950000000000003" customHeight="1" x14ac:dyDescent="0.15">
      <c r="B66" s="268"/>
      <c r="C66" s="262"/>
      <c r="D66" s="31" t="s">
        <v>434</v>
      </c>
      <c r="E66" s="260" t="s">
        <v>769</v>
      </c>
      <c r="F66" s="260"/>
      <c r="G66" s="260"/>
      <c r="H66" s="260"/>
      <c r="I66" s="260"/>
      <c r="J66" s="260"/>
      <c r="K66" s="260"/>
      <c r="L66" s="260"/>
      <c r="M66" s="260"/>
      <c r="N66" s="260"/>
      <c r="O66" s="260"/>
    </row>
    <row r="67" spans="2:15" ht="39.950000000000003" customHeight="1" x14ac:dyDescent="0.15">
      <c r="B67" s="268"/>
      <c r="C67" s="262"/>
      <c r="D67" s="31" t="s">
        <v>435</v>
      </c>
      <c r="E67" s="260" t="s">
        <v>770</v>
      </c>
      <c r="F67" s="260"/>
      <c r="G67" s="260"/>
      <c r="H67" s="260"/>
      <c r="I67" s="260"/>
      <c r="J67" s="260"/>
      <c r="K67" s="260"/>
      <c r="L67" s="260"/>
      <c r="M67" s="260"/>
      <c r="N67" s="260"/>
      <c r="O67" s="260"/>
    </row>
    <row r="68" spans="2:15" ht="39.950000000000003" customHeight="1" x14ac:dyDescent="0.15">
      <c r="B68" s="268"/>
      <c r="C68" s="263"/>
      <c r="D68" s="31" t="s">
        <v>436</v>
      </c>
      <c r="E68" s="260" t="s">
        <v>771</v>
      </c>
      <c r="F68" s="260"/>
      <c r="G68" s="260"/>
      <c r="H68" s="260"/>
      <c r="I68" s="260"/>
      <c r="J68" s="260"/>
      <c r="K68" s="260"/>
      <c r="L68" s="260"/>
      <c r="M68" s="260"/>
      <c r="N68" s="260"/>
      <c r="O68" s="260"/>
    </row>
    <row r="69" spans="2:15" ht="39.950000000000003" customHeight="1" x14ac:dyDescent="0.15">
      <c r="B69" s="275" t="s">
        <v>589</v>
      </c>
      <c r="C69" s="32" t="s">
        <v>772</v>
      </c>
      <c r="D69" s="31" t="s">
        <v>152</v>
      </c>
      <c r="E69" s="260" t="s">
        <v>773</v>
      </c>
      <c r="F69" s="260"/>
      <c r="G69" s="260"/>
      <c r="H69" s="260"/>
      <c r="I69" s="260"/>
      <c r="J69" s="260"/>
      <c r="K69" s="260"/>
      <c r="L69" s="260"/>
      <c r="M69" s="260"/>
      <c r="N69" s="260"/>
      <c r="O69" s="260"/>
    </row>
    <row r="70" spans="2:15" ht="39.950000000000003" customHeight="1" x14ac:dyDescent="0.15">
      <c r="B70" s="275"/>
      <c r="C70" s="32" t="s">
        <v>774</v>
      </c>
      <c r="D70" s="31" t="s">
        <v>153</v>
      </c>
      <c r="E70" s="260" t="s">
        <v>775</v>
      </c>
      <c r="F70" s="260"/>
      <c r="G70" s="260"/>
      <c r="H70" s="260"/>
      <c r="I70" s="260"/>
      <c r="J70" s="260"/>
      <c r="K70" s="260"/>
      <c r="L70" s="260"/>
      <c r="M70" s="260"/>
      <c r="N70" s="260"/>
      <c r="O70" s="260"/>
    </row>
    <row r="71" spans="2:15" ht="45" customHeight="1" x14ac:dyDescent="0.15">
      <c r="B71" s="275" t="s">
        <v>776</v>
      </c>
      <c r="C71" s="32" t="s">
        <v>777</v>
      </c>
      <c r="D71" s="31" t="s">
        <v>154</v>
      </c>
      <c r="E71" s="260" t="s">
        <v>778</v>
      </c>
      <c r="F71" s="260"/>
      <c r="G71" s="260"/>
      <c r="H71" s="260"/>
      <c r="I71" s="260"/>
      <c r="J71" s="260"/>
      <c r="K71" s="260"/>
      <c r="L71" s="260"/>
      <c r="M71" s="260"/>
      <c r="N71" s="260"/>
      <c r="O71" s="260"/>
    </row>
    <row r="72" spans="2:15" s="33" customFormat="1" ht="45" customHeight="1" x14ac:dyDescent="0.15">
      <c r="B72" s="275"/>
      <c r="C72" s="261" t="s">
        <v>779</v>
      </c>
      <c r="D72" s="31" t="s">
        <v>577</v>
      </c>
      <c r="E72" s="260" t="s">
        <v>780</v>
      </c>
      <c r="F72" s="260"/>
      <c r="G72" s="260"/>
      <c r="H72" s="260"/>
      <c r="I72" s="260"/>
      <c r="J72" s="260"/>
      <c r="K72" s="260"/>
      <c r="L72" s="260"/>
      <c r="M72" s="260"/>
      <c r="N72" s="260"/>
      <c r="O72" s="260"/>
    </row>
    <row r="73" spans="2:15" ht="45" customHeight="1" x14ac:dyDescent="0.15">
      <c r="B73" s="275"/>
      <c r="C73" s="263"/>
      <c r="D73" s="31" t="s">
        <v>437</v>
      </c>
      <c r="E73" s="260" t="s">
        <v>781</v>
      </c>
      <c r="F73" s="260"/>
      <c r="G73" s="260"/>
      <c r="H73" s="260"/>
      <c r="I73" s="260"/>
      <c r="J73" s="260"/>
      <c r="K73" s="260"/>
      <c r="L73" s="260"/>
      <c r="M73" s="260"/>
      <c r="N73" s="260"/>
      <c r="O73" s="260"/>
    </row>
    <row r="74" spans="2:15" ht="60" customHeight="1" x14ac:dyDescent="0.15">
      <c r="B74" s="275" t="s">
        <v>782</v>
      </c>
      <c r="C74" s="261" t="s">
        <v>783</v>
      </c>
      <c r="D74" s="31" t="s">
        <v>438</v>
      </c>
      <c r="E74" s="260" t="s">
        <v>784</v>
      </c>
      <c r="F74" s="260"/>
      <c r="G74" s="260"/>
      <c r="H74" s="260"/>
      <c r="I74" s="260"/>
      <c r="J74" s="260"/>
      <c r="K74" s="260"/>
      <c r="L74" s="260"/>
      <c r="M74" s="260"/>
      <c r="N74" s="260"/>
      <c r="O74" s="260"/>
    </row>
    <row r="75" spans="2:15" ht="60" customHeight="1" x14ac:dyDescent="0.15">
      <c r="B75" s="275"/>
      <c r="C75" s="263"/>
      <c r="D75" s="31" t="s">
        <v>785</v>
      </c>
      <c r="E75" s="260" t="s">
        <v>786</v>
      </c>
      <c r="F75" s="260"/>
      <c r="G75" s="260"/>
      <c r="H75" s="260"/>
      <c r="I75" s="260"/>
      <c r="J75" s="260"/>
      <c r="K75" s="260"/>
      <c r="L75" s="260"/>
      <c r="M75" s="260"/>
      <c r="N75" s="260"/>
      <c r="O75" s="260"/>
    </row>
    <row r="76" spans="2:15" ht="39.950000000000003" customHeight="1" x14ac:dyDescent="0.15">
      <c r="B76" s="268" t="s">
        <v>439</v>
      </c>
      <c r="C76" s="35" t="s">
        <v>787</v>
      </c>
      <c r="D76" s="35" t="s">
        <v>440</v>
      </c>
      <c r="E76" s="279" t="s">
        <v>788</v>
      </c>
      <c r="F76" s="280"/>
      <c r="G76" s="280"/>
      <c r="H76" s="280"/>
      <c r="I76" s="280"/>
      <c r="J76" s="280"/>
      <c r="K76" s="280"/>
      <c r="L76" s="280"/>
      <c r="M76" s="280"/>
      <c r="N76" s="280"/>
      <c r="O76" s="281"/>
    </row>
    <row r="77" spans="2:15" ht="39.950000000000003" customHeight="1" x14ac:dyDescent="0.15">
      <c r="B77" s="268"/>
      <c r="C77" s="35" t="s">
        <v>789</v>
      </c>
      <c r="D77" s="36" t="s">
        <v>441</v>
      </c>
      <c r="E77" s="279" t="s">
        <v>790</v>
      </c>
      <c r="F77" s="280"/>
      <c r="G77" s="280"/>
      <c r="H77" s="280"/>
      <c r="I77" s="280"/>
      <c r="J77" s="280"/>
      <c r="K77" s="280"/>
      <c r="L77" s="280"/>
      <c r="M77" s="280"/>
      <c r="N77" s="280"/>
      <c r="O77" s="281"/>
    </row>
    <row r="78" spans="2:15" ht="39.950000000000003" customHeight="1" x14ac:dyDescent="0.15">
      <c r="B78" s="268"/>
      <c r="C78" s="32" t="s">
        <v>791</v>
      </c>
      <c r="D78" s="31" t="s">
        <v>158</v>
      </c>
      <c r="E78" s="260" t="s">
        <v>792</v>
      </c>
      <c r="F78" s="260"/>
      <c r="G78" s="260"/>
      <c r="H78" s="260"/>
      <c r="I78" s="260"/>
      <c r="J78" s="260"/>
      <c r="K78" s="260"/>
      <c r="L78" s="260"/>
      <c r="M78" s="260"/>
      <c r="N78" s="260"/>
      <c r="O78" s="260"/>
    </row>
    <row r="79" spans="2:15" ht="39.950000000000003" customHeight="1" x14ac:dyDescent="0.15">
      <c r="B79" s="268"/>
      <c r="C79" s="261" t="s">
        <v>793</v>
      </c>
      <c r="D79" s="31" t="s">
        <v>442</v>
      </c>
      <c r="E79" s="260" t="s">
        <v>794</v>
      </c>
      <c r="F79" s="260"/>
      <c r="G79" s="260"/>
      <c r="H79" s="260"/>
      <c r="I79" s="260"/>
      <c r="J79" s="260"/>
      <c r="K79" s="260"/>
      <c r="L79" s="260"/>
      <c r="M79" s="260"/>
      <c r="N79" s="260"/>
      <c r="O79" s="260"/>
    </row>
    <row r="80" spans="2:15" ht="39.950000000000003" customHeight="1" x14ac:dyDescent="0.15">
      <c r="B80" s="268"/>
      <c r="C80" s="263"/>
      <c r="D80" s="31" t="s">
        <v>443</v>
      </c>
      <c r="E80" s="260" t="s">
        <v>795</v>
      </c>
      <c r="F80" s="260"/>
      <c r="G80" s="260"/>
      <c r="H80" s="260"/>
      <c r="I80" s="260"/>
      <c r="J80" s="260"/>
      <c r="K80" s="260"/>
      <c r="L80" s="260"/>
      <c r="M80" s="260"/>
      <c r="N80" s="260"/>
      <c r="O80" s="260"/>
    </row>
    <row r="81" spans="2:15" ht="39.950000000000003" customHeight="1" x14ac:dyDescent="0.15">
      <c r="B81" s="268" t="s">
        <v>444</v>
      </c>
      <c r="C81" s="261" t="s">
        <v>796</v>
      </c>
      <c r="D81" s="31" t="s">
        <v>445</v>
      </c>
      <c r="E81" s="260" t="s">
        <v>797</v>
      </c>
      <c r="F81" s="260"/>
      <c r="G81" s="260"/>
      <c r="H81" s="260"/>
      <c r="I81" s="260"/>
      <c r="J81" s="260"/>
      <c r="K81" s="260"/>
      <c r="L81" s="260"/>
      <c r="M81" s="260"/>
      <c r="N81" s="260"/>
      <c r="O81" s="260"/>
    </row>
    <row r="82" spans="2:15" ht="39.950000000000003" customHeight="1" x14ac:dyDescent="0.15">
      <c r="B82" s="268"/>
      <c r="C82" s="263"/>
      <c r="D82" s="31" t="s">
        <v>446</v>
      </c>
      <c r="E82" s="260" t="s">
        <v>798</v>
      </c>
      <c r="F82" s="260"/>
      <c r="G82" s="260"/>
      <c r="H82" s="260"/>
      <c r="I82" s="260"/>
      <c r="J82" s="260"/>
      <c r="K82" s="260"/>
      <c r="L82" s="260"/>
      <c r="M82" s="260"/>
      <c r="N82" s="260"/>
      <c r="O82" s="260"/>
    </row>
    <row r="83" spans="2:15" ht="39.950000000000003" customHeight="1" x14ac:dyDescent="0.15">
      <c r="B83" s="268"/>
      <c r="C83" s="261" t="s">
        <v>799</v>
      </c>
      <c r="D83" s="31" t="s">
        <v>447</v>
      </c>
      <c r="E83" s="260" t="s">
        <v>800</v>
      </c>
      <c r="F83" s="260"/>
      <c r="G83" s="260"/>
      <c r="H83" s="260"/>
      <c r="I83" s="260"/>
      <c r="J83" s="260"/>
      <c r="K83" s="260"/>
      <c r="L83" s="260"/>
      <c r="M83" s="260"/>
      <c r="N83" s="260"/>
      <c r="O83" s="260"/>
    </row>
    <row r="84" spans="2:15" ht="39.950000000000003" customHeight="1" x14ac:dyDescent="0.15">
      <c r="B84" s="268"/>
      <c r="C84" s="262"/>
      <c r="D84" s="31" t="s">
        <v>448</v>
      </c>
      <c r="E84" s="260" t="s">
        <v>801</v>
      </c>
      <c r="F84" s="260"/>
      <c r="G84" s="260"/>
      <c r="H84" s="260"/>
      <c r="I84" s="260"/>
      <c r="J84" s="260"/>
      <c r="K84" s="260"/>
      <c r="L84" s="260"/>
      <c r="M84" s="260"/>
      <c r="N84" s="260"/>
      <c r="O84" s="260"/>
    </row>
    <row r="85" spans="2:15" ht="39.950000000000003" customHeight="1" x14ac:dyDescent="0.15">
      <c r="B85" s="268"/>
      <c r="C85" s="263"/>
      <c r="D85" s="31" t="s">
        <v>449</v>
      </c>
      <c r="E85" s="260" t="s">
        <v>802</v>
      </c>
      <c r="F85" s="260"/>
      <c r="G85" s="260"/>
      <c r="H85" s="260"/>
      <c r="I85" s="260"/>
      <c r="J85" s="260"/>
      <c r="K85" s="260"/>
      <c r="L85" s="260"/>
      <c r="M85" s="260"/>
      <c r="N85" s="260"/>
      <c r="O85" s="260"/>
    </row>
    <row r="86" spans="2:15" ht="39.950000000000003" customHeight="1" x14ac:dyDescent="0.15">
      <c r="B86" s="268"/>
      <c r="C86" s="32" t="s">
        <v>803</v>
      </c>
      <c r="D86" s="31" t="s">
        <v>803</v>
      </c>
      <c r="E86" s="260" t="s">
        <v>804</v>
      </c>
      <c r="F86" s="260"/>
      <c r="G86" s="260"/>
      <c r="H86" s="260"/>
      <c r="I86" s="260"/>
      <c r="J86" s="260"/>
      <c r="K86" s="260"/>
      <c r="L86" s="260"/>
      <c r="M86" s="260"/>
      <c r="N86" s="260"/>
      <c r="O86" s="260"/>
    </row>
    <row r="87" spans="2:15" ht="39.950000000000003" customHeight="1" x14ac:dyDescent="0.15">
      <c r="B87" s="268"/>
      <c r="C87" s="32" t="s">
        <v>805</v>
      </c>
      <c r="D87" s="31" t="s">
        <v>450</v>
      </c>
      <c r="E87" s="260" t="s">
        <v>806</v>
      </c>
      <c r="F87" s="260"/>
      <c r="G87" s="260"/>
      <c r="H87" s="260"/>
      <c r="I87" s="260"/>
      <c r="J87" s="260"/>
      <c r="K87" s="260"/>
      <c r="L87" s="260"/>
      <c r="M87" s="260"/>
      <c r="N87" s="260"/>
      <c r="O87" s="260"/>
    </row>
    <row r="88" spans="2:15" ht="39.950000000000003" customHeight="1" x14ac:dyDescent="0.15">
      <c r="B88" s="268" t="s">
        <v>451</v>
      </c>
      <c r="C88" s="261" t="s">
        <v>807</v>
      </c>
      <c r="D88" s="31" t="s">
        <v>161</v>
      </c>
      <c r="E88" s="260" t="s">
        <v>808</v>
      </c>
      <c r="F88" s="260"/>
      <c r="G88" s="260"/>
      <c r="H88" s="260"/>
      <c r="I88" s="260"/>
      <c r="J88" s="260"/>
      <c r="K88" s="260"/>
      <c r="L88" s="260"/>
      <c r="M88" s="260"/>
      <c r="N88" s="260"/>
      <c r="O88" s="260"/>
    </row>
    <row r="89" spans="2:15" ht="39.950000000000003" customHeight="1" x14ac:dyDescent="0.15">
      <c r="B89" s="268"/>
      <c r="C89" s="263"/>
      <c r="D89" s="31" t="s">
        <v>452</v>
      </c>
      <c r="E89" s="260" t="s">
        <v>809</v>
      </c>
      <c r="F89" s="260"/>
      <c r="G89" s="260"/>
      <c r="H89" s="260"/>
      <c r="I89" s="260"/>
      <c r="J89" s="260"/>
      <c r="K89" s="260"/>
      <c r="L89" s="260"/>
      <c r="M89" s="260"/>
      <c r="N89" s="260"/>
      <c r="O89" s="260"/>
    </row>
    <row r="90" spans="2:15" ht="39.950000000000003" customHeight="1" x14ac:dyDescent="0.15">
      <c r="B90" s="268"/>
      <c r="C90" s="261" t="s">
        <v>810</v>
      </c>
      <c r="D90" s="31" t="s">
        <v>453</v>
      </c>
      <c r="E90" s="260" t="s">
        <v>811</v>
      </c>
      <c r="F90" s="260"/>
      <c r="G90" s="260"/>
      <c r="H90" s="260"/>
      <c r="I90" s="260"/>
      <c r="J90" s="260"/>
      <c r="K90" s="260"/>
      <c r="L90" s="260"/>
      <c r="M90" s="260"/>
      <c r="N90" s="260"/>
      <c r="O90" s="260"/>
    </row>
    <row r="91" spans="2:15" ht="39.950000000000003" customHeight="1" x14ac:dyDescent="0.15">
      <c r="B91" s="268"/>
      <c r="C91" s="263"/>
      <c r="D91" s="31" t="s">
        <v>454</v>
      </c>
      <c r="E91" s="260" t="s">
        <v>812</v>
      </c>
      <c r="F91" s="260"/>
      <c r="G91" s="260"/>
      <c r="H91" s="260"/>
      <c r="I91" s="260"/>
      <c r="J91" s="260"/>
      <c r="K91" s="260"/>
      <c r="L91" s="260"/>
      <c r="M91" s="260"/>
      <c r="N91" s="260"/>
      <c r="O91" s="260"/>
    </row>
    <row r="92" spans="2:15" ht="39.950000000000003" customHeight="1" x14ac:dyDescent="0.15">
      <c r="B92" s="268" t="s">
        <v>455</v>
      </c>
      <c r="C92" s="261" t="s">
        <v>813</v>
      </c>
      <c r="D92" s="31" t="s">
        <v>456</v>
      </c>
      <c r="E92" s="260" t="s">
        <v>600</v>
      </c>
      <c r="F92" s="260"/>
      <c r="G92" s="260"/>
      <c r="H92" s="260"/>
      <c r="I92" s="260"/>
      <c r="J92" s="260"/>
      <c r="K92" s="260"/>
      <c r="L92" s="260"/>
      <c r="M92" s="260"/>
      <c r="N92" s="260"/>
      <c r="O92" s="260"/>
    </row>
    <row r="93" spans="2:15" ht="39.950000000000003" customHeight="1" x14ac:dyDescent="0.15">
      <c r="B93" s="268"/>
      <c r="C93" s="263"/>
      <c r="D93" s="31" t="s">
        <v>457</v>
      </c>
      <c r="E93" s="260" t="s">
        <v>814</v>
      </c>
      <c r="F93" s="260"/>
      <c r="G93" s="260"/>
      <c r="H93" s="260"/>
      <c r="I93" s="260"/>
      <c r="J93" s="260"/>
      <c r="K93" s="260"/>
      <c r="L93" s="260"/>
      <c r="M93" s="260"/>
      <c r="N93" s="260"/>
      <c r="O93" s="260"/>
    </row>
    <row r="94" spans="2:15" ht="39.950000000000003" customHeight="1" x14ac:dyDescent="0.15">
      <c r="B94" s="268"/>
      <c r="C94" s="261" t="s">
        <v>815</v>
      </c>
      <c r="D94" s="31" t="s">
        <v>816</v>
      </c>
      <c r="E94" s="260" t="s">
        <v>817</v>
      </c>
      <c r="F94" s="260"/>
      <c r="G94" s="260"/>
      <c r="H94" s="260"/>
      <c r="I94" s="260"/>
      <c r="J94" s="260"/>
      <c r="K94" s="260"/>
      <c r="L94" s="260"/>
      <c r="M94" s="260"/>
      <c r="N94" s="260"/>
      <c r="O94" s="260"/>
    </row>
    <row r="95" spans="2:15" ht="39.950000000000003" customHeight="1" x14ac:dyDescent="0.15">
      <c r="B95" s="268"/>
      <c r="C95" s="263"/>
      <c r="D95" s="31" t="s">
        <v>458</v>
      </c>
      <c r="E95" s="260" t="s">
        <v>818</v>
      </c>
      <c r="F95" s="260"/>
      <c r="G95" s="260"/>
      <c r="H95" s="260"/>
      <c r="I95" s="260"/>
      <c r="J95" s="260"/>
      <c r="K95" s="260"/>
      <c r="L95" s="260"/>
      <c r="M95" s="260"/>
      <c r="N95" s="260"/>
      <c r="O95" s="260"/>
    </row>
    <row r="96" spans="2:15" ht="39.950000000000003" customHeight="1" x14ac:dyDescent="0.15">
      <c r="B96" s="268" t="s">
        <v>459</v>
      </c>
      <c r="C96" s="261" t="s">
        <v>460</v>
      </c>
      <c r="D96" s="31" t="s">
        <v>461</v>
      </c>
      <c r="E96" s="260" t="s">
        <v>819</v>
      </c>
      <c r="F96" s="260"/>
      <c r="G96" s="260"/>
      <c r="H96" s="260"/>
      <c r="I96" s="260"/>
      <c r="J96" s="260"/>
      <c r="K96" s="260"/>
      <c r="L96" s="260"/>
      <c r="M96" s="260"/>
      <c r="N96" s="260"/>
      <c r="O96" s="260"/>
    </row>
    <row r="97" spans="2:15" ht="99.95" customHeight="1" x14ac:dyDescent="0.15">
      <c r="B97" s="268"/>
      <c r="C97" s="262"/>
      <c r="D97" s="31" t="s">
        <v>462</v>
      </c>
      <c r="E97" s="260" t="s">
        <v>820</v>
      </c>
      <c r="F97" s="260"/>
      <c r="G97" s="260"/>
      <c r="H97" s="260"/>
      <c r="I97" s="260"/>
      <c r="J97" s="260"/>
      <c r="K97" s="260"/>
      <c r="L97" s="260"/>
      <c r="M97" s="260"/>
      <c r="N97" s="260"/>
      <c r="O97" s="260"/>
    </row>
    <row r="98" spans="2:15" ht="39.950000000000003" customHeight="1" x14ac:dyDescent="0.15">
      <c r="B98" s="268"/>
      <c r="C98" s="262"/>
      <c r="D98" s="31" t="s">
        <v>463</v>
      </c>
      <c r="E98" s="260" t="s">
        <v>821</v>
      </c>
      <c r="F98" s="260"/>
      <c r="G98" s="260"/>
      <c r="H98" s="260"/>
      <c r="I98" s="260"/>
      <c r="J98" s="260"/>
      <c r="K98" s="260"/>
      <c r="L98" s="260"/>
      <c r="M98" s="260"/>
      <c r="N98" s="260"/>
      <c r="O98" s="260"/>
    </row>
    <row r="99" spans="2:15" ht="39.950000000000003" customHeight="1" x14ac:dyDescent="0.15">
      <c r="B99" s="268"/>
      <c r="C99" s="262"/>
      <c r="D99" s="31" t="s">
        <v>464</v>
      </c>
      <c r="E99" s="260" t="s">
        <v>822</v>
      </c>
      <c r="F99" s="260"/>
      <c r="G99" s="260"/>
      <c r="H99" s="260"/>
      <c r="I99" s="260"/>
      <c r="J99" s="260"/>
      <c r="K99" s="260"/>
      <c r="L99" s="260"/>
      <c r="M99" s="260"/>
      <c r="N99" s="260"/>
      <c r="O99" s="260"/>
    </row>
    <row r="100" spans="2:15" ht="39.950000000000003" customHeight="1" x14ac:dyDescent="0.15">
      <c r="B100" s="268"/>
      <c r="C100" s="263"/>
      <c r="D100" s="31" t="s">
        <v>465</v>
      </c>
      <c r="E100" s="260" t="s">
        <v>823</v>
      </c>
      <c r="F100" s="260"/>
      <c r="G100" s="260"/>
      <c r="H100" s="260"/>
      <c r="I100" s="260"/>
      <c r="J100" s="260"/>
      <c r="K100" s="260"/>
      <c r="L100" s="260"/>
      <c r="M100" s="260"/>
      <c r="N100" s="260"/>
      <c r="O100" s="260"/>
    </row>
    <row r="101" spans="2:15" ht="39.950000000000003" customHeight="1" x14ac:dyDescent="0.15">
      <c r="B101" s="268" t="s">
        <v>466</v>
      </c>
      <c r="C101" s="261" t="s">
        <v>467</v>
      </c>
      <c r="D101" s="31" t="s">
        <v>468</v>
      </c>
      <c r="E101" s="260" t="s">
        <v>824</v>
      </c>
      <c r="F101" s="260"/>
      <c r="G101" s="260"/>
      <c r="H101" s="260"/>
      <c r="I101" s="260"/>
      <c r="J101" s="260"/>
      <c r="K101" s="260"/>
      <c r="L101" s="260"/>
      <c r="M101" s="260"/>
      <c r="N101" s="260"/>
      <c r="O101" s="260"/>
    </row>
    <row r="102" spans="2:15" ht="39.950000000000003" customHeight="1" x14ac:dyDescent="0.15">
      <c r="B102" s="268"/>
      <c r="C102" s="262"/>
      <c r="D102" s="31" t="s">
        <v>469</v>
      </c>
      <c r="E102" s="260" t="s">
        <v>825</v>
      </c>
      <c r="F102" s="260"/>
      <c r="G102" s="260"/>
      <c r="H102" s="260"/>
      <c r="I102" s="260"/>
      <c r="J102" s="260"/>
      <c r="K102" s="260"/>
      <c r="L102" s="260"/>
      <c r="M102" s="260"/>
      <c r="N102" s="260"/>
      <c r="O102" s="260"/>
    </row>
    <row r="103" spans="2:15" ht="39.950000000000003" customHeight="1" x14ac:dyDescent="0.15">
      <c r="B103" s="268"/>
      <c r="C103" s="262"/>
      <c r="D103" s="31" t="s">
        <v>470</v>
      </c>
      <c r="E103" s="260" t="s">
        <v>826</v>
      </c>
      <c r="F103" s="260"/>
      <c r="G103" s="260"/>
      <c r="H103" s="260"/>
      <c r="I103" s="260"/>
      <c r="J103" s="260"/>
      <c r="K103" s="260"/>
      <c r="L103" s="260"/>
      <c r="M103" s="260"/>
      <c r="N103" s="260"/>
      <c r="O103" s="260"/>
    </row>
    <row r="104" spans="2:15" ht="39.950000000000003" customHeight="1" x14ac:dyDescent="0.15">
      <c r="B104" s="268"/>
      <c r="C104" s="262"/>
      <c r="D104" s="31" t="s">
        <v>471</v>
      </c>
      <c r="E104" s="260" t="s">
        <v>827</v>
      </c>
      <c r="F104" s="260"/>
      <c r="G104" s="260"/>
      <c r="H104" s="260"/>
      <c r="I104" s="260"/>
      <c r="J104" s="260"/>
      <c r="K104" s="260"/>
      <c r="L104" s="260"/>
      <c r="M104" s="260"/>
      <c r="N104" s="260"/>
      <c r="O104" s="260"/>
    </row>
    <row r="105" spans="2:15" ht="39.950000000000003" customHeight="1" x14ac:dyDescent="0.15">
      <c r="B105" s="268"/>
      <c r="C105" s="262"/>
      <c r="D105" s="31" t="s">
        <v>472</v>
      </c>
      <c r="E105" s="260" t="s">
        <v>828</v>
      </c>
      <c r="F105" s="260"/>
      <c r="G105" s="260"/>
      <c r="H105" s="260"/>
      <c r="I105" s="260"/>
      <c r="J105" s="260"/>
      <c r="K105" s="260"/>
      <c r="L105" s="260"/>
      <c r="M105" s="260"/>
      <c r="N105" s="260"/>
      <c r="O105" s="260"/>
    </row>
    <row r="106" spans="2:15" ht="60" customHeight="1" x14ac:dyDescent="0.15">
      <c r="B106" s="268"/>
      <c r="C106" s="262"/>
      <c r="D106" s="31" t="s">
        <v>473</v>
      </c>
      <c r="E106" s="260" t="s">
        <v>829</v>
      </c>
      <c r="F106" s="260"/>
      <c r="G106" s="260"/>
      <c r="H106" s="260"/>
      <c r="I106" s="260"/>
      <c r="J106" s="260"/>
      <c r="K106" s="260"/>
      <c r="L106" s="260"/>
      <c r="M106" s="260"/>
      <c r="N106" s="260"/>
      <c r="O106" s="260"/>
    </row>
    <row r="107" spans="2:15" ht="39.950000000000003" customHeight="1" x14ac:dyDescent="0.15">
      <c r="B107" s="268"/>
      <c r="C107" s="262"/>
      <c r="D107" s="31" t="s">
        <v>474</v>
      </c>
      <c r="E107" s="260" t="s">
        <v>830</v>
      </c>
      <c r="F107" s="260"/>
      <c r="G107" s="260"/>
      <c r="H107" s="260"/>
      <c r="I107" s="260"/>
      <c r="J107" s="260"/>
      <c r="K107" s="260"/>
      <c r="L107" s="260"/>
      <c r="M107" s="260"/>
      <c r="N107" s="260"/>
      <c r="O107" s="260"/>
    </row>
    <row r="108" spans="2:15" ht="39.950000000000003" customHeight="1" x14ac:dyDescent="0.15">
      <c r="B108" s="268"/>
      <c r="C108" s="263"/>
      <c r="D108" s="31" t="s">
        <v>475</v>
      </c>
      <c r="E108" s="260" t="s">
        <v>831</v>
      </c>
      <c r="F108" s="260"/>
      <c r="G108" s="260"/>
      <c r="H108" s="260"/>
      <c r="I108" s="260"/>
      <c r="J108" s="260"/>
      <c r="K108" s="260"/>
      <c r="L108" s="260"/>
      <c r="M108" s="260"/>
      <c r="N108" s="260"/>
      <c r="O108" s="260"/>
    </row>
    <row r="109" spans="2:15" ht="39.950000000000003" customHeight="1" x14ac:dyDescent="0.15">
      <c r="B109" s="268" t="s">
        <v>476</v>
      </c>
      <c r="C109" s="261" t="s">
        <v>476</v>
      </c>
      <c r="D109" s="31" t="s">
        <v>477</v>
      </c>
      <c r="E109" s="260" t="s">
        <v>832</v>
      </c>
      <c r="F109" s="260"/>
      <c r="G109" s="260"/>
      <c r="H109" s="260"/>
      <c r="I109" s="260"/>
      <c r="J109" s="260"/>
      <c r="K109" s="260"/>
      <c r="L109" s="260"/>
      <c r="M109" s="260"/>
      <c r="N109" s="260"/>
      <c r="O109" s="260"/>
    </row>
    <row r="110" spans="2:15" ht="39.950000000000003" customHeight="1" x14ac:dyDescent="0.15">
      <c r="B110" s="268"/>
      <c r="C110" s="262"/>
      <c r="D110" s="31" t="s">
        <v>833</v>
      </c>
      <c r="E110" s="260" t="s">
        <v>834</v>
      </c>
      <c r="F110" s="260"/>
      <c r="G110" s="260"/>
      <c r="H110" s="260"/>
      <c r="I110" s="260"/>
      <c r="J110" s="260"/>
      <c r="K110" s="260"/>
      <c r="L110" s="260"/>
      <c r="M110" s="260"/>
      <c r="N110" s="260"/>
      <c r="O110" s="260"/>
    </row>
    <row r="111" spans="2:15" ht="39.950000000000003" customHeight="1" x14ac:dyDescent="0.15">
      <c r="B111" s="268"/>
      <c r="C111" s="262"/>
      <c r="D111" s="31" t="s">
        <v>478</v>
      </c>
      <c r="E111" s="260" t="s">
        <v>835</v>
      </c>
      <c r="F111" s="260"/>
      <c r="G111" s="260"/>
      <c r="H111" s="260"/>
      <c r="I111" s="260"/>
      <c r="J111" s="260"/>
      <c r="K111" s="260"/>
      <c r="L111" s="260"/>
      <c r="M111" s="260"/>
      <c r="N111" s="260"/>
      <c r="O111" s="260"/>
    </row>
    <row r="112" spans="2:15" ht="39.950000000000003" customHeight="1" x14ac:dyDescent="0.15">
      <c r="B112" s="268"/>
      <c r="C112" s="262"/>
      <c r="D112" s="31" t="s">
        <v>479</v>
      </c>
      <c r="E112" s="260" t="s">
        <v>836</v>
      </c>
      <c r="F112" s="260"/>
      <c r="G112" s="260"/>
      <c r="H112" s="260"/>
      <c r="I112" s="260"/>
      <c r="J112" s="260"/>
      <c r="K112" s="260"/>
      <c r="L112" s="260"/>
      <c r="M112" s="260"/>
      <c r="N112" s="260"/>
      <c r="O112" s="260"/>
    </row>
    <row r="113" spans="2:15" ht="39.950000000000003" customHeight="1" x14ac:dyDescent="0.15">
      <c r="B113" s="268"/>
      <c r="C113" s="262"/>
      <c r="D113" s="31" t="s">
        <v>480</v>
      </c>
      <c r="E113" s="260" t="s">
        <v>837</v>
      </c>
      <c r="F113" s="260"/>
      <c r="G113" s="260"/>
      <c r="H113" s="260"/>
      <c r="I113" s="260"/>
      <c r="J113" s="260"/>
      <c r="K113" s="260"/>
      <c r="L113" s="260"/>
      <c r="M113" s="260"/>
      <c r="N113" s="260"/>
      <c r="O113" s="260"/>
    </row>
    <row r="114" spans="2:15" ht="39.950000000000003" customHeight="1" x14ac:dyDescent="0.15">
      <c r="B114" s="268"/>
      <c r="C114" s="263"/>
      <c r="D114" s="31" t="s">
        <v>481</v>
      </c>
      <c r="E114" s="260" t="s">
        <v>838</v>
      </c>
      <c r="F114" s="260"/>
      <c r="G114" s="260"/>
      <c r="H114" s="260"/>
      <c r="I114" s="260"/>
      <c r="J114" s="260"/>
      <c r="K114" s="260"/>
      <c r="L114" s="260"/>
      <c r="M114" s="260"/>
      <c r="N114" s="260"/>
      <c r="O114" s="260"/>
    </row>
    <row r="115" spans="2:15" ht="39.950000000000003" customHeight="1" x14ac:dyDescent="0.15">
      <c r="B115" s="268" t="s">
        <v>482</v>
      </c>
      <c r="C115" s="32" t="s">
        <v>483</v>
      </c>
      <c r="D115" s="31" t="s">
        <v>483</v>
      </c>
      <c r="E115" s="260" t="s">
        <v>839</v>
      </c>
      <c r="F115" s="260"/>
      <c r="G115" s="260"/>
      <c r="H115" s="260"/>
      <c r="I115" s="260"/>
      <c r="J115" s="260"/>
      <c r="K115" s="260"/>
      <c r="L115" s="260"/>
      <c r="M115" s="260"/>
      <c r="N115" s="260"/>
      <c r="O115" s="260"/>
    </row>
    <row r="116" spans="2:15" ht="39.950000000000003" customHeight="1" x14ac:dyDescent="0.15">
      <c r="B116" s="268"/>
      <c r="C116" s="32" t="s">
        <v>484</v>
      </c>
      <c r="D116" s="31" t="s">
        <v>484</v>
      </c>
      <c r="E116" s="260" t="s">
        <v>840</v>
      </c>
      <c r="F116" s="260"/>
      <c r="G116" s="260"/>
      <c r="H116" s="260"/>
      <c r="I116" s="260"/>
      <c r="J116" s="260"/>
      <c r="K116" s="260"/>
      <c r="L116" s="260"/>
      <c r="M116" s="260"/>
      <c r="N116" s="260"/>
      <c r="O116" s="260"/>
    </row>
    <row r="117" spans="2:15" ht="60" customHeight="1" x14ac:dyDescent="0.15">
      <c r="B117" s="268" t="s">
        <v>485</v>
      </c>
      <c r="C117" s="32" t="s">
        <v>486</v>
      </c>
      <c r="D117" s="31" t="s">
        <v>486</v>
      </c>
      <c r="E117" s="260" t="s">
        <v>841</v>
      </c>
      <c r="F117" s="260"/>
      <c r="G117" s="260"/>
      <c r="H117" s="260"/>
      <c r="I117" s="260"/>
      <c r="J117" s="260"/>
      <c r="K117" s="260"/>
      <c r="L117" s="260"/>
      <c r="M117" s="260"/>
      <c r="N117" s="260"/>
      <c r="O117" s="260"/>
    </row>
    <row r="118" spans="2:15" ht="39.950000000000003" customHeight="1" x14ac:dyDescent="0.15">
      <c r="B118" s="268"/>
      <c r="C118" s="32" t="s">
        <v>842</v>
      </c>
      <c r="D118" s="31" t="s">
        <v>487</v>
      </c>
      <c r="E118" s="260" t="s">
        <v>843</v>
      </c>
      <c r="F118" s="260"/>
      <c r="G118" s="260"/>
      <c r="H118" s="260"/>
      <c r="I118" s="260"/>
      <c r="J118" s="260"/>
      <c r="K118" s="260"/>
      <c r="L118" s="260"/>
      <c r="M118" s="260"/>
      <c r="N118" s="260"/>
      <c r="O118" s="260"/>
    </row>
    <row r="119" spans="2:15" ht="39.950000000000003" customHeight="1" x14ac:dyDescent="0.15">
      <c r="B119" s="268"/>
      <c r="C119" s="261" t="s">
        <v>488</v>
      </c>
      <c r="D119" s="31" t="s">
        <v>489</v>
      </c>
      <c r="E119" s="260" t="s">
        <v>844</v>
      </c>
      <c r="F119" s="260"/>
      <c r="G119" s="260"/>
      <c r="H119" s="260"/>
      <c r="I119" s="260"/>
      <c r="J119" s="260"/>
      <c r="K119" s="260"/>
      <c r="L119" s="260"/>
      <c r="M119" s="260"/>
      <c r="N119" s="260"/>
      <c r="O119" s="260"/>
    </row>
    <row r="120" spans="2:15" ht="39.950000000000003" customHeight="1" x14ac:dyDescent="0.15">
      <c r="B120" s="268"/>
      <c r="C120" s="263"/>
      <c r="D120" s="31" t="s">
        <v>490</v>
      </c>
      <c r="E120" s="260" t="s">
        <v>845</v>
      </c>
      <c r="F120" s="260"/>
      <c r="G120" s="260"/>
      <c r="H120" s="260"/>
      <c r="I120" s="260"/>
      <c r="J120" s="260"/>
      <c r="K120" s="260"/>
      <c r="L120" s="260"/>
      <c r="M120" s="260"/>
      <c r="N120" s="260"/>
      <c r="O120" s="260"/>
    </row>
    <row r="121" spans="2:15" ht="39.950000000000003" customHeight="1" x14ac:dyDescent="0.15">
      <c r="B121" s="268"/>
      <c r="C121" s="32" t="s">
        <v>491</v>
      </c>
      <c r="D121" s="31" t="s">
        <v>491</v>
      </c>
      <c r="E121" s="260" t="s">
        <v>846</v>
      </c>
      <c r="F121" s="260"/>
      <c r="G121" s="260"/>
      <c r="H121" s="260"/>
      <c r="I121" s="260"/>
      <c r="J121" s="260"/>
      <c r="K121" s="260"/>
      <c r="L121" s="260"/>
      <c r="M121" s="260"/>
      <c r="N121" s="260"/>
      <c r="O121" s="260"/>
    </row>
    <row r="122" spans="2:15" ht="80.099999999999994" customHeight="1" x14ac:dyDescent="0.15">
      <c r="B122" s="268" t="s">
        <v>847</v>
      </c>
      <c r="C122" s="261" t="s">
        <v>848</v>
      </c>
      <c r="D122" s="31" t="s">
        <v>849</v>
      </c>
      <c r="E122" s="260" t="s">
        <v>850</v>
      </c>
      <c r="F122" s="260"/>
      <c r="G122" s="260"/>
      <c r="H122" s="260"/>
      <c r="I122" s="260"/>
      <c r="J122" s="260"/>
      <c r="K122" s="260"/>
      <c r="L122" s="260"/>
      <c r="M122" s="260"/>
      <c r="N122" s="260"/>
      <c r="O122" s="260"/>
    </row>
    <row r="123" spans="2:15" ht="39.950000000000003" customHeight="1" x14ac:dyDescent="0.15">
      <c r="B123" s="268"/>
      <c r="C123" s="263"/>
      <c r="D123" s="31" t="s">
        <v>851</v>
      </c>
      <c r="E123" s="260" t="s">
        <v>852</v>
      </c>
      <c r="F123" s="260"/>
      <c r="G123" s="260"/>
      <c r="H123" s="260"/>
      <c r="I123" s="260"/>
      <c r="J123" s="260"/>
      <c r="K123" s="260"/>
      <c r="L123" s="260"/>
      <c r="M123" s="260"/>
      <c r="N123" s="260"/>
      <c r="O123" s="260"/>
    </row>
    <row r="124" spans="2:15" ht="39.950000000000003" customHeight="1" x14ac:dyDescent="0.15">
      <c r="B124" s="268"/>
      <c r="C124" s="32" t="s">
        <v>492</v>
      </c>
      <c r="D124" s="31" t="s">
        <v>492</v>
      </c>
      <c r="E124" s="260" t="s">
        <v>853</v>
      </c>
      <c r="F124" s="260"/>
      <c r="G124" s="260"/>
      <c r="H124" s="260"/>
      <c r="I124" s="260"/>
      <c r="J124" s="260"/>
      <c r="K124" s="260"/>
      <c r="L124" s="260"/>
      <c r="M124" s="260"/>
      <c r="N124" s="260"/>
      <c r="O124" s="260"/>
    </row>
    <row r="125" spans="2:15" ht="39.950000000000003" customHeight="1" x14ac:dyDescent="0.15">
      <c r="B125" s="268" t="s">
        <v>493</v>
      </c>
      <c r="C125" s="32" t="s">
        <v>854</v>
      </c>
      <c r="D125" s="31" t="s">
        <v>494</v>
      </c>
      <c r="E125" s="260" t="s">
        <v>601</v>
      </c>
      <c r="F125" s="260"/>
      <c r="G125" s="260"/>
      <c r="H125" s="260"/>
      <c r="I125" s="260"/>
      <c r="J125" s="260"/>
      <c r="K125" s="260"/>
      <c r="L125" s="260"/>
      <c r="M125" s="260"/>
      <c r="N125" s="260"/>
      <c r="O125" s="260"/>
    </row>
    <row r="126" spans="2:15" ht="39.950000000000003" customHeight="1" x14ac:dyDescent="0.15">
      <c r="B126" s="268"/>
      <c r="C126" s="261" t="s">
        <v>495</v>
      </c>
      <c r="D126" s="31" t="s">
        <v>855</v>
      </c>
      <c r="E126" s="260" t="s">
        <v>856</v>
      </c>
      <c r="F126" s="260"/>
      <c r="G126" s="260"/>
      <c r="H126" s="260"/>
      <c r="I126" s="260"/>
      <c r="J126" s="260"/>
      <c r="K126" s="260"/>
      <c r="L126" s="260"/>
      <c r="M126" s="260"/>
      <c r="N126" s="260"/>
      <c r="O126" s="260"/>
    </row>
    <row r="127" spans="2:15" ht="39.950000000000003" customHeight="1" x14ac:dyDescent="0.15">
      <c r="B127" s="268"/>
      <c r="C127" s="263"/>
      <c r="D127" s="31" t="s">
        <v>496</v>
      </c>
      <c r="E127" s="260" t="s">
        <v>857</v>
      </c>
      <c r="F127" s="260"/>
      <c r="G127" s="260"/>
      <c r="H127" s="260"/>
      <c r="I127" s="260"/>
      <c r="J127" s="260"/>
      <c r="K127" s="260"/>
      <c r="L127" s="260"/>
      <c r="M127" s="260"/>
      <c r="N127" s="260"/>
      <c r="O127" s="260"/>
    </row>
    <row r="128" spans="2:15" ht="39.950000000000003" customHeight="1" x14ac:dyDescent="0.15">
      <c r="B128" s="268"/>
      <c r="C128" s="32" t="s">
        <v>592</v>
      </c>
      <c r="D128" s="31" t="s">
        <v>592</v>
      </c>
      <c r="E128" s="260" t="s">
        <v>858</v>
      </c>
      <c r="F128" s="260"/>
      <c r="G128" s="260"/>
      <c r="H128" s="260"/>
      <c r="I128" s="260"/>
      <c r="J128" s="260"/>
      <c r="K128" s="260"/>
      <c r="L128" s="260"/>
      <c r="M128" s="260"/>
      <c r="N128" s="260"/>
      <c r="O128" s="260"/>
    </row>
    <row r="129" spans="2:15" ht="39.950000000000003" customHeight="1" x14ac:dyDescent="0.15">
      <c r="B129" s="268"/>
      <c r="C129" s="32" t="s">
        <v>859</v>
      </c>
      <c r="D129" s="31" t="s">
        <v>164</v>
      </c>
      <c r="E129" s="260" t="s">
        <v>860</v>
      </c>
      <c r="F129" s="260"/>
      <c r="G129" s="260"/>
      <c r="H129" s="260"/>
      <c r="I129" s="260"/>
      <c r="J129" s="260"/>
      <c r="K129" s="260"/>
      <c r="L129" s="260"/>
      <c r="M129" s="260"/>
      <c r="N129" s="260"/>
      <c r="O129" s="260"/>
    </row>
    <row r="130" spans="2:15" ht="39.950000000000003" customHeight="1" x14ac:dyDescent="0.15">
      <c r="B130" s="268"/>
      <c r="C130" s="261" t="s">
        <v>497</v>
      </c>
      <c r="D130" s="31" t="s">
        <v>498</v>
      </c>
      <c r="E130" s="260" t="s">
        <v>861</v>
      </c>
      <c r="F130" s="260"/>
      <c r="G130" s="260"/>
      <c r="H130" s="260"/>
      <c r="I130" s="260"/>
      <c r="J130" s="260"/>
      <c r="K130" s="260"/>
      <c r="L130" s="260"/>
      <c r="M130" s="260"/>
      <c r="N130" s="260"/>
      <c r="O130" s="260"/>
    </row>
    <row r="131" spans="2:15" ht="39.950000000000003" customHeight="1" x14ac:dyDescent="0.15">
      <c r="B131" s="268"/>
      <c r="C131" s="262"/>
      <c r="D131" s="31" t="s">
        <v>499</v>
      </c>
      <c r="E131" s="260" t="s">
        <v>862</v>
      </c>
      <c r="F131" s="260"/>
      <c r="G131" s="260"/>
      <c r="H131" s="260"/>
      <c r="I131" s="260"/>
      <c r="J131" s="260"/>
      <c r="K131" s="260"/>
      <c r="L131" s="260"/>
      <c r="M131" s="260"/>
      <c r="N131" s="260"/>
      <c r="O131" s="260"/>
    </row>
    <row r="132" spans="2:15" ht="60" customHeight="1" x14ac:dyDescent="0.15">
      <c r="B132" s="268"/>
      <c r="C132" s="263"/>
      <c r="D132" s="31" t="s">
        <v>500</v>
      </c>
      <c r="E132" s="260" t="s">
        <v>863</v>
      </c>
      <c r="F132" s="260"/>
      <c r="G132" s="260"/>
      <c r="H132" s="260"/>
      <c r="I132" s="260"/>
      <c r="J132" s="260"/>
      <c r="K132" s="260"/>
      <c r="L132" s="260"/>
      <c r="M132" s="260"/>
      <c r="N132" s="260"/>
      <c r="O132" s="260"/>
    </row>
    <row r="133" spans="2:15" ht="60" customHeight="1" x14ac:dyDescent="0.15">
      <c r="B133" s="268" t="s">
        <v>864</v>
      </c>
      <c r="C133" s="261" t="s">
        <v>350</v>
      </c>
      <c r="D133" s="31" t="s">
        <v>502</v>
      </c>
      <c r="E133" s="260" t="s">
        <v>865</v>
      </c>
      <c r="F133" s="260"/>
      <c r="G133" s="260"/>
      <c r="H133" s="260"/>
      <c r="I133" s="260"/>
      <c r="J133" s="260"/>
      <c r="K133" s="260"/>
      <c r="L133" s="260"/>
      <c r="M133" s="260"/>
      <c r="N133" s="260"/>
      <c r="O133" s="260"/>
    </row>
    <row r="134" spans="2:15" ht="120" customHeight="1" x14ac:dyDescent="0.15">
      <c r="B134" s="268"/>
      <c r="C134" s="263"/>
      <c r="D134" s="31" t="s">
        <v>501</v>
      </c>
      <c r="E134" s="260" t="s">
        <v>866</v>
      </c>
      <c r="F134" s="260"/>
      <c r="G134" s="260"/>
      <c r="H134" s="260"/>
      <c r="I134" s="260"/>
      <c r="J134" s="260"/>
      <c r="K134" s="260"/>
      <c r="L134" s="260"/>
      <c r="M134" s="260"/>
      <c r="N134" s="260"/>
      <c r="O134" s="260"/>
    </row>
    <row r="135" spans="2:15" ht="39.950000000000003" customHeight="1" x14ac:dyDescent="0.15">
      <c r="B135" s="268"/>
      <c r="C135" s="32" t="s">
        <v>503</v>
      </c>
      <c r="D135" s="31" t="s">
        <v>580</v>
      </c>
      <c r="E135" s="260" t="s">
        <v>867</v>
      </c>
      <c r="F135" s="260"/>
      <c r="G135" s="260"/>
      <c r="H135" s="260"/>
      <c r="I135" s="260"/>
      <c r="J135" s="260"/>
      <c r="K135" s="260"/>
      <c r="L135" s="260"/>
      <c r="M135" s="260"/>
      <c r="N135" s="260"/>
      <c r="O135" s="260"/>
    </row>
    <row r="136" spans="2:15" ht="39.950000000000003" customHeight="1" x14ac:dyDescent="0.15">
      <c r="B136" s="268" t="s">
        <v>504</v>
      </c>
      <c r="C136" s="261" t="s">
        <v>868</v>
      </c>
      <c r="D136" s="31" t="s">
        <v>596</v>
      </c>
      <c r="E136" s="260" t="s">
        <v>869</v>
      </c>
      <c r="F136" s="260"/>
      <c r="G136" s="260"/>
      <c r="H136" s="260"/>
      <c r="I136" s="260"/>
      <c r="J136" s="260"/>
      <c r="K136" s="260"/>
      <c r="L136" s="260"/>
      <c r="M136" s="260"/>
      <c r="N136" s="260"/>
      <c r="O136" s="260"/>
    </row>
    <row r="137" spans="2:15" ht="39.950000000000003" customHeight="1" x14ac:dyDescent="0.15">
      <c r="B137" s="268"/>
      <c r="C137" s="263"/>
      <c r="D137" s="31" t="s">
        <v>597</v>
      </c>
      <c r="E137" s="260" t="s">
        <v>870</v>
      </c>
      <c r="F137" s="260"/>
      <c r="G137" s="260"/>
      <c r="H137" s="260"/>
      <c r="I137" s="260"/>
      <c r="J137" s="260"/>
      <c r="K137" s="260"/>
      <c r="L137" s="260"/>
      <c r="M137" s="260"/>
      <c r="N137" s="260"/>
      <c r="O137" s="260"/>
    </row>
    <row r="138" spans="2:15" ht="39.950000000000003" customHeight="1" x14ac:dyDescent="0.15">
      <c r="B138" s="268"/>
      <c r="C138" s="32" t="s">
        <v>505</v>
      </c>
      <c r="D138" s="31" t="s">
        <v>505</v>
      </c>
      <c r="E138" s="260" t="s">
        <v>871</v>
      </c>
      <c r="F138" s="260"/>
      <c r="G138" s="260"/>
      <c r="H138" s="260"/>
      <c r="I138" s="260"/>
      <c r="J138" s="260"/>
      <c r="K138" s="260"/>
      <c r="L138" s="260"/>
      <c r="M138" s="260"/>
      <c r="N138" s="260"/>
      <c r="O138" s="260"/>
    </row>
    <row r="139" spans="2:15" ht="39.950000000000003" customHeight="1" x14ac:dyDescent="0.15">
      <c r="B139" s="268"/>
      <c r="C139" s="32" t="s">
        <v>872</v>
      </c>
      <c r="D139" s="31" t="s">
        <v>265</v>
      </c>
      <c r="E139" s="260" t="s">
        <v>873</v>
      </c>
      <c r="F139" s="260"/>
      <c r="G139" s="260"/>
      <c r="H139" s="260"/>
      <c r="I139" s="260"/>
      <c r="J139" s="260"/>
      <c r="K139" s="260"/>
      <c r="L139" s="260"/>
      <c r="M139" s="260"/>
      <c r="N139" s="260"/>
      <c r="O139" s="260"/>
    </row>
    <row r="140" spans="2:15" ht="60" customHeight="1" x14ac:dyDescent="0.15">
      <c r="B140" s="268"/>
      <c r="C140" s="32" t="s">
        <v>506</v>
      </c>
      <c r="D140" s="31" t="s">
        <v>598</v>
      </c>
      <c r="E140" s="260" t="s">
        <v>874</v>
      </c>
      <c r="F140" s="260"/>
      <c r="G140" s="260"/>
      <c r="H140" s="260"/>
      <c r="I140" s="260"/>
      <c r="J140" s="260"/>
      <c r="K140" s="260"/>
      <c r="L140" s="260"/>
      <c r="M140" s="260"/>
      <c r="N140" s="260"/>
      <c r="O140" s="260"/>
    </row>
    <row r="141" spans="2:15" ht="39.950000000000003" customHeight="1" x14ac:dyDescent="0.15">
      <c r="B141" s="268" t="s">
        <v>590</v>
      </c>
      <c r="C141" s="32" t="s">
        <v>875</v>
      </c>
      <c r="D141" s="31" t="s">
        <v>507</v>
      </c>
      <c r="E141" s="260" t="s">
        <v>876</v>
      </c>
      <c r="F141" s="260"/>
      <c r="G141" s="260"/>
      <c r="H141" s="260"/>
      <c r="I141" s="260"/>
      <c r="J141" s="260"/>
      <c r="K141" s="260"/>
      <c r="L141" s="260"/>
      <c r="M141" s="260"/>
      <c r="N141" s="260"/>
      <c r="O141" s="260"/>
    </row>
    <row r="142" spans="2:15" ht="39.950000000000003" customHeight="1" x14ac:dyDescent="0.15">
      <c r="B142" s="268"/>
      <c r="C142" s="261" t="s">
        <v>877</v>
      </c>
      <c r="D142" s="31" t="s">
        <v>508</v>
      </c>
      <c r="E142" s="260" t="s">
        <v>878</v>
      </c>
      <c r="F142" s="260"/>
      <c r="G142" s="260"/>
      <c r="H142" s="260"/>
      <c r="I142" s="260"/>
      <c r="J142" s="260"/>
      <c r="K142" s="260"/>
      <c r="L142" s="260"/>
      <c r="M142" s="260"/>
      <c r="N142" s="260"/>
      <c r="O142" s="260"/>
    </row>
    <row r="143" spans="2:15" ht="39.950000000000003" customHeight="1" x14ac:dyDescent="0.15">
      <c r="B143" s="268"/>
      <c r="C143" s="263"/>
      <c r="D143" s="31" t="s">
        <v>509</v>
      </c>
      <c r="E143" s="260" t="s">
        <v>879</v>
      </c>
      <c r="F143" s="260"/>
      <c r="G143" s="260"/>
      <c r="H143" s="260"/>
      <c r="I143" s="260"/>
      <c r="J143" s="260"/>
      <c r="K143" s="260"/>
      <c r="L143" s="260"/>
      <c r="M143" s="260"/>
      <c r="N143" s="260"/>
      <c r="O143" s="260"/>
    </row>
    <row r="144" spans="2:15" ht="39.950000000000003" customHeight="1" x14ac:dyDescent="0.15">
      <c r="B144" s="37" t="s">
        <v>510</v>
      </c>
      <c r="C144" s="32" t="s">
        <v>351</v>
      </c>
      <c r="D144" s="31" t="s">
        <v>510</v>
      </c>
      <c r="E144" s="260" t="s">
        <v>880</v>
      </c>
      <c r="F144" s="260"/>
      <c r="G144" s="260"/>
      <c r="H144" s="260"/>
      <c r="I144" s="260"/>
      <c r="J144" s="260"/>
      <c r="K144" s="260"/>
      <c r="L144" s="260"/>
      <c r="M144" s="260"/>
      <c r="N144" s="260"/>
      <c r="O144" s="260"/>
    </row>
    <row r="145" spans="2:15" ht="60" customHeight="1" x14ac:dyDescent="0.15">
      <c r="B145" s="37" t="s">
        <v>511</v>
      </c>
      <c r="C145" s="32" t="s">
        <v>352</v>
      </c>
      <c r="D145" s="31" t="s">
        <v>512</v>
      </c>
      <c r="E145" s="260" t="s">
        <v>881</v>
      </c>
      <c r="F145" s="260"/>
      <c r="G145" s="260"/>
      <c r="H145" s="260"/>
      <c r="I145" s="260"/>
      <c r="J145" s="260"/>
      <c r="K145" s="260"/>
      <c r="L145" s="260"/>
      <c r="M145" s="260"/>
      <c r="N145" s="260"/>
      <c r="O145" s="260"/>
    </row>
    <row r="146" spans="2:15" ht="39.950000000000003" customHeight="1" x14ac:dyDescent="0.15">
      <c r="B146" s="268" t="s">
        <v>513</v>
      </c>
      <c r="C146" s="261" t="s">
        <v>347</v>
      </c>
      <c r="D146" s="31" t="s">
        <v>514</v>
      </c>
      <c r="E146" s="260" t="s">
        <v>882</v>
      </c>
      <c r="F146" s="260"/>
      <c r="G146" s="260"/>
      <c r="H146" s="260"/>
      <c r="I146" s="260"/>
      <c r="J146" s="260"/>
      <c r="K146" s="260"/>
      <c r="L146" s="260"/>
      <c r="M146" s="260"/>
      <c r="N146" s="260"/>
      <c r="O146" s="260"/>
    </row>
    <row r="147" spans="2:15" ht="39.950000000000003" customHeight="1" x14ac:dyDescent="0.15">
      <c r="B147" s="268"/>
      <c r="C147" s="263"/>
      <c r="D147" s="31" t="s">
        <v>515</v>
      </c>
      <c r="E147" s="260" t="s">
        <v>883</v>
      </c>
      <c r="F147" s="260"/>
      <c r="G147" s="260"/>
      <c r="H147" s="260"/>
      <c r="I147" s="260"/>
      <c r="J147" s="260"/>
      <c r="K147" s="260"/>
      <c r="L147" s="260"/>
      <c r="M147" s="260"/>
      <c r="N147" s="260"/>
      <c r="O147" s="260"/>
    </row>
    <row r="148" spans="2:15" ht="39.950000000000003" customHeight="1" x14ac:dyDescent="0.15">
      <c r="B148" s="268" t="s">
        <v>884</v>
      </c>
      <c r="C148" s="261" t="s">
        <v>348</v>
      </c>
      <c r="D148" s="31" t="s">
        <v>516</v>
      </c>
      <c r="E148" s="260" t="s">
        <v>885</v>
      </c>
      <c r="F148" s="260"/>
      <c r="G148" s="260"/>
      <c r="H148" s="260"/>
      <c r="I148" s="260"/>
      <c r="J148" s="260"/>
      <c r="K148" s="260"/>
      <c r="L148" s="260"/>
      <c r="M148" s="260"/>
      <c r="N148" s="260"/>
      <c r="O148" s="260"/>
    </row>
    <row r="149" spans="2:15" ht="39.950000000000003" customHeight="1" x14ac:dyDescent="0.15">
      <c r="B149" s="268"/>
      <c r="C149" s="263"/>
      <c r="D149" s="31" t="s">
        <v>517</v>
      </c>
      <c r="E149" s="260" t="s">
        <v>886</v>
      </c>
      <c r="F149" s="260"/>
      <c r="G149" s="260"/>
      <c r="H149" s="260"/>
      <c r="I149" s="260"/>
      <c r="J149" s="260"/>
      <c r="K149" s="260"/>
      <c r="L149" s="260"/>
      <c r="M149" s="260"/>
      <c r="N149" s="260"/>
      <c r="O149" s="260"/>
    </row>
    <row r="150" spans="2:15" ht="39.950000000000003" customHeight="1" x14ac:dyDescent="0.15">
      <c r="B150" s="268" t="s">
        <v>518</v>
      </c>
      <c r="C150" s="32" t="s">
        <v>519</v>
      </c>
      <c r="D150" s="31" t="s">
        <v>174</v>
      </c>
      <c r="E150" s="260" t="s">
        <v>887</v>
      </c>
      <c r="F150" s="260"/>
      <c r="G150" s="260"/>
      <c r="H150" s="260"/>
      <c r="I150" s="260"/>
      <c r="J150" s="260"/>
      <c r="K150" s="260"/>
      <c r="L150" s="260"/>
      <c r="M150" s="260"/>
      <c r="N150" s="260"/>
      <c r="O150" s="260"/>
    </row>
    <row r="151" spans="2:15" ht="39.950000000000003" customHeight="1" x14ac:dyDescent="0.15">
      <c r="B151" s="268"/>
      <c r="C151" s="32" t="s">
        <v>520</v>
      </c>
      <c r="D151" s="31" t="s">
        <v>191</v>
      </c>
      <c r="E151" s="260" t="s">
        <v>888</v>
      </c>
      <c r="F151" s="260"/>
      <c r="G151" s="260"/>
      <c r="H151" s="260"/>
      <c r="I151" s="260"/>
      <c r="J151" s="260"/>
      <c r="K151" s="260"/>
      <c r="L151" s="260"/>
      <c r="M151" s="260"/>
      <c r="N151" s="260"/>
      <c r="O151" s="260"/>
    </row>
    <row r="152" spans="2:15" ht="39.950000000000003" customHeight="1" x14ac:dyDescent="0.15">
      <c r="B152" s="268"/>
      <c r="C152" s="32" t="s">
        <v>521</v>
      </c>
      <c r="D152" s="31" t="s">
        <v>522</v>
      </c>
      <c r="E152" s="282" t="s">
        <v>889</v>
      </c>
      <c r="F152" s="277"/>
      <c r="G152" s="277"/>
      <c r="H152" s="277"/>
      <c r="I152" s="277"/>
      <c r="J152" s="277"/>
      <c r="K152" s="277"/>
      <c r="L152" s="277"/>
      <c r="M152" s="277"/>
      <c r="N152" s="277"/>
      <c r="O152" s="278"/>
    </row>
    <row r="153" spans="2:15" ht="39.950000000000003" customHeight="1" x14ac:dyDescent="0.15">
      <c r="B153" s="268" t="s">
        <v>523</v>
      </c>
      <c r="C153" s="261" t="s">
        <v>524</v>
      </c>
      <c r="D153" s="31" t="s">
        <v>525</v>
      </c>
      <c r="E153" s="260" t="s">
        <v>890</v>
      </c>
      <c r="F153" s="260"/>
      <c r="G153" s="260"/>
      <c r="H153" s="260"/>
      <c r="I153" s="260"/>
      <c r="J153" s="260"/>
      <c r="K153" s="260"/>
      <c r="L153" s="260"/>
      <c r="M153" s="260"/>
      <c r="N153" s="260"/>
      <c r="O153" s="260"/>
    </row>
    <row r="154" spans="2:15" ht="39.950000000000003" customHeight="1" x14ac:dyDescent="0.15">
      <c r="B154" s="268"/>
      <c r="C154" s="263"/>
      <c r="D154" s="31" t="s">
        <v>526</v>
      </c>
      <c r="E154" s="260" t="s">
        <v>891</v>
      </c>
      <c r="F154" s="260"/>
      <c r="G154" s="260"/>
      <c r="H154" s="260"/>
      <c r="I154" s="260"/>
      <c r="J154" s="260"/>
      <c r="K154" s="260"/>
      <c r="L154" s="260"/>
      <c r="M154" s="260"/>
      <c r="N154" s="260"/>
      <c r="O154" s="260"/>
    </row>
    <row r="155" spans="2:15" ht="39.950000000000003" customHeight="1" x14ac:dyDescent="0.15">
      <c r="B155" s="268"/>
      <c r="C155" s="261" t="s">
        <v>593</v>
      </c>
      <c r="D155" s="31" t="s">
        <v>527</v>
      </c>
      <c r="E155" s="260" t="s">
        <v>605</v>
      </c>
      <c r="F155" s="260"/>
      <c r="G155" s="260"/>
      <c r="H155" s="260"/>
      <c r="I155" s="260"/>
      <c r="J155" s="260"/>
      <c r="K155" s="260"/>
      <c r="L155" s="260"/>
      <c r="M155" s="260"/>
      <c r="N155" s="260"/>
      <c r="O155" s="260"/>
    </row>
    <row r="156" spans="2:15" ht="39.950000000000003" customHeight="1" x14ac:dyDescent="0.15">
      <c r="B156" s="268"/>
      <c r="C156" s="263"/>
      <c r="D156" s="31" t="s">
        <v>892</v>
      </c>
      <c r="E156" s="260" t="s">
        <v>893</v>
      </c>
      <c r="F156" s="260"/>
      <c r="G156" s="260"/>
      <c r="H156" s="260"/>
      <c r="I156" s="260"/>
      <c r="J156" s="260"/>
      <c r="K156" s="260"/>
      <c r="L156" s="260"/>
      <c r="M156" s="260"/>
      <c r="N156" s="260"/>
      <c r="O156" s="260"/>
    </row>
    <row r="157" spans="2:15" ht="39.950000000000003" customHeight="1" x14ac:dyDescent="0.15">
      <c r="B157" s="268"/>
      <c r="C157" s="261" t="s">
        <v>528</v>
      </c>
      <c r="D157" s="31" t="s">
        <v>529</v>
      </c>
      <c r="E157" s="276" t="s">
        <v>894</v>
      </c>
      <c r="F157" s="277"/>
      <c r="G157" s="277"/>
      <c r="H157" s="277"/>
      <c r="I157" s="277"/>
      <c r="J157" s="277"/>
      <c r="K157" s="277"/>
      <c r="L157" s="277"/>
      <c r="M157" s="277"/>
      <c r="N157" s="277"/>
      <c r="O157" s="278"/>
    </row>
    <row r="158" spans="2:15" ht="39.950000000000003" customHeight="1" x14ac:dyDescent="0.15">
      <c r="B158" s="268"/>
      <c r="C158" s="263"/>
      <c r="D158" s="31" t="s">
        <v>530</v>
      </c>
      <c r="E158" s="276" t="s">
        <v>895</v>
      </c>
      <c r="F158" s="277"/>
      <c r="G158" s="277"/>
      <c r="H158" s="277"/>
      <c r="I158" s="277"/>
      <c r="J158" s="277"/>
      <c r="K158" s="277"/>
      <c r="L158" s="277"/>
      <c r="M158" s="277"/>
      <c r="N158" s="277"/>
      <c r="O158" s="278"/>
    </row>
    <row r="159" spans="2:15" ht="39.950000000000003" customHeight="1" x14ac:dyDescent="0.15">
      <c r="B159" s="268"/>
      <c r="C159" s="261" t="s">
        <v>896</v>
      </c>
      <c r="D159" s="31" t="s">
        <v>531</v>
      </c>
      <c r="E159" s="260" t="s">
        <v>602</v>
      </c>
      <c r="F159" s="260"/>
      <c r="G159" s="260"/>
      <c r="H159" s="260"/>
      <c r="I159" s="260"/>
      <c r="J159" s="260"/>
      <c r="K159" s="260"/>
      <c r="L159" s="260"/>
      <c r="M159" s="260"/>
      <c r="N159" s="260"/>
      <c r="O159" s="260"/>
    </row>
    <row r="160" spans="2:15" ht="39.950000000000003" customHeight="1" x14ac:dyDescent="0.15">
      <c r="B160" s="268"/>
      <c r="C160" s="262"/>
      <c r="D160" s="31" t="s">
        <v>532</v>
      </c>
      <c r="E160" s="260" t="s">
        <v>897</v>
      </c>
      <c r="F160" s="260"/>
      <c r="G160" s="260"/>
      <c r="H160" s="260"/>
      <c r="I160" s="260"/>
      <c r="J160" s="260"/>
      <c r="K160" s="260"/>
      <c r="L160" s="260"/>
      <c r="M160" s="260"/>
      <c r="N160" s="260"/>
      <c r="O160" s="260"/>
    </row>
    <row r="161" spans="2:15" ht="39.950000000000003" customHeight="1" x14ac:dyDescent="0.15">
      <c r="B161" s="268"/>
      <c r="C161" s="263"/>
      <c r="D161" s="31" t="s">
        <v>533</v>
      </c>
      <c r="E161" s="260" t="s">
        <v>606</v>
      </c>
      <c r="F161" s="260"/>
      <c r="G161" s="260"/>
      <c r="H161" s="260"/>
      <c r="I161" s="260"/>
      <c r="J161" s="260"/>
      <c r="K161" s="260"/>
      <c r="L161" s="260"/>
      <c r="M161" s="260"/>
      <c r="N161" s="260"/>
      <c r="O161" s="260"/>
    </row>
    <row r="162" spans="2:15" ht="39.950000000000003" customHeight="1" x14ac:dyDescent="0.15">
      <c r="B162" s="268"/>
      <c r="C162" s="32" t="s">
        <v>898</v>
      </c>
      <c r="D162" s="31" t="s">
        <v>534</v>
      </c>
      <c r="E162" s="260" t="s">
        <v>607</v>
      </c>
      <c r="F162" s="260"/>
      <c r="G162" s="260"/>
      <c r="H162" s="260"/>
      <c r="I162" s="260"/>
      <c r="J162" s="260"/>
      <c r="K162" s="260"/>
      <c r="L162" s="260"/>
      <c r="M162" s="260"/>
      <c r="N162" s="260"/>
      <c r="O162" s="260"/>
    </row>
    <row r="163" spans="2:15" ht="39.950000000000003" customHeight="1" x14ac:dyDescent="0.15">
      <c r="B163" s="268"/>
      <c r="C163" s="32" t="s">
        <v>535</v>
      </c>
      <c r="D163" s="31" t="s">
        <v>535</v>
      </c>
      <c r="E163" s="260" t="s">
        <v>899</v>
      </c>
      <c r="F163" s="260"/>
      <c r="G163" s="260"/>
      <c r="H163" s="260"/>
      <c r="I163" s="260"/>
      <c r="J163" s="260"/>
      <c r="K163" s="260"/>
      <c r="L163" s="260"/>
      <c r="M163" s="260"/>
      <c r="N163" s="260"/>
      <c r="O163" s="260"/>
    </row>
    <row r="164" spans="2:15" ht="39.950000000000003" customHeight="1" x14ac:dyDescent="0.15">
      <c r="B164" s="268"/>
      <c r="C164" s="32" t="s">
        <v>900</v>
      </c>
      <c r="D164" s="31" t="s">
        <v>536</v>
      </c>
      <c r="E164" s="260" t="s">
        <v>901</v>
      </c>
      <c r="F164" s="260"/>
      <c r="G164" s="260"/>
      <c r="H164" s="260"/>
      <c r="I164" s="260"/>
      <c r="J164" s="260"/>
      <c r="K164" s="260"/>
      <c r="L164" s="260"/>
      <c r="M164" s="260"/>
      <c r="N164" s="260"/>
      <c r="O164" s="260"/>
    </row>
    <row r="165" spans="2:15" ht="39.950000000000003" customHeight="1" x14ac:dyDescent="0.15">
      <c r="B165" s="268"/>
      <c r="C165" s="261" t="s">
        <v>537</v>
      </c>
      <c r="D165" s="31" t="s">
        <v>538</v>
      </c>
      <c r="E165" s="260" t="s">
        <v>902</v>
      </c>
      <c r="F165" s="260"/>
      <c r="G165" s="260"/>
      <c r="H165" s="260"/>
      <c r="I165" s="260"/>
      <c r="J165" s="260"/>
      <c r="K165" s="260"/>
      <c r="L165" s="260"/>
      <c r="M165" s="260"/>
      <c r="N165" s="260"/>
      <c r="O165" s="260"/>
    </row>
    <row r="166" spans="2:15" ht="60" customHeight="1" x14ac:dyDescent="0.15">
      <c r="B166" s="268"/>
      <c r="C166" s="263"/>
      <c r="D166" s="31" t="s">
        <v>599</v>
      </c>
      <c r="E166" s="260" t="s">
        <v>903</v>
      </c>
      <c r="F166" s="260"/>
      <c r="G166" s="260"/>
      <c r="H166" s="260"/>
      <c r="I166" s="260"/>
      <c r="J166" s="260"/>
      <c r="K166" s="260"/>
      <c r="L166" s="260"/>
      <c r="M166" s="260"/>
      <c r="N166" s="260"/>
      <c r="O166" s="260"/>
    </row>
    <row r="167" spans="2:15" ht="39.950000000000003" customHeight="1" x14ac:dyDescent="0.15">
      <c r="B167" s="268"/>
      <c r="C167" s="32" t="s">
        <v>539</v>
      </c>
      <c r="D167" s="31" t="s">
        <v>539</v>
      </c>
      <c r="E167" s="260" t="s">
        <v>904</v>
      </c>
      <c r="F167" s="260"/>
      <c r="G167" s="260"/>
      <c r="H167" s="260"/>
      <c r="I167" s="260"/>
      <c r="J167" s="260"/>
      <c r="K167" s="260"/>
      <c r="L167" s="260"/>
      <c r="M167" s="260"/>
      <c r="N167" s="260"/>
      <c r="O167" s="260"/>
    </row>
    <row r="168" spans="2:15" ht="39.950000000000003" customHeight="1" x14ac:dyDescent="0.15">
      <c r="B168" s="268" t="s">
        <v>905</v>
      </c>
      <c r="C168" s="35" t="s">
        <v>540</v>
      </c>
      <c r="D168" s="31" t="s">
        <v>906</v>
      </c>
      <c r="E168" s="260" t="s">
        <v>907</v>
      </c>
      <c r="F168" s="260"/>
      <c r="G168" s="260"/>
      <c r="H168" s="260"/>
      <c r="I168" s="260"/>
      <c r="J168" s="260"/>
      <c r="K168" s="260"/>
      <c r="L168" s="260"/>
      <c r="M168" s="260"/>
      <c r="N168" s="260"/>
      <c r="O168" s="260"/>
    </row>
    <row r="169" spans="2:15" ht="39.950000000000003" customHeight="1" x14ac:dyDescent="0.15">
      <c r="B169" s="268"/>
      <c r="C169" s="32" t="s">
        <v>541</v>
      </c>
      <c r="D169" s="31" t="s">
        <v>541</v>
      </c>
      <c r="E169" s="260" t="s">
        <v>908</v>
      </c>
      <c r="F169" s="260"/>
      <c r="G169" s="260"/>
      <c r="H169" s="260"/>
      <c r="I169" s="260"/>
      <c r="J169" s="260"/>
      <c r="K169" s="260"/>
      <c r="L169" s="260"/>
      <c r="M169" s="260"/>
      <c r="N169" s="260"/>
      <c r="O169" s="260"/>
    </row>
    <row r="170" spans="2:15" ht="39.950000000000003" customHeight="1" x14ac:dyDescent="0.15">
      <c r="B170" s="268"/>
      <c r="C170" s="32" t="s">
        <v>542</v>
      </c>
      <c r="D170" s="31" t="s">
        <v>542</v>
      </c>
      <c r="E170" s="260" t="s">
        <v>909</v>
      </c>
      <c r="F170" s="260"/>
      <c r="G170" s="260"/>
      <c r="H170" s="260"/>
      <c r="I170" s="260"/>
      <c r="J170" s="260"/>
      <c r="K170" s="260"/>
      <c r="L170" s="260"/>
      <c r="M170" s="260"/>
      <c r="N170" s="260"/>
      <c r="O170" s="260"/>
    </row>
    <row r="171" spans="2:15" ht="39.950000000000003" customHeight="1" x14ac:dyDescent="0.15">
      <c r="B171" s="268"/>
      <c r="C171" s="32" t="s">
        <v>594</v>
      </c>
      <c r="D171" s="31" t="s">
        <v>543</v>
      </c>
      <c r="E171" s="260" t="s">
        <v>910</v>
      </c>
      <c r="F171" s="260"/>
      <c r="G171" s="260"/>
      <c r="H171" s="260"/>
      <c r="I171" s="260"/>
      <c r="J171" s="260"/>
      <c r="K171" s="260"/>
      <c r="L171" s="260"/>
      <c r="M171" s="260"/>
      <c r="N171" s="260"/>
      <c r="O171" s="260"/>
    </row>
    <row r="172" spans="2:15" ht="39.950000000000003" customHeight="1" x14ac:dyDescent="0.15">
      <c r="B172" s="268"/>
      <c r="C172" s="32" t="s">
        <v>544</v>
      </c>
      <c r="D172" s="31" t="s">
        <v>545</v>
      </c>
      <c r="E172" s="260" t="s">
        <v>911</v>
      </c>
      <c r="F172" s="260"/>
      <c r="G172" s="260"/>
      <c r="H172" s="260"/>
      <c r="I172" s="260"/>
      <c r="J172" s="260"/>
      <c r="K172" s="260"/>
      <c r="L172" s="260"/>
      <c r="M172" s="260"/>
      <c r="N172" s="260"/>
      <c r="O172" s="260"/>
    </row>
    <row r="173" spans="2:15" ht="39.950000000000003" customHeight="1" x14ac:dyDescent="0.15">
      <c r="B173" s="268" t="s">
        <v>546</v>
      </c>
      <c r="C173" s="261" t="s">
        <v>349</v>
      </c>
      <c r="D173" s="31" t="s">
        <v>547</v>
      </c>
      <c r="E173" s="260" t="s">
        <v>912</v>
      </c>
      <c r="F173" s="260"/>
      <c r="G173" s="260"/>
      <c r="H173" s="260"/>
      <c r="I173" s="260"/>
      <c r="J173" s="260"/>
      <c r="K173" s="260"/>
      <c r="L173" s="260"/>
      <c r="M173" s="260"/>
      <c r="N173" s="260"/>
      <c r="O173" s="260"/>
    </row>
    <row r="174" spans="2:15" ht="39.950000000000003" customHeight="1" x14ac:dyDescent="0.15">
      <c r="B174" s="268"/>
      <c r="C174" s="263"/>
      <c r="D174" s="31" t="s">
        <v>548</v>
      </c>
      <c r="E174" s="260" t="s">
        <v>913</v>
      </c>
      <c r="F174" s="260"/>
      <c r="G174" s="260"/>
      <c r="H174" s="260"/>
      <c r="I174" s="260"/>
      <c r="J174" s="260"/>
      <c r="K174" s="260"/>
      <c r="L174" s="260"/>
      <c r="M174" s="260"/>
      <c r="N174" s="260"/>
      <c r="O174" s="260"/>
    </row>
    <row r="175" spans="2:15" ht="39.950000000000003" customHeight="1" x14ac:dyDescent="0.15">
      <c r="B175" s="268" t="s">
        <v>549</v>
      </c>
      <c r="C175" s="261" t="s">
        <v>914</v>
      </c>
      <c r="D175" s="31" t="s">
        <v>550</v>
      </c>
      <c r="E175" s="260" t="s">
        <v>915</v>
      </c>
      <c r="F175" s="260"/>
      <c r="G175" s="260"/>
      <c r="H175" s="260"/>
      <c r="I175" s="260"/>
      <c r="J175" s="260"/>
      <c r="K175" s="260"/>
      <c r="L175" s="260"/>
      <c r="M175" s="260"/>
      <c r="N175" s="260"/>
      <c r="O175" s="260"/>
    </row>
    <row r="176" spans="2:15" ht="39.950000000000003" customHeight="1" x14ac:dyDescent="0.15">
      <c r="B176" s="268"/>
      <c r="C176" s="263"/>
      <c r="D176" s="31" t="s">
        <v>551</v>
      </c>
      <c r="E176" s="260" t="s">
        <v>916</v>
      </c>
      <c r="F176" s="260"/>
      <c r="G176" s="260"/>
      <c r="H176" s="260"/>
      <c r="I176" s="260"/>
      <c r="J176" s="260"/>
      <c r="K176" s="260"/>
      <c r="L176" s="260"/>
      <c r="M176" s="260"/>
      <c r="N176" s="260"/>
      <c r="O176" s="260"/>
    </row>
    <row r="177" spans="2:15" ht="39.950000000000003" customHeight="1" x14ac:dyDescent="0.15">
      <c r="B177" s="268"/>
      <c r="C177" s="261" t="s">
        <v>917</v>
      </c>
      <c r="D177" s="31" t="s">
        <v>552</v>
      </c>
      <c r="E177" s="260" t="s">
        <v>918</v>
      </c>
      <c r="F177" s="260"/>
      <c r="G177" s="260"/>
      <c r="H177" s="260"/>
      <c r="I177" s="260"/>
      <c r="J177" s="260"/>
      <c r="K177" s="260"/>
      <c r="L177" s="260"/>
      <c r="M177" s="260"/>
      <c r="N177" s="260"/>
      <c r="O177" s="260"/>
    </row>
    <row r="178" spans="2:15" ht="39.950000000000003" customHeight="1" x14ac:dyDescent="0.15">
      <c r="B178" s="268"/>
      <c r="C178" s="263"/>
      <c r="D178" s="31" t="s">
        <v>553</v>
      </c>
      <c r="E178" s="260" t="s">
        <v>919</v>
      </c>
      <c r="F178" s="260"/>
      <c r="G178" s="260"/>
      <c r="H178" s="260"/>
      <c r="I178" s="260"/>
      <c r="J178" s="260"/>
      <c r="K178" s="260"/>
      <c r="L178" s="260"/>
      <c r="M178" s="260"/>
      <c r="N178" s="260"/>
      <c r="O178" s="260"/>
    </row>
    <row r="179" spans="2:15" ht="39.950000000000003" customHeight="1" x14ac:dyDescent="0.15">
      <c r="B179" s="268" t="s">
        <v>554</v>
      </c>
      <c r="C179" s="32" t="s">
        <v>920</v>
      </c>
      <c r="D179" s="31" t="s">
        <v>555</v>
      </c>
      <c r="E179" s="260" t="s">
        <v>921</v>
      </c>
      <c r="F179" s="260"/>
      <c r="G179" s="260"/>
      <c r="H179" s="260"/>
      <c r="I179" s="260"/>
      <c r="J179" s="260"/>
      <c r="K179" s="260"/>
      <c r="L179" s="260"/>
      <c r="M179" s="260"/>
      <c r="N179" s="260"/>
      <c r="O179" s="260"/>
    </row>
    <row r="180" spans="2:15" ht="39.950000000000003" customHeight="1" x14ac:dyDescent="0.15">
      <c r="B180" s="268"/>
      <c r="C180" s="32" t="s">
        <v>556</v>
      </c>
      <c r="D180" s="31" t="s">
        <v>556</v>
      </c>
      <c r="E180" s="260" t="s">
        <v>922</v>
      </c>
      <c r="F180" s="260"/>
      <c r="G180" s="260"/>
      <c r="H180" s="260"/>
      <c r="I180" s="260"/>
      <c r="J180" s="260"/>
      <c r="K180" s="260"/>
      <c r="L180" s="260"/>
      <c r="M180" s="260"/>
      <c r="N180" s="260"/>
      <c r="O180" s="260"/>
    </row>
    <row r="181" spans="2:15" ht="60" customHeight="1" x14ac:dyDescent="0.15">
      <c r="B181" s="268"/>
      <c r="C181" s="32" t="s">
        <v>557</v>
      </c>
      <c r="D181" s="31" t="s">
        <v>558</v>
      </c>
      <c r="E181" s="260" t="s">
        <v>923</v>
      </c>
      <c r="F181" s="260"/>
      <c r="G181" s="260"/>
      <c r="H181" s="260"/>
      <c r="I181" s="260"/>
      <c r="J181" s="260"/>
      <c r="K181" s="260"/>
      <c r="L181" s="260"/>
      <c r="M181" s="260"/>
      <c r="N181" s="260"/>
      <c r="O181" s="260"/>
    </row>
    <row r="182" spans="2:15" ht="39.950000000000003" customHeight="1" x14ac:dyDescent="0.15">
      <c r="B182" s="268"/>
      <c r="C182" s="32" t="s">
        <v>924</v>
      </c>
      <c r="D182" s="31" t="s">
        <v>560</v>
      </c>
      <c r="E182" s="260" t="s">
        <v>925</v>
      </c>
      <c r="F182" s="260"/>
      <c r="G182" s="260"/>
      <c r="H182" s="260"/>
      <c r="I182" s="260"/>
      <c r="J182" s="260"/>
      <c r="K182" s="260"/>
      <c r="L182" s="260"/>
      <c r="M182" s="260"/>
      <c r="N182" s="260"/>
      <c r="O182" s="260"/>
    </row>
    <row r="183" spans="2:15" ht="120" customHeight="1" x14ac:dyDescent="0.15">
      <c r="B183" s="34" t="s">
        <v>926</v>
      </c>
      <c r="C183" s="32" t="s">
        <v>927</v>
      </c>
      <c r="D183" s="31" t="s">
        <v>927</v>
      </c>
      <c r="E183" s="260" t="s">
        <v>928</v>
      </c>
      <c r="F183" s="260"/>
      <c r="G183" s="260"/>
      <c r="H183" s="260"/>
      <c r="I183" s="260"/>
      <c r="J183" s="260"/>
      <c r="K183" s="260"/>
      <c r="L183" s="260"/>
      <c r="M183" s="260"/>
      <c r="N183" s="260"/>
      <c r="O183" s="260"/>
    </row>
    <row r="184" spans="2:15" ht="60" customHeight="1" x14ac:dyDescent="0.15">
      <c r="B184" s="268" t="s">
        <v>585</v>
      </c>
      <c r="C184" s="261" t="s">
        <v>561</v>
      </c>
      <c r="D184" s="31" t="s">
        <v>929</v>
      </c>
      <c r="E184" s="260" t="s">
        <v>930</v>
      </c>
      <c r="F184" s="260"/>
      <c r="G184" s="260"/>
      <c r="H184" s="260"/>
      <c r="I184" s="260"/>
      <c r="J184" s="260"/>
      <c r="K184" s="260"/>
      <c r="L184" s="260"/>
      <c r="M184" s="260"/>
      <c r="N184" s="260"/>
      <c r="O184" s="260"/>
    </row>
    <row r="185" spans="2:15" ht="39.950000000000003" customHeight="1" x14ac:dyDescent="0.15">
      <c r="B185" s="268"/>
      <c r="C185" s="263"/>
      <c r="D185" s="31" t="s">
        <v>562</v>
      </c>
      <c r="E185" s="260" t="s">
        <v>608</v>
      </c>
      <c r="F185" s="260"/>
      <c r="G185" s="260"/>
      <c r="H185" s="260"/>
      <c r="I185" s="260"/>
      <c r="J185" s="260"/>
      <c r="K185" s="260"/>
      <c r="L185" s="260"/>
      <c r="M185" s="260"/>
      <c r="N185" s="260"/>
      <c r="O185" s="260"/>
    </row>
    <row r="186" spans="2:15" ht="39.950000000000003" customHeight="1" x14ac:dyDescent="0.15">
      <c r="B186" s="268"/>
      <c r="C186" s="32" t="s">
        <v>563</v>
      </c>
      <c r="D186" s="31" t="s">
        <v>563</v>
      </c>
      <c r="E186" s="260" t="s">
        <v>931</v>
      </c>
      <c r="F186" s="260"/>
      <c r="G186" s="260"/>
      <c r="H186" s="260"/>
      <c r="I186" s="260"/>
      <c r="J186" s="260"/>
      <c r="K186" s="260"/>
      <c r="L186" s="260"/>
      <c r="M186" s="260"/>
      <c r="N186" s="260"/>
      <c r="O186" s="260"/>
    </row>
    <row r="187" spans="2:15" ht="39.950000000000003" customHeight="1" x14ac:dyDescent="0.15">
      <c r="B187" s="268"/>
      <c r="C187" s="261" t="s">
        <v>564</v>
      </c>
      <c r="D187" s="31" t="s">
        <v>565</v>
      </c>
      <c r="E187" s="260" t="s">
        <v>932</v>
      </c>
      <c r="F187" s="260"/>
      <c r="G187" s="260"/>
      <c r="H187" s="260"/>
      <c r="I187" s="260"/>
      <c r="J187" s="260"/>
      <c r="K187" s="260"/>
      <c r="L187" s="260"/>
      <c r="M187" s="260"/>
      <c r="N187" s="260"/>
      <c r="O187" s="260"/>
    </row>
    <row r="188" spans="2:15" ht="39.950000000000003" customHeight="1" x14ac:dyDescent="0.15">
      <c r="B188" s="268"/>
      <c r="C188" s="263"/>
      <c r="D188" s="31" t="s">
        <v>566</v>
      </c>
      <c r="E188" s="260" t="s">
        <v>933</v>
      </c>
      <c r="F188" s="260"/>
      <c r="G188" s="260"/>
      <c r="H188" s="260"/>
      <c r="I188" s="260"/>
      <c r="J188" s="260"/>
      <c r="K188" s="260"/>
      <c r="L188" s="260"/>
      <c r="M188" s="260"/>
      <c r="N188" s="260"/>
      <c r="O188" s="260"/>
    </row>
    <row r="189" spans="2:15" ht="60" customHeight="1" x14ac:dyDescent="0.15">
      <c r="B189" s="268"/>
      <c r="C189" s="32" t="s">
        <v>567</v>
      </c>
      <c r="D189" s="31" t="s">
        <v>568</v>
      </c>
      <c r="E189" s="260" t="s">
        <v>934</v>
      </c>
      <c r="F189" s="260"/>
      <c r="G189" s="260"/>
      <c r="H189" s="260"/>
      <c r="I189" s="260"/>
      <c r="J189" s="260"/>
      <c r="K189" s="260"/>
      <c r="L189" s="260"/>
      <c r="M189" s="260"/>
      <c r="N189" s="260"/>
      <c r="O189" s="260"/>
    </row>
    <row r="190" spans="2:15" ht="39.950000000000003" customHeight="1" x14ac:dyDescent="0.15">
      <c r="B190" s="268" t="s">
        <v>586</v>
      </c>
      <c r="C190" s="32" t="s">
        <v>935</v>
      </c>
      <c r="D190" s="31" t="s">
        <v>569</v>
      </c>
      <c r="E190" s="260" t="s">
        <v>936</v>
      </c>
      <c r="F190" s="260"/>
      <c r="G190" s="260"/>
      <c r="H190" s="260"/>
      <c r="I190" s="260"/>
      <c r="J190" s="260"/>
      <c r="K190" s="260"/>
      <c r="L190" s="260"/>
      <c r="M190" s="260"/>
      <c r="N190" s="260"/>
      <c r="O190" s="260"/>
    </row>
    <row r="191" spans="2:15" ht="39.950000000000003" customHeight="1" x14ac:dyDescent="0.15">
      <c r="B191" s="268"/>
      <c r="C191" s="32" t="s">
        <v>937</v>
      </c>
      <c r="D191" s="31" t="s">
        <v>570</v>
      </c>
      <c r="E191" s="260" t="s">
        <v>938</v>
      </c>
      <c r="F191" s="260"/>
      <c r="G191" s="260"/>
      <c r="H191" s="260"/>
      <c r="I191" s="260"/>
      <c r="J191" s="260"/>
      <c r="K191" s="260"/>
      <c r="L191" s="260"/>
      <c r="M191" s="260"/>
      <c r="N191" s="260"/>
      <c r="O191" s="260"/>
    </row>
    <row r="192" spans="2:15" ht="80.099999999999994" customHeight="1" x14ac:dyDescent="0.15">
      <c r="B192" s="268"/>
      <c r="C192" s="32" t="s">
        <v>571</v>
      </c>
      <c r="D192" s="31" t="s">
        <v>572</v>
      </c>
      <c r="E192" s="260" t="s">
        <v>939</v>
      </c>
      <c r="F192" s="260"/>
      <c r="G192" s="260"/>
      <c r="H192" s="260"/>
      <c r="I192" s="260"/>
      <c r="J192" s="260"/>
      <c r="K192" s="260"/>
      <c r="L192" s="260"/>
      <c r="M192" s="260"/>
      <c r="N192" s="260"/>
      <c r="O192" s="260"/>
    </row>
    <row r="193" spans="2:15" ht="80.099999999999994" customHeight="1" x14ac:dyDescent="0.15">
      <c r="B193" s="268"/>
      <c r="C193" s="32" t="s">
        <v>573</v>
      </c>
      <c r="D193" s="31" t="s">
        <v>573</v>
      </c>
      <c r="E193" s="260" t="s">
        <v>940</v>
      </c>
      <c r="F193" s="260"/>
      <c r="G193" s="260"/>
      <c r="H193" s="260"/>
      <c r="I193" s="260"/>
      <c r="J193" s="260"/>
      <c r="K193" s="260"/>
      <c r="L193" s="260"/>
      <c r="M193" s="260"/>
      <c r="N193" s="260"/>
      <c r="O193" s="260"/>
    </row>
    <row r="194" spans="2:15" ht="80.099999999999994" customHeight="1" x14ac:dyDescent="0.15">
      <c r="B194" s="268"/>
      <c r="C194" s="32" t="s">
        <v>941</v>
      </c>
      <c r="D194" s="31" t="s">
        <v>184</v>
      </c>
      <c r="E194" s="260" t="s">
        <v>942</v>
      </c>
      <c r="F194" s="260"/>
      <c r="G194" s="260"/>
      <c r="H194" s="260"/>
      <c r="I194" s="260"/>
      <c r="J194" s="260"/>
      <c r="K194" s="260"/>
      <c r="L194" s="260"/>
      <c r="M194" s="260"/>
      <c r="N194" s="260"/>
      <c r="O194" s="260"/>
    </row>
    <row r="195" spans="2:15" ht="80.099999999999994" customHeight="1" x14ac:dyDescent="0.15">
      <c r="B195" s="37" t="s">
        <v>588</v>
      </c>
      <c r="C195" s="32" t="s">
        <v>353</v>
      </c>
      <c r="D195" s="31" t="s">
        <v>574</v>
      </c>
      <c r="E195" s="260" t="s">
        <v>943</v>
      </c>
      <c r="F195" s="260"/>
      <c r="G195" s="260"/>
      <c r="H195" s="260"/>
      <c r="I195" s="260"/>
      <c r="J195" s="260"/>
      <c r="K195" s="260"/>
      <c r="L195" s="260"/>
      <c r="M195" s="260"/>
      <c r="N195" s="260"/>
      <c r="O195" s="260"/>
    </row>
    <row r="196" spans="2:15" ht="80.099999999999994" customHeight="1" x14ac:dyDescent="0.15">
      <c r="B196" s="37" t="s">
        <v>587</v>
      </c>
      <c r="C196" s="32" t="s">
        <v>354</v>
      </c>
      <c r="D196" s="31" t="s">
        <v>575</v>
      </c>
      <c r="E196" s="260" t="s">
        <v>944</v>
      </c>
      <c r="F196" s="260"/>
      <c r="G196" s="260"/>
      <c r="H196" s="260"/>
      <c r="I196" s="260"/>
      <c r="J196" s="260"/>
      <c r="K196" s="260"/>
      <c r="L196" s="260"/>
      <c r="M196" s="260"/>
      <c r="N196" s="260"/>
      <c r="O196" s="260"/>
    </row>
  </sheetData>
  <autoFilter ref="B8:O196" xr:uid="{00000000-0009-0000-0000-00001500000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69">
    <mergeCell ref="E195:O195"/>
    <mergeCell ref="E196:O196"/>
    <mergeCell ref="B190:B194"/>
    <mergeCell ref="E190:O190"/>
    <mergeCell ref="E191:O191"/>
    <mergeCell ref="E192:O192"/>
    <mergeCell ref="E193:O193"/>
    <mergeCell ref="E194:O194"/>
    <mergeCell ref="E183:O183"/>
    <mergeCell ref="B184:B189"/>
    <mergeCell ref="C184:C185"/>
    <mergeCell ref="E184:O184"/>
    <mergeCell ref="E185:O185"/>
    <mergeCell ref="E186:O186"/>
    <mergeCell ref="C187:C188"/>
    <mergeCell ref="E187:O187"/>
    <mergeCell ref="E188:O188"/>
    <mergeCell ref="E189:O189"/>
    <mergeCell ref="B168:B172"/>
    <mergeCell ref="E168:O168"/>
    <mergeCell ref="E169:O169"/>
    <mergeCell ref="E170:O170"/>
    <mergeCell ref="E171:O171"/>
    <mergeCell ref="E177:O177"/>
    <mergeCell ref="E178:O178"/>
    <mergeCell ref="B179:B182"/>
    <mergeCell ref="E179:O179"/>
    <mergeCell ref="E180:O180"/>
    <mergeCell ref="E181:O181"/>
    <mergeCell ref="E182:O182"/>
    <mergeCell ref="E172:O172"/>
    <mergeCell ref="B173:B174"/>
    <mergeCell ref="C173:C174"/>
    <mergeCell ref="E173:O173"/>
    <mergeCell ref="E174:O174"/>
    <mergeCell ref="B175:B178"/>
    <mergeCell ref="C175:C176"/>
    <mergeCell ref="E175:O175"/>
    <mergeCell ref="E176:O176"/>
    <mergeCell ref="C177:C178"/>
    <mergeCell ref="C159:C161"/>
    <mergeCell ref="E159:O159"/>
    <mergeCell ref="E160:O160"/>
    <mergeCell ref="E161:O161"/>
    <mergeCell ref="E162:O162"/>
    <mergeCell ref="E163:O163"/>
    <mergeCell ref="B153:B167"/>
    <mergeCell ref="C153:C154"/>
    <mergeCell ref="E153:O153"/>
    <mergeCell ref="E154:O154"/>
    <mergeCell ref="C155:C156"/>
    <mergeCell ref="E155:O155"/>
    <mergeCell ref="E156:O156"/>
    <mergeCell ref="C157:C158"/>
    <mergeCell ref="E157:O157"/>
    <mergeCell ref="E158:O158"/>
    <mergeCell ref="E164:O164"/>
    <mergeCell ref="C165:C166"/>
    <mergeCell ref="E165:O165"/>
    <mergeCell ref="E166:O166"/>
    <mergeCell ref="E167:O167"/>
    <mergeCell ref="B148:B149"/>
    <mergeCell ref="C148:C149"/>
    <mergeCell ref="E148:O148"/>
    <mergeCell ref="E149:O149"/>
    <mergeCell ref="B150:B152"/>
    <mergeCell ref="E150:O150"/>
    <mergeCell ref="E151:O151"/>
    <mergeCell ref="E152:O152"/>
    <mergeCell ref="E144:O144"/>
    <mergeCell ref="E145:O145"/>
    <mergeCell ref="B146:B147"/>
    <mergeCell ref="C146:C147"/>
    <mergeCell ref="E146:O146"/>
    <mergeCell ref="E147:O147"/>
    <mergeCell ref="E139:O139"/>
    <mergeCell ref="E140:O140"/>
    <mergeCell ref="B141:B143"/>
    <mergeCell ref="E141:O141"/>
    <mergeCell ref="C142:C143"/>
    <mergeCell ref="E142:O142"/>
    <mergeCell ref="E143:O143"/>
    <mergeCell ref="B133:B135"/>
    <mergeCell ref="C133:C134"/>
    <mergeCell ref="E133:O133"/>
    <mergeCell ref="E134:O134"/>
    <mergeCell ref="E135:O135"/>
    <mergeCell ref="B136:B140"/>
    <mergeCell ref="C136:C137"/>
    <mergeCell ref="E136:O136"/>
    <mergeCell ref="E137:O137"/>
    <mergeCell ref="E138:O138"/>
    <mergeCell ref="E128:O128"/>
    <mergeCell ref="E129:O129"/>
    <mergeCell ref="C130:C132"/>
    <mergeCell ref="E130:O130"/>
    <mergeCell ref="E131:O131"/>
    <mergeCell ref="E132:O132"/>
    <mergeCell ref="B122:B124"/>
    <mergeCell ref="C122:C123"/>
    <mergeCell ref="E122:O122"/>
    <mergeCell ref="E123:O123"/>
    <mergeCell ref="E124:O124"/>
    <mergeCell ref="B125:B132"/>
    <mergeCell ref="E125:O125"/>
    <mergeCell ref="C126:C127"/>
    <mergeCell ref="E126:O126"/>
    <mergeCell ref="E127:O127"/>
    <mergeCell ref="B115:B116"/>
    <mergeCell ref="E115:O115"/>
    <mergeCell ref="E116:O116"/>
    <mergeCell ref="B117:B121"/>
    <mergeCell ref="E117:O117"/>
    <mergeCell ref="E118:O118"/>
    <mergeCell ref="C119:C120"/>
    <mergeCell ref="E119:O119"/>
    <mergeCell ref="E120:O120"/>
    <mergeCell ref="E121:O121"/>
    <mergeCell ref="B109:B114"/>
    <mergeCell ref="C109:C114"/>
    <mergeCell ref="E109:O109"/>
    <mergeCell ref="E110:O110"/>
    <mergeCell ref="E111:O111"/>
    <mergeCell ref="E112:O112"/>
    <mergeCell ref="E113:O113"/>
    <mergeCell ref="E114:O114"/>
    <mergeCell ref="B101:B108"/>
    <mergeCell ref="C101:C108"/>
    <mergeCell ref="E101:O101"/>
    <mergeCell ref="E102:O102"/>
    <mergeCell ref="E103:O103"/>
    <mergeCell ref="E104:O104"/>
    <mergeCell ref="E105:O105"/>
    <mergeCell ref="E106:O106"/>
    <mergeCell ref="E107:O107"/>
    <mergeCell ref="E108:O108"/>
    <mergeCell ref="B96:B100"/>
    <mergeCell ref="C96:C100"/>
    <mergeCell ref="E96:O96"/>
    <mergeCell ref="E97:O97"/>
    <mergeCell ref="E98:O98"/>
    <mergeCell ref="E99:O99"/>
    <mergeCell ref="E100:O100"/>
    <mergeCell ref="B92:B95"/>
    <mergeCell ref="C92:C93"/>
    <mergeCell ref="E92:O92"/>
    <mergeCell ref="E93:O93"/>
    <mergeCell ref="C94:C95"/>
    <mergeCell ref="E94:O94"/>
    <mergeCell ref="E95:O95"/>
    <mergeCell ref="E87:O87"/>
    <mergeCell ref="B88:B91"/>
    <mergeCell ref="C88:C89"/>
    <mergeCell ref="E88:O88"/>
    <mergeCell ref="E89:O89"/>
    <mergeCell ref="C90:C91"/>
    <mergeCell ref="E90:O90"/>
    <mergeCell ref="E91:O91"/>
    <mergeCell ref="E80:O80"/>
    <mergeCell ref="B81:B87"/>
    <mergeCell ref="C81:C82"/>
    <mergeCell ref="E81:O81"/>
    <mergeCell ref="E82:O82"/>
    <mergeCell ref="C83:C85"/>
    <mergeCell ref="E83:O83"/>
    <mergeCell ref="E84:O84"/>
    <mergeCell ref="E85:O85"/>
    <mergeCell ref="E86:O86"/>
    <mergeCell ref="B74:B75"/>
    <mergeCell ref="C74:C75"/>
    <mergeCell ref="E74:O74"/>
    <mergeCell ref="E75:O75"/>
    <mergeCell ref="B76:B80"/>
    <mergeCell ref="E76:O76"/>
    <mergeCell ref="E77:O77"/>
    <mergeCell ref="E78:O78"/>
    <mergeCell ref="C79:C80"/>
    <mergeCell ref="E79:O79"/>
    <mergeCell ref="B69:B70"/>
    <mergeCell ref="E69:O69"/>
    <mergeCell ref="E70:O70"/>
    <mergeCell ref="B71:B73"/>
    <mergeCell ref="E71:O71"/>
    <mergeCell ref="C72:C73"/>
    <mergeCell ref="E72:O72"/>
    <mergeCell ref="E73:O73"/>
    <mergeCell ref="E60:O60"/>
    <mergeCell ref="E61:O61"/>
    <mergeCell ref="E62:O62"/>
    <mergeCell ref="E63:O63"/>
    <mergeCell ref="C64:C68"/>
    <mergeCell ref="E64:O64"/>
    <mergeCell ref="E65:O65"/>
    <mergeCell ref="E66:O66"/>
    <mergeCell ref="E67:O67"/>
    <mergeCell ref="E68:O68"/>
    <mergeCell ref="E53:O53"/>
    <mergeCell ref="B54:B68"/>
    <mergeCell ref="E54:O54"/>
    <mergeCell ref="C55:C56"/>
    <mergeCell ref="E55:O55"/>
    <mergeCell ref="E56:O56"/>
    <mergeCell ref="E57:O57"/>
    <mergeCell ref="C58:C60"/>
    <mergeCell ref="E58:O58"/>
    <mergeCell ref="E59:O59"/>
    <mergeCell ref="C48:C50"/>
    <mergeCell ref="E48:O48"/>
    <mergeCell ref="E49:O49"/>
    <mergeCell ref="E50:O50"/>
    <mergeCell ref="C51:C52"/>
    <mergeCell ref="E51:O51"/>
    <mergeCell ref="E52:O52"/>
    <mergeCell ref="E41:O41"/>
    <mergeCell ref="C42:C44"/>
    <mergeCell ref="E42:O42"/>
    <mergeCell ref="E43:O43"/>
    <mergeCell ref="E44:O44"/>
    <mergeCell ref="B45:B52"/>
    <mergeCell ref="C45:C46"/>
    <mergeCell ref="E45:O45"/>
    <mergeCell ref="E46:O46"/>
    <mergeCell ref="E47:O47"/>
    <mergeCell ref="E33:O33"/>
    <mergeCell ref="E34:O34"/>
    <mergeCell ref="E35:O35"/>
    <mergeCell ref="E36:O36"/>
    <mergeCell ref="B37:B44"/>
    <mergeCell ref="C37:C41"/>
    <mergeCell ref="E37:O37"/>
    <mergeCell ref="E38:O38"/>
    <mergeCell ref="E39:O39"/>
    <mergeCell ref="E40:O40"/>
    <mergeCell ref="B26:B36"/>
    <mergeCell ref="C26:C32"/>
    <mergeCell ref="E26:O26"/>
    <mergeCell ref="E27:O27"/>
    <mergeCell ref="E28:O28"/>
    <mergeCell ref="E29:O29"/>
    <mergeCell ref="E30:O30"/>
    <mergeCell ref="E31:O31"/>
    <mergeCell ref="E32:O32"/>
    <mergeCell ref="C33:C34"/>
    <mergeCell ref="C21:C22"/>
    <mergeCell ref="E21:O21"/>
    <mergeCell ref="E22:O22"/>
    <mergeCell ref="B23:B25"/>
    <mergeCell ref="E23:O23"/>
    <mergeCell ref="C24:C25"/>
    <mergeCell ref="E24:O24"/>
    <mergeCell ref="E25:O25"/>
    <mergeCell ref="E14:O14"/>
    <mergeCell ref="E15:O15"/>
    <mergeCell ref="E16:O16"/>
    <mergeCell ref="E17:O17"/>
    <mergeCell ref="C18:C20"/>
    <mergeCell ref="E18:O18"/>
    <mergeCell ref="E19:O19"/>
    <mergeCell ref="E20:O20"/>
    <mergeCell ref="B8:B9"/>
    <mergeCell ref="C8:C9"/>
    <mergeCell ref="D8:D9"/>
    <mergeCell ref="E8:O9"/>
    <mergeCell ref="B10:B22"/>
    <mergeCell ref="C10:C15"/>
    <mergeCell ref="E10:O10"/>
    <mergeCell ref="E11:O11"/>
    <mergeCell ref="E12:O12"/>
    <mergeCell ref="E13:O13"/>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B5:L58"/>
  <sheetViews>
    <sheetView showGridLines="0" zoomScaleNormal="100" workbookViewId="0"/>
  </sheetViews>
  <sheetFormatPr defaultColWidth="9" defaultRowHeight="18.75" x14ac:dyDescent="0.15"/>
  <cols>
    <col min="1" max="1" width="1.625" style="2" customWidth="1"/>
    <col min="2" max="2" width="5" style="2" customWidth="1"/>
    <col min="3" max="3" width="8.75" style="2" customWidth="1"/>
    <col min="4" max="4" width="24.625" style="2" customWidth="1"/>
    <col min="5" max="5" width="15.625" style="2" customWidth="1"/>
    <col min="6" max="7" width="17.625" style="2" customWidth="1"/>
    <col min="8" max="9" width="16.625" style="2" customWidth="1"/>
    <col min="10" max="10" width="5.625" style="2" customWidth="1"/>
    <col min="11" max="16384" width="9" style="2"/>
  </cols>
  <sheetData>
    <row r="5" spans="2:12" ht="15" customHeight="1" x14ac:dyDescent="0.15">
      <c r="B5" s="1" t="s">
        <v>2</v>
      </c>
      <c r="D5" s="3"/>
      <c r="E5" s="3"/>
      <c r="F5" s="3"/>
      <c r="G5" s="3"/>
      <c r="H5" s="3"/>
      <c r="I5" s="38">
        <f ca="1">TODAY()</f>
        <v>44362</v>
      </c>
      <c r="J5" s="3"/>
    </row>
    <row r="6" spans="2:12" ht="13.5" customHeight="1" x14ac:dyDescent="0.15">
      <c r="C6" s="3"/>
      <c r="D6" s="3"/>
      <c r="E6" s="3"/>
      <c r="F6" s="3"/>
      <c r="G6" s="3"/>
      <c r="H6" s="3"/>
      <c r="J6" s="39"/>
      <c r="L6" s="3"/>
    </row>
    <row r="7" spans="2:12" ht="13.5" customHeight="1" x14ac:dyDescent="0.15">
      <c r="B7" s="284" t="str">
        <f>IF(入力表!D7="","",入力表!D7)</f>
        <v/>
      </c>
      <c r="C7" s="285"/>
      <c r="D7" s="285"/>
      <c r="E7" s="285"/>
      <c r="F7" s="285"/>
      <c r="G7" s="286"/>
      <c r="H7" s="3"/>
      <c r="I7" s="3"/>
      <c r="J7" s="39"/>
      <c r="L7" s="40"/>
    </row>
    <row r="8" spans="2:12" ht="13.5" customHeight="1" x14ac:dyDescent="0.15">
      <c r="B8" s="287"/>
      <c r="C8" s="288"/>
      <c r="D8" s="288"/>
      <c r="E8" s="288"/>
      <c r="F8" s="288"/>
      <c r="G8" s="289"/>
      <c r="H8" s="3"/>
      <c r="I8" s="3"/>
      <c r="J8" s="39"/>
      <c r="L8" s="40"/>
    </row>
    <row r="9" spans="2:12" ht="9" customHeight="1" x14ac:dyDescent="0.15">
      <c r="B9" s="3"/>
      <c r="C9" s="3"/>
      <c r="D9" s="3"/>
      <c r="F9" s="3"/>
      <c r="G9" s="3"/>
      <c r="H9" s="3"/>
      <c r="I9" s="3"/>
    </row>
    <row r="10" spans="2:12" ht="9" customHeight="1" x14ac:dyDescent="0.15"/>
    <row r="11" spans="2:12" ht="19.5" x14ac:dyDescent="0.15">
      <c r="B11" s="1" t="s">
        <v>3</v>
      </c>
    </row>
    <row r="13" spans="2:12" x14ac:dyDescent="0.15">
      <c r="B13" s="290" t="str">
        <f>IF(入力表!D10="","",入力表!D10)</f>
        <v/>
      </c>
      <c r="C13" s="291"/>
      <c r="D13" s="291"/>
      <c r="E13" s="291"/>
      <c r="F13" s="291"/>
      <c r="G13" s="292"/>
      <c r="H13" s="3"/>
      <c r="I13" s="3"/>
      <c r="J13" s="3"/>
      <c r="K13" s="3"/>
    </row>
    <row r="14" spans="2:12" x14ac:dyDescent="0.15">
      <c r="B14" s="293"/>
      <c r="C14" s="294"/>
      <c r="D14" s="294"/>
      <c r="E14" s="294"/>
      <c r="F14" s="294"/>
      <c r="G14" s="295"/>
      <c r="H14" s="3"/>
      <c r="I14" s="3"/>
      <c r="J14" s="3"/>
      <c r="K14" s="3"/>
    </row>
    <row r="15" spans="2:12" x14ac:dyDescent="0.15">
      <c r="B15" s="293"/>
      <c r="C15" s="294"/>
      <c r="D15" s="294"/>
      <c r="E15" s="294"/>
      <c r="F15" s="294"/>
      <c r="G15" s="295"/>
      <c r="H15" s="3"/>
      <c r="I15" s="3"/>
      <c r="J15" s="3"/>
      <c r="K15" s="3"/>
    </row>
    <row r="16" spans="2:12" x14ac:dyDescent="0.15">
      <c r="B16" s="293"/>
      <c r="C16" s="294"/>
      <c r="D16" s="294"/>
      <c r="E16" s="294"/>
      <c r="F16" s="294"/>
      <c r="G16" s="295"/>
      <c r="H16" s="3"/>
      <c r="I16" s="3"/>
      <c r="J16" s="3"/>
      <c r="K16" s="3"/>
    </row>
    <row r="17" spans="2:11" x14ac:dyDescent="0.15">
      <c r="B17" s="296"/>
      <c r="C17" s="297"/>
      <c r="D17" s="297"/>
      <c r="E17" s="297"/>
      <c r="F17" s="297"/>
      <c r="G17" s="298"/>
      <c r="H17" s="3"/>
      <c r="I17" s="3"/>
      <c r="J17" s="3"/>
      <c r="K17" s="3"/>
    </row>
    <row r="18" spans="2:11" ht="9" customHeight="1" x14ac:dyDescent="0.15"/>
    <row r="19" spans="2:11" ht="9" customHeight="1" x14ac:dyDescent="0.15"/>
    <row r="20" spans="2:11" ht="19.5" x14ac:dyDescent="0.15">
      <c r="B20" s="1" t="s">
        <v>4</v>
      </c>
    </row>
    <row r="21" spans="2:11" x14ac:dyDescent="0.15">
      <c r="E21" s="5" t="str">
        <f>"（単位："&amp;入力表!H15&amp;"）"</f>
        <v>（単位：千円）</v>
      </c>
    </row>
    <row r="22" spans="2:11" x14ac:dyDescent="0.15">
      <c r="B22" s="301" t="s">
        <v>631</v>
      </c>
      <c r="C22" s="301"/>
      <c r="D22" s="301"/>
      <c r="E22" s="41">
        <f>詳細表!F117</f>
        <v>0</v>
      </c>
      <c r="F22" s="3"/>
    </row>
    <row r="23" spans="2:11" x14ac:dyDescent="0.15">
      <c r="B23" s="301" t="s">
        <v>12</v>
      </c>
      <c r="C23" s="301"/>
      <c r="D23" s="301"/>
      <c r="E23" s="41">
        <f>詳細表!G117</f>
        <v>0</v>
      </c>
      <c r="F23" s="3"/>
    </row>
    <row r="24" spans="2:11" x14ac:dyDescent="0.15">
      <c r="B24" s="302" t="s">
        <v>217</v>
      </c>
      <c r="C24" s="305"/>
      <c r="D24" s="306"/>
      <c r="E24" s="42">
        <f>各種係数!N8</f>
        <v>0.60899999999999999</v>
      </c>
      <c r="F24" s="3"/>
    </row>
    <row r="25" spans="2:11" ht="4.5" customHeight="1" x14ac:dyDescent="0.15">
      <c r="B25" s="3"/>
      <c r="C25" s="3"/>
      <c r="D25" s="3"/>
      <c r="E25" s="3"/>
      <c r="F25" s="3"/>
    </row>
    <row r="26" spans="2:11" x14ac:dyDescent="0.15">
      <c r="B26" s="2" t="s">
        <v>954</v>
      </c>
      <c r="C26" s="3"/>
      <c r="D26" s="3"/>
      <c r="E26" s="7"/>
      <c r="F26" s="7"/>
    </row>
    <row r="27" spans="2:11" ht="9" customHeight="1" x14ac:dyDescent="0.15"/>
    <row r="28" spans="2:11" ht="9" customHeight="1" x14ac:dyDescent="0.15"/>
    <row r="29" spans="2:11" ht="19.5" x14ac:dyDescent="0.15">
      <c r="B29" s="1" t="s">
        <v>5</v>
      </c>
    </row>
    <row r="30" spans="2:11" x14ac:dyDescent="0.15">
      <c r="H30" s="283" t="str">
        <f>"（単位："&amp;入力表!H15&amp;"、人、倍）"</f>
        <v>（単位：千円、人、倍）</v>
      </c>
      <c r="I30" s="283"/>
    </row>
    <row r="31" spans="2:11" ht="18" customHeight="1" x14ac:dyDescent="0.15">
      <c r="B31" s="19"/>
      <c r="C31" s="311"/>
      <c r="D31" s="312"/>
      <c r="E31" s="44" t="s">
        <v>7</v>
      </c>
      <c r="F31" s="45"/>
      <c r="G31" s="26"/>
      <c r="H31" s="44" t="s">
        <v>6</v>
      </c>
      <c r="I31" s="26"/>
    </row>
    <row r="32" spans="2:11" ht="18" customHeight="1" x14ac:dyDescent="0.45">
      <c r="B32" s="21"/>
      <c r="C32" s="313"/>
      <c r="D32" s="314"/>
      <c r="E32" s="46"/>
      <c r="F32" s="47" t="s">
        <v>208</v>
      </c>
      <c r="G32" s="48"/>
      <c r="H32" s="49"/>
      <c r="I32" s="35" t="s">
        <v>626</v>
      </c>
    </row>
    <row r="33" spans="2:9" ht="18" customHeight="1" x14ac:dyDescent="0.45">
      <c r="B33" s="24"/>
      <c r="C33" s="315"/>
      <c r="D33" s="316"/>
      <c r="E33" s="50"/>
      <c r="F33" s="51"/>
      <c r="G33" s="52" t="s">
        <v>625</v>
      </c>
      <c r="H33" s="53"/>
      <c r="I33" s="54"/>
    </row>
    <row r="34" spans="2:9" x14ac:dyDescent="0.15">
      <c r="B34" s="21"/>
      <c r="C34" s="305" t="s">
        <v>628</v>
      </c>
      <c r="D34" s="306"/>
      <c r="E34" s="55">
        <f>'結果表（107部門）'!S118</f>
        <v>0</v>
      </c>
      <c r="F34" s="55">
        <f>'結果表（107部門）'!T118</f>
        <v>0</v>
      </c>
      <c r="G34" s="55">
        <f>'結果表（107部門）'!U118</f>
        <v>0</v>
      </c>
      <c r="H34" s="55">
        <f>'結果表（107部門）'!V118</f>
        <v>0</v>
      </c>
      <c r="I34" s="55">
        <f>'結果表（107部門）'!W118</f>
        <v>0</v>
      </c>
    </row>
    <row r="35" spans="2:9" x14ac:dyDescent="0.15">
      <c r="B35" s="303"/>
      <c r="C35" s="307" t="s">
        <v>8</v>
      </c>
      <c r="D35" s="308"/>
      <c r="E35" s="56">
        <f>'結果表（107部門）'!D118</f>
        <v>0</v>
      </c>
      <c r="F35" s="56">
        <f>'結果表（107部門）'!E118</f>
        <v>0</v>
      </c>
      <c r="G35" s="56">
        <f>'結果表（107部門）'!F118</f>
        <v>0</v>
      </c>
      <c r="H35" s="56">
        <f>'結果表（107部門）'!G118</f>
        <v>0</v>
      </c>
      <c r="I35" s="56">
        <f>'結果表（107部門）'!H118</f>
        <v>0</v>
      </c>
    </row>
    <row r="36" spans="2:9" x14ac:dyDescent="0.15">
      <c r="B36" s="303"/>
      <c r="C36" s="309" t="s">
        <v>629</v>
      </c>
      <c r="D36" s="310"/>
      <c r="E36" s="57">
        <f>'結果表（107部門）'!I118</f>
        <v>0</v>
      </c>
      <c r="F36" s="57">
        <f>'結果表（107部門）'!J118</f>
        <v>0</v>
      </c>
      <c r="G36" s="57">
        <f>'結果表（107部門）'!K118</f>
        <v>0</v>
      </c>
      <c r="H36" s="57">
        <f>'結果表（107部門）'!L118</f>
        <v>0</v>
      </c>
      <c r="I36" s="57">
        <f>'結果表（107部門）'!M118</f>
        <v>0</v>
      </c>
    </row>
    <row r="37" spans="2:9" x14ac:dyDescent="0.15">
      <c r="B37" s="304"/>
      <c r="C37" s="299" t="s">
        <v>630</v>
      </c>
      <c r="D37" s="300"/>
      <c r="E37" s="58">
        <f>'結果表（107部門）'!N118</f>
        <v>0</v>
      </c>
      <c r="F37" s="59">
        <f>'結果表（107部門）'!O118</f>
        <v>0</v>
      </c>
      <c r="G37" s="59">
        <f>'結果表（107部門）'!P118</f>
        <v>0</v>
      </c>
      <c r="H37" s="59">
        <f>'結果表（107部門）'!Q118</f>
        <v>0</v>
      </c>
      <c r="I37" s="59">
        <f>'結果表（107部門）'!R118</f>
        <v>0</v>
      </c>
    </row>
    <row r="38" spans="2:9" x14ac:dyDescent="0.15">
      <c r="B38" s="301" t="s">
        <v>627</v>
      </c>
      <c r="C38" s="301"/>
      <c r="D38" s="302"/>
      <c r="E38" s="60" t="str">
        <f>IF(OR(E34=0,E35=0),"",E34/E35)</f>
        <v/>
      </c>
      <c r="F38" s="61" t="s">
        <v>10</v>
      </c>
    </row>
    <row r="39" spans="2:9" ht="9" customHeight="1" x14ac:dyDescent="0.15"/>
    <row r="40" spans="2:9" ht="9" customHeight="1" x14ac:dyDescent="0.15"/>
    <row r="41" spans="2:9" x14ac:dyDescent="0.15">
      <c r="I41" s="5" t="str">
        <f>入力表!E21</f>
        <v>（単位：千円）</v>
      </c>
    </row>
    <row r="58" spans="9:9" x14ac:dyDescent="0.15">
      <c r="I58" s="5" t="s">
        <v>9</v>
      </c>
    </row>
  </sheetData>
  <mergeCells count="13">
    <mergeCell ref="H30:I30"/>
    <mergeCell ref="B7:G8"/>
    <mergeCell ref="B13:G17"/>
    <mergeCell ref="C37:D37"/>
    <mergeCell ref="B38:D38"/>
    <mergeCell ref="B35:B37"/>
    <mergeCell ref="B24:D24"/>
    <mergeCell ref="C35:D35"/>
    <mergeCell ref="C36:D36"/>
    <mergeCell ref="C34:D34"/>
    <mergeCell ref="C31:D33"/>
    <mergeCell ref="B22:D22"/>
    <mergeCell ref="B23:D23"/>
  </mergeCells>
  <phoneticPr fontId="1"/>
  <pageMargins left="0.70866141732283472" right="0.70866141732283472" top="0.74803149606299213" bottom="0.74803149606299213" header="0.31496062992125984" footer="0.31496062992125984"/>
  <pageSetup paperSize="9" scale="7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pageSetUpPr fitToPage="1"/>
  </sheetPr>
  <dimension ref="A1:R67"/>
  <sheetViews>
    <sheetView showGridLines="0" zoomScaleNormal="100" workbookViewId="0"/>
  </sheetViews>
  <sheetFormatPr defaultColWidth="7.625" defaultRowHeight="18.75" x14ac:dyDescent="0.15"/>
  <cols>
    <col min="1" max="1" width="1.625" style="146" customWidth="1"/>
    <col min="2" max="3" width="3.25" style="146" customWidth="1"/>
    <col min="4" max="5" width="6.875" style="146" customWidth="1"/>
    <col min="6" max="7" width="7.625" style="146" customWidth="1"/>
    <col min="8" max="8" width="6.875" style="146" customWidth="1"/>
    <col min="9" max="9" width="8.625" style="146" customWidth="1"/>
    <col min="10" max="11" width="7.625" style="146" customWidth="1"/>
    <col min="12" max="12" width="6.5" style="146" customWidth="1"/>
    <col min="13" max="13" width="8.625" style="146" customWidth="1"/>
    <col min="14" max="14" width="4.125" style="146" customWidth="1"/>
    <col min="15" max="15" width="3.625" style="146" customWidth="1"/>
    <col min="16" max="16" width="11.875" style="146" bestFit="1" customWidth="1"/>
    <col min="17" max="17" width="13.5" style="146" customWidth="1"/>
    <col min="18" max="18" width="8.625" style="146" customWidth="1"/>
    <col min="19" max="19" width="7.125" style="146" customWidth="1"/>
    <col min="20" max="16384" width="7.625" style="146"/>
  </cols>
  <sheetData>
    <row r="1" spans="1:18" ht="13.5" customHeight="1" x14ac:dyDescent="0.15"/>
    <row r="2" spans="1:18" ht="13.5" customHeight="1" x14ac:dyDescent="0.15">
      <c r="Q2" s="147"/>
    </row>
    <row r="3" spans="1:18" ht="12.95" customHeight="1" x14ac:dyDescent="0.15">
      <c r="E3" s="148"/>
      <c r="F3" s="148"/>
      <c r="G3" s="148"/>
      <c r="H3" s="148"/>
      <c r="I3" s="148"/>
      <c r="J3" s="148"/>
      <c r="K3" s="148"/>
      <c r="L3" s="148"/>
      <c r="M3" s="148"/>
      <c r="N3" s="148"/>
      <c r="O3" s="148"/>
      <c r="P3" s="148"/>
      <c r="Q3" s="148"/>
    </row>
    <row r="4" spans="1:18" ht="12.95" customHeight="1" x14ac:dyDescent="0.15">
      <c r="E4" s="148"/>
      <c r="F4" s="148"/>
      <c r="G4" s="148"/>
      <c r="H4" s="148"/>
      <c r="I4" s="148"/>
      <c r="J4" s="148"/>
      <c r="K4" s="148"/>
      <c r="L4" s="148"/>
      <c r="M4" s="148"/>
      <c r="N4" s="148"/>
      <c r="O4" s="148"/>
      <c r="P4" s="148"/>
      <c r="Q4" s="148"/>
    </row>
    <row r="5" spans="1:18" ht="13.5" customHeight="1" x14ac:dyDescent="0.15">
      <c r="Q5" s="147"/>
      <c r="R5" s="147" t="str">
        <f>"（単位："&amp;入力表!H15&amp;"、人）"</f>
        <v>（単位：千円、人）</v>
      </c>
    </row>
    <row r="6" spans="1:18" ht="15.95" customHeight="1" x14ac:dyDescent="0.15">
      <c r="D6" s="149" t="s">
        <v>615</v>
      </c>
      <c r="E6" s="150"/>
      <c r="F6" s="150"/>
      <c r="G6" s="151"/>
      <c r="H6" s="151"/>
      <c r="I6" s="151"/>
      <c r="J6" s="151"/>
      <c r="K6" s="151"/>
      <c r="L6" s="151"/>
      <c r="M6" s="152"/>
      <c r="N6" s="153"/>
      <c r="O6" s="153"/>
    </row>
    <row r="7" spans="1:18" ht="15.95" customHeight="1" x14ac:dyDescent="0.15">
      <c r="D7" s="154"/>
      <c r="E7" s="155"/>
      <c r="F7" s="155"/>
      <c r="G7" s="155">
        <f>詳細表!F117</f>
        <v>0</v>
      </c>
      <c r="H7" s="156"/>
      <c r="I7" s="156"/>
      <c r="J7" s="156"/>
      <c r="K7" s="156"/>
      <c r="L7" s="156"/>
      <c r="M7" s="157"/>
      <c r="N7" s="153"/>
      <c r="O7" s="153"/>
    </row>
    <row r="8" spans="1:18" ht="9" customHeight="1" x14ac:dyDescent="0.15">
      <c r="D8" s="158"/>
      <c r="E8" s="158"/>
      <c r="F8" s="158"/>
      <c r="G8" s="158"/>
    </row>
    <row r="9" spans="1:18" ht="13.5" customHeight="1" x14ac:dyDescent="0.15">
      <c r="D9" s="158"/>
      <c r="E9" s="158" t="s">
        <v>253</v>
      </c>
      <c r="G9" s="158"/>
    </row>
    <row r="10" spans="1:18" ht="9" customHeight="1" thickBot="1" x14ac:dyDescent="0.2">
      <c r="D10" s="158"/>
      <c r="E10" s="158"/>
      <c r="F10" s="158"/>
      <c r="G10" s="158"/>
    </row>
    <row r="11" spans="1:18" ht="17.25" customHeight="1" x14ac:dyDescent="0.15">
      <c r="A11" s="153"/>
      <c r="B11" s="317" t="s">
        <v>13</v>
      </c>
      <c r="C11" s="159"/>
      <c r="D11" s="160"/>
      <c r="E11" s="160"/>
      <c r="F11" s="160"/>
      <c r="G11" s="160"/>
      <c r="H11" s="161"/>
      <c r="I11" s="161"/>
      <c r="J11" s="161"/>
      <c r="K11" s="161"/>
      <c r="L11" s="161"/>
      <c r="M11" s="161"/>
      <c r="N11" s="162"/>
    </row>
    <row r="12" spans="1:18" ht="20.100000000000001" customHeight="1" x14ac:dyDescent="0.15">
      <c r="B12" s="318"/>
      <c r="C12" s="163"/>
      <c r="D12" s="164" t="s">
        <v>19</v>
      </c>
      <c r="E12" s="165"/>
      <c r="F12" s="165"/>
      <c r="G12" s="166"/>
      <c r="H12" s="166"/>
      <c r="I12" s="166"/>
      <c r="J12" s="166"/>
      <c r="K12" s="166"/>
      <c r="L12" s="166"/>
      <c r="M12" s="167"/>
      <c r="N12" s="168"/>
      <c r="O12" s="153" t="s">
        <v>20</v>
      </c>
      <c r="Q12" s="169" t="s">
        <v>14</v>
      </c>
      <c r="R12" s="170">
        <f>詳細表!AA117</f>
        <v>0</v>
      </c>
    </row>
    <row r="13" spans="1:18" ht="20.100000000000001" customHeight="1" x14ac:dyDescent="0.15">
      <c r="B13" s="318"/>
      <c r="C13" s="163"/>
      <c r="D13" s="171"/>
      <c r="E13" s="172"/>
      <c r="F13" s="172"/>
      <c r="G13" s="172">
        <f>詳細表!G117</f>
        <v>0</v>
      </c>
      <c r="H13" s="173"/>
      <c r="I13" s="173"/>
      <c r="J13" s="173"/>
      <c r="K13" s="173"/>
      <c r="L13" s="173"/>
      <c r="M13" s="174"/>
      <c r="N13" s="168"/>
      <c r="O13" s="153" t="s">
        <v>21</v>
      </c>
      <c r="Q13" s="169" t="s">
        <v>15</v>
      </c>
      <c r="R13" s="170">
        <f>詳細表!AE117</f>
        <v>0</v>
      </c>
    </row>
    <row r="14" spans="1:18" ht="17.100000000000001" customHeight="1" x14ac:dyDescent="0.15">
      <c r="B14" s="318"/>
      <c r="C14" s="163"/>
      <c r="D14" s="175"/>
      <c r="E14" s="175"/>
      <c r="F14" s="175"/>
      <c r="G14" s="176"/>
      <c r="H14" s="175"/>
      <c r="I14" s="176"/>
      <c r="J14" s="176"/>
      <c r="K14" s="176"/>
      <c r="L14" s="176"/>
      <c r="M14" s="176"/>
      <c r="N14" s="168"/>
      <c r="O14" s="153"/>
      <c r="Q14" s="153"/>
      <c r="R14" s="153"/>
    </row>
    <row r="15" spans="1:18" ht="17.100000000000001" customHeight="1" x14ac:dyDescent="0.15">
      <c r="B15" s="318"/>
      <c r="C15" s="163"/>
      <c r="D15" s="175"/>
      <c r="E15" s="175"/>
      <c r="F15" s="175"/>
      <c r="G15" s="175"/>
      <c r="H15" s="176"/>
      <c r="I15" s="176"/>
      <c r="J15" s="176"/>
      <c r="K15" s="176"/>
      <c r="L15" s="176"/>
      <c r="M15" s="176"/>
      <c r="N15" s="168"/>
    </row>
    <row r="16" spans="1:18" ht="17.100000000000001" customHeight="1" x14ac:dyDescent="0.15">
      <c r="B16" s="318"/>
      <c r="C16" s="163"/>
      <c r="D16" s="175"/>
      <c r="E16" s="175" t="s">
        <v>616</v>
      </c>
      <c r="F16" s="176"/>
      <c r="G16" s="175"/>
      <c r="H16" s="176"/>
      <c r="I16" s="176" t="s">
        <v>617</v>
      </c>
      <c r="J16" s="176"/>
      <c r="K16" s="177"/>
      <c r="L16" s="176"/>
      <c r="M16" s="176"/>
      <c r="N16" s="168"/>
    </row>
    <row r="17" spans="2:18" ht="17.100000000000001" customHeight="1" x14ac:dyDescent="0.15">
      <c r="B17" s="318"/>
      <c r="C17" s="163"/>
      <c r="D17" s="175"/>
      <c r="E17" s="175"/>
      <c r="F17" s="175"/>
      <c r="G17" s="175"/>
      <c r="H17" s="176"/>
      <c r="I17" s="176" t="s">
        <v>618</v>
      </c>
      <c r="J17" s="176"/>
      <c r="K17" s="177"/>
      <c r="L17" s="176"/>
      <c r="M17" s="176"/>
      <c r="N17" s="168"/>
    </row>
    <row r="18" spans="2:18" ht="17.100000000000001" customHeight="1" thickBot="1" x14ac:dyDescent="0.2">
      <c r="B18" s="318"/>
      <c r="C18" s="163"/>
      <c r="D18" s="164" t="s">
        <v>632</v>
      </c>
      <c r="E18" s="166"/>
      <c r="F18" s="165"/>
      <c r="G18" s="178"/>
      <c r="H18" s="179" t="s">
        <v>266</v>
      </c>
      <c r="I18" s="180"/>
      <c r="J18" s="237"/>
      <c r="K18" s="166"/>
      <c r="L18" s="166"/>
      <c r="M18" s="167">
        <f>詳細表!H117</f>
        <v>0</v>
      </c>
      <c r="N18" s="168"/>
      <c r="O18" s="153"/>
    </row>
    <row r="19" spans="2:18" ht="17.100000000000001" customHeight="1" thickBot="1" x14ac:dyDescent="0.2">
      <c r="B19" s="318"/>
      <c r="C19" s="163"/>
      <c r="D19" s="171"/>
      <c r="E19" s="172"/>
      <c r="F19" s="172">
        <f>詳細表!J117</f>
        <v>0</v>
      </c>
      <c r="G19" s="181"/>
      <c r="H19" s="182"/>
      <c r="I19" s="183" t="s">
        <v>267</v>
      </c>
      <c r="J19" s="185"/>
      <c r="K19" s="184"/>
      <c r="L19" s="184"/>
      <c r="M19" s="186">
        <f>詳細表!I117</f>
        <v>0</v>
      </c>
      <c r="N19" s="168"/>
      <c r="O19" s="153"/>
    </row>
    <row r="20" spans="2:18" ht="17.100000000000001" customHeight="1" thickBot="1" x14ac:dyDescent="0.2">
      <c r="B20" s="319"/>
      <c r="C20" s="187"/>
      <c r="D20" s="188"/>
      <c r="E20" s="188"/>
      <c r="F20" s="188"/>
      <c r="G20" s="188"/>
      <c r="H20" s="189"/>
      <c r="I20" s="189"/>
      <c r="J20" s="189"/>
      <c r="K20" s="189"/>
      <c r="L20" s="189"/>
      <c r="M20" s="189"/>
      <c r="N20" s="190"/>
      <c r="O20" s="153"/>
    </row>
    <row r="21" spans="2:18" ht="13.5" customHeight="1" x14ac:dyDescent="0.15">
      <c r="E21" s="158"/>
      <c r="F21" s="158"/>
    </row>
    <row r="22" spans="2:18" ht="13.5" customHeight="1" x14ac:dyDescent="0.15">
      <c r="E22" s="158" t="s">
        <v>22</v>
      </c>
      <c r="G22" s="146" t="s">
        <v>26</v>
      </c>
    </row>
    <row r="23" spans="2:18" ht="13.5" customHeight="1" x14ac:dyDescent="0.15">
      <c r="E23" s="158"/>
      <c r="F23" s="158"/>
    </row>
    <row r="24" spans="2:18" ht="13.5" customHeight="1" x14ac:dyDescent="0.15">
      <c r="D24" s="191" t="s">
        <v>23</v>
      </c>
      <c r="E24" s="152"/>
      <c r="F24" s="191" t="s">
        <v>18</v>
      </c>
      <c r="G24" s="152"/>
    </row>
    <row r="25" spans="2:18" ht="13.5" customHeight="1" x14ac:dyDescent="0.15">
      <c r="D25" s="192"/>
      <c r="E25" s="157">
        <f>詳細表!K117</f>
        <v>0</v>
      </c>
      <c r="F25" s="192"/>
      <c r="G25" s="157">
        <f>詳細表!L117</f>
        <v>0</v>
      </c>
    </row>
    <row r="26" spans="2:18" ht="9" customHeight="1" x14ac:dyDescent="0.15"/>
    <row r="27" spans="2:18" ht="13.5" customHeight="1" x14ac:dyDescent="0.15">
      <c r="E27" s="146" t="s">
        <v>28</v>
      </c>
    </row>
    <row r="28" spans="2:18" ht="9" customHeight="1" thickBot="1" x14ac:dyDescent="0.2"/>
    <row r="29" spans="2:18" ht="20.100000000000001" customHeight="1" x14ac:dyDescent="0.15">
      <c r="B29" s="320" t="s">
        <v>633</v>
      </c>
      <c r="C29" s="193"/>
      <c r="D29" s="194"/>
      <c r="E29" s="194"/>
      <c r="F29" s="194"/>
      <c r="G29" s="194"/>
      <c r="H29" s="194"/>
      <c r="I29" s="194"/>
      <c r="J29" s="194"/>
      <c r="K29" s="194"/>
      <c r="L29" s="195"/>
    </row>
    <row r="30" spans="2:18" ht="20.100000000000001" customHeight="1" x14ac:dyDescent="0.15">
      <c r="B30" s="321"/>
      <c r="C30" s="196"/>
      <c r="D30" s="197" t="s">
        <v>634</v>
      </c>
      <c r="E30" s="198"/>
      <c r="F30" s="198"/>
      <c r="G30" s="198"/>
      <c r="H30" s="198"/>
      <c r="I30" s="198"/>
      <c r="J30" s="198"/>
      <c r="K30" s="199"/>
      <c r="L30" s="200"/>
      <c r="O30" s="153" t="s">
        <v>24</v>
      </c>
      <c r="Q30" s="169" t="s">
        <v>14</v>
      </c>
      <c r="R30" s="170">
        <f>詳細表!AB117</f>
        <v>0</v>
      </c>
    </row>
    <row r="31" spans="2:18" ht="20.100000000000001" customHeight="1" x14ac:dyDescent="0.15">
      <c r="B31" s="321"/>
      <c r="C31" s="196"/>
      <c r="D31" s="201" t="s">
        <v>635</v>
      </c>
      <c r="E31" s="202"/>
      <c r="F31" s="202"/>
      <c r="G31" s="202"/>
      <c r="H31" s="202"/>
      <c r="I31" s="202"/>
      <c r="J31" s="202"/>
      <c r="K31" s="203">
        <f>詳細表!M117</f>
        <v>0</v>
      </c>
      <c r="L31" s="200"/>
      <c r="O31" s="153" t="s">
        <v>25</v>
      </c>
      <c r="Q31" s="169" t="s">
        <v>15</v>
      </c>
      <c r="R31" s="170">
        <f>詳細表!AF117</f>
        <v>0</v>
      </c>
    </row>
    <row r="32" spans="2:18" ht="20.100000000000001" customHeight="1" x14ac:dyDescent="0.15">
      <c r="B32" s="321"/>
      <c r="C32" s="196"/>
      <c r="D32" s="204"/>
      <c r="E32" s="204"/>
      <c r="F32" s="204"/>
      <c r="G32" s="204"/>
      <c r="H32" s="204"/>
      <c r="I32" s="204"/>
      <c r="J32" s="204"/>
      <c r="K32" s="204"/>
      <c r="L32" s="200"/>
    </row>
    <row r="33" spans="2:12" ht="20.100000000000001" customHeight="1" x14ac:dyDescent="0.15">
      <c r="B33" s="321"/>
      <c r="C33" s="196"/>
      <c r="D33" s="204"/>
      <c r="E33" s="204" t="s">
        <v>29</v>
      </c>
      <c r="F33" s="204"/>
      <c r="G33" s="204"/>
      <c r="H33" s="204"/>
      <c r="I33" s="204"/>
      <c r="J33" s="204"/>
      <c r="K33" s="204"/>
      <c r="L33" s="200"/>
    </row>
    <row r="34" spans="2:12" ht="20.100000000000001" customHeight="1" x14ac:dyDescent="0.15">
      <c r="B34" s="321"/>
      <c r="C34" s="196"/>
      <c r="D34" s="204"/>
      <c r="E34" s="204" t="s">
        <v>30</v>
      </c>
      <c r="F34" s="204"/>
      <c r="G34" s="204"/>
      <c r="H34" s="204"/>
      <c r="I34" s="204"/>
      <c r="J34" s="204"/>
      <c r="K34" s="204"/>
      <c r="L34" s="200"/>
    </row>
    <row r="35" spans="2:12" ht="20.100000000000001" customHeight="1" x14ac:dyDescent="0.15">
      <c r="B35" s="321"/>
      <c r="C35" s="196"/>
      <c r="D35" s="204"/>
      <c r="E35" s="204"/>
      <c r="F35" s="204"/>
      <c r="G35" s="204"/>
      <c r="H35" s="204"/>
      <c r="I35" s="204"/>
      <c r="J35" s="204"/>
      <c r="K35" s="204"/>
      <c r="L35" s="200"/>
    </row>
    <row r="36" spans="2:12" ht="20.100000000000001" customHeight="1" thickBot="1" x14ac:dyDescent="0.2">
      <c r="B36" s="321"/>
      <c r="C36" s="196"/>
      <c r="D36" s="197" t="s">
        <v>16</v>
      </c>
      <c r="E36" s="198"/>
      <c r="F36" s="198"/>
      <c r="G36" s="198"/>
      <c r="H36" s="198"/>
      <c r="I36" s="198"/>
      <c r="J36" s="199">
        <f>詳細表!N117</f>
        <v>0</v>
      </c>
      <c r="K36" s="204"/>
      <c r="L36" s="200"/>
    </row>
    <row r="37" spans="2:12" ht="20.100000000000001" customHeight="1" thickBot="1" x14ac:dyDescent="0.2">
      <c r="B37" s="321"/>
      <c r="C37" s="196"/>
      <c r="D37" s="201"/>
      <c r="E37" s="205" t="s">
        <v>17</v>
      </c>
      <c r="F37" s="206"/>
      <c r="G37" s="206"/>
      <c r="H37" s="206"/>
      <c r="I37" s="206"/>
      <c r="J37" s="207">
        <f>詳細表!O117</f>
        <v>0</v>
      </c>
      <c r="K37" s="204"/>
      <c r="L37" s="200"/>
    </row>
    <row r="38" spans="2:12" ht="20.100000000000001" customHeight="1" thickBot="1" x14ac:dyDescent="0.2">
      <c r="B38" s="322"/>
      <c r="C38" s="208"/>
      <c r="D38" s="209"/>
      <c r="E38" s="209"/>
      <c r="F38" s="209"/>
      <c r="G38" s="209"/>
      <c r="H38" s="209"/>
      <c r="I38" s="209"/>
      <c r="J38" s="209"/>
      <c r="K38" s="209"/>
      <c r="L38" s="210"/>
    </row>
    <row r="39" spans="2:12" ht="13.5" customHeight="1" x14ac:dyDescent="0.15">
      <c r="B39" s="211"/>
    </row>
    <row r="40" spans="2:12" ht="13.5" customHeight="1" thickBot="1" x14ac:dyDescent="0.2"/>
    <row r="41" spans="2:12" ht="13.5" customHeight="1" x14ac:dyDescent="0.15">
      <c r="D41" s="212" t="s">
        <v>17</v>
      </c>
      <c r="E41" s="213"/>
      <c r="F41" s="213"/>
      <c r="G41" s="213"/>
      <c r="H41" s="213"/>
      <c r="I41" s="213"/>
      <c r="J41" s="213"/>
      <c r="K41" s="214"/>
    </row>
    <row r="42" spans="2:12" ht="13.5" customHeight="1" thickBot="1" x14ac:dyDescent="0.2">
      <c r="D42" s="215" t="s">
        <v>636</v>
      </c>
      <c r="E42" s="216"/>
      <c r="F42" s="216"/>
      <c r="G42" s="216"/>
      <c r="H42" s="216"/>
      <c r="I42" s="216"/>
      <c r="J42" s="216"/>
      <c r="K42" s="217">
        <f>M19+J37</f>
        <v>0</v>
      </c>
    </row>
    <row r="43" spans="2:12" ht="13.5" customHeight="1" x14ac:dyDescent="0.15"/>
    <row r="44" spans="2:12" ht="13.5" customHeight="1" x14ac:dyDescent="0.15">
      <c r="F44" s="146" t="s">
        <v>27</v>
      </c>
      <c r="K44" s="218"/>
    </row>
    <row r="45" spans="2:12" ht="13.5" customHeight="1" x14ac:dyDescent="0.15"/>
    <row r="46" spans="2:12" ht="13.5" customHeight="1" x14ac:dyDescent="0.15">
      <c r="D46" s="191" t="s">
        <v>254</v>
      </c>
      <c r="E46" s="151"/>
      <c r="F46" s="151"/>
      <c r="G46" s="151"/>
      <c r="H46" s="151"/>
      <c r="I46" s="152"/>
      <c r="J46" s="191" t="s">
        <v>32</v>
      </c>
      <c r="K46" s="152"/>
    </row>
    <row r="47" spans="2:12" ht="13.5" customHeight="1" x14ac:dyDescent="0.15">
      <c r="D47" s="192"/>
      <c r="E47" s="156"/>
      <c r="F47" s="156"/>
      <c r="G47" s="156"/>
      <c r="H47" s="156"/>
      <c r="I47" s="157">
        <f>詳細表!Q117</f>
        <v>0</v>
      </c>
      <c r="J47" s="192"/>
      <c r="K47" s="157">
        <f>K42-I47</f>
        <v>0</v>
      </c>
    </row>
    <row r="48" spans="2:12" ht="8.1" customHeight="1" x14ac:dyDescent="0.15">
      <c r="D48" s="153"/>
      <c r="E48" s="153"/>
      <c r="F48" s="153"/>
      <c r="G48" s="153"/>
      <c r="H48" s="153"/>
      <c r="I48" s="153"/>
      <c r="J48" s="153"/>
      <c r="K48" s="153"/>
    </row>
    <row r="49" spans="2:18" ht="13.5" customHeight="1" x14ac:dyDescent="0.15">
      <c r="D49" s="153"/>
      <c r="E49" s="158" t="s">
        <v>377</v>
      </c>
      <c r="F49" s="153"/>
      <c r="G49" s="153"/>
      <c r="H49" s="153"/>
      <c r="I49" s="153"/>
    </row>
    <row r="50" spans="2:18" ht="13.5" customHeight="1" x14ac:dyDescent="0.15">
      <c r="F50" s="158"/>
    </row>
    <row r="51" spans="2:18" ht="13.5" customHeight="1" x14ac:dyDescent="0.15">
      <c r="E51" s="158" t="s">
        <v>31</v>
      </c>
      <c r="H51" s="146" t="s">
        <v>637</v>
      </c>
    </row>
    <row r="52" spans="2:18" ht="13.5" customHeight="1" x14ac:dyDescent="0.15">
      <c r="F52" s="158"/>
    </row>
    <row r="53" spans="2:18" ht="13.5" customHeight="1" x14ac:dyDescent="0.15">
      <c r="D53" s="191" t="s">
        <v>23</v>
      </c>
      <c r="E53" s="151"/>
      <c r="F53" s="152"/>
      <c r="G53" s="152" t="s">
        <v>18</v>
      </c>
      <c r="H53" s="151"/>
      <c r="I53" s="152"/>
    </row>
    <row r="54" spans="2:18" ht="13.5" customHeight="1" x14ac:dyDescent="0.15">
      <c r="D54" s="192"/>
      <c r="E54" s="156"/>
      <c r="F54" s="157">
        <f>詳細表!S117</f>
        <v>0</v>
      </c>
      <c r="G54" s="156"/>
      <c r="H54" s="156"/>
      <c r="I54" s="157">
        <f>詳細表!T117</f>
        <v>0</v>
      </c>
    </row>
    <row r="55" spans="2:18" ht="9" customHeight="1" x14ac:dyDescent="0.15">
      <c r="F55" s="153"/>
      <c r="G55" s="153"/>
    </row>
    <row r="56" spans="2:18" ht="13.5" customHeight="1" x14ac:dyDescent="0.15">
      <c r="E56" s="146" t="s">
        <v>28</v>
      </c>
    </row>
    <row r="57" spans="2:18" ht="9" customHeight="1" thickBot="1" x14ac:dyDescent="0.2"/>
    <row r="58" spans="2:18" ht="20.100000000000001" customHeight="1" x14ac:dyDescent="0.15">
      <c r="B58" s="323" t="s">
        <v>638</v>
      </c>
      <c r="C58" s="219"/>
      <c r="D58" s="220"/>
      <c r="E58" s="220"/>
      <c r="F58" s="220"/>
      <c r="G58" s="220"/>
      <c r="H58" s="220"/>
      <c r="I58" s="220"/>
      <c r="J58" s="220"/>
      <c r="K58" s="220"/>
      <c r="L58" s="221"/>
    </row>
    <row r="59" spans="2:18" ht="20.100000000000001" customHeight="1" x14ac:dyDescent="0.15">
      <c r="B59" s="324"/>
      <c r="C59" s="222"/>
      <c r="D59" s="223" t="s">
        <v>639</v>
      </c>
      <c r="E59" s="224"/>
      <c r="F59" s="224"/>
      <c r="G59" s="224"/>
      <c r="H59" s="224"/>
      <c r="I59" s="224"/>
      <c r="J59" s="224"/>
      <c r="K59" s="225"/>
      <c r="L59" s="226"/>
      <c r="O59" s="153" t="s">
        <v>20</v>
      </c>
      <c r="Q59" s="169" t="s">
        <v>14</v>
      </c>
      <c r="R59" s="170">
        <f>詳細表!AC117</f>
        <v>0</v>
      </c>
    </row>
    <row r="60" spans="2:18" ht="20.100000000000001" customHeight="1" x14ac:dyDescent="0.15">
      <c r="B60" s="324"/>
      <c r="C60" s="222"/>
      <c r="D60" s="227" t="s">
        <v>635</v>
      </c>
      <c r="E60" s="228"/>
      <c r="F60" s="228"/>
      <c r="G60" s="228"/>
      <c r="H60" s="228"/>
      <c r="I60" s="228"/>
      <c r="J60" s="228"/>
      <c r="K60" s="229">
        <f>詳細表!U117</f>
        <v>0</v>
      </c>
      <c r="L60" s="226"/>
      <c r="O60" s="153" t="s">
        <v>21</v>
      </c>
      <c r="Q60" s="169" t="s">
        <v>15</v>
      </c>
      <c r="R60" s="170">
        <f>詳細表!AG117</f>
        <v>0</v>
      </c>
    </row>
    <row r="61" spans="2:18" ht="20.100000000000001" customHeight="1" x14ac:dyDescent="0.15">
      <c r="B61" s="324"/>
      <c r="C61" s="222"/>
      <c r="D61" s="230"/>
      <c r="E61" s="230"/>
      <c r="F61" s="230"/>
      <c r="G61" s="230"/>
      <c r="H61" s="230"/>
      <c r="I61" s="230"/>
      <c r="J61" s="230"/>
      <c r="K61" s="230"/>
      <c r="L61" s="226"/>
    </row>
    <row r="62" spans="2:18" ht="20.100000000000001" customHeight="1" x14ac:dyDescent="0.15">
      <c r="B62" s="324"/>
      <c r="C62" s="222"/>
      <c r="D62" s="230"/>
      <c r="E62" s="230" t="s">
        <v>29</v>
      </c>
      <c r="F62" s="230"/>
      <c r="G62" s="230"/>
      <c r="H62" s="230"/>
      <c r="I62" s="230"/>
      <c r="J62" s="230"/>
      <c r="K62" s="230"/>
      <c r="L62" s="226"/>
    </row>
    <row r="63" spans="2:18" ht="20.100000000000001" customHeight="1" x14ac:dyDescent="0.15">
      <c r="B63" s="324"/>
      <c r="C63" s="222"/>
      <c r="D63" s="230"/>
      <c r="E63" s="230" t="s">
        <v>30</v>
      </c>
      <c r="F63" s="230"/>
      <c r="G63" s="230"/>
      <c r="H63" s="230"/>
      <c r="I63" s="230"/>
      <c r="J63" s="230"/>
      <c r="K63" s="230"/>
      <c r="L63" s="226"/>
    </row>
    <row r="64" spans="2:18" ht="20.100000000000001" customHeight="1" x14ac:dyDescent="0.15">
      <c r="B64" s="324"/>
      <c r="C64" s="222"/>
      <c r="D64" s="230"/>
      <c r="E64" s="230"/>
      <c r="F64" s="230"/>
      <c r="G64" s="230"/>
      <c r="H64" s="230"/>
      <c r="I64" s="230"/>
      <c r="J64" s="230"/>
      <c r="K64" s="230"/>
      <c r="L64" s="226"/>
    </row>
    <row r="65" spans="2:12" ht="20.100000000000001" customHeight="1" x14ac:dyDescent="0.15">
      <c r="B65" s="324"/>
      <c r="C65" s="222"/>
      <c r="D65" s="223" t="s">
        <v>16</v>
      </c>
      <c r="E65" s="224"/>
      <c r="F65" s="224"/>
      <c r="G65" s="224"/>
      <c r="H65" s="224"/>
      <c r="I65" s="224"/>
      <c r="J65" s="225">
        <f>詳細表!V117</f>
        <v>0</v>
      </c>
      <c r="K65" s="230"/>
      <c r="L65" s="226"/>
    </row>
    <row r="66" spans="2:12" ht="20.100000000000001" customHeight="1" x14ac:dyDescent="0.15">
      <c r="B66" s="324"/>
      <c r="C66" s="222"/>
      <c r="D66" s="227"/>
      <c r="E66" s="231" t="s">
        <v>17</v>
      </c>
      <c r="F66" s="232"/>
      <c r="G66" s="232"/>
      <c r="H66" s="232"/>
      <c r="I66" s="232"/>
      <c r="J66" s="233">
        <f>詳細表!W117</f>
        <v>0</v>
      </c>
      <c r="K66" s="230"/>
      <c r="L66" s="226"/>
    </row>
    <row r="67" spans="2:12" ht="20.100000000000001" customHeight="1" thickBot="1" x14ac:dyDescent="0.2">
      <c r="B67" s="325"/>
      <c r="C67" s="234"/>
      <c r="D67" s="235"/>
      <c r="E67" s="235"/>
      <c r="F67" s="235"/>
      <c r="G67" s="235"/>
      <c r="H67" s="235"/>
      <c r="I67" s="235"/>
      <c r="J67" s="235"/>
      <c r="K67" s="235"/>
      <c r="L67" s="236"/>
    </row>
  </sheetData>
  <mergeCells count="3">
    <mergeCell ref="B11:B20"/>
    <mergeCell ref="B29:B38"/>
    <mergeCell ref="B58:B67"/>
  </mergeCells>
  <phoneticPr fontId="1"/>
  <printOptions horizontalCentered="1"/>
  <pageMargins left="0.70866141732283472" right="0.70866141732283472" top="0.74803149606299213" bottom="0.74803149606299213" header="0.31496062992125984" footer="0.31496062992125984"/>
  <pageSetup paperSize="9" scale="82"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B5:AH117"/>
  <sheetViews>
    <sheetView showGridLines="0" workbookViewId="0">
      <pane xSplit="5" ySplit="9" topLeftCell="F10" activePane="bottomRight" state="frozen"/>
      <selection activeCell="D8" sqref="D8:E16"/>
      <selection pane="topRight" activeCell="D8" sqref="D8:E16"/>
      <selection pane="bottomLeft" activeCell="D8" sqref="D8:E16"/>
      <selection pane="bottomRight"/>
    </sheetView>
  </sheetViews>
  <sheetFormatPr defaultColWidth="8.75" defaultRowHeight="18.75" x14ac:dyDescent="0.15"/>
  <cols>
    <col min="1" max="1" width="1.625" style="2" customWidth="1"/>
    <col min="2" max="2" width="4.625" style="2" customWidth="1"/>
    <col min="3" max="3" width="4.5" style="2" hidden="1" customWidth="1"/>
    <col min="4" max="4" width="4.875" style="2" hidden="1" customWidth="1"/>
    <col min="5" max="5" width="60.625" style="2" customWidth="1"/>
    <col min="6" max="34" width="20.625" style="2" customWidth="1"/>
    <col min="35" max="16384" width="8.75" style="2"/>
  </cols>
  <sheetData>
    <row r="5" spans="2:34" x14ac:dyDescent="0.15">
      <c r="I5" s="5" t="str">
        <f>入力表!E21</f>
        <v>（単位：千円）</v>
      </c>
      <c r="O5" s="5" t="str">
        <f>入力表!E21</f>
        <v>（単位：千円）</v>
      </c>
      <c r="W5" s="5" t="str">
        <f>入力表!E21</f>
        <v>（単位：千円）</v>
      </c>
      <c r="Z5" s="5" t="str">
        <f>入力表!E21</f>
        <v>（単位：千円）</v>
      </c>
      <c r="AD5" s="5" t="s">
        <v>256</v>
      </c>
      <c r="AH5" s="5" t="s">
        <v>256</v>
      </c>
    </row>
    <row r="6" spans="2:34" ht="17.45" customHeight="1" x14ac:dyDescent="0.15">
      <c r="B6" s="326" t="s">
        <v>33</v>
      </c>
      <c r="C6" s="347" t="s">
        <v>307</v>
      </c>
      <c r="D6" s="347" t="s">
        <v>308</v>
      </c>
      <c r="E6" s="326" t="s">
        <v>620</v>
      </c>
      <c r="F6" s="347" t="s">
        <v>613</v>
      </c>
      <c r="G6" s="264" t="s">
        <v>257</v>
      </c>
      <c r="H6" s="348"/>
      <c r="I6" s="349"/>
      <c r="J6" s="340" t="s">
        <v>640</v>
      </c>
      <c r="K6" s="340" t="s">
        <v>223</v>
      </c>
      <c r="L6" s="342" t="s">
        <v>205</v>
      </c>
      <c r="M6" s="344" t="s">
        <v>641</v>
      </c>
      <c r="N6" s="345"/>
      <c r="O6" s="346"/>
      <c r="P6" s="326" t="s">
        <v>217</v>
      </c>
      <c r="Q6" s="326" t="s">
        <v>255</v>
      </c>
      <c r="R6" s="336" t="s">
        <v>221</v>
      </c>
      <c r="S6" s="336" t="s">
        <v>224</v>
      </c>
      <c r="T6" s="336" t="s">
        <v>205</v>
      </c>
      <c r="U6" s="338" t="s">
        <v>643</v>
      </c>
      <c r="V6" s="339"/>
      <c r="W6" s="266"/>
      <c r="X6" s="331" t="s">
        <v>259</v>
      </c>
      <c r="Y6" s="332"/>
      <c r="Z6" s="333"/>
      <c r="AA6" s="6" t="s">
        <v>241</v>
      </c>
      <c r="AB6" s="6" t="s">
        <v>644</v>
      </c>
      <c r="AC6" s="6" t="s">
        <v>645</v>
      </c>
      <c r="AD6" s="326" t="s">
        <v>246</v>
      </c>
      <c r="AE6" s="6" t="s">
        <v>241</v>
      </c>
      <c r="AF6" s="6" t="s">
        <v>644</v>
      </c>
      <c r="AG6" s="6" t="s">
        <v>645</v>
      </c>
      <c r="AH6" s="326" t="s">
        <v>251</v>
      </c>
    </row>
    <row r="7" spans="2:34" x14ac:dyDescent="0.15">
      <c r="B7" s="327"/>
      <c r="C7" s="327"/>
      <c r="D7" s="327"/>
      <c r="E7" s="327"/>
      <c r="F7" s="328"/>
      <c r="G7" s="88" t="s">
        <v>210</v>
      </c>
      <c r="H7" s="88" t="s">
        <v>208</v>
      </c>
      <c r="I7" s="88" t="s">
        <v>268</v>
      </c>
      <c r="J7" s="341"/>
      <c r="K7" s="341"/>
      <c r="L7" s="343"/>
      <c r="M7" s="30" t="s">
        <v>642</v>
      </c>
      <c r="N7" s="89" t="s">
        <v>208</v>
      </c>
      <c r="O7" s="89" t="s">
        <v>209</v>
      </c>
      <c r="P7" s="328"/>
      <c r="Q7" s="328"/>
      <c r="R7" s="337"/>
      <c r="S7" s="337"/>
      <c r="T7" s="337"/>
      <c r="U7" s="90" t="s">
        <v>237</v>
      </c>
      <c r="V7" s="90" t="s">
        <v>229</v>
      </c>
      <c r="W7" s="90" t="s">
        <v>230</v>
      </c>
      <c r="X7" s="91" t="s">
        <v>237</v>
      </c>
      <c r="Y7" s="91" t="s">
        <v>229</v>
      </c>
      <c r="Z7" s="91" t="s">
        <v>230</v>
      </c>
      <c r="AA7" s="85" t="s">
        <v>242</v>
      </c>
      <c r="AB7" s="85" t="s">
        <v>242</v>
      </c>
      <c r="AC7" s="85" t="s">
        <v>242</v>
      </c>
      <c r="AD7" s="327"/>
      <c r="AE7" s="85" t="s">
        <v>247</v>
      </c>
      <c r="AF7" s="85" t="s">
        <v>247</v>
      </c>
      <c r="AG7" s="85" t="s">
        <v>247</v>
      </c>
      <c r="AH7" s="327"/>
    </row>
    <row r="8" spans="2:34" x14ac:dyDescent="0.15">
      <c r="B8" s="327"/>
      <c r="C8" s="327"/>
      <c r="D8" s="327"/>
      <c r="E8" s="327"/>
      <c r="F8" s="86" t="s">
        <v>195</v>
      </c>
      <c r="G8" s="92" t="s">
        <v>196</v>
      </c>
      <c r="H8" s="93" t="s">
        <v>198</v>
      </c>
      <c r="I8" s="92" t="s">
        <v>199</v>
      </c>
      <c r="J8" s="86" t="s">
        <v>202</v>
      </c>
      <c r="K8" s="86" t="s">
        <v>203</v>
      </c>
      <c r="L8" s="43" t="s">
        <v>206</v>
      </c>
      <c r="M8" s="94" t="s">
        <v>211</v>
      </c>
      <c r="N8" s="94" t="s">
        <v>213</v>
      </c>
      <c r="O8" s="94" t="s">
        <v>214</v>
      </c>
      <c r="P8" s="86" t="s">
        <v>218</v>
      </c>
      <c r="Q8" s="86" t="s">
        <v>219</v>
      </c>
      <c r="R8" s="86" t="s">
        <v>222</v>
      </c>
      <c r="S8" s="86" t="s">
        <v>225</v>
      </c>
      <c r="T8" s="86" t="s">
        <v>227</v>
      </c>
      <c r="U8" s="95" t="s">
        <v>231</v>
      </c>
      <c r="V8" s="95" t="s">
        <v>232</v>
      </c>
      <c r="W8" s="95" t="s">
        <v>233</v>
      </c>
      <c r="X8" s="334" t="s">
        <v>238</v>
      </c>
      <c r="Y8" s="334" t="s">
        <v>239</v>
      </c>
      <c r="Z8" s="334" t="s">
        <v>240</v>
      </c>
      <c r="AA8" s="329" t="s">
        <v>243</v>
      </c>
      <c r="AB8" s="329" t="s">
        <v>244</v>
      </c>
      <c r="AC8" s="326" t="s">
        <v>245</v>
      </c>
      <c r="AD8" s="327"/>
      <c r="AE8" s="329" t="s">
        <v>248</v>
      </c>
      <c r="AF8" s="329" t="s">
        <v>249</v>
      </c>
      <c r="AG8" s="326" t="s">
        <v>250</v>
      </c>
      <c r="AH8" s="327"/>
    </row>
    <row r="9" spans="2:34" ht="30.6" customHeight="1" x14ac:dyDescent="0.15">
      <c r="B9" s="328"/>
      <c r="C9" s="328"/>
      <c r="D9" s="328"/>
      <c r="E9" s="328"/>
      <c r="F9" s="96"/>
      <c r="G9" s="97" t="s">
        <v>197</v>
      </c>
      <c r="H9" s="98" t="s">
        <v>200</v>
      </c>
      <c r="I9" s="99" t="s">
        <v>201</v>
      </c>
      <c r="J9" s="100" t="s">
        <v>614</v>
      </c>
      <c r="K9" s="96" t="s">
        <v>204</v>
      </c>
      <c r="L9" s="101" t="s">
        <v>207</v>
      </c>
      <c r="M9" s="102" t="s">
        <v>212</v>
      </c>
      <c r="N9" s="102" t="s">
        <v>215</v>
      </c>
      <c r="O9" s="102" t="s">
        <v>216</v>
      </c>
      <c r="P9" s="103"/>
      <c r="Q9" s="103" t="s">
        <v>220</v>
      </c>
      <c r="R9" s="104" t="s">
        <v>258</v>
      </c>
      <c r="S9" s="96" t="s">
        <v>226</v>
      </c>
      <c r="T9" s="96" t="s">
        <v>228</v>
      </c>
      <c r="U9" s="105" t="s">
        <v>234</v>
      </c>
      <c r="V9" s="105" t="s">
        <v>235</v>
      </c>
      <c r="W9" s="105" t="s">
        <v>236</v>
      </c>
      <c r="X9" s="335"/>
      <c r="Y9" s="335"/>
      <c r="Z9" s="335"/>
      <c r="AA9" s="330"/>
      <c r="AB9" s="330"/>
      <c r="AC9" s="328"/>
      <c r="AD9" s="328"/>
      <c r="AE9" s="330"/>
      <c r="AF9" s="330"/>
      <c r="AG9" s="328"/>
      <c r="AH9" s="328"/>
    </row>
    <row r="10" spans="2:34" x14ac:dyDescent="0.15">
      <c r="B10" s="10" t="s">
        <v>34</v>
      </c>
      <c r="C10" s="10" t="s">
        <v>270</v>
      </c>
      <c r="D10" s="10" t="s">
        <v>270</v>
      </c>
      <c r="E10" s="87" t="s">
        <v>140</v>
      </c>
      <c r="F10" s="106">
        <f t="array" ref="F10:F116">MMULT(各種係数!IG8:MI114,入力表!E23:E129)</f>
        <v>0</v>
      </c>
      <c r="G10" s="106">
        <f>F10*各種係数!E8</f>
        <v>0</v>
      </c>
      <c r="H10" s="106">
        <f>G10*各種係数!F8</f>
        <v>0</v>
      </c>
      <c r="I10" s="106">
        <f>G10*各種係数!G8</f>
        <v>0</v>
      </c>
      <c r="J10" s="107">
        <f t="array" ref="J10:J116">MMULT(各種係数!R8:DT114,詳細表!G10:G116)</f>
        <v>0</v>
      </c>
      <c r="K10" s="108">
        <f>J10*各種係数!E8</f>
        <v>0</v>
      </c>
      <c r="L10" s="108">
        <f>J10*各種係数!D8</f>
        <v>0</v>
      </c>
      <c r="M10" s="108">
        <f t="array" ref="M10:M116">MMULT(各種係数!DY8:IA114,詳細表!K10:K116)</f>
        <v>0</v>
      </c>
      <c r="N10" s="108">
        <f>M10*各種係数!F8</f>
        <v>0</v>
      </c>
      <c r="O10" s="109">
        <f>M10*各種係数!G8</f>
        <v>0</v>
      </c>
      <c r="P10" s="63"/>
      <c r="Q10" s="63"/>
      <c r="R10" s="107">
        <f>Q$117*各種係数!H8</f>
        <v>0</v>
      </c>
      <c r="S10" s="108">
        <f>R10*各種係数!E8</f>
        <v>0</v>
      </c>
      <c r="T10" s="108">
        <f>R10*各種係数!D8</f>
        <v>0</v>
      </c>
      <c r="U10" s="108">
        <f t="array" ref="U10:U116">MMULT(各種係数!DY8:IA114,詳細表!S10:S116)</f>
        <v>0</v>
      </c>
      <c r="V10" s="108">
        <f>U10*各種係数!F8</f>
        <v>0</v>
      </c>
      <c r="W10" s="108">
        <f>U10*各種係数!G8</f>
        <v>0</v>
      </c>
      <c r="X10" s="108">
        <f>G10+M10+U10</f>
        <v>0</v>
      </c>
      <c r="Y10" s="108">
        <f>H10+N10+V10</f>
        <v>0</v>
      </c>
      <c r="Z10" s="108">
        <f>I10+O10+W10</f>
        <v>0</v>
      </c>
      <c r="AA10" s="108">
        <f>G10*各種係数!I8*各種係数!$L$16</f>
        <v>0</v>
      </c>
      <c r="AB10" s="108">
        <f>M10*各種係数!I8*各種係数!$L$16</f>
        <v>0</v>
      </c>
      <c r="AC10" s="108">
        <f>U10*各種係数!I8*各種係数!$L$16</f>
        <v>0</v>
      </c>
      <c r="AD10" s="108">
        <f>SUM(AA10:AC10)</f>
        <v>0</v>
      </c>
      <c r="AE10" s="108">
        <f>G10*各種係数!J8*各種係数!$L$16</f>
        <v>0</v>
      </c>
      <c r="AF10" s="108">
        <f>M10*各種係数!J8*各種係数!$L$16</f>
        <v>0</v>
      </c>
      <c r="AG10" s="108">
        <f>U10*各種係数!J8*各種係数!$L$16</f>
        <v>0</v>
      </c>
      <c r="AH10" s="108">
        <f>SUM(AE10:AG10)</f>
        <v>0</v>
      </c>
    </row>
    <row r="11" spans="2:34" x14ac:dyDescent="0.15">
      <c r="B11" s="12" t="s">
        <v>35</v>
      </c>
      <c r="C11" s="12" t="s">
        <v>270</v>
      </c>
      <c r="D11" s="12" t="s">
        <v>270</v>
      </c>
      <c r="E11" s="66" t="s">
        <v>185</v>
      </c>
      <c r="F11" s="110">
        <v>0</v>
      </c>
      <c r="G11" s="110">
        <f>F11*各種係数!E9</f>
        <v>0</v>
      </c>
      <c r="H11" s="110">
        <f>G11*各種係数!F9</f>
        <v>0</v>
      </c>
      <c r="I11" s="110">
        <f>G11*各種係数!G9</f>
        <v>0</v>
      </c>
      <c r="J11" s="111">
        <v>0</v>
      </c>
      <c r="K11" s="112">
        <f>J11*各種係数!E9</f>
        <v>0</v>
      </c>
      <c r="L11" s="112">
        <f>J11*各種係数!D9</f>
        <v>0</v>
      </c>
      <c r="M11" s="112">
        <v>0</v>
      </c>
      <c r="N11" s="112">
        <f>M11*各種係数!F9</f>
        <v>0</v>
      </c>
      <c r="O11" s="113">
        <f>M11*各種係数!G9</f>
        <v>0</v>
      </c>
      <c r="P11" s="67"/>
      <c r="Q11" s="67"/>
      <c r="R11" s="111">
        <f>Q$117*各種係数!H9</f>
        <v>0</v>
      </c>
      <c r="S11" s="112">
        <f>R11*各種係数!E9</f>
        <v>0</v>
      </c>
      <c r="T11" s="112">
        <f>R11*各種係数!D9</f>
        <v>0</v>
      </c>
      <c r="U11" s="112">
        <v>0</v>
      </c>
      <c r="V11" s="112">
        <f>U11*各種係数!F9</f>
        <v>0</v>
      </c>
      <c r="W11" s="112">
        <f>U11*各種係数!G9</f>
        <v>0</v>
      </c>
      <c r="X11" s="112">
        <f t="shared" ref="X11:X74" si="0">G11+M11+U11</f>
        <v>0</v>
      </c>
      <c r="Y11" s="112">
        <f t="shared" ref="Y11:Y74" si="1">H11+N11+V11</f>
        <v>0</v>
      </c>
      <c r="Z11" s="112">
        <f t="shared" ref="Z11:Z74" si="2">I11+O11+W11</f>
        <v>0</v>
      </c>
      <c r="AA11" s="112">
        <f>G11*各種係数!I9*各種係数!$L$16</f>
        <v>0</v>
      </c>
      <c r="AB11" s="112">
        <f>M11*各種係数!I9*各種係数!$L$16</f>
        <v>0</v>
      </c>
      <c r="AC11" s="112">
        <f>U11*各種係数!I9*各種係数!$L$16</f>
        <v>0</v>
      </c>
      <c r="AD11" s="112">
        <f t="shared" ref="AD11:AD74" si="3">SUM(AA11:AC11)</f>
        <v>0</v>
      </c>
      <c r="AE11" s="112">
        <f>G11*各種係数!J9*各種係数!$L$16</f>
        <v>0</v>
      </c>
      <c r="AF11" s="112">
        <f>M11*各種係数!J9*各種係数!$L$16</f>
        <v>0</v>
      </c>
      <c r="AG11" s="112">
        <f>U11*各種係数!J9*各種係数!$L$16</f>
        <v>0</v>
      </c>
      <c r="AH11" s="112">
        <f t="shared" ref="AH11:AH74" si="4">SUM(AE11:AG11)</f>
        <v>0</v>
      </c>
    </row>
    <row r="12" spans="2:34" x14ac:dyDescent="0.15">
      <c r="B12" s="12" t="s">
        <v>36</v>
      </c>
      <c r="C12" s="12" t="s">
        <v>270</v>
      </c>
      <c r="D12" s="12" t="s">
        <v>270</v>
      </c>
      <c r="E12" s="66" t="s">
        <v>141</v>
      </c>
      <c r="F12" s="110">
        <v>0</v>
      </c>
      <c r="G12" s="110">
        <f>F12*各種係数!E10</f>
        <v>0</v>
      </c>
      <c r="H12" s="110">
        <f>G12*各種係数!F10</f>
        <v>0</v>
      </c>
      <c r="I12" s="110">
        <f>G12*各種係数!G10</f>
        <v>0</v>
      </c>
      <c r="J12" s="111">
        <v>0</v>
      </c>
      <c r="K12" s="112">
        <f>J12*各種係数!E10</f>
        <v>0</v>
      </c>
      <c r="L12" s="112">
        <f>J12*各種係数!D10</f>
        <v>0</v>
      </c>
      <c r="M12" s="112">
        <v>0</v>
      </c>
      <c r="N12" s="112">
        <f>M12*各種係数!F10</f>
        <v>0</v>
      </c>
      <c r="O12" s="113">
        <f>M12*各種係数!G10</f>
        <v>0</v>
      </c>
      <c r="P12" s="67"/>
      <c r="Q12" s="67"/>
      <c r="R12" s="111">
        <f>Q$117*各種係数!H10</f>
        <v>0</v>
      </c>
      <c r="S12" s="112">
        <f>R12*各種係数!E10</f>
        <v>0</v>
      </c>
      <c r="T12" s="112">
        <f>R12*各種係数!D10</f>
        <v>0</v>
      </c>
      <c r="U12" s="112">
        <v>0</v>
      </c>
      <c r="V12" s="112">
        <f>U12*各種係数!F10</f>
        <v>0</v>
      </c>
      <c r="W12" s="112">
        <f>U12*各種係数!G10</f>
        <v>0</v>
      </c>
      <c r="X12" s="112">
        <f t="shared" si="0"/>
        <v>0</v>
      </c>
      <c r="Y12" s="112">
        <f t="shared" si="1"/>
        <v>0</v>
      </c>
      <c r="Z12" s="112">
        <f t="shared" si="2"/>
        <v>0</v>
      </c>
      <c r="AA12" s="112">
        <f>G12*各種係数!I10*各種係数!$L$16</f>
        <v>0</v>
      </c>
      <c r="AB12" s="112">
        <f>M12*各種係数!I10*各種係数!$L$16</f>
        <v>0</v>
      </c>
      <c r="AC12" s="112">
        <f>U12*各種係数!I10*各種係数!$L$16</f>
        <v>0</v>
      </c>
      <c r="AD12" s="112">
        <f t="shared" si="3"/>
        <v>0</v>
      </c>
      <c r="AE12" s="112">
        <f>G12*各種係数!J10*各種係数!$L$16</f>
        <v>0</v>
      </c>
      <c r="AF12" s="112">
        <f>M12*各種係数!J10*各種係数!$L$16</f>
        <v>0</v>
      </c>
      <c r="AG12" s="112">
        <f>U12*各種係数!J10*各種係数!$L$16</f>
        <v>0</v>
      </c>
      <c r="AH12" s="112">
        <f t="shared" si="4"/>
        <v>0</v>
      </c>
    </row>
    <row r="13" spans="2:34" x14ac:dyDescent="0.15">
      <c r="B13" s="12" t="s">
        <v>37</v>
      </c>
      <c r="C13" s="12" t="s">
        <v>270</v>
      </c>
      <c r="D13" s="12" t="s">
        <v>270</v>
      </c>
      <c r="E13" s="66" t="s">
        <v>142</v>
      </c>
      <c r="F13" s="110">
        <v>0</v>
      </c>
      <c r="G13" s="110">
        <f>F13*各種係数!E11</f>
        <v>0</v>
      </c>
      <c r="H13" s="110">
        <f>G13*各種係数!F11</f>
        <v>0</v>
      </c>
      <c r="I13" s="110">
        <f>G13*各種係数!G11</f>
        <v>0</v>
      </c>
      <c r="J13" s="111">
        <v>0</v>
      </c>
      <c r="K13" s="112">
        <f>J13*各種係数!E11</f>
        <v>0</v>
      </c>
      <c r="L13" s="112">
        <f>J13*各種係数!D11</f>
        <v>0</v>
      </c>
      <c r="M13" s="112">
        <v>0</v>
      </c>
      <c r="N13" s="112">
        <f>M13*各種係数!F11</f>
        <v>0</v>
      </c>
      <c r="O13" s="113">
        <f>M13*各種係数!G11</f>
        <v>0</v>
      </c>
      <c r="P13" s="67"/>
      <c r="Q13" s="67"/>
      <c r="R13" s="111">
        <f>Q$117*各種係数!H11</f>
        <v>0</v>
      </c>
      <c r="S13" s="112">
        <f>R13*各種係数!E11</f>
        <v>0</v>
      </c>
      <c r="T13" s="112">
        <f>R13*各種係数!D11</f>
        <v>0</v>
      </c>
      <c r="U13" s="112">
        <v>0</v>
      </c>
      <c r="V13" s="112">
        <f>U13*各種係数!F11</f>
        <v>0</v>
      </c>
      <c r="W13" s="112">
        <f>U13*各種係数!G11</f>
        <v>0</v>
      </c>
      <c r="X13" s="112">
        <f t="shared" si="0"/>
        <v>0</v>
      </c>
      <c r="Y13" s="112">
        <f t="shared" si="1"/>
        <v>0</v>
      </c>
      <c r="Z13" s="112">
        <f t="shared" si="2"/>
        <v>0</v>
      </c>
      <c r="AA13" s="112">
        <f>G13*各種係数!I11*各種係数!$L$16</f>
        <v>0</v>
      </c>
      <c r="AB13" s="112">
        <f>M13*各種係数!I11*各種係数!$L$16</f>
        <v>0</v>
      </c>
      <c r="AC13" s="112">
        <f>U13*各種係数!I11*各種係数!$L$16</f>
        <v>0</v>
      </c>
      <c r="AD13" s="112">
        <f t="shared" si="3"/>
        <v>0</v>
      </c>
      <c r="AE13" s="112">
        <f>G13*各種係数!J11*各種係数!$L$16</f>
        <v>0</v>
      </c>
      <c r="AF13" s="112">
        <f>M13*各種係数!J11*各種係数!$L$16</f>
        <v>0</v>
      </c>
      <c r="AG13" s="112">
        <f>U13*各種係数!J11*各種係数!$L$16</f>
        <v>0</v>
      </c>
      <c r="AH13" s="112">
        <f t="shared" si="4"/>
        <v>0</v>
      </c>
    </row>
    <row r="14" spans="2:34" x14ac:dyDescent="0.15">
      <c r="B14" s="12" t="s">
        <v>38</v>
      </c>
      <c r="C14" s="12" t="s">
        <v>270</v>
      </c>
      <c r="D14" s="12" t="s">
        <v>270</v>
      </c>
      <c r="E14" s="66" t="s">
        <v>143</v>
      </c>
      <c r="F14" s="114">
        <v>0</v>
      </c>
      <c r="G14" s="114">
        <f>F14*各種係数!E12</f>
        <v>0</v>
      </c>
      <c r="H14" s="114">
        <f>G14*各種係数!F12</f>
        <v>0</v>
      </c>
      <c r="I14" s="114">
        <f>G14*各種係数!G12</f>
        <v>0</v>
      </c>
      <c r="J14" s="111">
        <v>0</v>
      </c>
      <c r="K14" s="112">
        <f>J14*各種係数!E12</f>
        <v>0</v>
      </c>
      <c r="L14" s="112">
        <f>J14*各種係数!D12</f>
        <v>0</v>
      </c>
      <c r="M14" s="112">
        <v>0</v>
      </c>
      <c r="N14" s="112">
        <f>M14*各種係数!F12</f>
        <v>0</v>
      </c>
      <c r="O14" s="113">
        <f>M14*各種係数!G12</f>
        <v>0</v>
      </c>
      <c r="P14" s="67"/>
      <c r="Q14" s="67"/>
      <c r="R14" s="111">
        <f>Q$117*各種係数!H12</f>
        <v>0</v>
      </c>
      <c r="S14" s="112">
        <f>R14*各種係数!E12</f>
        <v>0</v>
      </c>
      <c r="T14" s="112">
        <f>R14*各種係数!D12</f>
        <v>0</v>
      </c>
      <c r="U14" s="112">
        <v>0</v>
      </c>
      <c r="V14" s="112">
        <f>U14*各種係数!F12</f>
        <v>0</v>
      </c>
      <c r="W14" s="112">
        <f>U14*各種係数!G12</f>
        <v>0</v>
      </c>
      <c r="X14" s="112">
        <f t="shared" si="0"/>
        <v>0</v>
      </c>
      <c r="Y14" s="112">
        <f t="shared" si="1"/>
        <v>0</v>
      </c>
      <c r="Z14" s="112">
        <f t="shared" si="2"/>
        <v>0</v>
      </c>
      <c r="AA14" s="112">
        <f>G14*各種係数!I12*各種係数!$L$16</f>
        <v>0</v>
      </c>
      <c r="AB14" s="112">
        <f>M14*各種係数!I12*各種係数!$L$16</f>
        <v>0</v>
      </c>
      <c r="AC14" s="112">
        <f>U14*各種係数!I12*各種係数!$L$16</f>
        <v>0</v>
      </c>
      <c r="AD14" s="112">
        <f t="shared" si="3"/>
        <v>0</v>
      </c>
      <c r="AE14" s="112">
        <f>G14*各種係数!J12*各種係数!$L$16</f>
        <v>0</v>
      </c>
      <c r="AF14" s="112">
        <f>M14*各種係数!J12*各種係数!$L$16</f>
        <v>0</v>
      </c>
      <c r="AG14" s="112">
        <f>U14*各種係数!J12*各種係数!$L$16</f>
        <v>0</v>
      </c>
      <c r="AH14" s="112">
        <f t="shared" si="4"/>
        <v>0</v>
      </c>
    </row>
    <row r="15" spans="2:34" x14ac:dyDescent="0.15">
      <c r="B15" s="15" t="s">
        <v>39</v>
      </c>
      <c r="C15" s="15" t="s">
        <v>271</v>
      </c>
      <c r="D15" s="15" t="s">
        <v>271</v>
      </c>
      <c r="E15" s="74" t="s">
        <v>186</v>
      </c>
      <c r="F15" s="110">
        <v>0</v>
      </c>
      <c r="G15" s="110">
        <f>F15*各種係数!E13</f>
        <v>0</v>
      </c>
      <c r="H15" s="110">
        <f>G15*各種係数!F13</f>
        <v>0</v>
      </c>
      <c r="I15" s="110">
        <f>G15*各種係数!G13</f>
        <v>0</v>
      </c>
      <c r="J15" s="115">
        <v>0</v>
      </c>
      <c r="K15" s="116">
        <f>J15*各種係数!E13</f>
        <v>0</v>
      </c>
      <c r="L15" s="116">
        <f>J15*各種係数!D13</f>
        <v>0</v>
      </c>
      <c r="M15" s="116">
        <v>0</v>
      </c>
      <c r="N15" s="116">
        <f>M15*各種係数!F13</f>
        <v>0</v>
      </c>
      <c r="O15" s="117">
        <f>M15*各種係数!G13</f>
        <v>0</v>
      </c>
      <c r="P15" s="67"/>
      <c r="Q15" s="67"/>
      <c r="R15" s="115">
        <f>Q$117*各種係数!H13</f>
        <v>0</v>
      </c>
      <c r="S15" s="116">
        <f>R15*各種係数!E13</f>
        <v>0</v>
      </c>
      <c r="T15" s="116">
        <f>R15*各種係数!D13</f>
        <v>0</v>
      </c>
      <c r="U15" s="116">
        <v>0</v>
      </c>
      <c r="V15" s="116">
        <f>U15*各種係数!F13</f>
        <v>0</v>
      </c>
      <c r="W15" s="116">
        <f>U15*各種係数!G13</f>
        <v>0</v>
      </c>
      <c r="X15" s="116">
        <f t="shared" si="0"/>
        <v>0</v>
      </c>
      <c r="Y15" s="116">
        <f t="shared" si="1"/>
        <v>0</v>
      </c>
      <c r="Z15" s="116">
        <f t="shared" si="2"/>
        <v>0</v>
      </c>
      <c r="AA15" s="116">
        <f>G15*各種係数!I13*各種係数!$L$16</f>
        <v>0</v>
      </c>
      <c r="AB15" s="116">
        <f>M15*各種係数!I13*各種係数!$L$16</f>
        <v>0</v>
      </c>
      <c r="AC15" s="116">
        <f>U15*各種係数!I13*各種係数!$L$16</f>
        <v>0</v>
      </c>
      <c r="AD15" s="116">
        <f t="shared" si="3"/>
        <v>0</v>
      </c>
      <c r="AE15" s="116">
        <f>G15*各種係数!J13*各種係数!$L$16</f>
        <v>0</v>
      </c>
      <c r="AF15" s="116">
        <f>M15*各種係数!J13*各種係数!$L$16</f>
        <v>0</v>
      </c>
      <c r="AG15" s="116">
        <f>U15*各種係数!J13*各種係数!$L$16</f>
        <v>0</v>
      </c>
      <c r="AH15" s="116">
        <f t="shared" si="4"/>
        <v>0</v>
      </c>
    </row>
    <row r="16" spans="2:34" x14ac:dyDescent="0.15">
      <c r="B16" s="12" t="s">
        <v>40</v>
      </c>
      <c r="C16" s="12" t="s">
        <v>271</v>
      </c>
      <c r="D16" s="12" t="s">
        <v>271</v>
      </c>
      <c r="E16" s="66" t="s">
        <v>651</v>
      </c>
      <c r="F16" s="110">
        <v>0</v>
      </c>
      <c r="G16" s="110">
        <f>F16*各種係数!E14</f>
        <v>0</v>
      </c>
      <c r="H16" s="110">
        <f>G16*各種係数!F14</f>
        <v>0</v>
      </c>
      <c r="I16" s="110">
        <f>G16*各種係数!G14</f>
        <v>0</v>
      </c>
      <c r="J16" s="111">
        <v>0</v>
      </c>
      <c r="K16" s="112">
        <f>J16*各種係数!E14</f>
        <v>0</v>
      </c>
      <c r="L16" s="112">
        <f>J16*各種係数!D14</f>
        <v>0</v>
      </c>
      <c r="M16" s="112">
        <v>0</v>
      </c>
      <c r="N16" s="112">
        <f>M16*各種係数!F14</f>
        <v>0</v>
      </c>
      <c r="O16" s="113">
        <f>M16*各種係数!G14</f>
        <v>0</v>
      </c>
      <c r="P16" s="67"/>
      <c r="Q16" s="67"/>
      <c r="R16" s="111">
        <f>Q$117*各種係数!H14</f>
        <v>0</v>
      </c>
      <c r="S16" s="112">
        <f>R16*各種係数!E14</f>
        <v>0</v>
      </c>
      <c r="T16" s="112">
        <f>R16*各種係数!D14</f>
        <v>0</v>
      </c>
      <c r="U16" s="112">
        <v>0</v>
      </c>
      <c r="V16" s="112">
        <f>U16*各種係数!F14</f>
        <v>0</v>
      </c>
      <c r="W16" s="112">
        <f>U16*各種係数!G14</f>
        <v>0</v>
      </c>
      <c r="X16" s="112">
        <f t="shared" si="0"/>
        <v>0</v>
      </c>
      <c r="Y16" s="112">
        <f t="shared" si="1"/>
        <v>0</v>
      </c>
      <c r="Z16" s="112">
        <f t="shared" si="2"/>
        <v>0</v>
      </c>
      <c r="AA16" s="112">
        <f>G16*各種係数!I14*各種係数!$L$16</f>
        <v>0</v>
      </c>
      <c r="AB16" s="112">
        <f>M16*各種係数!I14*各種係数!$L$16</f>
        <v>0</v>
      </c>
      <c r="AC16" s="112">
        <f>U16*各種係数!I14*各種係数!$L$16</f>
        <v>0</v>
      </c>
      <c r="AD16" s="112">
        <f t="shared" si="3"/>
        <v>0</v>
      </c>
      <c r="AE16" s="112">
        <f>G16*各種係数!J14*各種係数!$L$16</f>
        <v>0</v>
      </c>
      <c r="AF16" s="112">
        <f>M16*各種係数!J14*各種係数!$L$16</f>
        <v>0</v>
      </c>
      <c r="AG16" s="112">
        <f>U16*各種係数!J14*各種係数!$L$16</f>
        <v>0</v>
      </c>
      <c r="AH16" s="112">
        <f t="shared" si="4"/>
        <v>0</v>
      </c>
    </row>
    <row r="17" spans="2:34" x14ac:dyDescent="0.15">
      <c r="B17" s="12" t="s">
        <v>41</v>
      </c>
      <c r="C17" s="12" t="s">
        <v>272</v>
      </c>
      <c r="D17" s="12" t="s">
        <v>272</v>
      </c>
      <c r="E17" s="66" t="s">
        <v>144</v>
      </c>
      <c r="F17" s="110">
        <v>0</v>
      </c>
      <c r="G17" s="110">
        <f>F17*各種係数!E15</f>
        <v>0</v>
      </c>
      <c r="H17" s="110">
        <f>G17*各種係数!F15</f>
        <v>0</v>
      </c>
      <c r="I17" s="110">
        <f>G17*各種係数!G15</f>
        <v>0</v>
      </c>
      <c r="J17" s="111">
        <v>0</v>
      </c>
      <c r="K17" s="112">
        <f>J17*各種係数!E15</f>
        <v>0</v>
      </c>
      <c r="L17" s="112">
        <f>J17*各種係数!D15</f>
        <v>0</v>
      </c>
      <c r="M17" s="112">
        <v>0</v>
      </c>
      <c r="N17" s="112">
        <f>M17*各種係数!F15</f>
        <v>0</v>
      </c>
      <c r="O17" s="113">
        <f>M17*各種係数!G15</f>
        <v>0</v>
      </c>
      <c r="P17" s="67"/>
      <c r="Q17" s="67"/>
      <c r="R17" s="111">
        <f>Q$117*各種係数!H15</f>
        <v>0</v>
      </c>
      <c r="S17" s="112">
        <f>R17*各種係数!E15</f>
        <v>0</v>
      </c>
      <c r="T17" s="112">
        <f>R17*各種係数!D15</f>
        <v>0</v>
      </c>
      <c r="U17" s="112">
        <v>0</v>
      </c>
      <c r="V17" s="112">
        <f>U17*各種係数!F15</f>
        <v>0</v>
      </c>
      <c r="W17" s="112">
        <f>U17*各種係数!G15</f>
        <v>0</v>
      </c>
      <c r="X17" s="112">
        <f t="shared" si="0"/>
        <v>0</v>
      </c>
      <c r="Y17" s="112">
        <f t="shared" si="1"/>
        <v>0</v>
      </c>
      <c r="Z17" s="112">
        <f t="shared" si="2"/>
        <v>0</v>
      </c>
      <c r="AA17" s="112">
        <f>G17*各種係数!I15*各種係数!$L$16</f>
        <v>0</v>
      </c>
      <c r="AB17" s="112">
        <f>M17*各種係数!I15*各種係数!$L$16</f>
        <v>0</v>
      </c>
      <c r="AC17" s="112">
        <f>U17*各種係数!I15*各種係数!$L$16</f>
        <v>0</v>
      </c>
      <c r="AD17" s="112">
        <f t="shared" si="3"/>
        <v>0</v>
      </c>
      <c r="AE17" s="112">
        <f>G17*各種係数!J15*各種係数!$L$16</f>
        <v>0</v>
      </c>
      <c r="AF17" s="112">
        <f>M17*各種係数!J15*各種係数!$L$16</f>
        <v>0</v>
      </c>
      <c r="AG17" s="112">
        <f>U17*各種係数!J15*各種係数!$L$16</f>
        <v>0</v>
      </c>
      <c r="AH17" s="112">
        <f t="shared" si="4"/>
        <v>0</v>
      </c>
    </row>
    <row r="18" spans="2:34" x14ac:dyDescent="0.15">
      <c r="B18" s="12" t="s">
        <v>42</v>
      </c>
      <c r="C18" s="12" t="s">
        <v>272</v>
      </c>
      <c r="D18" s="12" t="s">
        <v>272</v>
      </c>
      <c r="E18" s="66" t="s">
        <v>408</v>
      </c>
      <c r="F18" s="110">
        <v>0</v>
      </c>
      <c r="G18" s="110">
        <f>F18*各種係数!E16</f>
        <v>0</v>
      </c>
      <c r="H18" s="110">
        <f>G18*各種係数!F16</f>
        <v>0</v>
      </c>
      <c r="I18" s="110">
        <f>G18*各種係数!G16</f>
        <v>0</v>
      </c>
      <c r="J18" s="111">
        <v>0</v>
      </c>
      <c r="K18" s="112">
        <f>J18*各種係数!E16</f>
        <v>0</v>
      </c>
      <c r="L18" s="112">
        <f>J18*各種係数!D16</f>
        <v>0</v>
      </c>
      <c r="M18" s="112">
        <v>0</v>
      </c>
      <c r="N18" s="112">
        <f>M18*各種係数!F16</f>
        <v>0</v>
      </c>
      <c r="O18" s="113">
        <f>M18*各種係数!G16</f>
        <v>0</v>
      </c>
      <c r="P18" s="67"/>
      <c r="Q18" s="67"/>
      <c r="R18" s="111">
        <f>Q$117*各種係数!H16</f>
        <v>0</v>
      </c>
      <c r="S18" s="112">
        <f>R18*各種係数!E16</f>
        <v>0</v>
      </c>
      <c r="T18" s="112">
        <f>R18*各種係数!D16</f>
        <v>0</v>
      </c>
      <c r="U18" s="112">
        <v>0</v>
      </c>
      <c r="V18" s="112">
        <f>U18*各種係数!F16</f>
        <v>0</v>
      </c>
      <c r="W18" s="112">
        <f>U18*各種係数!G16</f>
        <v>0</v>
      </c>
      <c r="X18" s="112">
        <f t="shared" si="0"/>
        <v>0</v>
      </c>
      <c r="Y18" s="112">
        <f t="shared" si="1"/>
        <v>0</v>
      </c>
      <c r="Z18" s="112">
        <f t="shared" si="2"/>
        <v>0</v>
      </c>
      <c r="AA18" s="112">
        <f>G18*各種係数!I16*各種係数!$L$16</f>
        <v>0</v>
      </c>
      <c r="AB18" s="112">
        <f>M18*各種係数!I16*各種係数!$L$16</f>
        <v>0</v>
      </c>
      <c r="AC18" s="112">
        <f>U18*各種係数!I16*各種係数!$L$16</f>
        <v>0</v>
      </c>
      <c r="AD18" s="112">
        <f t="shared" si="3"/>
        <v>0</v>
      </c>
      <c r="AE18" s="112">
        <f>G18*各種係数!J16*各種係数!$L$16</f>
        <v>0</v>
      </c>
      <c r="AF18" s="112">
        <f>M18*各種係数!J16*各種係数!$L$16</f>
        <v>0</v>
      </c>
      <c r="AG18" s="112">
        <f>U18*各種係数!J16*各種係数!$L$16</f>
        <v>0</v>
      </c>
      <c r="AH18" s="112">
        <f t="shared" si="4"/>
        <v>0</v>
      </c>
    </row>
    <row r="19" spans="2:34" x14ac:dyDescent="0.15">
      <c r="B19" s="16" t="s">
        <v>43</v>
      </c>
      <c r="C19" s="16" t="s">
        <v>272</v>
      </c>
      <c r="D19" s="16" t="s">
        <v>272</v>
      </c>
      <c r="E19" s="72" t="s">
        <v>652</v>
      </c>
      <c r="F19" s="114">
        <v>0</v>
      </c>
      <c r="G19" s="114">
        <f>F19*各種係数!E17</f>
        <v>0</v>
      </c>
      <c r="H19" s="114">
        <f>G19*各種係数!F17</f>
        <v>0</v>
      </c>
      <c r="I19" s="114">
        <f>G19*各種係数!G17</f>
        <v>0</v>
      </c>
      <c r="J19" s="118">
        <v>0</v>
      </c>
      <c r="K19" s="119">
        <f>J19*各種係数!E17</f>
        <v>0</v>
      </c>
      <c r="L19" s="119">
        <f>J19*各種係数!D17</f>
        <v>0</v>
      </c>
      <c r="M19" s="119">
        <v>0</v>
      </c>
      <c r="N19" s="119">
        <f>M19*各種係数!F17</f>
        <v>0</v>
      </c>
      <c r="O19" s="120">
        <f>M19*各種係数!G17</f>
        <v>0</v>
      </c>
      <c r="P19" s="67"/>
      <c r="Q19" s="67"/>
      <c r="R19" s="118">
        <f>Q$117*各種係数!H17</f>
        <v>0</v>
      </c>
      <c r="S19" s="119">
        <f>R19*各種係数!E17</f>
        <v>0</v>
      </c>
      <c r="T19" s="119">
        <f>R19*各種係数!D17</f>
        <v>0</v>
      </c>
      <c r="U19" s="119">
        <v>0</v>
      </c>
      <c r="V19" s="119">
        <f>U19*各種係数!F17</f>
        <v>0</v>
      </c>
      <c r="W19" s="119">
        <f>U19*各種係数!G17</f>
        <v>0</v>
      </c>
      <c r="X19" s="119">
        <f t="shared" si="0"/>
        <v>0</v>
      </c>
      <c r="Y19" s="119">
        <f t="shared" si="1"/>
        <v>0</v>
      </c>
      <c r="Z19" s="119">
        <f t="shared" si="2"/>
        <v>0</v>
      </c>
      <c r="AA19" s="119">
        <f>G19*各種係数!I17*各種係数!$L$16</f>
        <v>0</v>
      </c>
      <c r="AB19" s="119">
        <f>M19*各種係数!I17*各種係数!$L$16</f>
        <v>0</v>
      </c>
      <c r="AC19" s="119">
        <f>U19*各種係数!I17*各種係数!$L$16</f>
        <v>0</v>
      </c>
      <c r="AD19" s="119">
        <f t="shared" si="3"/>
        <v>0</v>
      </c>
      <c r="AE19" s="119">
        <f>G19*各種係数!J17*各種係数!$L$16</f>
        <v>0</v>
      </c>
      <c r="AF19" s="119">
        <f>M19*各種係数!J17*各種係数!$L$16</f>
        <v>0</v>
      </c>
      <c r="AG19" s="119">
        <f>U19*各種係数!J17*各種係数!$L$16</f>
        <v>0</v>
      </c>
      <c r="AH19" s="119">
        <f t="shared" si="4"/>
        <v>0</v>
      </c>
    </row>
    <row r="20" spans="2:34" x14ac:dyDescent="0.15">
      <c r="B20" s="12" t="s">
        <v>44</v>
      </c>
      <c r="C20" s="12" t="s">
        <v>272</v>
      </c>
      <c r="D20" s="12" t="s">
        <v>272</v>
      </c>
      <c r="E20" s="66" t="s">
        <v>187</v>
      </c>
      <c r="F20" s="110">
        <v>0</v>
      </c>
      <c r="G20" s="110">
        <f>F20*各種係数!E18</f>
        <v>0</v>
      </c>
      <c r="H20" s="110">
        <f>G20*各種係数!F18</f>
        <v>0</v>
      </c>
      <c r="I20" s="110">
        <f>G20*各種係数!G18</f>
        <v>0</v>
      </c>
      <c r="J20" s="115">
        <v>0</v>
      </c>
      <c r="K20" s="116">
        <f>J20*各種係数!E18</f>
        <v>0</v>
      </c>
      <c r="L20" s="116">
        <f>J20*各種係数!D18</f>
        <v>0</v>
      </c>
      <c r="M20" s="116">
        <v>0</v>
      </c>
      <c r="N20" s="116">
        <f>M20*各種係数!F18</f>
        <v>0</v>
      </c>
      <c r="O20" s="117">
        <f>M20*各種係数!G18</f>
        <v>0</v>
      </c>
      <c r="P20" s="67"/>
      <c r="Q20" s="67"/>
      <c r="R20" s="115">
        <f>Q$117*各種係数!H18</f>
        <v>0</v>
      </c>
      <c r="S20" s="116">
        <f>R20*各種係数!E18</f>
        <v>0</v>
      </c>
      <c r="T20" s="116">
        <f>R20*各種係数!D18</f>
        <v>0</v>
      </c>
      <c r="U20" s="116">
        <v>0</v>
      </c>
      <c r="V20" s="116">
        <f>U20*各種係数!F18</f>
        <v>0</v>
      </c>
      <c r="W20" s="116">
        <f>U20*各種係数!G18</f>
        <v>0</v>
      </c>
      <c r="X20" s="116">
        <f t="shared" si="0"/>
        <v>0</v>
      </c>
      <c r="Y20" s="116">
        <f t="shared" si="1"/>
        <v>0</v>
      </c>
      <c r="Z20" s="116">
        <f t="shared" si="2"/>
        <v>0</v>
      </c>
      <c r="AA20" s="116">
        <f>G20*各種係数!I18*各種係数!$L$16</f>
        <v>0</v>
      </c>
      <c r="AB20" s="116">
        <f>M20*各種係数!I18*各種係数!$L$16</f>
        <v>0</v>
      </c>
      <c r="AC20" s="116">
        <f>U20*各種係数!I18*各種係数!$L$16</f>
        <v>0</v>
      </c>
      <c r="AD20" s="116">
        <f t="shared" si="3"/>
        <v>0</v>
      </c>
      <c r="AE20" s="116">
        <f>G20*各種係数!J18*各種係数!$L$16</f>
        <v>0</v>
      </c>
      <c r="AF20" s="116">
        <f>M20*各種係数!J18*各種係数!$L$16</f>
        <v>0</v>
      </c>
      <c r="AG20" s="116">
        <f>U20*各種係数!J18*各種係数!$L$16</f>
        <v>0</v>
      </c>
      <c r="AH20" s="116">
        <f t="shared" si="4"/>
        <v>0</v>
      </c>
    </row>
    <row r="21" spans="2:34" x14ac:dyDescent="0.15">
      <c r="B21" s="12" t="s">
        <v>45</v>
      </c>
      <c r="C21" s="12" t="s">
        <v>273</v>
      </c>
      <c r="D21" s="12" t="s">
        <v>272</v>
      </c>
      <c r="E21" s="66" t="s">
        <v>145</v>
      </c>
      <c r="F21" s="110">
        <v>0</v>
      </c>
      <c r="G21" s="110">
        <f>F21*各種係数!E19</f>
        <v>0</v>
      </c>
      <c r="H21" s="110">
        <f>G21*各種係数!F19</f>
        <v>0</v>
      </c>
      <c r="I21" s="110">
        <f>G21*各種係数!G19</f>
        <v>0</v>
      </c>
      <c r="J21" s="111">
        <v>0</v>
      </c>
      <c r="K21" s="112">
        <f>J21*各種係数!E19</f>
        <v>0</v>
      </c>
      <c r="L21" s="112">
        <f>J21*各種係数!D19</f>
        <v>0</v>
      </c>
      <c r="M21" s="112">
        <v>0</v>
      </c>
      <c r="N21" s="112">
        <f>M21*各種係数!F19</f>
        <v>0</v>
      </c>
      <c r="O21" s="113">
        <f>M21*各種係数!G19</f>
        <v>0</v>
      </c>
      <c r="P21" s="67"/>
      <c r="Q21" s="67"/>
      <c r="R21" s="111">
        <f>Q$117*各種係数!H19</f>
        <v>0</v>
      </c>
      <c r="S21" s="112">
        <f>R21*各種係数!E19</f>
        <v>0</v>
      </c>
      <c r="T21" s="112">
        <f>R21*各種係数!D19</f>
        <v>0</v>
      </c>
      <c r="U21" s="112">
        <v>0</v>
      </c>
      <c r="V21" s="112">
        <f>U21*各種係数!F19</f>
        <v>0</v>
      </c>
      <c r="W21" s="112">
        <f>U21*各種係数!G19</f>
        <v>0</v>
      </c>
      <c r="X21" s="112">
        <f t="shared" si="0"/>
        <v>0</v>
      </c>
      <c r="Y21" s="112">
        <f t="shared" si="1"/>
        <v>0</v>
      </c>
      <c r="Z21" s="112">
        <f t="shared" si="2"/>
        <v>0</v>
      </c>
      <c r="AA21" s="112">
        <f>G21*各種係数!I19*各種係数!$L$16</f>
        <v>0</v>
      </c>
      <c r="AB21" s="112">
        <f>M21*各種係数!I19*各種係数!$L$16</f>
        <v>0</v>
      </c>
      <c r="AC21" s="112">
        <f>U21*各種係数!I19*各種係数!$L$16</f>
        <v>0</v>
      </c>
      <c r="AD21" s="112">
        <f t="shared" si="3"/>
        <v>0</v>
      </c>
      <c r="AE21" s="112">
        <f>G21*各種係数!J19*各種係数!$L$16</f>
        <v>0</v>
      </c>
      <c r="AF21" s="112">
        <f>M21*各種係数!J19*各種係数!$L$16</f>
        <v>0</v>
      </c>
      <c r="AG21" s="112">
        <f>U21*各種係数!J19*各種係数!$L$16</f>
        <v>0</v>
      </c>
      <c r="AH21" s="112">
        <f t="shared" si="4"/>
        <v>0</v>
      </c>
    </row>
    <row r="22" spans="2:34" x14ac:dyDescent="0.15">
      <c r="B22" s="12" t="s">
        <v>46</v>
      </c>
      <c r="C22" s="12" t="s">
        <v>273</v>
      </c>
      <c r="D22" s="12" t="s">
        <v>272</v>
      </c>
      <c r="E22" s="66" t="s">
        <v>653</v>
      </c>
      <c r="F22" s="110">
        <v>0</v>
      </c>
      <c r="G22" s="110">
        <f>F22*各種係数!E20</f>
        <v>0</v>
      </c>
      <c r="H22" s="110">
        <f>G22*各種係数!F20</f>
        <v>0</v>
      </c>
      <c r="I22" s="110">
        <f>G22*各種係数!G20</f>
        <v>0</v>
      </c>
      <c r="J22" s="111">
        <v>0</v>
      </c>
      <c r="K22" s="112">
        <f>J22*各種係数!E20</f>
        <v>0</v>
      </c>
      <c r="L22" s="112">
        <f>J22*各種係数!D20</f>
        <v>0</v>
      </c>
      <c r="M22" s="112">
        <v>0</v>
      </c>
      <c r="N22" s="112">
        <f>M22*各種係数!F20</f>
        <v>0</v>
      </c>
      <c r="O22" s="113">
        <f>M22*各種係数!G20</f>
        <v>0</v>
      </c>
      <c r="P22" s="67"/>
      <c r="Q22" s="67"/>
      <c r="R22" s="111">
        <f>Q$117*各種係数!H20</f>
        <v>0</v>
      </c>
      <c r="S22" s="112">
        <f>R22*各種係数!E20</f>
        <v>0</v>
      </c>
      <c r="T22" s="112">
        <f>R22*各種係数!D20</f>
        <v>0</v>
      </c>
      <c r="U22" s="112">
        <v>0</v>
      </c>
      <c r="V22" s="112">
        <f>U22*各種係数!F20</f>
        <v>0</v>
      </c>
      <c r="W22" s="112">
        <f>U22*各種係数!G20</f>
        <v>0</v>
      </c>
      <c r="X22" s="112">
        <f t="shared" si="0"/>
        <v>0</v>
      </c>
      <c r="Y22" s="112">
        <f t="shared" si="1"/>
        <v>0</v>
      </c>
      <c r="Z22" s="112">
        <f t="shared" si="2"/>
        <v>0</v>
      </c>
      <c r="AA22" s="112">
        <f>G22*各種係数!I20*各種係数!$L$16</f>
        <v>0</v>
      </c>
      <c r="AB22" s="112">
        <f>M22*各種係数!I20*各種係数!$L$16</f>
        <v>0</v>
      </c>
      <c r="AC22" s="112">
        <f>U22*各種係数!I20*各種係数!$L$16</f>
        <v>0</v>
      </c>
      <c r="AD22" s="112">
        <f t="shared" si="3"/>
        <v>0</v>
      </c>
      <c r="AE22" s="112">
        <f>G22*各種係数!J20*各種係数!$L$16</f>
        <v>0</v>
      </c>
      <c r="AF22" s="112">
        <f>M22*各種係数!J20*各種係数!$L$16</f>
        <v>0</v>
      </c>
      <c r="AG22" s="112">
        <f>U22*各種係数!J20*各種係数!$L$16</f>
        <v>0</v>
      </c>
      <c r="AH22" s="112">
        <f t="shared" si="4"/>
        <v>0</v>
      </c>
    </row>
    <row r="23" spans="2:34" x14ac:dyDescent="0.15">
      <c r="B23" s="12" t="s">
        <v>47</v>
      </c>
      <c r="C23" s="12" t="s">
        <v>274</v>
      </c>
      <c r="D23" s="12" t="s">
        <v>272</v>
      </c>
      <c r="E23" s="66" t="s">
        <v>654</v>
      </c>
      <c r="F23" s="110">
        <v>0</v>
      </c>
      <c r="G23" s="110">
        <f>F23*各種係数!E21</f>
        <v>0</v>
      </c>
      <c r="H23" s="110">
        <f>G23*各種係数!F21</f>
        <v>0</v>
      </c>
      <c r="I23" s="110">
        <f>G23*各種係数!G21</f>
        <v>0</v>
      </c>
      <c r="J23" s="111">
        <v>0</v>
      </c>
      <c r="K23" s="112">
        <f>J23*各種係数!E21</f>
        <v>0</v>
      </c>
      <c r="L23" s="112">
        <f>J23*各種係数!D21</f>
        <v>0</v>
      </c>
      <c r="M23" s="112">
        <v>0</v>
      </c>
      <c r="N23" s="112">
        <f>M23*各種係数!F21</f>
        <v>0</v>
      </c>
      <c r="O23" s="113">
        <f>M23*各種係数!G21</f>
        <v>0</v>
      </c>
      <c r="P23" s="67"/>
      <c r="Q23" s="67"/>
      <c r="R23" s="111">
        <f>Q$117*各種係数!H21</f>
        <v>0</v>
      </c>
      <c r="S23" s="112">
        <f>R23*各種係数!E21</f>
        <v>0</v>
      </c>
      <c r="T23" s="112">
        <f>R23*各種係数!D21</f>
        <v>0</v>
      </c>
      <c r="U23" s="112">
        <v>0</v>
      </c>
      <c r="V23" s="112">
        <f>U23*各種係数!F21</f>
        <v>0</v>
      </c>
      <c r="W23" s="112">
        <f>U23*各種係数!G21</f>
        <v>0</v>
      </c>
      <c r="X23" s="112">
        <f t="shared" si="0"/>
        <v>0</v>
      </c>
      <c r="Y23" s="112">
        <f t="shared" si="1"/>
        <v>0</v>
      </c>
      <c r="Z23" s="112">
        <f t="shared" si="2"/>
        <v>0</v>
      </c>
      <c r="AA23" s="112">
        <f>G23*各種係数!I21*各種係数!$L$16</f>
        <v>0</v>
      </c>
      <c r="AB23" s="112">
        <f>M23*各種係数!I21*各種係数!$L$16</f>
        <v>0</v>
      </c>
      <c r="AC23" s="112">
        <f>U23*各種係数!I21*各種係数!$L$16</f>
        <v>0</v>
      </c>
      <c r="AD23" s="112">
        <f t="shared" si="3"/>
        <v>0</v>
      </c>
      <c r="AE23" s="112">
        <f>G23*各種係数!J21*各種係数!$L$16</f>
        <v>0</v>
      </c>
      <c r="AF23" s="112">
        <f>M23*各種係数!J21*各種係数!$L$16</f>
        <v>0</v>
      </c>
      <c r="AG23" s="112">
        <f>U23*各種係数!J21*各種係数!$L$16</f>
        <v>0</v>
      </c>
      <c r="AH23" s="112">
        <f t="shared" si="4"/>
        <v>0</v>
      </c>
    </row>
    <row r="24" spans="2:34" x14ac:dyDescent="0.15">
      <c r="B24" s="12" t="s">
        <v>48</v>
      </c>
      <c r="C24" s="12" t="s">
        <v>274</v>
      </c>
      <c r="D24" s="12" t="s">
        <v>272</v>
      </c>
      <c r="E24" s="66" t="s">
        <v>146</v>
      </c>
      <c r="F24" s="114">
        <v>0</v>
      </c>
      <c r="G24" s="114">
        <f>F24*各種係数!E22</f>
        <v>0</v>
      </c>
      <c r="H24" s="114">
        <f>G24*各種係数!F22</f>
        <v>0</v>
      </c>
      <c r="I24" s="114">
        <f>G24*各種係数!G22</f>
        <v>0</v>
      </c>
      <c r="J24" s="118">
        <v>0</v>
      </c>
      <c r="K24" s="119">
        <f>J24*各種係数!E22</f>
        <v>0</v>
      </c>
      <c r="L24" s="119">
        <f>J24*各種係数!D22</f>
        <v>0</v>
      </c>
      <c r="M24" s="119">
        <v>0</v>
      </c>
      <c r="N24" s="119">
        <f>M24*各種係数!F22</f>
        <v>0</v>
      </c>
      <c r="O24" s="120">
        <f>M24*各種係数!G22</f>
        <v>0</v>
      </c>
      <c r="P24" s="67"/>
      <c r="Q24" s="67"/>
      <c r="R24" s="118">
        <f>Q$117*各種係数!H22</f>
        <v>0</v>
      </c>
      <c r="S24" s="119">
        <f>R24*各種係数!E22</f>
        <v>0</v>
      </c>
      <c r="T24" s="119">
        <f>R24*各種係数!D22</f>
        <v>0</v>
      </c>
      <c r="U24" s="119">
        <v>0</v>
      </c>
      <c r="V24" s="119">
        <f>U24*各種係数!F22</f>
        <v>0</v>
      </c>
      <c r="W24" s="119">
        <f>U24*各種係数!G22</f>
        <v>0</v>
      </c>
      <c r="X24" s="119">
        <f t="shared" si="0"/>
        <v>0</v>
      </c>
      <c r="Y24" s="119">
        <f t="shared" si="1"/>
        <v>0</v>
      </c>
      <c r="Z24" s="119">
        <f t="shared" si="2"/>
        <v>0</v>
      </c>
      <c r="AA24" s="119">
        <f>G24*各種係数!I22*各種係数!$L$16</f>
        <v>0</v>
      </c>
      <c r="AB24" s="119">
        <f>M24*各種係数!I22*各種係数!$L$16</f>
        <v>0</v>
      </c>
      <c r="AC24" s="119">
        <f>U24*各種係数!I22*各種係数!$L$16</f>
        <v>0</v>
      </c>
      <c r="AD24" s="119">
        <f t="shared" si="3"/>
        <v>0</v>
      </c>
      <c r="AE24" s="119">
        <f>G24*各種係数!J22*各種係数!$L$16</f>
        <v>0</v>
      </c>
      <c r="AF24" s="119">
        <f>M24*各種係数!J22*各種係数!$L$16</f>
        <v>0</v>
      </c>
      <c r="AG24" s="119">
        <f>U24*各種係数!J22*各種係数!$L$16</f>
        <v>0</v>
      </c>
      <c r="AH24" s="119">
        <f t="shared" si="4"/>
        <v>0</v>
      </c>
    </row>
    <row r="25" spans="2:34" x14ac:dyDescent="0.15">
      <c r="B25" s="15" t="s">
        <v>49</v>
      </c>
      <c r="C25" s="15" t="s">
        <v>274</v>
      </c>
      <c r="D25" s="15" t="s">
        <v>272</v>
      </c>
      <c r="E25" s="74" t="s">
        <v>147</v>
      </c>
      <c r="F25" s="110">
        <v>0</v>
      </c>
      <c r="G25" s="110">
        <f>F25*各種係数!E23</f>
        <v>0</v>
      </c>
      <c r="H25" s="110">
        <f>G25*各種係数!F23</f>
        <v>0</v>
      </c>
      <c r="I25" s="110">
        <f>G25*各種係数!G23</f>
        <v>0</v>
      </c>
      <c r="J25" s="115">
        <v>0</v>
      </c>
      <c r="K25" s="116">
        <f>J25*各種係数!E23</f>
        <v>0</v>
      </c>
      <c r="L25" s="116">
        <f>J25*各種係数!D23</f>
        <v>0</v>
      </c>
      <c r="M25" s="116">
        <v>0</v>
      </c>
      <c r="N25" s="116">
        <f>M25*各種係数!F23</f>
        <v>0</v>
      </c>
      <c r="O25" s="117">
        <f>M25*各種係数!G23</f>
        <v>0</v>
      </c>
      <c r="P25" s="67"/>
      <c r="Q25" s="67"/>
      <c r="R25" s="115">
        <f>Q$117*各種係数!H23</f>
        <v>0</v>
      </c>
      <c r="S25" s="116">
        <f>R25*各種係数!E23</f>
        <v>0</v>
      </c>
      <c r="T25" s="116">
        <f>R25*各種係数!D23</f>
        <v>0</v>
      </c>
      <c r="U25" s="116">
        <v>0</v>
      </c>
      <c r="V25" s="116">
        <f>U25*各種係数!F23</f>
        <v>0</v>
      </c>
      <c r="W25" s="116">
        <f>U25*各種係数!G23</f>
        <v>0</v>
      </c>
      <c r="X25" s="116">
        <f t="shared" si="0"/>
        <v>0</v>
      </c>
      <c r="Y25" s="116">
        <f t="shared" si="1"/>
        <v>0</v>
      </c>
      <c r="Z25" s="116">
        <f t="shared" si="2"/>
        <v>0</v>
      </c>
      <c r="AA25" s="116">
        <f>G25*各種係数!I23*各種係数!$L$16</f>
        <v>0</v>
      </c>
      <c r="AB25" s="116">
        <f>M25*各種係数!I23*各種係数!$L$16</f>
        <v>0</v>
      </c>
      <c r="AC25" s="116">
        <f>U25*各種係数!I23*各種係数!$L$16</f>
        <v>0</v>
      </c>
      <c r="AD25" s="116">
        <f t="shared" si="3"/>
        <v>0</v>
      </c>
      <c r="AE25" s="116">
        <f>G25*各種係数!J23*各種係数!$L$16</f>
        <v>0</v>
      </c>
      <c r="AF25" s="116">
        <f>M25*各種係数!J23*各種係数!$L$16</f>
        <v>0</v>
      </c>
      <c r="AG25" s="116">
        <f>U25*各種係数!J23*各種係数!$L$16</f>
        <v>0</v>
      </c>
      <c r="AH25" s="116">
        <f t="shared" si="4"/>
        <v>0</v>
      </c>
    </row>
    <row r="26" spans="2:34" x14ac:dyDescent="0.15">
      <c r="B26" s="12" t="s">
        <v>50</v>
      </c>
      <c r="C26" s="12" t="s">
        <v>274</v>
      </c>
      <c r="D26" s="12" t="s">
        <v>272</v>
      </c>
      <c r="E26" s="66" t="s">
        <v>148</v>
      </c>
      <c r="F26" s="110">
        <v>0</v>
      </c>
      <c r="G26" s="110">
        <f>F26*各種係数!E24</f>
        <v>0</v>
      </c>
      <c r="H26" s="110">
        <f>G26*各種係数!F24</f>
        <v>0</v>
      </c>
      <c r="I26" s="110">
        <f>G26*各種係数!G24</f>
        <v>0</v>
      </c>
      <c r="J26" s="111">
        <v>0</v>
      </c>
      <c r="K26" s="112">
        <f>J26*各種係数!E24</f>
        <v>0</v>
      </c>
      <c r="L26" s="112">
        <f>J26*各種係数!D24</f>
        <v>0</v>
      </c>
      <c r="M26" s="112">
        <v>0</v>
      </c>
      <c r="N26" s="112">
        <f>M26*各種係数!F24</f>
        <v>0</v>
      </c>
      <c r="O26" s="113">
        <f>M26*各種係数!G24</f>
        <v>0</v>
      </c>
      <c r="P26" s="67"/>
      <c r="Q26" s="67"/>
      <c r="R26" s="111">
        <f>Q$117*各種係数!H24</f>
        <v>0</v>
      </c>
      <c r="S26" s="112">
        <f>R26*各種係数!E24</f>
        <v>0</v>
      </c>
      <c r="T26" s="112">
        <f>R26*各種係数!D24</f>
        <v>0</v>
      </c>
      <c r="U26" s="112">
        <v>0</v>
      </c>
      <c r="V26" s="112">
        <f>U26*各種係数!F24</f>
        <v>0</v>
      </c>
      <c r="W26" s="112">
        <f>U26*各種係数!G24</f>
        <v>0</v>
      </c>
      <c r="X26" s="112">
        <f t="shared" si="0"/>
        <v>0</v>
      </c>
      <c r="Y26" s="112">
        <f t="shared" si="1"/>
        <v>0</v>
      </c>
      <c r="Z26" s="112">
        <f t="shared" si="2"/>
        <v>0</v>
      </c>
      <c r="AA26" s="112">
        <f>G26*各種係数!I24*各種係数!$L$16</f>
        <v>0</v>
      </c>
      <c r="AB26" s="112">
        <f>M26*各種係数!I24*各種係数!$L$16</f>
        <v>0</v>
      </c>
      <c r="AC26" s="112">
        <f>U26*各種係数!I24*各種係数!$L$16</f>
        <v>0</v>
      </c>
      <c r="AD26" s="112">
        <f t="shared" si="3"/>
        <v>0</v>
      </c>
      <c r="AE26" s="112">
        <f>G26*各種係数!J24*各種係数!$L$16</f>
        <v>0</v>
      </c>
      <c r="AF26" s="112">
        <f>M26*各種係数!J24*各種係数!$L$16</f>
        <v>0</v>
      </c>
      <c r="AG26" s="112">
        <f>U26*各種係数!J24*各種係数!$L$16</f>
        <v>0</v>
      </c>
      <c r="AH26" s="112">
        <f t="shared" si="4"/>
        <v>0</v>
      </c>
    </row>
    <row r="27" spans="2:34" x14ac:dyDescent="0.15">
      <c r="B27" s="12" t="s">
        <v>51</v>
      </c>
      <c r="C27" s="12" t="s">
        <v>275</v>
      </c>
      <c r="D27" s="12" t="s">
        <v>272</v>
      </c>
      <c r="E27" s="66" t="s">
        <v>426</v>
      </c>
      <c r="F27" s="110">
        <v>0</v>
      </c>
      <c r="G27" s="110">
        <f>F27*各種係数!E25</f>
        <v>0</v>
      </c>
      <c r="H27" s="110">
        <f>G27*各種係数!F25</f>
        <v>0</v>
      </c>
      <c r="I27" s="110">
        <f>G27*各種係数!G25</f>
        <v>0</v>
      </c>
      <c r="J27" s="111">
        <v>0</v>
      </c>
      <c r="K27" s="112">
        <f>J27*各種係数!E25</f>
        <v>0</v>
      </c>
      <c r="L27" s="112">
        <f>J27*各種係数!D25</f>
        <v>0</v>
      </c>
      <c r="M27" s="112">
        <v>0</v>
      </c>
      <c r="N27" s="112">
        <f>M27*各種係数!F25</f>
        <v>0</v>
      </c>
      <c r="O27" s="113">
        <f>M27*各種係数!G25</f>
        <v>0</v>
      </c>
      <c r="P27" s="67"/>
      <c r="Q27" s="67"/>
      <c r="R27" s="111">
        <f>Q$117*各種係数!H25</f>
        <v>0</v>
      </c>
      <c r="S27" s="112">
        <f>R27*各種係数!E25</f>
        <v>0</v>
      </c>
      <c r="T27" s="112">
        <f>R27*各種係数!D25</f>
        <v>0</v>
      </c>
      <c r="U27" s="112">
        <v>0</v>
      </c>
      <c r="V27" s="112">
        <f>U27*各種係数!F25</f>
        <v>0</v>
      </c>
      <c r="W27" s="112">
        <f>U27*各種係数!G25</f>
        <v>0</v>
      </c>
      <c r="X27" s="112">
        <f t="shared" si="0"/>
        <v>0</v>
      </c>
      <c r="Y27" s="112">
        <f t="shared" si="1"/>
        <v>0</v>
      </c>
      <c r="Z27" s="112">
        <f t="shared" si="2"/>
        <v>0</v>
      </c>
      <c r="AA27" s="112">
        <f>G27*各種係数!I25*各種係数!$L$16</f>
        <v>0</v>
      </c>
      <c r="AB27" s="112">
        <f>M27*各種係数!I25*各種係数!$L$16</f>
        <v>0</v>
      </c>
      <c r="AC27" s="112">
        <f>U27*各種係数!I25*各種係数!$L$16</f>
        <v>0</v>
      </c>
      <c r="AD27" s="112">
        <f t="shared" si="3"/>
        <v>0</v>
      </c>
      <c r="AE27" s="112">
        <f>G27*各種係数!J25*各種係数!$L$16</f>
        <v>0</v>
      </c>
      <c r="AF27" s="112">
        <f>M27*各種係数!J25*各種係数!$L$16</f>
        <v>0</v>
      </c>
      <c r="AG27" s="112">
        <f>U27*各種係数!J25*各種係数!$L$16</f>
        <v>0</v>
      </c>
      <c r="AH27" s="112">
        <f t="shared" si="4"/>
        <v>0</v>
      </c>
    </row>
    <row r="28" spans="2:34" x14ac:dyDescent="0.15">
      <c r="B28" s="12" t="s">
        <v>52</v>
      </c>
      <c r="C28" s="12" t="s">
        <v>276</v>
      </c>
      <c r="D28" s="12" t="s">
        <v>272</v>
      </c>
      <c r="E28" s="66" t="s">
        <v>149</v>
      </c>
      <c r="F28" s="110">
        <v>0</v>
      </c>
      <c r="G28" s="110">
        <f>F28*各種係数!E26</f>
        <v>0</v>
      </c>
      <c r="H28" s="110">
        <f>G28*各種係数!F26</f>
        <v>0</v>
      </c>
      <c r="I28" s="110">
        <f>G28*各種係数!G26</f>
        <v>0</v>
      </c>
      <c r="J28" s="111">
        <v>0</v>
      </c>
      <c r="K28" s="112">
        <f>J28*各種係数!E26</f>
        <v>0</v>
      </c>
      <c r="L28" s="112">
        <f>J28*各種係数!D26</f>
        <v>0</v>
      </c>
      <c r="M28" s="112">
        <v>0</v>
      </c>
      <c r="N28" s="112">
        <f>M28*各種係数!F26</f>
        <v>0</v>
      </c>
      <c r="O28" s="113">
        <f>M28*各種係数!G26</f>
        <v>0</v>
      </c>
      <c r="P28" s="67"/>
      <c r="Q28" s="67"/>
      <c r="R28" s="111">
        <f>Q$117*各種係数!H26</f>
        <v>0</v>
      </c>
      <c r="S28" s="112">
        <f>R28*各種係数!E26</f>
        <v>0</v>
      </c>
      <c r="T28" s="112">
        <f>R28*各種係数!D26</f>
        <v>0</v>
      </c>
      <c r="U28" s="112">
        <v>0</v>
      </c>
      <c r="V28" s="112">
        <f>U28*各種係数!F26</f>
        <v>0</v>
      </c>
      <c r="W28" s="112">
        <f>U28*各種係数!G26</f>
        <v>0</v>
      </c>
      <c r="X28" s="112">
        <f t="shared" si="0"/>
        <v>0</v>
      </c>
      <c r="Y28" s="112">
        <f t="shared" si="1"/>
        <v>0</v>
      </c>
      <c r="Z28" s="112">
        <f t="shared" si="2"/>
        <v>0</v>
      </c>
      <c r="AA28" s="112">
        <f>G28*各種係数!I26*各種係数!$L$16</f>
        <v>0</v>
      </c>
      <c r="AB28" s="112">
        <f>M28*各種係数!I26*各種係数!$L$16</f>
        <v>0</v>
      </c>
      <c r="AC28" s="112">
        <f>U28*各種係数!I26*各種係数!$L$16</f>
        <v>0</v>
      </c>
      <c r="AD28" s="112">
        <f t="shared" si="3"/>
        <v>0</v>
      </c>
      <c r="AE28" s="112">
        <f>G28*各種係数!J26*各種係数!$L$16</f>
        <v>0</v>
      </c>
      <c r="AF28" s="112">
        <f>M28*各種係数!J26*各種係数!$L$16</f>
        <v>0</v>
      </c>
      <c r="AG28" s="112">
        <f>U28*各種係数!J26*各種係数!$L$16</f>
        <v>0</v>
      </c>
      <c r="AH28" s="112">
        <f t="shared" si="4"/>
        <v>0</v>
      </c>
    </row>
    <row r="29" spans="2:34" x14ac:dyDescent="0.15">
      <c r="B29" s="16" t="s">
        <v>53</v>
      </c>
      <c r="C29" s="16" t="s">
        <v>276</v>
      </c>
      <c r="D29" s="16" t="s">
        <v>272</v>
      </c>
      <c r="E29" s="72" t="s">
        <v>428</v>
      </c>
      <c r="F29" s="114">
        <v>0</v>
      </c>
      <c r="G29" s="114">
        <f>F29*各種係数!E27</f>
        <v>0</v>
      </c>
      <c r="H29" s="114">
        <f>G29*各種係数!F27</f>
        <v>0</v>
      </c>
      <c r="I29" s="114">
        <f>G29*各種係数!G27</f>
        <v>0</v>
      </c>
      <c r="J29" s="118">
        <v>0</v>
      </c>
      <c r="K29" s="119">
        <f>J29*各種係数!E27</f>
        <v>0</v>
      </c>
      <c r="L29" s="119">
        <f>J29*各種係数!D27</f>
        <v>0</v>
      </c>
      <c r="M29" s="119">
        <v>0</v>
      </c>
      <c r="N29" s="119">
        <f>M29*各種係数!F27</f>
        <v>0</v>
      </c>
      <c r="O29" s="120">
        <f>M29*各種係数!G27</f>
        <v>0</v>
      </c>
      <c r="P29" s="67"/>
      <c r="Q29" s="67"/>
      <c r="R29" s="118">
        <f>Q$117*各種係数!H27</f>
        <v>0</v>
      </c>
      <c r="S29" s="119">
        <f>R29*各種係数!E27</f>
        <v>0</v>
      </c>
      <c r="T29" s="119">
        <f>R29*各種係数!D27</f>
        <v>0</v>
      </c>
      <c r="U29" s="119">
        <v>0</v>
      </c>
      <c r="V29" s="119">
        <f>U29*各種係数!F27</f>
        <v>0</v>
      </c>
      <c r="W29" s="119">
        <f>U29*各種係数!G27</f>
        <v>0</v>
      </c>
      <c r="X29" s="119">
        <f t="shared" si="0"/>
        <v>0</v>
      </c>
      <c r="Y29" s="119">
        <f t="shared" si="1"/>
        <v>0</v>
      </c>
      <c r="Z29" s="119">
        <f t="shared" si="2"/>
        <v>0</v>
      </c>
      <c r="AA29" s="119">
        <f>G29*各種係数!I27*各種係数!$L$16</f>
        <v>0</v>
      </c>
      <c r="AB29" s="119">
        <f>M29*各種係数!I27*各種係数!$L$16</f>
        <v>0</v>
      </c>
      <c r="AC29" s="119">
        <f>U29*各種係数!I27*各種係数!$L$16</f>
        <v>0</v>
      </c>
      <c r="AD29" s="119">
        <f t="shared" si="3"/>
        <v>0</v>
      </c>
      <c r="AE29" s="119">
        <f>G29*各種係数!J27*各種係数!$L$16</f>
        <v>0</v>
      </c>
      <c r="AF29" s="119">
        <f>M29*各種係数!J27*各種係数!$L$16</f>
        <v>0</v>
      </c>
      <c r="AG29" s="119">
        <f>U29*各種係数!J27*各種係数!$L$16</f>
        <v>0</v>
      </c>
      <c r="AH29" s="119">
        <f t="shared" si="4"/>
        <v>0</v>
      </c>
    </row>
    <row r="30" spans="2:34" x14ac:dyDescent="0.15">
      <c r="B30" s="12" t="s">
        <v>54</v>
      </c>
      <c r="C30" s="12" t="s">
        <v>276</v>
      </c>
      <c r="D30" s="12" t="s">
        <v>272</v>
      </c>
      <c r="E30" s="66" t="s">
        <v>655</v>
      </c>
      <c r="F30" s="110">
        <v>0</v>
      </c>
      <c r="G30" s="110">
        <f>F30*各種係数!E28</f>
        <v>0</v>
      </c>
      <c r="H30" s="110">
        <f>G30*各種係数!F28</f>
        <v>0</v>
      </c>
      <c r="I30" s="110">
        <f>G30*各種係数!G28</f>
        <v>0</v>
      </c>
      <c r="J30" s="115">
        <v>0</v>
      </c>
      <c r="K30" s="116">
        <f>J30*各種係数!E28</f>
        <v>0</v>
      </c>
      <c r="L30" s="116">
        <f>J30*各種係数!D28</f>
        <v>0</v>
      </c>
      <c r="M30" s="116">
        <v>0</v>
      </c>
      <c r="N30" s="116">
        <f>M30*各種係数!F28</f>
        <v>0</v>
      </c>
      <c r="O30" s="117">
        <f>M30*各種係数!G28</f>
        <v>0</v>
      </c>
      <c r="P30" s="67"/>
      <c r="Q30" s="67"/>
      <c r="R30" s="115">
        <f>Q$117*各種係数!H28</f>
        <v>0</v>
      </c>
      <c r="S30" s="116">
        <f>R30*各種係数!E28</f>
        <v>0</v>
      </c>
      <c r="T30" s="116">
        <f>R30*各種係数!D28</f>
        <v>0</v>
      </c>
      <c r="U30" s="116">
        <v>0</v>
      </c>
      <c r="V30" s="116">
        <f>U30*各種係数!F28</f>
        <v>0</v>
      </c>
      <c r="W30" s="116">
        <f>U30*各種係数!G28</f>
        <v>0</v>
      </c>
      <c r="X30" s="116">
        <f t="shared" si="0"/>
        <v>0</v>
      </c>
      <c r="Y30" s="116">
        <f t="shared" si="1"/>
        <v>0</v>
      </c>
      <c r="Z30" s="116">
        <f t="shared" si="2"/>
        <v>0</v>
      </c>
      <c r="AA30" s="116">
        <f>G30*各種係数!I28*各種係数!$L$16</f>
        <v>0</v>
      </c>
      <c r="AB30" s="116">
        <f>M30*各種係数!I28*各種係数!$L$16</f>
        <v>0</v>
      </c>
      <c r="AC30" s="116">
        <f>U30*各種係数!I28*各種係数!$L$16</f>
        <v>0</v>
      </c>
      <c r="AD30" s="116">
        <f t="shared" si="3"/>
        <v>0</v>
      </c>
      <c r="AE30" s="116">
        <f>G30*各種係数!J28*各種係数!$L$16</f>
        <v>0</v>
      </c>
      <c r="AF30" s="116">
        <f>M30*各種係数!J28*各種係数!$L$16</f>
        <v>0</v>
      </c>
      <c r="AG30" s="116">
        <f>U30*各種係数!J28*各種係数!$L$16</f>
        <v>0</v>
      </c>
      <c r="AH30" s="116">
        <f t="shared" si="4"/>
        <v>0</v>
      </c>
    </row>
    <row r="31" spans="2:34" x14ac:dyDescent="0.15">
      <c r="B31" s="12" t="s">
        <v>55</v>
      </c>
      <c r="C31" s="12" t="s">
        <v>276</v>
      </c>
      <c r="D31" s="12" t="s">
        <v>272</v>
      </c>
      <c r="E31" s="66" t="s">
        <v>656</v>
      </c>
      <c r="F31" s="110">
        <v>0</v>
      </c>
      <c r="G31" s="110">
        <f>F31*各種係数!E29</f>
        <v>0</v>
      </c>
      <c r="H31" s="110">
        <f>G31*各種係数!F29</f>
        <v>0</v>
      </c>
      <c r="I31" s="110">
        <f>G31*各種係数!G29</f>
        <v>0</v>
      </c>
      <c r="J31" s="111">
        <v>0</v>
      </c>
      <c r="K31" s="112">
        <f>J31*各種係数!E29</f>
        <v>0</v>
      </c>
      <c r="L31" s="112">
        <f>J31*各種係数!D29</f>
        <v>0</v>
      </c>
      <c r="M31" s="112">
        <v>0</v>
      </c>
      <c r="N31" s="112">
        <f>M31*各種係数!F29</f>
        <v>0</v>
      </c>
      <c r="O31" s="113">
        <f>M31*各種係数!G29</f>
        <v>0</v>
      </c>
      <c r="P31" s="67"/>
      <c r="Q31" s="67"/>
      <c r="R31" s="111">
        <f>Q$117*各種係数!H29</f>
        <v>0</v>
      </c>
      <c r="S31" s="112">
        <f>R31*各種係数!E29</f>
        <v>0</v>
      </c>
      <c r="T31" s="112">
        <f>R31*各種係数!D29</f>
        <v>0</v>
      </c>
      <c r="U31" s="112">
        <v>0</v>
      </c>
      <c r="V31" s="112">
        <f>U31*各種係数!F29</f>
        <v>0</v>
      </c>
      <c r="W31" s="112">
        <f>U31*各種係数!G29</f>
        <v>0</v>
      </c>
      <c r="X31" s="112">
        <f t="shared" si="0"/>
        <v>0</v>
      </c>
      <c r="Y31" s="112">
        <f t="shared" si="1"/>
        <v>0</v>
      </c>
      <c r="Z31" s="112">
        <f t="shared" si="2"/>
        <v>0</v>
      </c>
      <c r="AA31" s="112">
        <f>G31*各種係数!I29*各種係数!$L$16</f>
        <v>0</v>
      </c>
      <c r="AB31" s="112">
        <f>M31*各種係数!I29*各種係数!$L$16</f>
        <v>0</v>
      </c>
      <c r="AC31" s="112">
        <f>U31*各種係数!I29*各種係数!$L$16</f>
        <v>0</v>
      </c>
      <c r="AD31" s="112">
        <f t="shared" si="3"/>
        <v>0</v>
      </c>
      <c r="AE31" s="112">
        <f>G31*各種係数!J29*各種係数!$L$16</f>
        <v>0</v>
      </c>
      <c r="AF31" s="112">
        <f>M31*各種係数!J29*各種係数!$L$16</f>
        <v>0</v>
      </c>
      <c r="AG31" s="112">
        <f>U31*各種係数!J29*各種係数!$L$16</f>
        <v>0</v>
      </c>
      <c r="AH31" s="112">
        <f t="shared" si="4"/>
        <v>0</v>
      </c>
    </row>
    <row r="32" spans="2:34" x14ac:dyDescent="0.15">
      <c r="B32" s="12" t="s">
        <v>56</v>
      </c>
      <c r="C32" s="12" t="s">
        <v>276</v>
      </c>
      <c r="D32" s="12" t="s">
        <v>272</v>
      </c>
      <c r="E32" s="66" t="s">
        <v>150</v>
      </c>
      <c r="F32" s="110">
        <v>0</v>
      </c>
      <c r="G32" s="110">
        <f>F32*各種係数!E30</f>
        <v>0</v>
      </c>
      <c r="H32" s="110">
        <f>G32*各種係数!F30</f>
        <v>0</v>
      </c>
      <c r="I32" s="110">
        <f>G32*各種係数!G30</f>
        <v>0</v>
      </c>
      <c r="J32" s="111">
        <v>0</v>
      </c>
      <c r="K32" s="112">
        <f>J32*各種係数!E30</f>
        <v>0</v>
      </c>
      <c r="L32" s="112">
        <f>J32*各種係数!D30</f>
        <v>0</v>
      </c>
      <c r="M32" s="112">
        <v>0</v>
      </c>
      <c r="N32" s="112">
        <f>M32*各種係数!F30</f>
        <v>0</v>
      </c>
      <c r="O32" s="113">
        <f>M32*各種係数!G30</f>
        <v>0</v>
      </c>
      <c r="P32" s="67"/>
      <c r="Q32" s="67"/>
      <c r="R32" s="111">
        <f>Q$117*各種係数!H30</f>
        <v>0</v>
      </c>
      <c r="S32" s="112">
        <f>R32*各種係数!E30</f>
        <v>0</v>
      </c>
      <c r="T32" s="112">
        <f>R32*各種係数!D30</f>
        <v>0</v>
      </c>
      <c r="U32" s="112">
        <v>0</v>
      </c>
      <c r="V32" s="112">
        <f>U32*各種係数!F30</f>
        <v>0</v>
      </c>
      <c r="W32" s="112">
        <f>U32*各種係数!G30</f>
        <v>0</v>
      </c>
      <c r="X32" s="112">
        <f t="shared" si="0"/>
        <v>0</v>
      </c>
      <c r="Y32" s="112">
        <f t="shared" si="1"/>
        <v>0</v>
      </c>
      <c r="Z32" s="112">
        <f t="shared" si="2"/>
        <v>0</v>
      </c>
      <c r="AA32" s="112">
        <f>G32*各種係数!I30*各種係数!$L$16</f>
        <v>0</v>
      </c>
      <c r="AB32" s="112">
        <f>M32*各種係数!I30*各種係数!$L$16</f>
        <v>0</v>
      </c>
      <c r="AC32" s="112">
        <f>U32*各種係数!I30*各種係数!$L$16</f>
        <v>0</v>
      </c>
      <c r="AD32" s="112">
        <f t="shared" si="3"/>
        <v>0</v>
      </c>
      <c r="AE32" s="112">
        <f>G32*各種係数!J30*各種係数!$L$16</f>
        <v>0</v>
      </c>
      <c r="AF32" s="112">
        <f>M32*各種係数!J30*各種係数!$L$16</f>
        <v>0</v>
      </c>
      <c r="AG32" s="112">
        <f>U32*各種係数!J30*各種係数!$L$16</f>
        <v>0</v>
      </c>
      <c r="AH32" s="112">
        <f t="shared" si="4"/>
        <v>0</v>
      </c>
    </row>
    <row r="33" spans="2:34" x14ac:dyDescent="0.15">
      <c r="B33" s="12" t="s">
        <v>57</v>
      </c>
      <c r="C33" s="12" t="s">
        <v>276</v>
      </c>
      <c r="D33" s="12" t="s">
        <v>272</v>
      </c>
      <c r="E33" s="66" t="s">
        <v>151</v>
      </c>
      <c r="F33" s="110">
        <v>0</v>
      </c>
      <c r="G33" s="110">
        <f>F33*各種係数!E31</f>
        <v>0</v>
      </c>
      <c r="H33" s="110">
        <f>G33*各種係数!F31</f>
        <v>0</v>
      </c>
      <c r="I33" s="110">
        <f>G33*各種係数!G31</f>
        <v>0</v>
      </c>
      <c r="J33" s="111">
        <v>0</v>
      </c>
      <c r="K33" s="112">
        <f>J33*各種係数!E31</f>
        <v>0</v>
      </c>
      <c r="L33" s="112">
        <f>J33*各種係数!D31</f>
        <v>0</v>
      </c>
      <c r="M33" s="112">
        <v>0</v>
      </c>
      <c r="N33" s="112">
        <f>M33*各種係数!F31</f>
        <v>0</v>
      </c>
      <c r="O33" s="113">
        <f>M33*各種係数!G31</f>
        <v>0</v>
      </c>
      <c r="P33" s="67"/>
      <c r="Q33" s="67"/>
      <c r="R33" s="111">
        <f>Q$117*各種係数!H31</f>
        <v>0</v>
      </c>
      <c r="S33" s="112">
        <f>R33*各種係数!E31</f>
        <v>0</v>
      </c>
      <c r="T33" s="112">
        <f>R33*各種係数!D31</f>
        <v>0</v>
      </c>
      <c r="U33" s="112">
        <v>0</v>
      </c>
      <c r="V33" s="112">
        <f>U33*各種係数!F31</f>
        <v>0</v>
      </c>
      <c r="W33" s="112">
        <f>U33*各種係数!G31</f>
        <v>0</v>
      </c>
      <c r="X33" s="112">
        <f t="shared" si="0"/>
        <v>0</v>
      </c>
      <c r="Y33" s="112">
        <f t="shared" si="1"/>
        <v>0</v>
      </c>
      <c r="Z33" s="112">
        <f t="shared" si="2"/>
        <v>0</v>
      </c>
      <c r="AA33" s="112">
        <f>G33*各種係数!I31*各種係数!$L$16</f>
        <v>0</v>
      </c>
      <c r="AB33" s="112">
        <f>M33*各種係数!I31*各種係数!$L$16</f>
        <v>0</v>
      </c>
      <c r="AC33" s="112">
        <f>U33*各種係数!I31*各種係数!$L$16</f>
        <v>0</v>
      </c>
      <c r="AD33" s="112">
        <f t="shared" si="3"/>
        <v>0</v>
      </c>
      <c r="AE33" s="112">
        <f>G33*各種係数!J31*各種係数!$L$16</f>
        <v>0</v>
      </c>
      <c r="AF33" s="112">
        <f>M33*各種係数!J31*各種係数!$L$16</f>
        <v>0</v>
      </c>
      <c r="AG33" s="112">
        <f>U33*各種係数!J31*各種係数!$L$16</f>
        <v>0</v>
      </c>
      <c r="AH33" s="112">
        <f t="shared" si="4"/>
        <v>0</v>
      </c>
    </row>
    <row r="34" spans="2:34" x14ac:dyDescent="0.15">
      <c r="B34" s="12" t="s">
        <v>58</v>
      </c>
      <c r="C34" s="12" t="s">
        <v>276</v>
      </c>
      <c r="D34" s="12" t="s">
        <v>272</v>
      </c>
      <c r="E34" s="66" t="s">
        <v>433</v>
      </c>
      <c r="F34" s="114">
        <v>0</v>
      </c>
      <c r="G34" s="114">
        <f>F34*各種係数!E32</f>
        <v>0</v>
      </c>
      <c r="H34" s="114">
        <f>G34*各種係数!F32</f>
        <v>0</v>
      </c>
      <c r="I34" s="114">
        <f>G34*各種係数!G32</f>
        <v>0</v>
      </c>
      <c r="J34" s="118">
        <v>0</v>
      </c>
      <c r="K34" s="119">
        <f>J34*各種係数!E32</f>
        <v>0</v>
      </c>
      <c r="L34" s="119">
        <f>J34*各種係数!D32</f>
        <v>0</v>
      </c>
      <c r="M34" s="119">
        <v>0</v>
      </c>
      <c r="N34" s="119">
        <f>M34*各種係数!F32</f>
        <v>0</v>
      </c>
      <c r="O34" s="120">
        <f>M34*各種係数!G32</f>
        <v>0</v>
      </c>
      <c r="P34" s="67"/>
      <c r="Q34" s="67"/>
      <c r="R34" s="118">
        <f>Q$117*各種係数!H32</f>
        <v>0</v>
      </c>
      <c r="S34" s="119">
        <f>R34*各種係数!E32</f>
        <v>0</v>
      </c>
      <c r="T34" s="119">
        <f>R34*各種係数!D32</f>
        <v>0</v>
      </c>
      <c r="U34" s="119">
        <v>0</v>
      </c>
      <c r="V34" s="119">
        <f>U34*各種係数!F32</f>
        <v>0</v>
      </c>
      <c r="W34" s="119">
        <f>U34*各種係数!G32</f>
        <v>0</v>
      </c>
      <c r="X34" s="119">
        <f t="shared" si="0"/>
        <v>0</v>
      </c>
      <c r="Y34" s="119">
        <f t="shared" si="1"/>
        <v>0</v>
      </c>
      <c r="Z34" s="119">
        <f t="shared" si="2"/>
        <v>0</v>
      </c>
      <c r="AA34" s="119">
        <f>G34*各種係数!I32*各種係数!$L$16</f>
        <v>0</v>
      </c>
      <c r="AB34" s="119">
        <f>M34*各種係数!I32*各種係数!$L$16</f>
        <v>0</v>
      </c>
      <c r="AC34" s="119">
        <f>U34*各種係数!I32*各種係数!$L$16</f>
        <v>0</v>
      </c>
      <c r="AD34" s="119">
        <f t="shared" si="3"/>
        <v>0</v>
      </c>
      <c r="AE34" s="119">
        <f>G34*各種係数!J32*各種係数!$L$16</f>
        <v>0</v>
      </c>
      <c r="AF34" s="119">
        <f>M34*各種係数!J32*各種係数!$L$16</f>
        <v>0</v>
      </c>
      <c r="AG34" s="119">
        <f>U34*各種係数!J32*各種係数!$L$16</f>
        <v>0</v>
      </c>
      <c r="AH34" s="119">
        <f t="shared" si="4"/>
        <v>0</v>
      </c>
    </row>
    <row r="35" spans="2:34" x14ac:dyDescent="0.15">
      <c r="B35" s="15" t="s">
        <v>59</v>
      </c>
      <c r="C35" s="15" t="s">
        <v>276</v>
      </c>
      <c r="D35" s="15" t="s">
        <v>272</v>
      </c>
      <c r="E35" s="74" t="s">
        <v>657</v>
      </c>
      <c r="F35" s="110">
        <v>0</v>
      </c>
      <c r="G35" s="110">
        <f>F35*各種係数!E33</f>
        <v>0</v>
      </c>
      <c r="H35" s="110">
        <f>G35*各種係数!F33</f>
        <v>0</v>
      </c>
      <c r="I35" s="110">
        <f>G35*各種係数!G33</f>
        <v>0</v>
      </c>
      <c r="J35" s="115">
        <v>0</v>
      </c>
      <c r="K35" s="116">
        <f>J35*各種係数!E33</f>
        <v>0</v>
      </c>
      <c r="L35" s="116">
        <f>J35*各種係数!D33</f>
        <v>0</v>
      </c>
      <c r="M35" s="116">
        <v>0</v>
      </c>
      <c r="N35" s="116">
        <f>M35*各種係数!F33</f>
        <v>0</v>
      </c>
      <c r="O35" s="117">
        <f>M35*各種係数!G33</f>
        <v>0</v>
      </c>
      <c r="P35" s="67"/>
      <c r="Q35" s="67"/>
      <c r="R35" s="115">
        <f>Q$117*各種係数!H33</f>
        <v>0</v>
      </c>
      <c r="S35" s="116">
        <f>R35*各種係数!E33</f>
        <v>0</v>
      </c>
      <c r="T35" s="116">
        <f>R35*各種係数!D33</f>
        <v>0</v>
      </c>
      <c r="U35" s="116">
        <v>0</v>
      </c>
      <c r="V35" s="116">
        <f>U35*各種係数!F33</f>
        <v>0</v>
      </c>
      <c r="W35" s="116">
        <f>U35*各種係数!G33</f>
        <v>0</v>
      </c>
      <c r="X35" s="116">
        <f t="shared" si="0"/>
        <v>0</v>
      </c>
      <c r="Y35" s="116">
        <f t="shared" si="1"/>
        <v>0</v>
      </c>
      <c r="Z35" s="116">
        <f t="shared" si="2"/>
        <v>0</v>
      </c>
      <c r="AA35" s="116">
        <f>G35*各種係数!I33*各種係数!$L$16</f>
        <v>0</v>
      </c>
      <c r="AB35" s="116">
        <f>M35*各種係数!I33*各種係数!$L$16</f>
        <v>0</v>
      </c>
      <c r="AC35" s="116">
        <f>U35*各種係数!I33*各種係数!$L$16</f>
        <v>0</v>
      </c>
      <c r="AD35" s="116">
        <f t="shared" si="3"/>
        <v>0</v>
      </c>
      <c r="AE35" s="116">
        <f>G35*各種係数!J33*各種係数!$L$16</f>
        <v>0</v>
      </c>
      <c r="AF35" s="116">
        <f>M35*各種係数!J33*各種係数!$L$16</f>
        <v>0</v>
      </c>
      <c r="AG35" s="116">
        <f>U35*各種係数!J33*各種係数!$L$16</f>
        <v>0</v>
      </c>
      <c r="AH35" s="116">
        <f t="shared" si="4"/>
        <v>0</v>
      </c>
    </row>
    <row r="36" spans="2:34" x14ac:dyDescent="0.15">
      <c r="B36" s="12" t="s">
        <v>60</v>
      </c>
      <c r="C36" s="12" t="s">
        <v>277</v>
      </c>
      <c r="D36" s="12" t="s">
        <v>272</v>
      </c>
      <c r="E36" s="66" t="s">
        <v>152</v>
      </c>
      <c r="F36" s="110">
        <v>0</v>
      </c>
      <c r="G36" s="110">
        <f>F36*各種係数!E34</f>
        <v>0</v>
      </c>
      <c r="H36" s="110">
        <f>G36*各種係数!F34</f>
        <v>0</v>
      </c>
      <c r="I36" s="110">
        <f>G36*各種係数!G34</f>
        <v>0</v>
      </c>
      <c r="J36" s="111">
        <v>0</v>
      </c>
      <c r="K36" s="112">
        <f>J36*各種係数!E34</f>
        <v>0</v>
      </c>
      <c r="L36" s="112">
        <f>J36*各種係数!D34</f>
        <v>0</v>
      </c>
      <c r="M36" s="112">
        <v>0</v>
      </c>
      <c r="N36" s="112">
        <f>M36*各種係数!F34</f>
        <v>0</v>
      </c>
      <c r="O36" s="113">
        <f>M36*各種係数!G34</f>
        <v>0</v>
      </c>
      <c r="P36" s="67"/>
      <c r="Q36" s="67"/>
      <c r="R36" s="111">
        <f>Q$117*各種係数!H34</f>
        <v>0</v>
      </c>
      <c r="S36" s="112">
        <f>R36*各種係数!E34</f>
        <v>0</v>
      </c>
      <c r="T36" s="112">
        <f>R36*各種係数!D34</f>
        <v>0</v>
      </c>
      <c r="U36" s="112">
        <v>0</v>
      </c>
      <c r="V36" s="112">
        <f>U36*各種係数!F34</f>
        <v>0</v>
      </c>
      <c r="W36" s="112">
        <f>U36*各種係数!G34</f>
        <v>0</v>
      </c>
      <c r="X36" s="112">
        <f t="shared" si="0"/>
        <v>0</v>
      </c>
      <c r="Y36" s="112">
        <f t="shared" si="1"/>
        <v>0</v>
      </c>
      <c r="Z36" s="112">
        <f t="shared" si="2"/>
        <v>0</v>
      </c>
      <c r="AA36" s="112">
        <f>G36*各種係数!I34*各種係数!$L$16</f>
        <v>0</v>
      </c>
      <c r="AB36" s="112">
        <f>M36*各種係数!I34*各種係数!$L$16</f>
        <v>0</v>
      </c>
      <c r="AC36" s="112">
        <f>U36*各種係数!I34*各種係数!$L$16</f>
        <v>0</v>
      </c>
      <c r="AD36" s="112">
        <f t="shared" si="3"/>
        <v>0</v>
      </c>
      <c r="AE36" s="112">
        <f>G36*各種係数!J34*各種係数!$L$16</f>
        <v>0</v>
      </c>
      <c r="AF36" s="112">
        <f>M36*各種係数!J34*各種係数!$L$16</f>
        <v>0</v>
      </c>
      <c r="AG36" s="112">
        <f>U36*各種係数!J34*各種係数!$L$16</f>
        <v>0</v>
      </c>
      <c r="AH36" s="112">
        <f t="shared" si="4"/>
        <v>0</v>
      </c>
    </row>
    <row r="37" spans="2:34" x14ac:dyDescent="0.15">
      <c r="B37" s="12" t="s">
        <v>61</v>
      </c>
      <c r="C37" s="12" t="s">
        <v>277</v>
      </c>
      <c r="D37" s="12" t="s">
        <v>272</v>
      </c>
      <c r="E37" s="66" t="s">
        <v>153</v>
      </c>
      <c r="F37" s="110">
        <v>0</v>
      </c>
      <c r="G37" s="110">
        <f>F37*各種係数!E35</f>
        <v>0</v>
      </c>
      <c r="H37" s="110">
        <f>G37*各種係数!F35</f>
        <v>0</v>
      </c>
      <c r="I37" s="110">
        <f>G37*各種係数!G35</f>
        <v>0</v>
      </c>
      <c r="J37" s="111">
        <v>0</v>
      </c>
      <c r="K37" s="112">
        <f>J37*各種係数!E35</f>
        <v>0</v>
      </c>
      <c r="L37" s="112">
        <f>J37*各種係数!D35</f>
        <v>0</v>
      </c>
      <c r="M37" s="112">
        <v>0</v>
      </c>
      <c r="N37" s="112">
        <f>M37*各種係数!F35</f>
        <v>0</v>
      </c>
      <c r="O37" s="113">
        <f>M37*各種係数!G35</f>
        <v>0</v>
      </c>
      <c r="P37" s="67"/>
      <c r="Q37" s="67"/>
      <c r="R37" s="111">
        <f>Q$117*各種係数!H35</f>
        <v>0</v>
      </c>
      <c r="S37" s="112">
        <f>R37*各種係数!E35</f>
        <v>0</v>
      </c>
      <c r="T37" s="112">
        <f>R37*各種係数!D35</f>
        <v>0</v>
      </c>
      <c r="U37" s="112">
        <v>0</v>
      </c>
      <c r="V37" s="112">
        <f>U37*各種係数!F35</f>
        <v>0</v>
      </c>
      <c r="W37" s="112">
        <f>U37*各種係数!G35</f>
        <v>0</v>
      </c>
      <c r="X37" s="112">
        <f t="shared" si="0"/>
        <v>0</v>
      </c>
      <c r="Y37" s="112">
        <f t="shared" si="1"/>
        <v>0</v>
      </c>
      <c r="Z37" s="112">
        <f t="shared" si="2"/>
        <v>0</v>
      </c>
      <c r="AA37" s="112">
        <f>G37*各種係数!I35*各種係数!$L$16</f>
        <v>0</v>
      </c>
      <c r="AB37" s="112">
        <f>M37*各種係数!I35*各種係数!$L$16</f>
        <v>0</v>
      </c>
      <c r="AC37" s="112">
        <f>U37*各種係数!I35*各種係数!$L$16</f>
        <v>0</v>
      </c>
      <c r="AD37" s="112">
        <f t="shared" si="3"/>
        <v>0</v>
      </c>
      <c r="AE37" s="112">
        <f>G37*各種係数!J35*各種係数!$L$16</f>
        <v>0</v>
      </c>
      <c r="AF37" s="112">
        <f>M37*各種係数!J35*各種係数!$L$16</f>
        <v>0</v>
      </c>
      <c r="AG37" s="112">
        <f>U37*各種係数!J35*各種係数!$L$16</f>
        <v>0</v>
      </c>
      <c r="AH37" s="112">
        <f t="shared" si="4"/>
        <v>0</v>
      </c>
    </row>
    <row r="38" spans="2:34" x14ac:dyDescent="0.15">
      <c r="B38" s="12" t="s">
        <v>62</v>
      </c>
      <c r="C38" s="12" t="s">
        <v>278</v>
      </c>
      <c r="D38" s="12" t="s">
        <v>272</v>
      </c>
      <c r="E38" s="66" t="s">
        <v>154</v>
      </c>
      <c r="F38" s="110">
        <v>0</v>
      </c>
      <c r="G38" s="110">
        <f>F38*各種係数!E36</f>
        <v>0</v>
      </c>
      <c r="H38" s="110">
        <f>G38*各種係数!F36</f>
        <v>0</v>
      </c>
      <c r="I38" s="110">
        <f>G38*各種係数!G36</f>
        <v>0</v>
      </c>
      <c r="J38" s="111">
        <v>0</v>
      </c>
      <c r="K38" s="112">
        <f>J38*各種係数!E36</f>
        <v>0</v>
      </c>
      <c r="L38" s="112">
        <f>J38*各種係数!D36</f>
        <v>0</v>
      </c>
      <c r="M38" s="112">
        <v>0</v>
      </c>
      <c r="N38" s="112">
        <f>M38*各種係数!F36</f>
        <v>0</v>
      </c>
      <c r="O38" s="113">
        <f>M38*各種係数!G36</f>
        <v>0</v>
      </c>
      <c r="P38" s="67"/>
      <c r="Q38" s="67"/>
      <c r="R38" s="111">
        <f>Q$117*各種係数!H36</f>
        <v>0</v>
      </c>
      <c r="S38" s="112">
        <f>R38*各種係数!E36</f>
        <v>0</v>
      </c>
      <c r="T38" s="112">
        <f>R38*各種係数!D36</f>
        <v>0</v>
      </c>
      <c r="U38" s="112">
        <v>0</v>
      </c>
      <c r="V38" s="112">
        <f>U38*各種係数!F36</f>
        <v>0</v>
      </c>
      <c r="W38" s="112">
        <f>U38*各種係数!G36</f>
        <v>0</v>
      </c>
      <c r="X38" s="112">
        <f t="shared" si="0"/>
        <v>0</v>
      </c>
      <c r="Y38" s="112">
        <f t="shared" si="1"/>
        <v>0</v>
      </c>
      <c r="Z38" s="112">
        <f t="shared" si="2"/>
        <v>0</v>
      </c>
      <c r="AA38" s="112">
        <f>G38*各種係数!I36*各種係数!$L$16</f>
        <v>0</v>
      </c>
      <c r="AB38" s="112">
        <f>M38*各種係数!I36*各種係数!$L$16</f>
        <v>0</v>
      </c>
      <c r="AC38" s="112">
        <f>U38*各種係数!I36*各種係数!$L$16</f>
        <v>0</v>
      </c>
      <c r="AD38" s="112">
        <f t="shared" si="3"/>
        <v>0</v>
      </c>
      <c r="AE38" s="112">
        <f>G38*各種係数!J36*各種係数!$L$16</f>
        <v>0</v>
      </c>
      <c r="AF38" s="112">
        <f>M38*各種係数!J36*各種係数!$L$16</f>
        <v>0</v>
      </c>
      <c r="AG38" s="112">
        <f>U38*各種係数!J36*各種係数!$L$16</f>
        <v>0</v>
      </c>
      <c r="AH38" s="112">
        <f t="shared" si="4"/>
        <v>0</v>
      </c>
    </row>
    <row r="39" spans="2:34" x14ac:dyDescent="0.15">
      <c r="B39" s="16" t="s">
        <v>63</v>
      </c>
      <c r="C39" s="16" t="s">
        <v>278</v>
      </c>
      <c r="D39" s="16" t="s">
        <v>272</v>
      </c>
      <c r="E39" s="72" t="s">
        <v>155</v>
      </c>
      <c r="F39" s="114">
        <v>0</v>
      </c>
      <c r="G39" s="114">
        <f>F39*各種係数!E37</f>
        <v>0</v>
      </c>
      <c r="H39" s="114">
        <f>G39*各種係数!F37</f>
        <v>0</v>
      </c>
      <c r="I39" s="114">
        <f>G39*各種係数!G37</f>
        <v>0</v>
      </c>
      <c r="J39" s="118">
        <v>0</v>
      </c>
      <c r="K39" s="119">
        <f>J39*各種係数!E37</f>
        <v>0</v>
      </c>
      <c r="L39" s="119">
        <f>J39*各種係数!D37</f>
        <v>0</v>
      </c>
      <c r="M39" s="119">
        <v>0</v>
      </c>
      <c r="N39" s="119">
        <f>M39*各種係数!F37</f>
        <v>0</v>
      </c>
      <c r="O39" s="120">
        <f>M39*各種係数!G37</f>
        <v>0</v>
      </c>
      <c r="P39" s="67"/>
      <c r="Q39" s="67"/>
      <c r="R39" s="118">
        <f>Q$117*各種係数!H37</f>
        <v>0</v>
      </c>
      <c r="S39" s="119">
        <f>R39*各種係数!E37</f>
        <v>0</v>
      </c>
      <c r="T39" s="119">
        <f>R39*各種係数!D37</f>
        <v>0</v>
      </c>
      <c r="U39" s="119">
        <v>0</v>
      </c>
      <c r="V39" s="119">
        <f>U39*各種係数!F37</f>
        <v>0</v>
      </c>
      <c r="W39" s="119">
        <f>U39*各種係数!G37</f>
        <v>0</v>
      </c>
      <c r="X39" s="119">
        <f t="shared" si="0"/>
        <v>0</v>
      </c>
      <c r="Y39" s="119">
        <f t="shared" si="1"/>
        <v>0</v>
      </c>
      <c r="Z39" s="119">
        <f t="shared" si="2"/>
        <v>0</v>
      </c>
      <c r="AA39" s="119">
        <f>G39*各種係数!I37*各種係数!$L$16</f>
        <v>0</v>
      </c>
      <c r="AB39" s="119">
        <f>M39*各種係数!I37*各種係数!$L$16</f>
        <v>0</v>
      </c>
      <c r="AC39" s="119">
        <f>U39*各種係数!I37*各種係数!$L$16</f>
        <v>0</v>
      </c>
      <c r="AD39" s="119">
        <f t="shared" si="3"/>
        <v>0</v>
      </c>
      <c r="AE39" s="119">
        <f>G39*各種係数!J37*各種係数!$L$16</f>
        <v>0</v>
      </c>
      <c r="AF39" s="119">
        <f>M39*各種係数!J37*各種係数!$L$16</f>
        <v>0</v>
      </c>
      <c r="AG39" s="119">
        <f>U39*各種係数!J37*各種係数!$L$16</f>
        <v>0</v>
      </c>
      <c r="AH39" s="119">
        <f t="shared" si="4"/>
        <v>0</v>
      </c>
    </row>
    <row r="40" spans="2:34" x14ac:dyDescent="0.15">
      <c r="B40" s="12" t="s">
        <v>64</v>
      </c>
      <c r="C40" s="12" t="s">
        <v>275</v>
      </c>
      <c r="D40" s="12" t="s">
        <v>272</v>
      </c>
      <c r="E40" s="66" t="s">
        <v>658</v>
      </c>
      <c r="F40" s="110">
        <v>0</v>
      </c>
      <c r="G40" s="110">
        <f>F40*各種係数!E38</f>
        <v>0</v>
      </c>
      <c r="H40" s="110">
        <f>G40*各種係数!F38</f>
        <v>0</v>
      </c>
      <c r="I40" s="110">
        <f>G40*各種係数!G38</f>
        <v>0</v>
      </c>
      <c r="J40" s="115">
        <v>0</v>
      </c>
      <c r="K40" s="116">
        <f>J40*各種係数!E38</f>
        <v>0</v>
      </c>
      <c r="L40" s="116">
        <f>J40*各種係数!D38</f>
        <v>0</v>
      </c>
      <c r="M40" s="116">
        <v>0</v>
      </c>
      <c r="N40" s="116">
        <f>M40*各種係数!F38</f>
        <v>0</v>
      </c>
      <c r="O40" s="117">
        <f>M40*各種係数!G38</f>
        <v>0</v>
      </c>
      <c r="P40" s="67"/>
      <c r="Q40" s="67"/>
      <c r="R40" s="115">
        <f>Q$117*各種係数!H38</f>
        <v>0</v>
      </c>
      <c r="S40" s="116">
        <f>R40*各種係数!E38</f>
        <v>0</v>
      </c>
      <c r="T40" s="116">
        <f>R40*各種係数!D38</f>
        <v>0</v>
      </c>
      <c r="U40" s="116">
        <v>0</v>
      </c>
      <c r="V40" s="116">
        <f>U40*各種係数!F38</f>
        <v>0</v>
      </c>
      <c r="W40" s="116">
        <f>U40*各種係数!G38</f>
        <v>0</v>
      </c>
      <c r="X40" s="116">
        <f t="shared" si="0"/>
        <v>0</v>
      </c>
      <c r="Y40" s="116">
        <f t="shared" si="1"/>
        <v>0</v>
      </c>
      <c r="Z40" s="116">
        <f t="shared" si="2"/>
        <v>0</v>
      </c>
      <c r="AA40" s="116">
        <f>G40*各種係数!I38*各種係数!$L$16</f>
        <v>0</v>
      </c>
      <c r="AB40" s="116">
        <f>M40*各種係数!I38*各種係数!$L$16</f>
        <v>0</v>
      </c>
      <c r="AC40" s="116">
        <f>U40*各種係数!I38*各種係数!$L$16</f>
        <v>0</v>
      </c>
      <c r="AD40" s="116">
        <f t="shared" si="3"/>
        <v>0</v>
      </c>
      <c r="AE40" s="116">
        <f>G40*各種係数!J38*各種係数!$L$16</f>
        <v>0</v>
      </c>
      <c r="AF40" s="116">
        <f>M40*各種係数!J38*各種係数!$L$16</f>
        <v>0</v>
      </c>
      <c r="AG40" s="116">
        <f>U40*各種係数!J38*各種係数!$L$16</f>
        <v>0</v>
      </c>
      <c r="AH40" s="116">
        <f t="shared" si="4"/>
        <v>0</v>
      </c>
    </row>
    <row r="41" spans="2:34" x14ac:dyDescent="0.15">
      <c r="B41" s="12" t="s">
        <v>65</v>
      </c>
      <c r="C41" s="12" t="s">
        <v>279</v>
      </c>
      <c r="D41" s="12" t="s">
        <v>272</v>
      </c>
      <c r="E41" s="66" t="s">
        <v>156</v>
      </c>
      <c r="F41" s="110">
        <v>0</v>
      </c>
      <c r="G41" s="110">
        <f>F41*各種係数!E39</f>
        <v>0</v>
      </c>
      <c r="H41" s="110">
        <f>G41*各種係数!F39</f>
        <v>0</v>
      </c>
      <c r="I41" s="110">
        <f>G41*各種係数!G39</f>
        <v>0</v>
      </c>
      <c r="J41" s="111">
        <v>0</v>
      </c>
      <c r="K41" s="112">
        <f>J41*各種係数!E39</f>
        <v>0</v>
      </c>
      <c r="L41" s="112">
        <f>J41*各種係数!D39</f>
        <v>0</v>
      </c>
      <c r="M41" s="112">
        <v>0</v>
      </c>
      <c r="N41" s="112">
        <f>M41*各種係数!F39</f>
        <v>0</v>
      </c>
      <c r="O41" s="113">
        <f>M41*各種係数!G39</f>
        <v>0</v>
      </c>
      <c r="P41" s="67"/>
      <c r="Q41" s="67"/>
      <c r="R41" s="111">
        <f>Q$117*各種係数!H39</f>
        <v>0</v>
      </c>
      <c r="S41" s="112">
        <f>R41*各種係数!E39</f>
        <v>0</v>
      </c>
      <c r="T41" s="112">
        <f>R41*各種係数!D39</f>
        <v>0</v>
      </c>
      <c r="U41" s="112">
        <v>0</v>
      </c>
      <c r="V41" s="112">
        <f>U41*各種係数!F39</f>
        <v>0</v>
      </c>
      <c r="W41" s="112">
        <f>U41*各種係数!G39</f>
        <v>0</v>
      </c>
      <c r="X41" s="112">
        <f t="shared" si="0"/>
        <v>0</v>
      </c>
      <c r="Y41" s="112">
        <f t="shared" si="1"/>
        <v>0</v>
      </c>
      <c r="Z41" s="112">
        <f t="shared" si="2"/>
        <v>0</v>
      </c>
      <c r="AA41" s="112">
        <f>G41*各種係数!I39*各種係数!$L$16</f>
        <v>0</v>
      </c>
      <c r="AB41" s="112">
        <f>M41*各種係数!I39*各種係数!$L$16</f>
        <v>0</v>
      </c>
      <c r="AC41" s="112">
        <f>U41*各種係数!I39*各種係数!$L$16</f>
        <v>0</v>
      </c>
      <c r="AD41" s="112">
        <f t="shared" si="3"/>
        <v>0</v>
      </c>
      <c r="AE41" s="112">
        <f>G41*各種係数!J39*各種係数!$L$16</f>
        <v>0</v>
      </c>
      <c r="AF41" s="112">
        <f>M41*各種係数!J39*各種係数!$L$16</f>
        <v>0</v>
      </c>
      <c r="AG41" s="112">
        <f>U41*各種係数!J39*各種係数!$L$16</f>
        <v>0</v>
      </c>
      <c r="AH41" s="112">
        <f t="shared" si="4"/>
        <v>0</v>
      </c>
    </row>
    <row r="42" spans="2:34" x14ac:dyDescent="0.15">
      <c r="B42" s="12" t="s">
        <v>66</v>
      </c>
      <c r="C42" s="12" t="s">
        <v>279</v>
      </c>
      <c r="D42" s="12" t="s">
        <v>272</v>
      </c>
      <c r="E42" s="66" t="s">
        <v>157</v>
      </c>
      <c r="F42" s="110">
        <v>0</v>
      </c>
      <c r="G42" s="110">
        <f>F42*各種係数!E40</f>
        <v>0</v>
      </c>
      <c r="H42" s="110">
        <f>G42*各種係数!F40</f>
        <v>0</v>
      </c>
      <c r="I42" s="110">
        <f>G42*各種係数!G40</f>
        <v>0</v>
      </c>
      <c r="J42" s="111">
        <v>0</v>
      </c>
      <c r="K42" s="112">
        <f>J42*各種係数!E40</f>
        <v>0</v>
      </c>
      <c r="L42" s="112">
        <f>J42*各種係数!D40</f>
        <v>0</v>
      </c>
      <c r="M42" s="112">
        <v>0</v>
      </c>
      <c r="N42" s="112">
        <f>M42*各種係数!F40</f>
        <v>0</v>
      </c>
      <c r="O42" s="113">
        <f>M42*各種係数!G40</f>
        <v>0</v>
      </c>
      <c r="P42" s="67"/>
      <c r="Q42" s="67"/>
      <c r="R42" s="111">
        <f>Q$117*各種係数!H40</f>
        <v>0</v>
      </c>
      <c r="S42" s="112">
        <f>R42*各種係数!E40</f>
        <v>0</v>
      </c>
      <c r="T42" s="112">
        <f>R42*各種係数!D40</f>
        <v>0</v>
      </c>
      <c r="U42" s="112">
        <v>0</v>
      </c>
      <c r="V42" s="112">
        <f>U42*各種係数!F40</f>
        <v>0</v>
      </c>
      <c r="W42" s="112">
        <f>U42*各種係数!G40</f>
        <v>0</v>
      </c>
      <c r="X42" s="112">
        <f t="shared" si="0"/>
        <v>0</v>
      </c>
      <c r="Y42" s="112">
        <f t="shared" si="1"/>
        <v>0</v>
      </c>
      <c r="Z42" s="112">
        <f t="shared" si="2"/>
        <v>0</v>
      </c>
      <c r="AA42" s="112">
        <f>G42*各種係数!I40*各種係数!$L$16</f>
        <v>0</v>
      </c>
      <c r="AB42" s="112">
        <f>M42*各種係数!I40*各種係数!$L$16</f>
        <v>0</v>
      </c>
      <c r="AC42" s="112">
        <f>U42*各種係数!I40*各種係数!$L$16</f>
        <v>0</v>
      </c>
      <c r="AD42" s="112">
        <f t="shared" si="3"/>
        <v>0</v>
      </c>
      <c r="AE42" s="112">
        <f>G42*各種係数!J40*各種係数!$L$16</f>
        <v>0</v>
      </c>
      <c r="AF42" s="112">
        <f>M42*各種係数!J40*各種係数!$L$16</f>
        <v>0</v>
      </c>
      <c r="AG42" s="112">
        <f>U42*各種係数!J40*各種係数!$L$16</f>
        <v>0</v>
      </c>
      <c r="AH42" s="112">
        <f t="shared" si="4"/>
        <v>0</v>
      </c>
    </row>
    <row r="43" spans="2:34" x14ac:dyDescent="0.15">
      <c r="B43" s="12" t="s">
        <v>67</v>
      </c>
      <c r="C43" s="12" t="s">
        <v>279</v>
      </c>
      <c r="D43" s="12" t="s">
        <v>272</v>
      </c>
      <c r="E43" s="66" t="s">
        <v>158</v>
      </c>
      <c r="F43" s="110">
        <v>0</v>
      </c>
      <c r="G43" s="110">
        <f>F43*各種係数!E41</f>
        <v>0</v>
      </c>
      <c r="H43" s="110">
        <f>G43*各種係数!F41</f>
        <v>0</v>
      </c>
      <c r="I43" s="110">
        <f>G43*各種係数!G41</f>
        <v>0</v>
      </c>
      <c r="J43" s="111">
        <v>0</v>
      </c>
      <c r="K43" s="112">
        <f>J43*各種係数!E41</f>
        <v>0</v>
      </c>
      <c r="L43" s="112">
        <f>J43*各種係数!D41</f>
        <v>0</v>
      </c>
      <c r="M43" s="112">
        <v>0</v>
      </c>
      <c r="N43" s="112">
        <f>M43*各種係数!F41</f>
        <v>0</v>
      </c>
      <c r="O43" s="113">
        <f>M43*各種係数!G41</f>
        <v>0</v>
      </c>
      <c r="P43" s="67"/>
      <c r="Q43" s="67"/>
      <c r="R43" s="111">
        <f>Q$117*各種係数!H41</f>
        <v>0</v>
      </c>
      <c r="S43" s="112">
        <f>R43*各種係数!E41</f>
        <v>0</v>
      </c>
      <c r="T43" s="112">
        <f>R43*各種係数!D41</f>
        <v>0</v>
      </c>
      <c r="U43" s="112">
        <v>0</v>
      </c>
      <c r="V43" s="112">
        <f>U43*各種係数!F41</f>
        <v>0</v>
      </c>
      <c r="W43" s="112">
        <f>U43*各種係数!G41</f>
        <v>0</v>
      </c>
      <c r="X43" s="112">
        <f t="shared" si="0"/>
        <v>0</v>
      </c>
      <c r="Y43" s="112">
        <f t="shared" si="1"/>
        <v>0</v>
      </c>
      <c r="Z43" s="112">
        <f t="shared" si="2"/>
        <v>0</v>
      </c>
      <c r="AA43" s="112">
        <f>G43*各種係数!I41*各種係数!$L$16</f>
        <v>0</v>
      </c>
      <c r="AB43" s="112">
        <f>M43*各種係数!I41*各種係数!$L$16</f>
        <v>0</v>
      </c>
      <c r="AC43" s="112">
        <f>U43*各種係数!I41*各種係数!$L$16</f>
        <v>0</v>
      </c>
      <c r="AD43" s="112">
        <f t="shared" si="3"/>
        <v>0</v>
      </c>
      <c r="AE43" s="112">
        <f>G43*各種係数!J41*各種係数!$L$16</f>
        <v>0</v>
      </c>
      <c r="AF43" s="112">
        <f>M43*各種係数!J41*各種係数!$L$16</f>
        <v>0</v>
      </c>
      <c r="AG43" s="112">
        <f>U43*各種係数!J41*各種係数!$L$16</f>
        <v>0</v>
      </c>
      <c r="AH43" s="112">
        <f t="shared" si="4"/>
        <v>0</v>
      </c>
    </row>
    <row r="44" spans="2:34" x14ac:dyDescent="0.15">
      <c r="B44" s="12" t="s">
        <v>68</v>
      </c>
      <c r="C44" s="12" t="s">
        <v>279</v>
      </c>
      <c r="D44" s="12" t="s">
        <v>272</v>
      </c>
      <c r="E44" s="66" t="s">
        <v>188</v>
      </c>
      <c r="F44" s="114">
        <v>0</v>
      </c>
      <c r="G44" s="114">
        <f>F44*各種係数!E42</f>
        <v>0</v>
      </c>
      <c r="H44" s="114">
        <f>G44*各種係数!F42</f>
        <v>0</v>
      </c>
      <c r="I44" s="114">
        <f>G44*各種係数!G42</f>
        <v>0</v>
      </c>
      <c r="J44" s="118">
        <v>0</v>
      </c>
      <c r="K44" s="119">
        <f>J44*各種係数!E42</f>
        <v>0</v>
      </c>
      <c r="L44" s="119">
        <f>J44*各種係数!D42</f>
        <v>0</v>
      </c>
      <c r="M44" s="119">
        <v>0</v>
      </c>
      <c r="N44" s="119">
        <f>M44*各種係数!F42</f>
        <v>0</v>
      </c>
      <c r="O44" s="120">
        <f>M44*各種係数!G42</f>
        <v>0</v>
      </c>
      <c r="P44" s="67"/>
      <c r="Q44" s="67"/>
      <c r="R44" s="118">
        <f>Q$117*各種係数!H42</f>
        <v>0</v>
      </c>
      <c r="S44" s="119">
        <f>R44*各種係数!E42</f>
        <v>0</v>
      </c>
      <c r="T44" s="119">
        <f>R44*各種係数!D42</f>
        <v>0</v>
      </c>
      <c r="U44" s="119">
        <v>0</v>
      </c>
      <c r="V44" s="119">
        <f>U44*各種係数!F42</f>
        <v>0</v>
      </c>
      <c r="W44" s="119">
        <f>U44*各種係数!G42</f>
        <v>0</v>
      </c>
      <c r="X44" s="119">
        <f t="shared" si="0"/>
        <v>0</v>
      </c>
      <c r="Y44" s="119">
        <f t="shared" si="1"/>
        <v>0</v>
      </c>
      <c r="Z44" s="119">
        <f t="shared" si="2"/>
        <v>0</v>
      </c>
      <c r="AA44" s="119">
        <f>G44*各種係数!I42*各種係数!$L$16</f>
        <v>0</v>
      </c>
      <c r="AB44" s="119">
        <f>M44*各種係数!I42*各種係数!$L$16</f>
        <v>0</v>
      </c>
      <c r="AC44" s="119">
        <f>U44*各種係数!I42*各種係数!$L$16</f>
        <v>0</v>
      </c>
      <c r="AD44" s="119">
        <f t="shared" si="3"/>
        <v>0</v>
      </c>
      <c r="AE44" s="119">
        <f>G44*各種係数!J42*各種係数!$L$16</f>
        <v>0</v>
      </c>
      <c r="AF44" s="119">
        <f>M44*各種係数!J42*各種係数!$L$16</f>
        <v>0</v>
      </c>
      <c r="AG44" s="119">
        <f>U44*各種係数!J42*各種係数!$L$16</f>
        <v>0</v>
      </c>
      <c r="AH44" s="119">
        <f t="shared" si="4"/>
        <v>0</v>
      </c>
    </row>
    <row r="45" spans="2:34" x14ac:dyDescent="0.15">
      <c r="B45" s="15" t="s">
        <v>69</v>
      </c>
      <c r="C45" s="15" t="s">
        <v>280</v>
      </c>
      <c r="D45" s="15" t="s">
        <v>272</v>
      </c>
      <c r="E45" s="74" t="s">
        <v>159</v>
      </c>
      <c r="F45" s="110">
        <v>0</v>
      </c>
      <c r="G45" s="110">
        <f>F45*各種係数!E43</f>
        <v>0</v>
      </c>
      <c r="H45" s="110">
        <f>G45*各種係数!F43</f>
        <v>0</v>
      </c>
      <c r="I45" s="110">
        <f>G45*各種係数!G43</f>
        <v>0</v>
      </c>
      <c r="J45" s="115">
        <v>0</v>
      </c>
      <c r="K45" s="116">
        <f>J45*各種係数!E43</f>
        <v>0</v>
      </c>
      <c r="L45" s="116">
        <f>J45*各種係数!D43</f>
        <v>0</v>
      </c>
      <c r="M45" s="116">
        <v>0</v>
      </c>
      <c r="N45" s="116">
        <f>M45*各種係数!F43</f>
        <v>0</v>
      </c>
      <c r="O45" s="117">
        <f>M45*各種係数!G43</f>
        <v>0</v>
      </c>
      <c r="P45" s="67"/>
      <c r="Q45" s="67"/>
      <c r="R45" s="115">
        <f>Q$117*各種係数!H43</f>
        <v>0</v>
      </c>
      <c r="S45" s="116">
        <f>R45*各種係数!E43</f>
        <v>0</v>
      </c>
      <c r="T45" s="116">
        <f>R45*各種係数!D43</f>
        <v>0</v>
      </c>
      <c r="U45" s="116">
        <v>0</v>
      </c>
      <c r="V45" s="116">
        <f>U45*各種係数!F43</f>
        <v>0</v>
      </c>
      <c r="W45" s="116">
        <f>U45*各種係数!G43</f>
        <v>0</v>
      </c>
      <c r="X45" s="116">
        <f t="shared" si="0"/>
        <v>0</v>
      </c>
      <c r="Y45" s="116">
        <f t="shared" si="1"/>
        <v>0</v>
      </c>
      <c r="Z45" s="116">
        <f t="shared" si="2"/>
        <v>0</v>
      </c>
      <c r="AA45" s="116">
        <f>G45*各種係数!I43*各種係数!$L$16</f>
        <v>0</v>
      </c>
      <c r="AB45" s="116">
        <f>M45*各種係数!I43*各種係数!$L$16</f>
        <v>0</v>
      </c>
      <c r="AC45" s="116">
        <f>U45*各種係数!I43*各種係数!$L$16</f>
        <v>0</v>
      </c>
      <c r="AD45" s="116">
        <f t="shared" si="3"/>
        <v>0</v>
      </c>
      <c r="AE45" s="116">
        <f>G45*各種係数!J43*各種係数!$L$16</f>
        <v>0</v>
      </c>
      <c r="AF45" s="116">
        <f>M45*各種係数!J43*各種係数!$L$16</f>
        <v>0</v>
      </c>
      <c r="AG45" s="116">
        <f>U45*各種係数!J43*各種係数!$L$16</f>
        <v>0</v>
      </c>
      <c r="AH45" s="116">
        <f t="shared" si="4"/>
        <v>0</v>
      </c>
    </row>
    <row r="46" spans="2:34" x14ac:dyDescent="0.15">
      <c r="B46" s="12" t="s">
        <v>70</v>
      </c>
      <c r="C46" s="12" t="s">
        <v>280</v>
      </c>
      <c r="D46" s="12" t="s">
        <v>272</v>
      </c>
      <c r="E46" s="66" t="s">
        <v>160</v>
      </c>
      <c r="F46" s="110">
        <v>0</v>
      </c>
      <c r="G46" s="110">
        <f>F46*各種係数!E44</f>
        <v>0</v>
      </c>
      <c r="H46" s="110">
        <f>G46*各種係数!F44</f>
        <v>0</v>
      </c>
      <c r="I46" s="110">
        <f>G46*各種係数!G44</f>
        <v>0</v>
      </c>
      <c r="J46" s="111">
        <v>0</v>
      </c>
      <c r="K46" s="112">
        <f>J46*各種係数!E44</f>
        <v>0</v>
      </c>
      <c r="L46" s="112">
        <f>J46*各種係数!D44</f>
        <v>0</v>
      </c>
      <c r="M46" s="112">
        <v>0</v>
      </c>
      <c r="N46" s="112">
        <f>M46*各種係数!F44</f>
        <v>0</v>
      </c>
      <c r="O46" s="113">
        <f>M46*各種係数!G44</f>
        <v>0</v>
      </c>
      <c r="P46" s="67"/>
      <c r="Q46" s="67"/>
      <c r="R46" s="111">
        <f>Q$117*各種係数!H44</f>
        <v>0</v>
      </c>
      <c r="S46" s="112">
        <f>R46*各種係数!E44</f>
        <v>0</v>
      </c>
      <c r="T46" s="112">
        <f>R46*各種係数!D44</f>
        <v>0</v>
      </c>
      <c r="U46" s="112">
        <v>0</v>
      </c>
      <c r="V46" s="112">
        <f>U46*各種係数!F44</f>
        <v>0</v>
      </c>
      <c r="W46" s="112">
        <f>U46*各種係数!G44</f>
        <v>0</v>
      </c>
      <c r="X46" s="112">
        <f t="shared" si="0"/>
        <v>0</v>
      </c>
      <c r="Y46" s="112">
        <f t="shared" si="1"/>
        <v>0</v>
      </c>
      <c r="Z46" s="112">
        <f t="shared" si="2"/>
        <v>0</v>
      </c>
      <c r="AA46" s="112">
        <f>G46*各種係数!I44*各種係数!$L$16</f>
        <v>0</v>
      </c>
      <c r="AB46" s="112">
        <f>M46*各種係数!I44*各種係数!$L$16</f>
        <v>0</v>
      </c>
      <c r="AC46" s="112">
        <f>U46*各種係数!I44*各種係数!$L$16</f>
        <v>0</v>
      </c>
      <c r="AD46" s="112">
        <f t="shared" si="3"/>
        <v>0</v>
      </c>
      <c r="AE46" s="112">
        <f>G46*各種係数!J44*各種係数!$L$16</f>
        <v>0</v>
      </c>
      <c r="AF46" s="112">
        <f>M46*各種係数!J44*各種係数!$L$16</f>
        <v>0</v>
      </c>
      <c r="AG46" s="112">
        <f>U46*各種係数!J44*各種係数!$L$16</f>
        <v>0</v>
      </c>
      <c r="AH46" s="112">
        <f t="shared" si="4"/>
        <v>0</v>
      </c>
    </row>
    <row r="47" spans="2:34" x14ac:dyDescent="0.15">
      <c r="B47" s="12" t="s">
        <v>71</v>
      </c>
      <c r="C47" s="12" t="s">
        <v>280</v>
      </c>
      <c r="D47" s="12" t="s">
        <v>272</v>
      </c>
      <c r="E47" s="66" t="s">
        <v>659</v>
      </c>
      <c r="F47" s="110">
        <v>0</v>
      </c>
      <c r="G47" s="110">
        <f>F47*各種係数!E45</f>
        <v>0</v>
      </c>
      <c r="H47" s="110">
        <f>G47*各種係数!F45</f>
        <v>0</v>
      </c>
      <c r="I47" s="110">
        <f>G47*各種係数!G45</f>
        <v>0</v>
      </c>
      <c r="J47" s="111">
        <v>0</v>
      </c>
      <c r="K47" s="112">
        <f>J47*各種係数!E45</f>
        <v>0</v>
      </c>
      <c r="L47" s="112">
        <f>J47*各種係数!D45</f>
        <v>0</v>
      </c>
      <c r="M47" s="112">
        <v>0</v>
      </c>
      <c r="N47" s="112">
        <f>M47*各種係数!F45</f>
        <v>0</v>
      </c>
      <c r="O47" s="113">
        <f>M47*各種係数!G45</f>
        <v>0</v>
      </c>
      <c r="P47" s="67"/>
      <c r="Q47" s="67"/>
      <c r="R47" s="111">
        <f>Q$117*各種係数!H45</f>
        <v>0</v>
      </c>
      <c r="S47" s="112">
        <f>R47*各種係数!E45</f>
        <v>0</v>
      </c>
      <c r="T47" s="112">
        <f>R47*各種係数!D45</f>
        <v>0</v>
      </c>
      <c r="U47" s="112">
        <v>0</v>
      </c>
      <c r="V47" s="112">
        <f>U47*各種係数!F45</f>
        <v>0</v>
      </c>
      <c r="W47" s="112">
        <f>U47*各種係数!G45</f>
        <v>0</v>
      </c>
      <c r="X47" s="112">
        <f t="shared" si="0"/>
        <v>0</v>
      </c>
      <c r="Y47" s="112">
        <f t="shared" si="1"/>
        <v>0</v>
      </c>
      <c r="Z47" s="112">
        <f t="shared" si="2"/>
        <v>0</v>
      </c>
      <c r="AA47" s="112">
        <f>G47*各種係数!I45*各種係数!$L$16</f>
        <v>0</v>
      </c>
      <c r="AB47" s="112">
        <f>M47*各種係数!I45*各種係数!$L$16</f>
        <v>0</v>
      </c>
      <c r="AC47" s="112">
        <f>U47*各種係数!I45*各種係数!$L$16</f>
        <v>0</v>
      </c>
      <c r="AD47" s="112">
        <f t="shared" si="3"/>
        <v>0</v>
      </c>
      <c r="AE47" s="112">
        <f>G47*各種係数!J45*各種係数!$L$16</f>
        <v>0</v>
      </c>
      <c r="AF47" s="112">
        <f>M47*各種係数!J45*各種係数!$L$16</f>
        <v>0</v>
      </c>
      <c r="AG47" s="112">
        <f>U47*各種係数!J45*各種係数!$L$16</f>
        <v>0</v>
      </c>
      <c r="AH47" s="112">
        <f t="shared" si="4"/>
        <v>0</v>
      </c>
    </row>
    <row r="48" spans="2:34" x14ac:dyDescent="0.15">
      <c r="B48" s="12" t="s">
        <v>72</v>
      </c>
      <c r="C48" s="12" t="s">
        <v>280</v>
      </c>
      <c r="D48" s="12" t="s">
        <v>272</v>
      </c>
      <c r="E48" s="66" t="s">
        <v>450</v>
      </c>
      <c r="F48" s="110">
        <v>0</v>
      </c>
      <c r="G48" s="110">
        <f>F48*各種係数!E46</f>
        <v>0</v>
      </c>
      <c r="H48" s="110">
        <f>G48*各種係数!F46</f>
        <v>0</v>
      </c>
      <c r="I48" s="110">
        <f>G48*各種係数!G46</f>
        <v>0</v>
      </c>
      <c r="J48" s="111">
        <v>0</v>
      </c>
      <c r="K48" s="112">
        <f>J48*各種係数!E46</f>
        <v>0</v>
      </c>
      <c r="L48" s="112">
        <f>J48*各種係数!D46</f>
        <v>0</v>
      </c>
      <c r="M48" s="112">
        <v>0</v>
      </c>
      <c r="N48" s="112">
        <f>M48*各種係数!F46</f>
        <v>0</v>
      </c>
      <c r="O48" s="113">
        <f>M48*各種係数!G46</f>
        <v>0</v>
      </c>
      <c r="P48" s="67"/>
      <c r="Q48" s="67"/>
      <c r="R48" s="111">
        <f>Q$117*各種係数!H46</f>
        <v>0</v>
      </c>
      <c r="S48" s="112">
        <f>R48*各種係数!E46</f>
        <v>0</v>
      </c>
      <c r="T48" s="112">
        <f>R48*各種係数!D46</f>
        <v>0</v>
      </c>
      <c r="U48" s="112">
        <v>0</v>
      </c>
      <c r="V48" s="112">
        <f>U48*各種係数!F46</f>
        <v>0</v>
      </c>
      <c r="W48" s="112">
        <f>U48*各種係数!G46</f>
        <v>0</v>
      </c>
      <c r="X48" s="112">
        <f t="shared" si="0"/>
        <v>0</v>
      </c>
      <c r="Y48" s="112">
        <f t="shared" si="1"/>
        <v>0</v>
      </c>
      <c r="Z48" s="112">
        <f t="shared" si="2"/>
        <v>0</v>
      </c>
      <c r="AA48" s="112">
        <f>G48*各種係数!I46*各種係数!$L$16</f>
        <v>0</v>
      </c>
      <c r="AB48" s="112">
        <f>M48*各種係数!I46*各種係数!$L$16</f>
        <v>0</v>
      </c>
      <c r="AC48" s="112">
        <f>U48*各種係数!I46*各種係数!$L$16</f>
        <v>0</v>
      </c>
      <c r="AD48" s="112">
        <f t="shared" si="3"/>
        <v>0</v>
      </c>
      <c r="AE48" s="112">
        <f>G48*各種係数!J46*各種係数!$L$16</f>
        <v>0</v>
      </c>
      <c r="AF48" s="112">
        <f>M48*各種係数!J46*各種係数!$L$16</f>
        <v>0</v>
      </c>
      <c r="AG48" s="112">
        <f>U48*各種係数!J46*各種係数!$L$16</f>
        <v>0</v>
      </c>
      <c r="AH48" s="112">
        <f t="shared" si="4"/>
        <v>0</v>
      </c>
    </row>
    <row r="49" spans="2:34" x14ac:dyDescent="0.15">
      <c r="B49" s="16" t="s">
        <v>73</v>
      </c>
      <c r="C49" s="16" t="s">
        <v>281</v>
      </c>
      <c r="D49" s="16" t="s">
        <v>272</v>
      </c>
      <c r="E49" s="72" t="s">
        <v>161</v>
      </c>
      <c r="F49" s="114">
        <v>0</v>
      </c>
      <c r="G49" s="114">
        <f>F49*各種係数!E47</f>
        <v>0</v>
      </c>
      <c r="H49" s="114">
        <f>G49*各種係数!F47</f>
        <v>0</v>
      </c>
      <c r="I49" s="114">
        <f>G49*各種係数!G47</f>
        <v>0</v>
      </c>
      <c r="J49" s="118">
        <v>0</v>
      </c>
      <c r="K49" s="119">
        <f>J49*各種係数!E47</f>
        <v>0</v>
      </c>
      <c r="L49" s="119">
        <f>J49*各種係数!D47</f>
        <v>0</v>
      </c>
      <c r="M49" s="119">
        <v>0</v>
      </c>
      <c r="N49" s="119">
        <f>M49*各種係数!F47</f>
        <v>0</v>
      </c>
      <c r="O49" s="120">
        <f>M49*各種係数!G47</f>
        <v>0</v>
      </c>
      <c r="P49" s="67"/>
      <c r="Q49" s="67"/>
      <c r="R49" s="118">
        <f>Q$117*各種係数!H47</f>
        <v>0</v>
      </c>
      <c r="S49" s="119">
        <f>R49*各種係数!E47</f>
        <v>0</v>
      </c>
      <c r="T49" s="119">
        <f>R49*各種係数!D47</f>
        <v>0</v>
      </c>
      <c r="U49" s="119">
        <v>0</v>
      </c>
      <c r="V49" s="119">
        <f>U49*各種係数!F47</f>
        <v>0</v>
      </c>
      <c r="W49" s="119">
        <f>U49*各種係数!G47</f>
        <v>0</v>
      </c>
      <c r="X49" s="119">
        <f t="shared" si="0"/>
        <v>0</v>
      </c>
      <c r="Y49" s="119">
        <f t="shared" si="1"/>
        <v>0</v>
      </c>
      <c r="Z49" s="119">
        <f t="shared" si="2"/>
        <v>0</v>
      </c>
      <c r="AA49" s="119">
        <f>G49*各種係数!I47*各種係数!$L$16</f>
        <v>0</v>
      </c>
      <c r="AB49" s="119">
        <f>M49*各種係数!I47*各種係数!$L$16</f>
        <v>0</v>
      </c>
      <c r="AC49" s="119">
        <f>U49*各種係数!I47*各種係数!$L$16</f>
        <v>0</v>
      </c>
      <c r="AD49" s="119">
        <f t="shared" si="3"/>
        <v>0</v>
      </c>
      <c r="AE49" s="119">
        <f>G49*各種係数!J47*各種係数!$L$16</f>
        <v>0</v>
      </c>
      <c r="AF49" s="119">
        <f>M49*各種係数!J47*各種係数!$L$16</f>
        <v>0</v>
      </c>
      <c r="AG49" s="119">
        <f>U49*各種係数!J47*各種係数!$L$16</f>
        <v>0</v>
      </c>
      <c r="AH49" s="119">
        <f t="shared" si="4"/>
        <v>0</v>
      </c>
    </row>
    <row r="50" spans="2:34" x14ac:dyDescent="0.15">
      <c r="B50" s="12" t="s">
        <v>74</v>
      </c>
      <c r="C50" s="12" t="s">
        <v>281</v>
      </c>
      <c r="D50" s="12" t="s">
        <v>272</v>
      </c>
      <c r="E50" s="66" t="s">
        <v>162</v>
      </c>
      <c r="F50" s="110">
        <v>0</v>
      </c>
      <c r="G50" s="110">
        <f>F50*各種係数!E48</f>
        <v>0</v>
      </c>
      <c r="H50" s="110">
        <f>G50*各種係数!F48</f>
        <v>0</v>
      </c>
      <c r="I50" s="110">
        <f>G50*各種係数!G48</f>
        <v>0</v>
      </c>
      <c r="J50" s="115">
        <v>0</v>
      </c>
      <c r="K50" s="116">
        <f>J50*各種係数!E48</f>
        <v>0</v>
      </c>
      <c r="L50" s="116">
        <f>J50*各種係数!D48</f>
        <v>0</v>
      </c>
      <c r="M50" s="116">
        <v>0</v>
      </c>
      <c r="N50" s="116">
        <f>M50*各種係数!F48</f>
        <v>0</v>
      </c>
      <c r="O50" s="117">
        <f>M50*各種係数!G48</f>
        <v>0</v>
      </c>
      <c r="P50" s="67"/>
      <c r="Q50" s="67"/>
      <c r="R50" s="115">
        <f>Q$117*各種係数!H48</f>
        <v>0</v>
      </c>
      <c r="S50" s="116">
        <f>R50*各種係数!E48</f>
        <v>0</v>
      </c>
      <c r="T50" s="116">
        <f>R50*各種係数!D48</f>
        <v>0</v>
      </c>
      <c r="U50" s="116">
        <v>0</v>
      </c>
      <c r="V50" s="116">
        <f>U50*各種係数!F48</f>
        <v>0</v>
      </c>
      <c r="W50" s="116">
        <f>U50*各種係数!G48</f>
        <v>0</v>
      </c>
      <c r="X50" s="116">
        <f t="shared" si="0"/>
        <v>0</v>
      </c>
      <c r="Y50" s="116">
        <f t="shared" si="1"/>
        <v>0</v>
      </c>
      <c r="Z50" s="116">
        <f t="shared" si="2"/>
        <v>0</v>
      </c>
      <c r="AA50" s="116">
        <f>G50*各種係数!I48*各種係数!$L$16</f>
        <v>0</v>
      </c>
      <c r="AB50" s="116">
        <f>M50*各種係数!I48*各種係数!$L$16</f>
        <v>0</v>
      </c>
      <c r="AC50" s="116">
        <f>U50*各種係数!I48*各種係数!$L$16</f>
        <v>0</v>
      </c>
      <c r="AD50" s="116">
        <f t="shared" si="3"/>
        <v>0</v>
      </c>
      <c r="AE50" s="116">
        <f>G50*各種係数!J48*各種係数!$L$16</f>
        <v>0</v>
      </c>
      <c r="AF50" s="116">
        <f>M50*各種係数!J48*各種係数!$L$16</f>
        <v>0</v>
      </c>
      <c r="AG50" s="116">
        <f>U50*各種係数!J48*各種係数!$L$16</f>
        <v>0</v>
      </c>
      <c r="AH50" s="116">
        <f t="shared" si="4"/>
        <v>0</v>
      </c>
    </row>
    <row r="51" spans="2:34" x14ac:dyDescent="0.15">
      <c r="B51" s="12" t="s">
        <v>75</v>
      </c>
      <c r="C51" s="12" t="s">
        <v>282</v>
      </c>
      <c r="D51" s="12" t="s">
        <v>272</v>
      </c>
      <c r="E51" s="66" t="s">
        <v>660</v>
      </c>
      <c r="F51" s="110">
        <v>0</v>
      </c>
      <c r="G51" s="110">
        <f>F51*各種係数!E49</f>
        <v>0</v>
      </c>
      <c r="H51" s="110">
        <f>G51*各種係数!F49</f>
        <v>0</v>
      </c>
      <c r="I51" s="110">
        <f>G51*各種係数!G49</f>
        <v>0</v>
      </c>
      <c r="J51" s="111">
        <v>0</v>
      </c>
      <c r="K51" s="112">
        <f>J51*各種係数!E49</f>
        <v>0</v>
      </c>
      <c r="L51" s="112">
        <f>J51*各種係数!D49</f>
        <v>0</v>
      </c>
      <c r="M51" s="112">
        <v>0</v>
      </c>
      <c r="N51" s="112">
        <f>M51*各種係数!F49</f>
        <v>0</v>
      </c>
      <c r="O51" s="113">
        <f>M51*各種係数!G49</f>
        <v>0</v>
      </c>
      <c r="P51" s="67"/>
      <c r="Q51" s="67"/>
      <c r="R51" s="111">
        <f>Q$117*各種係数!H49</f>
        <v>0</v>
      </c>
      <c r="S51" s="112">
        <f>R51*各種係数!E49</f>
        <v>0</v>
      </c>
      <c r="T51" s="112">
        <f>R51*各種係数!D49</f>
        <v>0</v>
      </c>
      <c r="U51" s="112">
        <v>0</v>
      </c>
      <c r="V51" s="112">
        <f>U51*各種係数!F49</f>
        <v>0</v>
      </c>
      <c r="W51" s="112">
        <f>U51*各種係数!G49</f>
        <v>0</v>
      </c>
      <c r="X51" s="112">
        <f t="shared" si="0"/>
        <v>0</v>
      </c>
      <c r="Y51" s="112">
        <f t="shared" si="1"/>
        <v>0</v>
      </c>
      <c r="Z51" s="112">
        <f t="shared" si="2"/>
        <v>0</v>
      </c>
      <c r="AA51" s="112">
        <f>G51*各種係数!I49*各種係数!$L$16</f>
        <v>0</v>
      </c>
      <c r="AB51" s="112">
        <f>M51*各種係数!I49*各種係数!$L$16</f>
        <v>0</v>
      </c>
      <c r="AC51" s="112">
        <f>U51*各種係数!I49*各種係数!$L$16</f>
        <v>0</v>
      </c>
      <c r="AD51" s="112">
        <f t="shared" si="3"/>
        <v>0</v>
      </c>
      <c r="AE51" s="112">
        <f>G51*各種係数!J49*各種係数!$L$16</f>
        <v>0</v>
      </c>
      <c r="AF51" s="112">
        <f>M51*各種係数!J49*各種係数!$L$16</f>
        <v>0</v>
      </c>
      <c r="AG51" s="112">
        <f>U51*各種係数!J49*各種係数!$L$16</f>
        <v>0</v>
      </c>
      <c r="AH51" s="112">
        <f t="shared" si="4"/>
        <v>0</v>
      </c>
    </row>
    <row r="52" spans="2:34" x14ac:dyDescent="0.15">
      <c r="B52" s="12" t="s">
        <v>76</v>
      </c>
      <c r="C52" s="12" t="s">
        <v>282</v>
      </c>
      <c r="D52" s="12" t="s">
        <v>272</v>
      </c>
      <c r="E52" s="66" t="s">
        <v>163</v>
      </c>
      <c r="F52" s="110">
        <v>0</v>
      </c>
      <c r="G52" s="110">
        <f>F52*各種係数!E50</f>
        <v>0</v>
      </c>
      <c r="H52" s="110">
        <f>G52*各種係数!F50</f>
        <v>0</v>
      </c>
      <c r="I52" s="110">
        <f>G52*各種係数!G50</f>
        <v>0</v>
      </c>
      <c r="J52" s="111">
        <v>0</v>
      </c>
      <c r="K52" s="112">
        <f>J52*各種係数!E50</f>
        <v>0</v>
      </c>
      <c r="L52" s="112">
        <f>J52*各種係数!D50</f>
        <v>0</v>
      </c>
      <c r="M52" s="112">
        <v>0</v>
      </c>
      <c r="N52" s="112">
        <f>M52*各種係数!F50</f>
        <v>0</v>
      </c>
      <c r="O52" s="113">
        <f>M52*各種係数!G50</f>
        <v>0</v>
      </c>
      <c r="P52" s="67"/>
      <c r="Q52" s="67"/>
      <c r="R52" s="111">
        <f>Q$117*各種係数!H50</f>
        <v>0</v>
      </c>
      <c r="S52" s="112">
        <f>R52*各種係数!E50</f>
        <v>0</v>
      </c>
      <c r="T52" s="112">
        <f>R52*各種係数!D50</f>
        <v>0</v>
      </c>
      <c r="U52" s="112">
        <v>0</v>
      </c>
      <c r="V52" s="112">
        <f>U52*各種係数!F50</f>
        <v>0</v>
      </c>
      <c r="W52" s="112">
        <f>U52*各種係数!G50</f>
        <v>0</v>
      </c>
      <c r="X52" s="112">
        <f t="shared" si="0"/>
        <v>0</v>
      </c>
      <c r="Y52" s="112">
        <f t="shared" si="1"/>
        <v>0</v>
      </c>
      <c r="Z52" s="112">
        <f t="shared" si="2"/>
        <v>0</v>
      </c>
      <c r="AA52" s="112">
        <f>G52*各種係数!I50*各種係数!$L$16</f>
        <v>0</v>
      </c>
      <c r="AB52" s="112">
        <f>M52*各種係数!I50*各種係数!$L$16</f>
        <v>0</v>
      </c>
      <c r="AC52" s="112">
        <f>U52*各種係数!I50*各種係数!$L$16</f>
        <v>0</v>
      </c>
      <c r="AD52" s="112">
        <f t="shared" si="3"/>
        <v>0</v>
      </c>
      <c r="AE52" s="112">
        <f>G52*各種係数!J50*各種係数!$L$16</f>
        <v>0</v>
      </c>
      <c r="AF52" s="112">
        <f>M52*各種係数!J50*各種係数!$L$16</f>
        <v>0</v>
      </c>
      <c r="AG52" s="112">
        <f>U52*各種係数!J50*各種係数!$L$16</f>
        <v>0</v>
      </c>
      <c r="AH52" s="112">
        <f t="shared" si="4"/>
        <v>0</v>
      </c>
    </row>
    <row r="53" spans="2:34" x14ac:dyDescent="0.15">
      <c r="B53" s="12" t="s">
        <v>77</v>
      </c>
      <c r="C53" s="12" t="s">
        <v>283</v>
      </c>
      <c r="D53" s="12" t="s">
        <v>272</v>
      </c>
      <c r="E53" s="66" t="s">
        <v>661</v>
      </c>
      <c r="F53" s="110">
        <v>0</v>
      </c>
      <c r="G53" s="110">
        <f>F53*各種係数!E51</f>
        <v>0</v>
      </c>
      <c r="H53" s="110">
        <f>G53*各種係数!F51</f>
        <v>0</v>
      </c>
      <c r="I53" s="110">
        <f>G53*各種係数!G51</f>
        <v>0</v>
      </c>
      <c r="J53" s="111">
        <v>0</v>
      </c>
      <c r="K53" s="112">
        <f>J53*各種係数!E51</f>
        <v>0</v>
      </c>
      <c r="L53" s="112">
        <f>J53*各種係数!D51</f>
        <v>0</v>
      </c>
      <c r="M53" s="112">
        <v>0</v>
      </c>
      <c r="N53" s="112">
        <f>M53*各種係数!F51</f>
        <v>0</v>
      </c>
      <c r="O53" s="113">
        <f>M53*各種係数!G51</f>
        <v>0</v>
      </c>
      <c r="P53" s="67"/>
      <c r="Q53" s="67"/>
      <c r="R53" s="111">
        <f>Q$117*各種係数!H51</f>
        <v>0</v>
      </c>
      <c r="S53" s="112">
        <f>R53*各種係数!E51</f>
        <v>0</v>
      </c>
      <c r="T53" s="112">
        <f>R53*各種係数!D51</f>
        <v>0</v>
      </c>
      <c r="U53" s="112">
        <v>0</v>
      </c>
      <c r="V53" s="112">
        <f>U53*各種係数!F51</f>
        <v>0</v>
      </c>
      <c r="W53" s="112">
        <f>U53*各種係数!G51</f>
        <v>0</v>
      </c>
      <c r="X53" s="112">
        <f t="shared" si="0"/>
        <v>0</v>
      </c>
      <c r="Y53" s="112">
        <f t="shared" si="1"/>
        <v>0</v>
      </c>
      <c r="Z53" s="112">
        <f t="shared" si="2"/>
        <v>0</v>
      </c>
      <c r="AA53" s="112">
        <f>G53*各種係数!I51*各種係数!$L$16</f>
        <v>0</v>
      </c>
      <c r="AB53" s="112">
        <f>M53*各種係数!I51*各種係数!$L$16</f>
        <v>0</v>
      </c>
      <c r="AC53" s="112">
        <f>U53*各種係数!I51*各種係数!$L$16</f>
        <v>0</v>
      </c>
      <c r="AD53" s="112">
        <f t="shared" si="3"/>
        <v>0</v>
      </c>
      <c r="AE53" s="112">
        <f>G53*各種係数!J51*各種係数!$L$16</f>
        <v>0</v>
      </c>
      <c r="AF53" s="112">
        <f>M53*各種係数!J51*各種係数!$L$16</f>
        <v>0</v>
      </c>
      <c r="AG53" s="112">
        <f>U53*各種係数!J51*各種係数!$L$16</f>
        <v>0</v>
      </c>
      <c r="AH53" s="112">
        <f t="shared" si="4"/>
        <v>0</v>
      </c>
    </row>
    <row r="54" spans="2:34" x14ac:dyDescent="0.15">
      <c r="B54" s="12" t="s">
        <v>78</v>
      </c>
      <c r="C54" s="12" t="s">
        <v>284</v>
      </c>
      <c r="D54" s="12" t="s">
        <v>272</v>
      </c>
      <c r="E54" s="66" t="s">
        <v>662</v>
      </c>
      <c r="F54" s="114">
        <v>0</v>
      </c>
      <c r="G54" s="114">
        <f>F54*各種係数!E52</f>
        <v>0</v>
      </c>
      <c r="H54" s="114">
        <f>G54*各種係数!F52</f>
        <v>0</v>
      </c>
      <c r="I54" s="114">
        <f>G54*各種係数!G52</f>
        <v>0</v>
      </c>
      <c r="J54" s="118">
        <v>0</v>
      </c>
      <c r="K54" s="119">
        <f>J54*各種係数!E52</f>
        <v>0</v>
      </c>
      <c r="L54" s="119">
        <f>J54*各種係数!D52</f>
        <v>0</v>
      </c>
      <c r="M54" s="119">
        <v>0</v>
      </c>
      <c r="N54" s="119">
        <f>M54*各種係数!F52</f>
        <v>0</v>
      </c>
      <c r="O54" s="120">
        <f>M54*各種係数!G52</f>
        <v>0</v>
      </c>
      <c r="P54" s="67"/>
      <c r="Q54" s="67"/>
      <c r="R54" s="118">
        <f>Q$117*各種係数!H52</f>
        <v>0</v>
      </c>
      <c r="S54" s="119">
        <f>R54*各種係数!E52</f>
        <v>0</v>
      </c>
      <c r="T54" s="119">
        <f>R54*各種係数!D52</f>
        <v>0</v>
      </c>
      <c r="U54" s="119">
        <v>0</v>
      </c>
      <c r="V54" s="119">
        <f>U54*各種係数!F52</f>
        <v>0</v>
      </c>
      <c r="W54" s="119">
        <f>U54*各種係数!G52</f>
        <v>0</v>
      </c>
      <c r="X54" s="119">
        <f t="shared" si="0"/>
        <v>0</v>
      </c>
      <c r="Y54" s="119">
        <f t="shared" si="1"/>
        <v>0</v>
      </c>
      <c r="Z54" s="119">
        <f t="shared" si="2"/>
        <v>0</v>
      </c>
      <c r="AA54" s="119">
        <f>G54*各種係数!I52*各種係数!$L$16</f>
        <v>0</v>
      </c>
      <c r="AB54" s="119">
        <f>M54*各種係数!I52*各種係数!$L$16</f>
        <v>0</v>
      </c>
      <c r="AC54" s="119">
        <f>U54*各種係数!I52*各種係数!$L$16</f>
        <v>0</v>
      </c>
      <c r="AD54" s="119">
        <f t="shared" si="3"/>
        <v>0</v>
      </c>
      <c r="AE54" s="119">
        <f>G54*各種係数!J52*各種係数!$L$16</f>
        <v>0</v>
      </c>
      <c r="AF54" s="119">
        <f>M54*各種係数!J52*各種係数!$L$16</f>
        <v>0</v>
      </c>
      <c r="AG54" s="119">
        <f>U54*各種係数!J52*各種係数!$L$16</f>
        <v>0</v>
      </c>
      <c r="AH54" s="119">
        <f t="shared" si="4"/>
        <v>0</v>
      </c>
    </row>
    <row r="55" spans="2:34" x14ac:dyDescent="0.15">
      <c r="B55" s="15" t="s">
        <v>79</v>
      </c>
      <c r="C55" s="15" t="s">
        <v>285</v>
      </c>
      <c r="D55" s="15" t="s">
        <v>272</v>
      </c>
      <c r="E55" s="74" t="s">
        <v>663</v>
      </c>
      <c r="F55" s="110">
        <v>0</v>
      </c>
      <c r="G55" s="110">
        <f>F55*各種係数!E53</f>
        <v>0</v>
      </c>
      <c r="H55" s="110">
        <f>G55*各種係数!F53</f>
        <v>0</v>
      </c>
      <c r="I55" s="110">
        <f>G55*各種係数!G53</f>
        <v>0</v>
      </c>
      <c r="J55" s="115">
        <v>0</v>
      </c>
      <c r="K55" s="116">
        <f>J55*各種係数!E53</f>
        <v>0</v>
      </c>
      <c r="L55" s="116">
        <f>J55*各種係数!D53</f>
        <v>0</v>
      </c>
      <c r="M55" s="116">
        <v>0</v>
      </c>
      <c r="N55" s="116">
        <f>M55*各種係数!F53</f>
        <v>0</v>
      </c>
      <c r="O55" s="117">
        <f>M55*各種係数!G53</f>
        <v>0</v>
      </c>
      <c r="P55" s="67"/>
      <c r="Q55" s="67"/>
      <c r="R55" s="115">
        <f>Q$117*各種係数!H53</f>
        <v>0</v>
      </c>
      <c r="S55" s="116">
        <f>R55*各種係数!E53</f>
        <v>0</v>
      </c>
      <c r="T55" s="116">
        <f>R55*各種係数!D53</f>
        <v>0</v>
      </c>
      <c r="U55" s="116">
        <v>0</v>
      </c>
      <c r="V55" s="116">
        <f>U55*各種係数!F53</f>
        <v>0</v>
      </c>
      <c r="W55" s="116">
        <f>U55*各種係数!G53</f>
        <v>0</v>
      </c>
      <c r="X55" s="116">
        <f t="shared" si="0"/>
        <v>0</v>
      </c>
      <c r="Y55" s="116">
        <f t="shared" si="1"/>
        <v>0</v>
      </c>
      <c r="Z55" s="116">
        <f t="shared" si="2"/>
        <v>0</v>
      </c>
      <c r="AA55" s="116">
        <f>G55*各種係数!I53*各種係数!$L$16</f>
        <v>0</v>
      </c>
      <c r="AB55" s="116">
        <f>M55*各種係数!I53*各種係数!$L$16</f>
        <v>0</v>
      </c>
      <c r="AC55" s="116">
        <f>U55*各種係数!I53*各種係数!$L$16</f>
        <v>0</v>
      </c>
      <c r="AD55" s="116">
        <f t="shared" si="3"/>
        <v>0</v>
      </c>
      <c r="AE55" s="116">
        <f>G55*各種係数!J53*各種係数!$L$16</f>
        <v>0</v>
      </c>
      <c r="AF55" s="116">
        <f>M55*各種係数!J53*各種係数!$L$16</f>
        <v>0</v>
      </c>
      <c r="AG55" s="116">
        <f>U55*各種係数!J53*各種係数!$L$16</f>
        <v>0</v>
      </c>
      <c r="AH55" s="116">
        <f t="shared" si="4"/>
        <v>0</v>
      </c>
    </row>
    <row r="56" spans="2:34" x14ac:dyDescent="0.15">
      <c r="B56" s="12" t="s">
        <v>80</v>
      </c>
      <c r="C56" s="12" t="s">
        <v>286</v>
      </c>
      <c r="D56" s="12" t="s">
        <v>272</v>
      </c>
      <c r="E56" s="66" t="s">
        <v>664</v>
      </c>
      <c r="F56" s="110">
        <v>0</v>
      </c>
      <c r="G56" s="110">
        <f>F56*各種係数!E54</f>
        <v>0</v>
      </c>
      <c r="H56" s="110">
        <f>G56*各種係数!F54</f>
        <v>0</v>
      </c>
      <c r="I56" s="110">
        <f>G56*各種係数!G54</f>
        <v>0</v>
      </c>
      <c r="J56" s="111">
        <v>0</v>
      </c>
      <c r="K56" s="112">
        <f>J56*各種係数!E54</f>
        <v>0</v>
      </c>
      <c r="L56" s="112">
        <f>J56*各種係数!D54</f>
        <v>0</v>
      </c>
      <c r="M56" s="112">
        <v>0</v>
      </c>
      <c r="N56" s="112">
        <f>M56*各種係数!F54</f>
        <v>0</v>
      </c>
      <c r="O56" s="113">
        <f>M56*各種係数!G54</f>
        <v>0</v>
      </c>
      <c r="P56" s="67"/>
      <c r="Q56" s="67"/>
      <c r="R56" s="111">
        <f>Q$117*各種係数!H54</f>
        <v>0</v>
      </c>
      <c r="S56" s="112">
        <f>R56*各種係数!E54</f>
        <v>0</v>
      </c>
      <c r="T56" s="112">
        <f>R56*各種係数!D54</f>
        <v>0</v>
      </c>
      <c r="U56" s="112">
        <v>0</v>
      </c>
      <c r="V56" s="112">
        <f>U56*各種係数!F54</f>
        <v>0</v>
      </c>
      <c r="W56" s="112">
        <f>U56*各種係数!G54</f>
        <v>0</v>
      </c>
      <c r="X56" s="112">
        <f t="shared" si="0"/>
        <v>0</v>
      </c>
      <c r="Y56" s="112">
        <f t="shared" si="1"/>
        <v>0</v>
      </c>
      <c r="Z56" s="112">
        <f t="shared" si="2"/>
        <v>0</v>
      </c>
      <c r="AA56" s="112">
        <f>G56*各種係数!I54*各種係数!$L$16</f>
        <v>0</v>
      </c>
      <c r="AB56" s="112">
        <f>M56*各種係数!I54*各種係数!$L$16</f>
        <v>0</v>
      </c>
      <c r="AC56" s="112">
        <f>U56*各種係数!I54*各種係数!$L$16</f>
        <v>0</v>
      </c>
      <c r="AD56" s="112">
        <f t="shared" si="3"/>
        <v>0</v>
      </c>
      <c r="AE56" s="112">
        <f>G56*各種係数!J54*各種係数!$L$16</f>
        <v>0</v>
      </c>
      <c r="AF56" s="112">
        <f>M56*各種係数!J54*各種係数!$L$16</f>
        <v>0</v>
      </c>
      <c r="AG56" s="112">
        <f>U56*各種係数!J54*各種係数!$L$16</f>
        <v>0</v>
      </c>
      <c r="AH56" s="112">
        <f t="shared" si="4"/>
        <v>0</v>
      </c>
    </row>
    <row r="57" spans="2:34" x14ac:dyDescent="0.15">
      <c r="B57" s="12" t="s">
        <v>81</v>
      </c>
      <c r="C57" s="12" t="s">
        <v>286</v>
      </c>
      <c r="D57" s="12" t="s">
        <v>272</v>
      </c>
      <c r="E57" s="66" t="s">
        <v>665</v>
      </c>
      <c r="F57" s="110">
        <v>0</v>
      </c>
      <c r="G57" s="110">
        <f>F57*各種係数!E55</f>
        <v>0</v>
      </c>
      <c r="H57" s="110">
        <f>G57*各種係数!F55</f>
        <v>0</v>
      </c>
      <c r="I57" s="110">
        <f>G57*各種係数!G55</f>
        <v>0</v>
      </c>
      <c r="J57" s="111">
        <v>0</v>
      </c>
      <c r="K57" s="112">
        <f>J57*各種係数!E55</f>
        <v>0</v>
      </c>
      <c r="L57" s="112">
        <f>J57*各種係数!D55</f>
        <v>0</v>
      </c>
      <c r="M57" s="112">
        <v>0</v>
      </c>
      <c r="N57" s="112">
        <f>M57*各種係数!F55</f>
        <v>0</v>
      </c>
      <c r="O57" s="113">
        <f>M57*各種係数!G55</f>
        <v>0</v>
      </c>
      <c r="P57" s="67"/>
      <c r="Q57" s="67"/>
      <c r="R57" s="111">
        <f>Q$117*各種係数!H55</f>
        <v>0</v>
      </c>
      <c r="S57" s="112">
        <f>R57*各種係数!E55</f>
        <v>0</v>
      </c>
      <c r="T57" s="112">
        <f>R57*各種係数!D55</f>
        <v>0</v>
      </c>
      <c r="U57" s="112">
        <v>0</v>
      </c>
      <c r="V57" s="112">
        <f>U57*各種係数!F55</f>
        <v>0</v>
      </c>
      <c r="W57" s="112">
        <f>U57*各種係数!G55</f>
        <v>0</v>
      </c>
      <c r="X57" s="112">
        <f t="shared" si="0"/>
        <v>0</v>
      </c>
      <c r="Y57" s="112">
        <f t="shared" si="1"/>
        <v>0</v>
      </c>
      <c r="Z57" s="112">
        <f t="shared" si="2"/>
        <v>0</v>
      </c>
      <c r="AA57" s="112">
        <f>G57*各種係数!I55*各種係数!$L$16</f>
        <v>0</v>
      </c>
      <c r="AB57" s="112">
        <f>M57*各種係数!I55*各種係数!$L$16</f>
        <v>0</v>
      </c>
      <c r="AC57" s="112">
        <f>U57*各種係数!I55*各種係数!$L$16</f>
        <v>0</v>
      </c>
      <c r="AD57" s="112">
        <f t="shared" si="3"/>
        <v>0</v>
      </c>
      <c r="AE57" s="112">
        <f>G57*各種係数!J55*各種係数!$L$16</f>
        <v>0</v>
      </c>
      <c r="AF57" s="112">
        <f>M57*各種係数!J55*各種係数!$L$16</f>
        <v>0</v>
      </c>
      <c r="AG57" s="112">
        <f>U57*各種係数!J55*各種係数!$L$16</f>
        <v>0</v>
      </c>
      <c r="AH57" s="112">
        <f t="shared" si="4"/>
        <v>0</v>
      </c>
    </row>
    <row r="58" spans="2:34" x14ac:dyDescent="0.15">
      <c r="B58" s="12" t="s">
        <v>82</v>
      </c>
      <c r="C58" s="12" t="s">
        <v>287</v>
      </c>
      <c r="D58" s="12" t="s">
        <v>272</v>
      </c>
      <c r="E58" s="66" t="s">
        <v>666</v>
      </c>
      <c r="F58" s="110">
        <v>0</v>
      </c>
      <c r="G58" s="110">
        <f>F58*各種係数!E56</f>
        <v>0</v>
      </c>
      <c r="H58" s="110">
        <f>G58*各種係数!F56</f>
        <v>0</v>
      </c>
      <c r="I58" s="110">
        <f>G58*各種係数!G56</f>
        <v>0</v>
      </c>
      <c r="J58" s="111">
        <v>0</v>
      </c>
      <c r="K58" s="112">
        <f>J58*各種係数!E56</f>
        <v>0</v>
      </c>
      <c r="L58" s="112">
        <f>J58*各種係数!D56</f>
        <v>0</v>
      </c>
      <c r="M58" s="112">
        <v>0</v>
      </c>
      <c r="N58" s="112">
        <f>M58*各種係数!F56</f>
        <v>0</v>
      </c>
      <c r="O58" s="113">
        <f>M58*各種係数!G56</f>
        <v>0</v>
      </c>
      <c r="P58" s="67"/>
      <c r="Q58" s="67"/>
      <c r="R58" s="111">
        <f>Q$117*各種係数!H56</f>
        <v>0</v>
      </c>
      <c r="S58" s="112">
        <f>R58*各種係数!E56</f>
        <v>0</v>
      </c>
      <c r="T58" s="112">
        <f>R58*各種係数!D56</f>
        <v>0</v>
      </c>
      <c r="U58" s="112">
        <v>0</v>
      </c>
      <c r="V58" s="112">
        <f>U58*各種係数!F56</f>
        <v>0</v>
      </c>
      <c r="W58" s="112">
        <f>U58*各種係数!G56</f>
        <v>0</v>
      </c>
      <c r="X58" s="112">
        <f t="shared" si="0"/>
        <v>0</v>
      </c>
      <c r="Y58" s="112">
        <f t="shared" si="1"/>
        <v>0</v>
      </c>
      <c r="Z58" s="112">
        <f t="shared" si="2"/>
        <v>0</v>
      </c>
      <c r="AA58" s="112">
        <f>G58*各種係数!I56*各種係数!$L$16</f>
        <v>0</v>
      </c>
      <c r="AB58" s="112">
        <f>M58*各種係数!I56*各種係数!$L$16</f>
        <v>0</v>
      </c>
      <c r="AC58" s="112">
        <f>U58*各種係数!I56*各種係数!$L$16</f>
        <v>0</v>
      </c>
      <c r="AD58" s="112">
        <f t="shared" si="3"/>
        <v>0</v>
      </c>
      <c r="AE58" s="112">
        <f>G58*各種係数!J56*各種係数!$L$16</f>
        <v>0</v>
      </c>
      <c r="AF58" s="112">
        <f>M58*各種係数!J56*各種係数!$L$16</f>
        <v>0</v>
      </c>
      <c r="AG58" s="112">
        <f>U58*各種係数!J56*各種係数!$L$16</f>
        <v>0</v>
      </c>
      <c r="AH58" s="112">
        <f t="shared" si="4"/>
        <v>0</v>
      </c>
    </row>
    <row r="59" spans="2:34" x14ac:dyDescent="0.15">
      <c r="B59" s="16" t="s">
        <v>83</v>
      </c>
      <c r="C59" s="16" t="s">
        <v>287</v>
      </c>
      <c r="D59" s="16" t="s">
        <v>272</v>
      </c>
      <c r="E59" s="72" t="s">
        <v>578</v>
      </c>
      <c r="F59" s="114">
        <v>0</v>
      </c>
      <c r="G59" s="114">
        <f>F59*各種係数!E57</f>
        <v>0</v>
      </c>
      <c r="H59" s="114">
        <f>G59*各種係数!F57</f>
        <v>0</v>
      </c>
      <c r="I59" s="114">
        <f>G59*各種係数!G57</f>
        <v>0</v>
      </c>
      <c r="J59" s="118">
        <v>0</v>
      </c>
      <c r="K59" s="119">
        <f>J59*各種係数!E57</f>
        <v>0</v>
      </c>
      <c r="L59" s="119">
        <f>J59*各種係数!D57</f>
        <v>0</v>
      </c>
      <c r="M59" s="119">
        <v>0</v>
      </c>
      <c r="N59" s="119">
        <f>M59*各種係数!F57</f>
        <v>0</v>
      </c>
      <c r="O59" s="120">
        <f>M59*各種係数!G57</f>
        <v>0</v>
      </c>
      <c r="P59" s="67"/>
      <c r="Q59" s="67"/>
      <c r="R59" s="118">
        <f>Q$117*各種係数!H57</f>
        <v>0</v>
      </c>
      <c r="S59" s="119">
        <f>R59*各種係数!E57</f>
        <v>0</v>
      </c>
      <c r="T59" s="119">
        <f>R59*各種係数!D57</f>
        <v>0</v>
      </c>
      <c r="U59" s="119">
        <v>0</v>
      </c>
      <c r="V59" s="119">
        <f>U59*各種係数!F57</f>
        <v>0</v>
      </c>
      <c r="W59" s="119">
        <f>U59*各種係数!G57</f>
        <v>0</v>
      </c>
      <c r="X59" s="119">
        <f t="shared" si="0"/>
        <v>0</v>
      </c>
      <c r="Y59" s="119">
        <f t="shared" si="1"/>
        <v>0</v>
      </c>
      <c r="Z59" s="119">
        <f t="shared" si="2"/>
        <v>0</v>
      </c>
      <c r="AA59" s="119">
        <f>G59*各種係数!I57*各種係数!$L$16</f>
        <v>0</v>
      </c>
      <c r="AB59" s="119">
        <f>M59*各種係数!I57*各種係数!$L$16</f>
        <v>0</v>
      </c>
      <c r="AC59" s="119">
        <f>U59*各種係数!I57*各種係数!$L$16</f>
        <v>0</v>
      </c>
      <c r="AD59" s="119">
        <f t="shared" si="3"/>
        <v>0</v>
      </c>
      <c r="AE59" s="119">
        <f>G59*各種係数!J57*各種係数!$L$16</f>
        <v>0</v>
      </c>
      <c r="AF59" s="119">
        <f>M59*各種係数!J57*各種係数!$L$16</f>
        <v>0</v>
      </c>
      <c r="AG59" s="119">
        <f>U59*各種係数!J57*各種係数!$L$16</f>
        <v>0</v>
      </c>
      <c r="AH59" s="119">
        <f t="shared" si="4"/>
        <v>0</v>
      </c>
    </row>
    <row r="60" spans="2:34" x14ac:dyDescent="0.15">
      <c r="B60" s="12" t="s">
        <v>84</v>
      </c>
      <c r="C60" s="12" t="s">
        <v>287</v>
      </c>
      <c r="D60" s="12" t="s">
        <v>272</v>
      </c>
      <c r="E60" s="66" t="s">
        <v>667</v>
      </c>
      <c r="F60" s="110">
        <v>0</v>
      </c>
      <c r="G60" s="110">
        <f>F60*各種係数!E58</f>
        <v>0</v>
      </c>
      <c r="H60" s="110">
        <f>G60*各種係数!F58</f>
        <v>0</v>
      </c>
      <c r="I60" s="110">
        <f>G60*各種係数!G58</f>
        <v>0</v>
      </c>
      <c r="J60" s="115">
        <v>0</v>
      </c>
      <c r="K60" s="116">
        <f>J60*各種係数!E58</f>
        <v>0</v>
      </c>
      <c r="L60" s="116">
        <f>J60*各種係数!D58</f>
        <v>0</v>
      </c>
      <c r="M60" s="116">
        <v>0</v>
      </c>
      <c r="N60" s="116">
        <f>M60*各種係数!F58</f>
        <v>0</v>
      </c>
      <c r="O60" s="117">
        <f>M60*各種係数!G58</f>
        <v>0</v>
      </c>
      <c r="P60" s="67"/>
      <c r="Q60" s="67"/>
      <c r="R60" s="115">
        <f>Q$117*各種係数!H58</f>
        <v>0</v>
      </c>
      <c r="S60" s="116">
        <f>R60*各種係数!E58</f>
        <v>0</v>
      </c>
      <c r="T60" s="116">
        <f>R60*各種係数!D58</f>
        <v>0</v>
      </c>
      <c r="U60" s="116">
        <v>0</v>
      </c>
      <c r="V60" s="116">
        <f>U60*各種係数!F58</f>
        <v>0</v>
      </c>
      <c r="W60" s="116">
        <f>U60*各種係数!G58</f>
        <v>0</v>
      </c>
      <c r="X60" s="116">
        <f t="shared" si="0"/>
        <v>0</v>
      </c>
      <c r="Y60" s="116">
        <f t="shared" si="1"/>
        <v>0</v>
      </c>
      <c r="Z60" s="116">
        <f t="shared" si="2"/>
        <v>0</v>
      </c>
      <c r="AA60" s="116">
        <f>G60*各種係数!I58*各種係数!$L$16</f>
        <v>0</v>
      </c>
      <c r="AB60" s="116">
        <f>M60*各種係数!I58*各種係数!$L$16</f>
        <v>0</v>
      </c>
      <c r="AC60" s="116">
        <f>U60*各種係数!I58*各種係数!$L$16</f>
        <v>0</v>
      </c>
      <c r="AD60" s="116">
        <f t="shared" si="3"/>
        <v>0</v>
      </c>
      <c r="AE60" s="116">
        <f>G60*各種係数!J58*各種係数!$L$16</f>
        <v>0</v>
      </c>
      <c r="AF60" s="116">
        <f>M60*各種係数!J58*各種係数!$L$16</f>
        <v>0</v>
      </c>
      <c r="AG60" s="116">
        <f>U60*各種係数!J58*各種係数!$L$16</f>
        <v>0</v>
      </c>
      <c r="AH60" s="116">
        <f t="shared" si="4"/>
        <v>0</v>
      </c>
    </row>
    <row r="61" spans="2:34" x14ac:dyDescent="0.15">
      <c r="B61" s="12" t="s">
        <v>85</v>
      </c>
      <c r="C61" s="12" t="s">
        <v>287</v>
      </c>
      <c r="D61" s="12" t="s">
        <v>272</v>
      </c>
      <c r="E61" s="66" t="s">
        <v>668</v>
      </c>
      <c r="F61" s="110">
        <v>0</v>
      </c>
      <c r="G61" s="110">
        <f>F61*各種係数!E59</f>
        <v>0</v>
      </c>
      <c r="H61" s="110">
        <f>G61*各種係数!F59</f>
        <v>0</v>
      </c>
      <c r="I61" s="110">
        <f>G61*各種係数!G59</f>
        <v>0</v>
      </c>
      <c r="J61" s="111">
        <v>0</v>
      </c>
      <c r="K61" s="112">
        <f>J61*各種係数!E59</f>
        <v>0</v>
      </c>
      <c r="L61" s="112">
        <f>J61*各種係数!D59</f>
        <v>0</v>
      </c>
      <c r="M61" s="112">
        <v>0</v>
      </c>
      <c r="N61" s="112">
        <f>M61*各種係数!F59</f>
        <v>0</v>
      </c>
      <c r="O61" s="113">
        <f>M61*各種係数!G59</f>
        <v>0</v>
      </c>
      <c r="P61" s="67"/>
      <c r="Q61" s="67"/>
      <c r="R61" s="111">
        <f>Q$117*各種係数!H59</f>
        <v>0</v>
      </c>
      <c r="S61" s="112">
        <f>R61*各種係数!E59</f>
        <v>0</v>
      </c>
      <c r="T61" s="112">
        <f>R61*各種係数!D59</f>
        <v>0</v>
      </c>
      <c r="U61" s="112">
        <v>0</v>
      </c>
      <c r="V61" s="112">
        <f>U61*各種係数!F59</f>
        <v>0</v>
      </c>
      <c r="W61" s="112">
        <f>U61*各種係数!G59</f>
        <v>0</v>
      </c>
      <c r="X61" s="112">
        <f t="shared" si="0"/>
        <v>0</v>
      </c>
      <c r="Y61" s="112">
        <f t="shared" si="1"/>
        <v>0</v>
      </c>
      <c r="Z61" s="112">
        <f t="shared" si="2"/>
        <v>0</v>
      </c>
      <c r="AA61" s="112">
        <f>G61*各種係数!I59*各種係数!$L$16</f>
        <v>0</v>
      </c>
      <c r="AB61" s="112">
        <f>M61*各種係数!I59*各種係数!$L$16</f>
        <v>0</v>
      </c>
      <c r="AC61" s="112">
        <f>U61*各種係数!I59*各種係数!$L$16</f>
        <v>0</v>
      </c>
      <c r="AD61" s="112">
        <f t="shared" si="3"/>
        <v>0</v>
      </c>
      <c r="AE61" s="112">
        <f>G61*各種係数!J59*各種係数!$L$16</f>
        <v>0</v>
      </c>
      <c r="AF61" s="112">
        <f>M61*各種係数!J59*各種係数!$L$16</f>
        <v>0</v>
      </c>
      <c r="AG61" s="112">
        <f>U61*各種係数!J59*各種係数!$L$16</f>
        <v>0</v>
      </c>
      <c r="AH61" s="112">
        <f t="shared" si="4"/>
        <v>0</v>
      </c>
    </row>
    <row r="62" spans="2:34" x14ac:dyDescent="0.15">
      <c r="B62" s="12" t="s">
        <v>86</v>
      </c>
      <c r="C62" s="12" t="s">
        <v>288</v>
      </c>
      <c r="D62" s="12" t="s">
        <v>272</v>
      </c>
      <c r="E62" s="66" t="s">
        <v>669</v>
      </c>
      <c r="F62" s="110">
        <v>0</v>
      </c>
      <c r="G62" s="110">
        <f>F62*各種係数!E60</f>
        <v>0</v>
      </c>
      <c r="H62" s="110">
        <f>G62*各種係数!F60</f>
        <v>0</v>
      </c>
      <c r="I62" s="110">
        <f>G62*各種係数!G60</f>
        <v>0</v>
      </c>
      <c r="J62" s="111">
        <v>0</v>
      </c>
      <c r="K62" s="112">
        <f>J62*各種係数!E60</f>
        <v>0</v>
      </c>
      <c r="L62" s="112">
        <f>J62*各種係数!D60</f>
        <v>0</v>
      </c>
      <c r="M62" s="112">
        <v>0</v>
      </c>
      <c r="N62" s="112">
        <f>M62*各種係数!F60</f>
        <v>0</v>
      </c>
      <c r="O62" s="113">
        <f>M62*各種係数!G60</f>
        <v>0</v>
      </c>
      <c r="P62" s="67"/>
      <c r="Q62" s="67"/>
      <c r="R62" s="111">
        <f>Q$117*各種係数!H60</f>
        <v>0</v>
      </c>
      <c r="S62" s="112">
        <f>R62*各種係数!E60</f>
        <v>0</v>
      </c>
      <c r="T62" s="112">
        <f>R62*各種係数!D60</f>
        <v>0</v>
      </c>
      <c r="U62" s="112">
        <v>0</v>
      </c>
      <c r="V62" s="112">
        <f>U62*各種係数!F60</f>
        <v>0</v>
      </c>
      <c r="W62" s="112">
        <f>U62*各種係数!G60</f>
        <v>0</v>
      </c>
      <c r="X62" s="112">
        <f t="shared" si="0"/>
        <v>0</v>
      </c>
      <c r="Y62" s="112">
        <f t="shared" si="1"/>
        <v>0</v>
      </c>
      <c r="Z62" s="112">
        <f t="shared" si="2"/>
        <v>0</v>
      </c>
      <c r="AA62" s="112">
        <f>G62*各種係数!I60*各種係数!$L$16</f>
        <v>0</v>
      </c>
      <c r="AB62" s="112">
        <f>M62*各種係数!I60*各種係数!$L$16</f>
        <v>0</v>
      </c>
      <c r="AC62" s="112">
        <f>U62*各種係数!I60*各種係数!$L$16</f>
        <v>0</v>
      </c>
      <c r="AD62" s="112">
        <f t="shared" si="3"/>
        <v>0</v>
      </c>
      <c r="AE62" s="112">
        <f>G62*各種係数!J60*各種係数!$L$16</f>
        <v>0</v>
      </c>
      <c r="AF62" s="112">
        <f>M62*各種係数!J60*各種係数!$L$16</f>
        <v>0</v>
      </c>
      <c r="AG62" s="112">
        <f>U62*各種係数!J60*各種係数!$L$16</f>
        <v>0</v>
      </c>
      <c r="AH62" s="112">
        <f t="shared" si="4"/>
        <v>0</v>
      </c>
    </row>
    <row r="63" spans="2:34" x14ac:dyDescent="0.15">
      <c r="B63" s="12" t="s">
        <v>87</v>
      </c>
      <c r="C63" s="12" t="s">
        <v>288</v>
      </c>
      <c r="D63" s="12" t="s">
        <v>272</v>
      </c>
      <c r="E63" s="66" t="s">
        <v>670</v>
      </c>
      <c r="F63" s="110">
        <v>0</v>
      </c>
      <c r="G63" s="110">
        <f>F63*各種係数!E61</f>
        <v>0</v>
      </c>
      <c r="H63" s="110">
        <f>G63*各種係数!F61</f>
        <v>0</v>
      </c>
      <c r="I63" s="110">
        <f>G63*各種係数!G61</f>
        <v>0</v>
      </c>
      <c r="J63" s="111">
        <v>0</v>
      </c>
      <c r="K63" s="112">
        <f>J63*各種係数!E61</f>
        <v>0</v>
      </c>
      <c r="L63" s="112">
        <f>J63*各種係数!D61</f>
        <v>0</v>
      </c>
      <c r="M63" s="112">
        <v>0</v>
      </c>
      <c r="N63" s="112">
        <f>M63*各種係数!F61</f>
        <v>0</v>
      </c>
      <c r="O63" s="113">
        <f>M63*各種係数!G61</f>
        <v>0</v>
      </c>
      <c r="P63" s="67"/>
      <c r="Q63" s="67"/>
      <c r="R63" s="111">
        <f>Q$117*各種係数!H61</f>
        <v>0</v>
      </c>
      <c r="S63" s="112">
        <f>R63*各種係数!E61</f>
        <v>0</v>
      </c>
      <c r="T63" s="112">
        <f>R63*各種係数!D61</f>
        <v>0</v>
      </c>
      <c r="U63" s="112">
        <v>0</v>
      </c>
      <c r="V63" s="112">
        <f>U63*各種係数!F61</f>
        <v>0</v>
      </c>
      <c r="W63" s="112">
        <f>U63*各種係数!G61</f>
        <v>0</v>
      </c>
      <c r="X63" s="112">
        <f t="shared" si="0"/>
        <v>0</v>
      </c>
      <c r="Y63" s="112">
        <f t="shared" si="1"/>
        <v>0</v>
      </c>
      <c r="Z63" s="112">
        <f t="shared" si="2"/>
        <v>0</v>
      </c>
      <c r="AA63" s="112">
        <f>G63*各種係数!I61*各種係数!$L$16</f>
        <v>0</v>
      </c>
      <c r="AB63" s="112">
        <f>M63*各種係数!I61*各種係数!$L$16</f>
        <v>0</v>
      </c>
      <c r="AC63" s="112">
        <f>U63*各種係数!I61*各種係数!$L$16</f>
        <v>0</v>
      </c>
      <c r="AD63" s="112">
        <f t="shared" si="3"/>
        <v>0</v>
      </c>
      <c r="AE63" s="112">
        <f>G63*各種係数!J61*各種係数!$L$16</f>
        <v>0</v>
      </c>
      <c r="AF63" s="112">
        <f>M63*各種係数!J61*各種係数!$L$16</f>
        <v>0</v>
      </c>
      <c r="AG63" s="112">
        <f>U63*各種係数!J61*各種係数!$L$16</f>
        <v>0</v>
      </c>
      <c r="AH63" s="112">
        <f t="shared" si="4"/>
        <v>0</v>
      </c>
    </row>
    <row r="64" spans="2:34" x14ac:dyDescent="0.15">
      <c r="B64" s="12" t="s">
        <v>88</v>
      </c>
      <c r="C64" s="12" t="s">
        <v>289</v>
      </c>
      <c r="D64" s="12" t="s">
        <v>272</v>
      </c>
      <c r="E64" s="66" t="s">
        <v>579</v>
      </c>
      <c r="F64" s="114">
        <v>0</v>
      </c>
      <c r="G64" s="114">
        <f>F64*各種係数!E62</f>
        <v>0</v>
      </c>
      <c r="H64" s="114">
        <f>G64*各種係数!F62</f>
        <v>0</v>
      </c>
      <c r="I64" s="114">
        <f>G64*各種係数!G62</f>
        <v>0</v>
      </c>
      <c r="J64" s="118">
        <v>0</v>
      </c>
      <c r="K64" s="119">
        <f>J64*各種係数!E62</f>
        <v>0</v>
      </c>
      <c r="L64" s="119">
        <f>J64*各種係数!D62</f>
        <v>0</v>
      </c>
      <c r="M64" s="119">
        <v>0</v>
      </c>
      <c r="N64" s="119">
        <f>M64*各種係数!F62</f>
        <v>0</v>
      </c>
      <c r="O64" s="120">
        <f>M64*各種係数!G62</f>
        <v>0</v>
      </c>
      <c r="P64" s="67"/>
      <c r="Q64" s="67"/>
      <c r="R64" s="118">
        <f>Q$117*各種係数!H62</f>
        <v>0</v>
      </c>
      <c r="S64" s="119">
        <f>R64*各種係数!E62</f>
        <v>0</v>
      </c>
      <c r="T64" s="119">
        <f>R64*各種係数!D62</f>
        <v>0</v>
      </c>
      <c r="U64" s="119">
        <v>0</v>
      </c>
      <c r="V64" s="119">
        <f>U64*各種係数!F62</f>
        <v>0</v>
      </c>
      <c r="W64" s="119">
        <f>U64*各種係数!G62</f>
        <v>0</v>
      </c>
      <c r="X64" s="119">
        <f t="shared" si="0"/>
        <v>0</v>
      </c>
      <c r="Y64" s="119">
        <f t="shared" si="1"/>
        <v>0</v>
      </c>
      <c r="Z64" s="119">
        <f t="shared" si="2"/>
        <v>0</v>
      </c>
      <c r="AA64" s="119">
        <f>G64*各種係数!I62*各種係数!$L$16</f>
        <v>0</v>
      </c>
      <c r="AB64" s="119">
        <f>M64*各種係数!I62*各種係数!$L$16</f>
        <v>0</v>
      </c>
      <c r="AC64" s="119">
        <f>U64*各種係数!I62*各種係数!$L$16</f>
        <v>0</v>
      </c>
      <c r="AD64" s="119">
        <f t="shared" si="3"/>
        <v>0</v>
      </c>
      <c r="AE64" s="119">
        <f>G64*各種係数!J62*各種係数!$L$16</f>
        <v>0</v>
      </c>
      <c r="AF64" s="119">
        <f>M64*各種係数!J62*各種係数!$L$16</f>
        <v>0</v>
      </c>
      <c r="AG64" s="119">
        <f>U64*各種係数!J62*各種係数!$L$16</f>
        <v>0</v>
      </c>
      <c r="AH64" s="119">
        <f t="shared" si="4"/>
        <v>0</v>
      </c>
    </row>
    <row r="65" spans="2:34" x14ac:dyDescent="0.15">
      <c r="B65" s="15" t="s">
        <v>89</v>
      </c>
      <c r="C65" s="15" t="s">
        <v>289</v>
      </c>
      <c r="D65" s="15" t="s">
        <v>272</v>
      </c>
      <c r="E65" s="74" t="s">
        <v>671</v>
      </c>
      <c r="F65" s="110">
        <v>0</v>
      </c>
      <c r="G65" s="110">
        <f>F65*各種係数!E63</f>
        <v>0</v>
      </c>
      <c r="H65" s="110">
        <f>G65*各種係数!F63</f>
        <v>0</v>
      </c>
      <c r="I65" s="110">
        <f>G65*各種係数!G63</f>
        <v>0</v>
      </c>
      <c r="J65" s="115">
        <v>0</v>
      </c>
      <c r="K65" s="116">
        <f>J65*各種係数!E63</f>
        <v>0</v>
      </c>
      <c r="L65" s="116">
        <f>J65*各種係数!D63</f>
        <v>0</v>
      </c>
      <c r="M65" s="116">
        <v>0</v>
      </c>
      <c r="N65" s="116">
        <f>M65*各種係数!F63</f>
        <v>0</v>
      </c>
      <c r="O65" s="117">
        <f>M65*各種係数!G63</f>
        <v>0</v>
      </c>
      <c r="P65" s="67"/>
      <c r="Q65" s="67"/>
      <c r="R65" s="115">
        <f>Q$117*各種係数!H63</f>
        <v>0</v>
      </c>
      <c r="S65" s="116">
        <f>R65*各種係数!E63</f>
        <v>0</v>
      </c>
      <c r="T65" s="116">
        <f>R65*各種係数!D63</f>
        <v>0</v>
      </c>
      <c r="U65" s="116">
        <v>0</v>
      </c>
      <c r="V65" s="116">
        <f>U65*各種係数!F63</f>
        <v>0</v>
      </c>
      <c r="W65" s="116">
        <f>U65*各種係数!G63</f>
        <v>0</v>
      </c>
      <c r="X65" s="116">
        <f t="shared" si="0"/>
        <v>0</v>
      </c>
      <c r="Y65" s="116">
        <f t="shared" si="1"/>
        <v>0</v>
      </c>
      <c r="Z65" s="116">
        <f t="shared" si="2"/>
        <v>0</v>
      </c>
      <c r="AA65" s="116">
        <f>G65*各種係数!I63*各種係数!$L$16</f>
        <v>0</v>
      </c>
      <c r="AB65" s="116">
        <f>M65*各種係数!I63*各種係数!$L$16</f>
        <v>0</v>
      </c>
      <c r="AC65" s="116">
        <f>U65*各種係数!I63*各種係数!$L$16</f>
        <v>0</v>
      </c>
      <c r="AD65" s="116">
        <f t="shared" si="3"/>
        <v>0</v>
      </c>
      <c r="AE65" s="116">
        <f>G65*各種係数!J63*各種係数!$L$16</f>
        <v>0</v>
      </c>
      <c r="AF65" s="116">
        <f>M65*各種係数!J63*各種係数!$L$16</f>
        <v>0</v>
      </c>
      <c r="AG65" s="116">
        <f>U65*各種係数!J63*各種係数!$L$16</f>
        <v>0</v>
      </c>
      <c r="AH65" s="116">
        <f t="shared" si="4"/>
        <v>0</v>
      </c>
    </row>
    <row r="66" spans="2:34" x14ac:dyDescent="0.15">
      <c r="B66" s="12" t="s">
        <v>90</v>
      </c>
      <c r="C66" s="12" t="s">
        <v>289</v>
      </c>
      <c r="D66" s="12" t="s">
        <v>272</v>
      </c>
      <c r="E66" s="66" t="s">
        <v>189</v>
      </c>
      <c r="F66" s="110">
        <v>0</v>
      </c>
      <c r="G66" s="110">
        <f>F66*各種係数!E64</f>
        <v>0</v>
      </c>
      <c r="H66" s="110">
        <f>G66*各種係数!F64</f>
        <v>0</v>
      </c>
      <c r="I66" s="110">
        <f>G66*各種係数!G64</f>
        <v>0</v>
      </c>
      <c r="J66" s="111">
        <v>0</v>
      </c>
      <c r="K66" s="112">
        <f>J66*各種係数!E64</f>
        <v>0</v>
      </c>
      <c r="L66" s="112">
        <f>J66*各種係数!D64</f>
        <v>0</v>
      </c>
      <c r="M66" s="112">
        <v>0</v>
      </c>
      <c r="N66" s="112">
        <f>M66*各種係数!F64</f>
        <v>0</v>
      </c>
      <c r="O66" s="113">
        <f>M66*各種係数!G64</f>
        <v>0</v>
      </c>
      <c r="P66" s="67"/>
      <c r="Q66" s="67"/>
      <c r="R66" s="111">
        <f>Q$117*各種係数!H64</f>
        <v>0</v>
      </c>
      <c r="S66" s="112">
        <f>R66*各種係数!E64</f>
        <v>0</v>
      </c>
      <c r="T66" s="112">
        <f>R66*各種係数!D64</f>
        <v>0</v>
      </c>
      <c r="U66" s="112">
        <v>0</v>
      </c>
      <c r="V66" s="112">
        <f>U66*各種係数!F64</f>
        <v>0</v>
      </c>
      <c r="W66" s="112">
        <f>U66*各種係数!G64</f>
        <v>0</v>
      </c>
      <c r="X66" s="112">
        <f t="shared" si="0"/>
        <v>0</v>
      </c>
      <c r="Y66" s="112">
        <f t="shared" si="1"/>
        <v>0</v>
      </c>
      <c r="Z66" s="112">
        <f t="shared" si="2"/>
        <v>0</v>
      </c>
      <c r="AA66" s="112">
        <f>G66*各種係数!I64*各種係数!$L$16</f>
        <v>0</v>
      </c>
      <c r="AB66" s="112">
        <f>M66*各種係数!I64*各種係数!$L$16</f>
        <v>0</v>
      </c>
      <c r="AC66" s="112">
        <f>U66*各種係数!I64*各種係数!$L$16</f>
        <v>0</v>
      </c>
      <c r="AD66" s="112">
        <f t="shared" si="3"/>
        <v>0</v>
      </c>
      <c r="AE66" s="112">
        <f>G66*各種係数!J64*各種係数!$L$16</f>
        <v>0</v>
      </c>
      <c r="AF66" s="112">
        <f>M66*各種係数!J64*各種係数!$L$16</f>
        <v>0</v>
      </c>
      <c r="AG66" s="112">
        <f>U66*各種係数!J64*各種係数!$L$16</f>
        <v>0</v>
      </c>
      <c r="AH66" s="112">
        <f t="shared" si="4"/>
        <v>0</v>
      </c>
    </row>
    <row r="67" spans="2:34" x14ac:dyDescent="0.15">
      <c r="B67" s="12" t="s">
        <v>91</v>
      </c>
      <c r="C67" s="12" t="s">
        <v>289</v>
      </c>
      <c r="D67" s="12" t="s">
        <v>272</v>
      </c>
      <c r="E67" s="66" t="s">
        <v>164</v>
      </c>
      <c r="F67" s="110">
        <v>0</v>
      </c>
      <c r="G67" s="110">
        <f>F67*各種係数!E65</f>
        <v>0</v>
      </c>
      <c r="H67" s="110">
        <f>G67*各種係数!F65</f>
        <v>0</v>
      </c>
      <c r="I67" s="110">
        <f>G67*各種係数!G65</f>
        <v>0</v>
      </c>
      <c r="J67" s="111">
        <v>0</v>
      </c>
      <c r="K67" s="112">
        <f>J67*各種係数!E65</f>
        <v>0</v>
      </c>
      <c r="L67" s="112">
        <f>J67*各種係数!D65</f>
        <v>0</v>
      </c>
      <c r="M67" s="112">
        <v>0</v>
      </c>
      <c r="N67" s="112">
        <f>M67*各種係数!F65</f>
        <v>0</v>
      </c>
      <c r="O67" s="113">
        <f>M67*各種係数!G65</f>
        <v>0</v>
      </c>
      <c r="P67" s="67"/>
      <c r="Q67" s="67"/>
      <c r="R67" s="111">
        <f>Q$117*各種係数!H65</f>
        <v>0</v>
      </c>
      <c r="S67" s="112">
        <f>R67*各種係数!E65</f>
        <v>0</v>
      </c>
      <c r="T67" s="112">
        <f>R67*各種係数!D65</f>
        <v>0</v>
      </c>
      <c r="U67" s="112">
        <v>0</v>
      </c>
      <c r="V67" s="112">
        <f>U67*各種係数!F65</f>
        <v>0</v>
      </c>
      <c r="W67" s="112">
        <f>U67*各種係数!G65</f>
        <v>0</v>
      </c>
      <c r="X67" s="112">
        <f t="shared" si="0"/>
        <v>0</v>
      </c>
      <c r="Y67" s="112">
        <f t="shared" si="1"/>
        <v>0</v>
      </c>
      <c r="Z67" s="112">
        <f t="shared" si="2"/>
        <v>0</v>
      </c>
      <c r="AA67" s="112">
        <f>G67*各種係数!I65*各種係数!$L$16</f>
        <v>0</v>
      </c>
      <c r="AB67" s="112">
        <f>M67*各種係数!I65*各種係数!$L$16</f>
        <v>0</v>
      </c>
      <c r="AC67" s="112">
        <f>U67*各種係数!I65*各種係数!$L$16</f>
        <v>0</v>
      </c>
      <c r="AD67" s="112">
        <f t="shared" si="3"/>
        <v>0</v>
      </c>
      <c r="AE67" s="112">
        <f>G67*各種係数!J65*各種係数!$L$16</f>
        <v>0</v>
      </c>
      <c r="AF67" s="112">
        <f>M67*各種係数!J65*各種係数!$L$16</f>
        <v>0</v>
      </c>
      <c r="AG67" s="112">
        <f>U67*各種係数!J65*各種係数!$L$16</f>
        <v>0</v>
      </c>
      <c r="AH67" s="112">
        <f t="shared" si="4"/>
        <v>0</v>
      </c>
    </row>
    <row r="68" spans="2:34" x14ac:dyDescent="0.15">
      <c r="B68" s="12" t="s">
        <v>92</v>
      </c>
      <c r="C68" s="12" t="s">
        <v>289</v>
      </c>
      <c r="D68" s="12" t="s">
        <v>272</v>
      </c>
      <c r="E68" s="66" t="s">
        <v>165</v>
      </c>
      <c r="F68" s="110">
        <v>0</v>
      </c>
      <c r="G68" s="110">
        <f>F68*各種係数!E66</f>
        <v>0</v>
      </c>
      <c r="H68" s="110">
        <f>G68*各種係数!F66</f>
        <v>0</v>
      </c>
      <c r="I68" s="110">
        <f>G68*各種係数!G66</f>
        <v>0</v>
      </c>
      <c r="J68" s="111">
        <v>0</v>
      </c>
      <c r="K68" s="112">
        <f>J68*各種係数!E66</f>
        <v>0</v>
      </c>
      <c r="L68" s="112">
        <f>J68*各種係数!D66</f>
        <v>0</v>
      </c>
      <c r="M68" s="112">
        <v>0</v>
      </c>
      <c r="N68" s="112">
        <f>M68*各種係数!F66</f>
        <v>0</v>
      </c>
      <c r="O68" s="113">
        <f>M68*各種係数!G66</f>
        <v>0</v>
      </c>
      <c r="P68" s="67"/>
      <c r="Q68" s="67"/>
      <c r="R68" s="111">
        <f>Q$117*各種係数!H66</f>
        <v>0</v>
      </c>
      <c r="S68" s="112">
        <f>R68*各種係数!E66</f>
        <v>0</v>
      </c>
      <c r="T68" s="112">
        <f>R68*各種係数!D66</f>
        <v>0</v>
      </c>
      <c r="U68" s="112">
        <v>0</v>
      </c>
      <c r="V68" s="112">
        <f>U68*各種係数!F66</f>
        <v>0</v>
      </c>
      <c r="W68" s="112">
        <f>U68*各種係数!G66</f>
        <v>0</v>
      </c>
      <c r="X68" s="112">
        <f t="shared" si="0"/>
        <v>0</v>
      </c>
      <c r="Y68" s="112">
        <f t="shared" si="1"/>
        <v>0</v>
      </c>
      <c r="Z68" s="112">
        <f t="shared" si="2"/>
        <v>0</v>
      </c>
      <c r="AA68" s="112">
        <f>G68*各種係数!I66*各種係数!$L$16</f>
        <v>0</v>
      </c>
      <c r="AB68" s="112">
        <f>M68*各種係数!I66*各種係数!$L$16</f>
        <v>0</v>
      </c>
      <c r="AC68" s="112">
        <f>U68*各種係数!I66*各種係数!$L$16</f>
        <v>0</v>
      </c>
      <c r="AD68" s="112">
        <f t="shared" si="3"/>
        <v>0</v>
      </c>
      <c r="AE68" s="112">
        <f>G68*各種係数!J66*各種係数!$L$16</f>
        <v>0</v>
      </c>
      <c r="AF68" s="112">
        <f>M68*各種係数!J66*各種係数!$L$16</f>
        <v>0</v>
      </c>
      <c r="AG68" s="112">
        <f>U68*各種係数!J66*各種係数!$L$16</f>
        <v>0</v>
      </c>
      <c r="AH68" s="112">
        <f t="shared" si="4"/>
        <v>0</v>
      </c>
    </row>
    <row r="69" spans="2:34" x14ac:dyDescent="0.15">
      <c r="B69" s="16" t="s">
        <v>93</v>
      </c>
      <c r="C69" s="16" t="s">
        <v>275</v>
      </c>
      <c r="D69" s="16" t="s">
        <v>272</v>
      </c>
      <c r="E69" s="72" t="s">
        <v>166</v>
      </c>
      <c r="F69" s="114">
        <v>0</v>
      </c>
      <c r="G69" s="114">
        <f>F69*各種係数!E67</f>
        <v>0</v>
      </c>
      <c r="H69" s="114">
        <f>G69*各種係数!F67</f>
        <v>0</v>
      </c>
      <c r="I69" s="114">
        <f>G69*各種係数!G67</f>
        <v>0</v>
      </c>
      <c r="J69" s="118">
        <v>0</v>
      </c>
      <c r="K69" s="119">
        <f>J69*各種係数!E67</f>
        <v>0</v>
      </c>
      <c r="L69" s="119">
        <f>J69*各種係数!D67</f>
        <v>0</v>
      </c>
      <c r="M69" s="119">
        <v>0</v>
      </c>
      <c r="N69" s="119">
        <f>M69*各種係数!F67</f>
        <v>0</v>
      </c>
      <c r="O69" s="120">
        <f>M69*各種係数!G67</f>
        <v>0</v>
      </c>
      <c r="P69" s="67"/>
      <c r="Q69" s="67"/>
      <c r="R69" s="118">
        <f>Q$117*各種係数!H67</f>
        <v>0</v>
      </c>
      <c r="S69" s="119">
        <f>R69*各種係数!E67</f>
        <v>0</v>
      </c>
      <c r="T69" s="119">
        <f>R69*各種係数!D67</f>
        <v>0</v>
      </c>
      <c r="U69" s="119">
        <v>0</v>
      </c>
      <c r="V69" s="119">
        <f>U69*各種係数!F67</f>
        <v>0</v>
      </c>
      <c r="W69" s="119">
        <f>U69*各種係数!G67</f>
        <v>0</v>
      </c>
      <c r="X69" s="119">
        <f t="shared" si="0"/>
        <v>0</v>
      </c>
      <c r="Y69" s="119">
        <f t="shared" si="1"/>
        <v>0</v>
      </c>
      <c r="Z69" s="119">
        <f t="shared" si="2"/>
        <v>0</v>
      </c>
      <c r="AA69" s="119">
        <f>G69*各種係数!I67*各種係数!$L$16</f>
        <v>0</v>
      </c>
      <c r="AB69" s="119">
        <f>M69*各種係数!I67*各種係数!$L$16</f>
        <v>0</v>
      </c>
      <c r="AC69" s="119">
        <f>U69*各種係数!I67*各種係数!$L$16</f>
        <v>0</v>
      </c>
      <c r="AD69" s="119">
        <f t="shared" si="3"/>
        <v>0</v>
      </c>
      <c r="AE69" s="119">
        <f>G69*各種係数!J67*各種係数!$L$16</f>
        <v>0</v>
      </c>
      <c r="AF69" s="119">
        <f>M69*各種係数!J67*各種係数!$L$16</f>
        <v>0</v>
      </c>
      <c r="AG69" s="119">
        <f>U69*各種係数!J67*各種係数!$L$16</f>
        <v>0</v>
      </c>
      <c r="AH69" s="119">
        <f t="shared" si="4"/>
        <v>0</v>
      </c>
    </row>
    <row r="70" spans="2:34" x14ac:dyDescent="0.15">
      <c r="B70" s="12" t="s">
        <v>94</v>
      </c>
      <c r="C70" s="12" t="s">
        <v>275</v>
      </c>
      <c r="D70" s="12" t="s">
        <v>272</v>
      </c>
      <c r="E70" s="66" t="s">
        <v>580</v>
      </c>
      <c r="F70" s="110">
        <v>0</v>
      </c>
      <c r="G70" s="110">
        <f>F70*各種係数!E68</f>
        <v>0</v>
      </c>
      <c r="H70" s="110">
        <f>G70*各種係数!F68</f>
        <v>0</v>
      </c>
      <c r="I70" s="110">
        <f>G70*各種係数!G68</f>
        <v>0</v>
      </c>
      <c r="J70" s="115">
        <v>0</v>
      </c>
      <c r="K70" s="116">
        <f>J70*各種係数!E68</f>
        <v>0</v>
      </c>
      <c r="L70" s="116">
        <f>J70*各種係数!D68</f>
        <v>0</v>
      </c>
      <c r="M70" s="116">
        <v>0</v>
      </c>
      <c r="N70" s="116">
        <f>M70*各種係数!F68</f>
        <v>0</v>
      </c>
      <c r="O70" s="117">
        <f>M70*各種係数!G68</f>
        <v>0</v>
      </c>
      <c r="P70" s="67"/>
      <c r="Q70" s="67"/>
      <c r="R70" s="115">
        <f>Q$117*各種係数!H68</f>
        <v>0</v>
      </c>
      <c r="S70" s="116">
        <f>R70*各種係数!E68</f>
        <v>0</v>
      </c>
      <c r="T70" s="116">
        <f>R70*各種係数!D68</f>
        <v>0</v>
      </c>
      <c r="U70" s="116">
        <v>0</v>
      </c>
      <c r="V70" s="116">
        <f>U70*各種係数!F68</f>
        <v>0</v>
      </c>
      <c r="W70" s="116">
        <f>U70*各種係数!G68</f>
        <v>0</v>
      </c>
      <c r="X70" s="116">
        <f t="shared" si="0"/>
        <v>0</v>
      </c>
      <c r="Y70" s="116">
        <f t="shared" si="1"/>
        <v>0</v>
      </c>
      <c r="Z70" s="116">
        <f t="shared" si="2"/>
        <v>0</v>
      </c>
      <c r="AA70" s="116">
        <f>G70*各種係数!I68*各種係数!$L$16</f>
        <v>0</v>
      </c>
      <c r="AB70" s="116">
        <f>M70*各種係数!I68*各種係数!$L$16</f>
        <v>0</v>
      </c>
      <c r="AC70" s="116">
        <f>U70*各種係数!I68*各種係数!$L$16</f>
        <v>0</v>
      </c>
      <c r="AD70" s="116">
        <f t="shared" si="3"/>
        <v>0</v>
      </c>
      <c r="AE70" s="116">
        <f>G70*各種係数!J68*各種係数!$L$16</f>
        <v>0</v>
      </c>
      <c r="AF70" s="116">
        <f>M70*各種係数!J68*各種係数!$L$16</f>
        <v>0</v>
      </c>
      <c r="AG70" s="116">
        <f>U70*各種係数!J68*各種係数!$L$16</f>
        <v>0</v>
      </c>
      <c r="AH70" s="116">
        <f t="shared" si="4"/>
        <v>0</v>
      </c>
    </row>
    <row r="71" spans="2:34" x14ac:dyDescent="0.15">
      <c r="B71" s="12" t="s">
        <v>95</v>
      </c>
      <c r="C71" s="12" t="s">
        <v>290</v>
      </c>
      <c r="D71" s="12" t="s">
        <v>273</v>
      </c>
      <c r="E71" s="66" t="s">
        <v>190</v>
      </c>
      <c r="F71" s="110">
        <v>0</v>
      </c>
      <c r="G71" s="110">
        <f>F71*各種係数!E69</f>
        <v>0</v>
      </c>
      <c r="H71" s="110">
        <f>G71*各種係数!F69</f>
        <v>0</v>
      </c>
      <c r="I71" s="110">
        <f>G71*各種係数!G69</f>
        <v>0</v>
      </c>
      <c r="J71" s="111">
        <v>0</v>
      </c>
      <c r="K71" s="112">
        <f>J71*各種係数!E69</f>
        <v>0</v>
      </c>
      <c r="L71" s="112">
        <f>J71*各種係数!D69</f>
        <v>0</v>
      </c>
      <c r="M71" s="112">
        <v>0</v>
      </c>
      <c r="N71" s="112">
        <f>M71*各種係数!F69</f>
        <v>0</v>
      </c>
      <c r="O71" s="113">
        <f>M71*各種係数!G69</f>
        <v>0</v>
      </c>
      <c r="P71" s="67"/>
      <c r="Q71" s="67"/>
      <c r="R71" s="111">
        <f>Q$117*各種係数!H69</f>
        <v>0</v>
      </c>
      <c r="S71" s="112">
        <f>R71*各種係数!E69</f>
        <v>0</v>
      </c>
      <c r="T71" s="112">
        <f>R71*各種係数!D69</f>
        <v>0</v>
      </c>
      <c r="U71" s="112">
        <v>0</v>
      </c>
      <c r="V71" s="112">
        <f>U71*各種係数!F69</f>
        <v>0</v>
      </c>
      <c r="W71" s="112">
        <f>U71*各種係数!G69</f>
        <v>0</v>
      </c>
      <c r="X71" s="112">
        <f t="shared" si="0"/>
        <v>0</v>
      </c>
      <c r="Y71" s="112">
        <f t="shared" si="1"/>
        <v>0</v>
      </c>
      <c r="Z71" s="112">
        <f t="shared" si="2"/>
        <v>0</v>
      </c>
      <c r="AA71" s="112">
        <f>G71*各種係数!I69*各種係数!$L$16</f>
        <v>0</v>
      </c>
      <c r="AB71" s="112">
        <f>M71*各種係数!I69*各種係数!$L$16</f>
        <v>0</v>
      </c>
      <c r="AC71" s="112">
        <f>U71*各種係数!I69*各種係数!$L$16</f>
        <v>0</v>
      </c>
      <c r="AD71" s="112">
        <f t="shared" si="3"/>
        <v>0</v>
      </c>
      <c r="AE71" s="112">
        <f>G71*各種係数!J69*各種係数!$L$16</f>
        <v>0</v>
      </c>
      <c r="AF71" s="112">
        <f>M71*各種係数!J69*各種係数!$L$16</f>
        <v>0</v>
      </c>
      <c r="AG71" s="112">
        <f>U71*各種係数!J69*各種係数!$L$16</f>
        <v>0</v>
      </c>
      <c r="AH71" s="112">
        <f t="shared" si="4"/>
        <v>0</v>
      </c>
    </row>
    <row r="72" spans="2:34" x14ac:dyDescent="0.15">
      <c r="B72" s="12" t="s">
        <v>96</v>
      </c>
      <c r="C72" s="12" t="s">
        <v>290</v>
      </c>
      <c r="D72" s="12" t="s">
        <v>273</v>
      </c>
      <c r="E72" s="66" t="s">
        <v>167</v>
      </c>
      <c r="F72" s="110">
        <v>0</v>
      </c>
      <c r="G72" s="110">
        <f>F72*各種係数!E70</f>
        <v>0</v>
      </c>
      <c r="H72" s="110">
        <f>G72*各種係数!F70</f>
        <v>0</v>
      </c>
      <c r="I72" s="110">
        <f>G72*各種係数!G70</f>
        <v>0</v>
      </c>
      <c r="J72" s="111">
        <v>0</v>
      </c>
      <c r="K72" s="112">
        <f>J72*各種係数!E70</f>
        <v>0</v>
      </c>
      <c r="L72" s="112">
        <f>J72*各種係数!D70</f>
        <v>0</v>
      </c>
      <c r="M72" s="112">
        <v>0</v>
      </c>
      <c r="N72" s="112">
        <f>M72*各種係数!F70</f>
        <v>0</v>
      </c>
      <c r="O72" s="113">
        <f>M72*各種係数!G70</f>
        <v>0</v>
      </c>
      <c r="P72" s="67"/>
      <c r="Q72" s="67"/>
      <c r="R72" s="111">
        <f>Q$117*各種係数!H70</f>
        <v>0</v>
      </c>
      <c r="S72" s="112">
        <f>R72*各種係数!E70</f>
        <v>0</v>
      </c>
      <c r="T72" s="112">
        <f>R72*各種係数!D70</f>
        <v>0</v>
      </c>
      <c r="U72" s="112">
        <v>0</v>
      </c>
      <c r="V72" s="112">
        <f>U72*各種係数!F70</f>
        <v>0</v>
      </c>
      <c r="W72" s="112">
        <f>U72*各種係数!G70</f>
        <v>0</v>
      </c>
      <c r="X72" s="112">
        <f t="shared" si="0"/>
        <v>0</v>
      </c>
      <c r="Y72" s="112">
        <f t="shared" si="1"/>
        <v>0</v>
      </c>
      <c r="Z72" s="112">
        <f t="shared" si="2"/>
        <v>0</v>
      </c>
      <c r="AA72" s="112">
        <f>G72*各種係数!I70*各種係数!$L$16</f>
        <v>0</v>
      </c>
      <c r="AB72" s="112">
        <f>M72*各種係数!I70*各種係数!$L$16</f>
        <v>0</v>
      </c>
      <c r="AC72" s="112">
        <f>U72*各種係数!I70*各種係数!$L$16</f>
        <v>0</v>
      </c>
      <c r="AD72" s="112">
        <f t="shared" si="3"/>
        <v>0</v>
      </c>
      <c r="AE72" s="112">
        <f>G72*各種係数!J70*各種係数!$L$16</f>
        <v>0</v>
      </c>
      <c r="AF72" s="112">
        <f>M72*各種係数!J70*各種係数!$L$16</f>
        <v>0</v>
      </c>
      <c r="AG72" s="112">
        <f>U72*各種係数!J70*各種係数!$L$16</f>
        <v>0</v>
      </c>
      <c r="AH72" s="112">
        <f t="shared" si="4"/>
        <v>0</v>
      </c>
    </row>
    <row r="73" spans="2:34" x14ac:dyDescent="0.15">
      <c r="B73" s="12" t="s">
        <v>97</v>
      </c>
      <c r="C73" s="12" t="s">
        <v>290</v>
      </c>
      <c r="D73" s="12" t="s">
        <v>273</v>
      </c>
      <c r="E73" s="66" t="s">
        <v>581</v>
      </c>
      <c r="F73" s="110">
        <v>0</v>
      </c>
      <c r="G73" s="110">
        <f>F73*各種係数!E71</f>
        <v>0</v>
      </c>
      <c r="H73" s="110">
        <f>G73*各種係数!F71</f>
        <v>0</v>
      </c>
      <c r="I73" s="110">
        <f>G73*各種係数!G71</f>
        <v>0</v>
      </c>
      <c r="J73" s="111">
        <v>0</v>
      </c>
      <c r="K73" s="112">
        <f>J73*各種係数!E71</f>
        <v>0</v>
      </c>
      <c r="L73" s="112">
        <f>J73*各種係数!D71</f>
        <v>0</v>
      </c>
      <c r="M73" s="112">
        <v>0</v>
      </c>
      <c r="N73" s="112">
        <f>M73*各種係数!F71</f>
        <v>0</v>
      </c>
      <c r="O73" s="113">
        <f>M73*各種係数!G71</f>
        <v>0</v>
      </c>
      <c r="P73" s="67"/>
      <c r="Q73" s="67"/>
      <c r="R73" s="111">
        <f>Q$117*各種係数!H71</f>
        <v>0</v>
      </c>
      <c r="S73" s="112">
        <f>R73*各種係数!E71</f>
        <v>0</v>
      </c>
      <c r="T73" s="112">
        <f>R73*各種係数!D71</f>
        <v>0</v>
      </c>
      <c r="U73" s="112">
        <v>0</v>
      </c>
      <c r="V73" s="112">
        <f>U73*各種係数!F71</f>
        <v>0</v>
      </c>
      <c r="W73" s="112">
        <f>U73*各種係数!G71</f>
        <v>0</v>
      </c>
      <c r="X73" s="112">
        <f t="shared" si="0"/>
        <v>0</v>
      </c>
      <c r="Y73" s="112">
        <f t="shared" si="1"/>
        <v>0</v>
      </c>
      <c r="Z73" s="112">
        <f t="shared" si="2"/>
        <v>0</v>
      </c>
      <c r="AA73" s="112">
        <f>G73*各種係数!I71*各種係数!$L$16</f>
        <v>0</v>
      </c>
      <c r="AB73" s="112">
        <f>M73*各種係数!I71*各種係数!$L$16</f>
        <v>0</v>
      </c>
      <c r="AC73" s="112">
        <f>U73*各種係数!I71*各種係数!$L$16</f>
        <v>0</v>
      </c>
      <c r="AD73" s="112">
        <f t="shared" si="3"/>
        <v>0</v>
      </c>
      <c r="AE73" s="112">
        <f>G73*各種係数!J71*各種係数!$L$16</f>
        <v>0</v>
      </c>
      <c r="AF73" s="112">
        <f>M73*各種係数!J71*各種係数!$L$16</f>
        <v>0</v>
      </c>
      <c r="AG73" s="112">
        <f>U73*各種係数!J71*各種係数!$L$16</f>
        <v>0</v>
      </c>
      <c r="AH73" s="112">
        <f t="shared" si="4"/>
        <v>0</v>
      </c>
    </row>
    <row r="74" spans="2:34" x14ac:dyDescent="0.15">
      <c r="B74" s="12" t="s">
        <v>98</v>
      </c>
      <c r="C74" s="12" t="s">
        <v>290</v>
      </c>
      <c r="D74" s="12" t="s">
        <v>273</v>
      </c>
      <c r="E74" s="66" t="s">
        <v>672</v>
      </c>
      <c r="F74" s="114">
        <v>0</v>
      </c>
      <c r="G74" s="114">
        <f>F74*各種係数!E72</f>
        <v>0</v>
      </c>
      <c r="H74" s="114">
        <f>G74*各種係数!F72</f>
        <v>0</v>
      </c>
      <c r="I74" s="114">
        <f>G74*各種係数!G72</f>
        <v>0</v>
      </c>
      <c r="J74" s="118">
        <v>0</v>
      </c>
      <c r="K74" s="119">
        <f>J74*各種係数!E72</f>
        <v>0</v>
      </c>
      <c r="L74" s="119">
        <f>J74*各種係数!D72</f>
        <v>0</v>
      </c>
      <c r="M74" s="119">
        <v>0</v>
      </c>
      <c r="N74" s="119">
        <f>M74*各種係数!F72</f>
        <v>0</v>
      </c>
      <c r="O74" s="120">
        <f>M74*各種係数!G72</f>
        <v>0</v>
      </c>
      <c r="P74" s="67"/>
      <c r="Q74" s="67"/>
      <c r="R74" s="118">
        <f>Q$117*各種係数!H72</f>
        <v>0</v>
      </c>
      <c r="S74" s="119">
        <f>R74*各種係数!E72</f>
        <v>0</v>
      </c>
      <c r="T74" s="119">
        <f>R74*各種係数!D72</f>
        <v>0</v>
      </c>
      <c r="U74" s="119">
        <v>0</v>
      </c>
      <c r="V74" s="119">
        <f>U74*各種係数!F72</f>
        <v>0</v>
      </c>
      <c r="W74" s="119">
        <f>U74*各種係数!G72</f>
        <v>0</v>
      </c>
      <c r="X74" s="119">
        <f t="shared" si="0"/>
        <v>0</v>
      </c>
      <c r="Y74" s="119">
        <f t="shared" si="1"/>
        <v>0</v>
      </c>
      <c r="Z74" s="119">
        <f t="shared" si="2"/>
        <v>0</v>
      </c>
      <c r="AA74" s="119">
        <f>G74*各種係数!I72*各種係数!$L$16</f>
        <v>0</v>
      </c>
      <c r="AB74" s="119">
        <f>M74*各種係数!I72*各種係数!$L$16</f>
        <v>0</v>
      </c>
      <c r="AC74" s="119">
        <f>U74*各種係数!I72*各種係数!$L$16</f>
        <v>0</v>
      </c>
      <c r="AD74" s="119">
        <f t="shared" si="3"/>
        <v>0</v>
      </c>
      <c r="AE74" s="119">
        <f>G74*各種係数!J72*各種係数!$L$16</f>
        <v>0</v>
      </c>
      <c r="AF74" s="119">
        <f>M74*各種係数!J72*各種係数!$L$16</f>
        <v>0</v>
      </c>
      <c r="AG74" s="119">
        <f>U74*各種係数!J72*各種係数!$L$16</f>
        <v>0</v>
      </c>
      <c r="AH74" s="119">
        <f t="shared" si="4"/>
        <v>0</v>
      </c>
    </row>
    <row r="75" spans="2:34" x14ac:dyDescent="0.15">
      <c r="B75" s="15" t="s">
        <v>99</v>
      </c>
      <c r="C75" s="15" t="s">
        <v>291</v>
      </c>
      <c r="D75" s="15" t="s">
        <v>274</v>
      </c>
      <c r="E75" s="74" t="s">
        <v>168</v>
      </c>
      <c r="F75" s="110">
        <v>0</v>
      </c>
      <c r="G75" s="110">
        <f>F75*各種係数!E73</f>
        <v>0</v>
      </c>
      <c r="H75" s="110">
        <f>G75*各種係数!F73</f>
        <v>0</v>
      </c>
      <c r="I75" s="110">
        <f>G75*各種係数!G73</f>
        <v>0</v>
      </c>
      <c r="J75" s="115">
        <v>0</v>
      </c>
      <c r="K75" s="116">
        <f>J75*各種係数!E73</f>
        <v>0</v>
      </c>
      <c r="L75" s="116">
        <f>J75*各種係数!D73</f>
        <v>0</v>
      </c>
      <c r="M75" s="116">
        <v>0</v>
      </c>
      <c r="N75" s="116">
        <f>M75*各種係数!F73</f>
        <v>0</v>
      </c>
      <c r="O75" s="117">
        <f>M75*各種係数!G73</f>
        <v>0</v>
      </c>
      <c r="P75" s="67"/>
      <c r="Q75" s="67"/>
      <c r="R75" s="115">
        <f>Q$117*各種係数!H73</f>
        <v>0</v>
      </c>
      <c r="S75" s="116">
        <f>R75*各種係数!E73</f>
        <v>0</v>
      </c>
      <c r="T75" s="116">
        <f>R75*各種係数!D73</f>
        <v>0</v>
      </c>
      <c r="U75" s="116">
        <v>0</v>
      </c>
      <c r="V75" s="116">
        <f>U75*各種係数!F73</f>
        <v>0</v>
      </c>
      <c r="W75" s="116">
        <f>U75*各種係数!G73</f>
        <v>0</v>
      </c>
      <c r="X75" s="116">
        <f t="shared" ref="X75:X116" si="5">G75+M75+U75</f>
        <v>0</v>
      </c>
      <c r="Y75" s="116">
        <f t="shared" ref="Y75:Y116" si="6">H75+N75+V75</f>
        <v>0</v>
      </c>
      <c r="Z75" s="116">
        <f t="shared" ref="Z75:Z116" si="7">I75+O75+W75</f>
        <v>0</v>
      </c>
      <c r="AA75" s="116">
        <f>G75*各種係数!I73*各種係数!$L$16</f>
        <v>0</v>
      </c>
      <c r="AB75" s="116">
        <f>M75*各種係数!I73*各種係数!$L$16</f>
        <v>0</v>
      </c>
      <c r="AC75" s="116">
        <f>U75*各種係数!I73*各種係数!$L$16</f>
        <v>0</v>
      </c>
      <c r="AD75" s="116">
        <f t="shared" ref="AD75:AD116" si="8">SUM(AA75:AC75)</f>
        <v>0</v>
      </c>
      <c r="AE75" s="116">
        <f>G75*各種係数!J73*各種係数!$L$16</f>
        <v>0</v>
      </c>
      <c r="AF75" s="116">
        <f>M75*各種係数!J73*各種係数!$L$16</f>
        <v>0</v>
      </c>
      <c r="AG75" s="116">
        <f>U75*各種係数!J73*各種係数!$L$16</f>
        <v>0</v>
      </c>
      <c r="AH75" s="116">
        <f t="shared" ref="AH75:AH116" si="9">SUM(AE75:AG75)</f>
        <v>0</v>
      </c>
    </row>
    <row r="76" spans="2:34" x14ac:dyDescent="0.15">
      <c r="B76" s="12" t="s">
        <v>100</v>
      </c>
      <c r="C76" s="12" t="s">
        <v>291</v>
      </c>
      <c r="D76" s="12" t="s">
        <v>274</v>
      </c>
      <c r="E76" s="66" t="s">
        <v>169</v>
      </c>
      <c r="F76" s="110">
        <v>0</v>
      </c>
      <c r="G76" s="110">
        <f>F76*各種係数!E74</f>
        <v>0</v>
      </c>
      <c r="H76" s="110">
        <f>G76*各種係数!F74</f>
        <v>0</v>
      </c>
      <c r="I76" s="110">
        <f>G76*各種係数!G74</f>
        <v>0</v>
      </c>
      <c r="J76" s="111">
        <v>0</v>
      </c>
      <c r="K76" s="112">
        <f>J76*各種係数!E74</f>
        <v>0</v>
      </c>
      <c r="L76" s="112">
        <f>J76*各種係数!D74</f>
        <v>0</v>
      </c>
      <c r="M76" s="112">
        <v>0</v>
      </c>
      <c r="N76" s="112">
        <f>M76*各種係数!F74</f>
        <v>0</v>
      </c>
      <c r="O76" s="113">
        <f>M76*各種係数!G74</f>
        <v>0</v>
      </c>
      <c r="P76" s="67"/>
      <c r="Q76" s="67"/>
      <c r="R76" s="111">
        <f>Q$117*各種係数!H74</f>
        <v>0</v>
      </c>
      <c r="S76" s="112">
        <f>R76*各種係数!E74</f>
        <v>0</v>
      </c>
      <c r="T76" s="112">
        <f>R76*各種係数!D74</f>
        <v>0</v>
      </c>
      <c r="U76" s="112">
        <v>0</v>
      </c>
      <c r="V76" s="112">
        <f>U76*各種係数!F74</f>
        <v>0</v>
      </c>
      <c r="W76" s="112">
        <f>U76*各種係数!G74</f>
        <v>0</v>
      </c>
      <c r="X76" s="112">
        <f t="shared" si="5"/>
        <v>0</v>
      </c>
      <c r="Y76" s="112">
        <f t="shared" si="6"/>
        <v>0</v>
      </c>
      <c r="Z76" s="112">
        <f t="shared" si="7"/>
        <v>0</v>
      </c>
      <c r="AA76" s="112">
        <f>G76*各種係数!I74*各種係数!$L$16</f>
        <v>0</v>
      </c>
      <c r="AB76" s="112">
        <f>M76*各種係数!I74*各種係数!$L$16</f>
        <v>0</v>
      </c>
      <c r="AC76" s="112">
        <f>U76*各種係数!I74*各種係数!$L$16</f>
        <v>0</v>
      </c>
      <c r="AD76" s="112">
        <f t="shared" si="8"/>
        <v>0</v>
      </c>
      <c r="AE76" s="112">
        <f>G76*各種係数!J74*各種係数!$L$16</f>
        <v>0</v>
      </c>
      <c r="AF76" s="112">
        <f>M76*各種係数!J74*各種係数!$L$16</f>
        <v>0</v>
      </c>
      <c r="AG76" s="112">
        <f>U76*各種係数!J74*各種係数!$L$16</f>
        <v>0</v>
      </c>
      <c r="AH76" s="112">
        <f t="shared" si="9"/>
        <v>0</v>
      </c>
    </row>
    <row r="77" spans="2:34" x14ac:dyDescent="0.15">
      <c r="B77" s="12" t="s">
        <v>101</v>
      </c>
      <c r="C77" s="12" t="s">
        <v>292</v>
      </c>
      <c r="D77" s="12" t="s">
        <v>274</v>
      </c>
      <c r="E77" s="66" t="s">
        <v>170</v>
      </c>
      <c r="F77" s="110">
        <v>0</v>
      </c>
      <c r="G77" s="110">
        <f>F77*各種係数!E75</f>
        <v>0</v>
      </c>
      <c r="H77" s="110">
        <f>G77*各種係数!F75</f>
        <v>0</v>
      </c>
      <c r="I77" s="110">
        <f>G77*各種係数!G75</f>
        <v>0</v>
      </c>
      <c r="J77" s="111">
        <v>0</v>
      </c>
      <c r="K77" s="112">
        <f>J77*各種係数!E75</f>
        <v>0</v>
      </c>
      <c r="L77" s="112">
        <f>J77*各種係数!D75</f>
        <v>0</v>
      </c>
      <c r="M77" s="112">
        <v>0</v>
      </c>
      <c r="N77" s="112">
        <f>M77*各種係数!F75</f>
        <v>0</v>
      </c>
      <c r="O77" s="113">
        <f>M77*各種係数!G75</f>
        <v>0</v>
      </c>
      <c r="P77" s="67"/>
      <c r="Q77" s="67"/>
      <c r="R77" s="111">
        <f>Q$117*各種係数!H75</f>
        <v>0</v>
      </c>
      <c r="S77" s="112">
        <f>R77*各種係数!E75</f>
        <v>0</v>
      </c>
      <c r="T77" s="112">
        <f>R77*各種係数!D75</f>
        <v>0</v>
      </c>
      <c r="U77" s="112">
        <v>0</v>
      </c>
      <c r="V77" s="112">
        <f>U77*各種係数!F75</f>
        <v>0</v>
      </c>
      <c r="W77" s="112">
        <f>U77*各種係数!G75</f>
        <v>0</v>
      </c>
      <c r="X77" s="112">
        <f t="shared" si="5"/>
        <v>0</v>
      </c>
      <c r="Y77" s="112">
        <f t="shared" si="6"/>
        <v>0</v>
      </c>
      <c r="Z77" s="112">
        <f t="shared" si="7"/>
        <v>0</v>
      </c>
      <c r="AA77" s="112">
        <f>G77*各種係数!I75*各種係数!$L$16</f>
        <v>0</v>
      </c>
      <c r="AB77" s="112">
        <f>M77*各種係数!I75*各種係数!$L$16</f>
        <v>0</v>
      </c>
      <c r="AC77" s="112">
        <f>U77*各種係数!I75*各種係数!$L$16</f>
        <v>0</v>
      </c>
      <c r="AD77" s="112">
        <f t="shared" si="8"/>
        <v>0</v>
      </c>
      <c r="AE77" s="112">
        <f>G77*各種係数!J75*各種係数!$L$16</f>
        <v>0</v>
      </c>
      <c r="AF77" s="112">
        <f>M77*各種係数!J75*各種係数!$L$16</f>
        <v>0</v>
      </c>
      <c r="AG77" s="112">
        <f>U77*各種係数!J75*各種係数!$L$16</f>
        <v>0</v>
      </c>
      <c r="AH77" s="112">
        <f t="shared" si="9"/>
        <v>0</v>
      </c>
    </row>
    <row r="78" spans="2:34" x14ac:dyDescent="0.15">
      <c r="B78" s="12" t="s">
        <v>102</v>
      </c>
      <c r="C78" s="12" t="s">
        <v>293</v>
      </c>
      <c r="D78" s="12" t="s">
        <v>282</v>
      </c>
      <c r="E78" s="66" t="s">
        <v>171</v>
      </c>
      <c r="F78" s="110">
        <v>0</v>
      </c>
      <c r="G78" s="110">
        <f>F78*各種係数!E76</f>
        <v>0</v>
      </c>
      <c r="H78" s="110">
        <f>G78*各種係数!F76</f>
        <v>0</v>
      </c>
      <c r="I78" s="110">
        <f>G78*各種係数!G76</f>
        <v>0</v>
      </c>
      <c r="J78" s="111">
        <v>0</v>
      </c>
      <c r="K78" s="112">
        <f>J78*各種係数!E76</f>
        <v>0</v>
      </c>
      <c r="L78" s="112">
        <f>J78*各種係数!D76</f>
        <v>0</v>
      </c>
      <c r="M78" s="112">
        <v>0</v>
      </c>
      <c r="N78" s="112">
        <f>M78*各種係数!F76</f>
        <v>0</v>
      </c>
      <c r="O78" s="113">
        <f>M78*各種係数!G76</f>
        <v>0</v>
      </c>
      <c r="P78" s="67"/>
      <c r="Q78" s="67"/>
      <c r="R78" s="111">
        <f>Q$117*各種係数!H76</f>
        <v>0</v>
      </c>
      <c r="S78" s="112">
        <f>R78*各種係数!E76</f>
        <v>0</v>
      </c>
      <c r="T78" s="112">
        <f>R78*各種係数!D76</f>
        <v>0</v>
      </c>
      <c r="U78" s="112">
        <v>0</v>
      </c>
      <c r="V78" s="112">
        <f>U78*各種係数!F76</f>
        <v>0</v>
      </c>
      <c r="W78" s="112">
        <f>U78*各種係数!G76</f>
        <v>0</v>
      </c>
      <c r="X78" s="112">
        <f t="shared" si="5"/>
        <v>0</v>
      </c>
      <c r="Y78" s="112">
        <f t="shared" si="6"/>
        <v>0</v>
      </c>
      <c r="Z78" s="112">
        <f t="shared" si="7"/>
        <v>0</v>
      </c>
      <c r="AA78" s="112">
        <f>G78*各種係数!I76*各種係数!$L$16</f>
        <v>0</v>
      </c>
      <c r="AB78" s="112">
        <f>M78*各種係数!I76*各種係数!$L$16</f>
        <v>0</v>
      </c>
      <c r="AC78" s="112">
        <f>U78*各種係数!I76*各種係数!$L$16</f>
        <v>0</v>
      </c>
      <c r="AD78" s="112">
        <f t="shared" si="8"/>
        <v>0</v>
      </c>
      <c r="AE78" s="112">
        <f>G78*各種係数!J76*各種係数!$L$16</f>
        <v>0</v>
      </c>
      <c r="AF78" s="112">
        <f>M78*各種係数!J76*各種係数!$L$16</f>
        <v>0</v>
      </c>
      <c r="AG78" s="112">
        <f>U78*各種係数!J76*各種係数!$L$16</f>
        <v>0</v>
      </c>
      <c r="AH78" s="112">
        <f t="shared" si="9"/>
        <v>0</v>
      </c>
    </row>
    <row r="79" spans="2:34" x14ac:dyDescent="0.15">
      <c r="B79" s="16" t="s">
        <v>103</v>
      </c>
      <c r="C79" s="16" t="s">
        <v>294</v>
      </c>
      <c r="D79" s="16" t="s">
        <v>276</v>
      </c>
      <c r="E79" s="72" t="s">
        <v>172</v>
      </c>
      <c r="F79" s="114">
        <v>0</v>
      </c>
      <c r="G79" s="114">
        <f>F79*各種係数!E77</f>
        <v>0</v>
      </c>
      <c r="H79" s="114">
        <f>G79*各種係数!F77</f>
        <v>0</v>
      </c>
      <c r="I79" s="114">
        <f>G79*各種係数!G77</f>
        <v>0</v>
      </c>
      <c r="J79" s="118">
        <v>0</v>
      </c>
      <c r="K79" s="119">
        <f>J79*各種係数!E77</f>
        <v>0</v>
      </c>
      <c r="L79" s="119">
        <f>J79*各種係数!D77</f>
        <v>0</v>
      </c>
      <c r="M79" s="119">
        <v>0</v>
      </c>
      <c r="N79" s="119">
        <f>M79*各種係数!F77</f>
        <v>0</v>
      </c>
      <c r="O79" s="120">
        <f>M79*各種係数!G77</f>
        <v>0</v>
      </c>
      <c r="P79" s="67"/>
      <c r="Q79" s="67"/>
      <c r="R79" s="118">
        <f>Q$117*各種係数!H77</f>
        <v>0</v>
      </c>
      <c r="S79" s="119">
        <f>R79*各種係数!E77</f>
        <v>0</v>
      </c>
      <c r="T79" s="119">
        <f>R79*各種係数!D77</f>
        <v>0</v>
      </c>
      <c r="U79" s="119">
        <v>0</v>
      </c>
      <c r="V79" s="119">
        <f>U79*各種係数!F77</f>
        <v>0</v>
      </c>
      <c r="W79" s="119">
        <f>U79*各種係数!G77</f>
        <v>0</v>
      </c>
      <c r="X79" s="119">
        <f t="shared" si="5"/>
        <v>0</v>
      </c>
      <c r="Y79" s="119">
        <f t="shared" si="6"/>
        <v>0</v>
      </c>
      <c r="Z79" s="119">
        <f t="shared" si="7"/>
        <v>0</v>
      </c>
      <c r="AA79" s="119">
        <f>G79*各種係数!I77*各種係数!$L$16</f>
        <v>0</v>
      </c>
      <c r="AB79" s="119">
        <f>M79*各種係数!I77*各種係数!$L$16</f>
        <v>0</v>
      </c>
      <c r="AC79" s="119">
        <f>U79*各種係数!I77*各種係数!$L$16</f>
        <v>0</v>
      </c>
      <c r="AD79" s="119">
        <f t="shared" si="8"/>
        <v>0</v>
      </c>
      <c r="AE79" s="119">
        <f>G79*各種係数!J77*各種係数!$L$16</f>
        <v>0</v>
      </c>
      <c r="AF79" s="119">
        <f>M79*各種係数!J77*各種係数!$L$16</f>
        <v>0</v>
      </c>
      <c r="AG79" s="119">
        <f>U79*各種係数!J77*各種係数!$L$16</f>
        <v>0</v>
      </c>
      <c r="AH79" s="119">
        <f t="shared" si="9"/>
        <v>0</v>
      </c>
    </row>
    <row r="80" spans="2:34" x14ac:dyDescent="0.15">
      <c r="B80" s="12" t="s">
        <v>104</v>
      </c>
      <c r="C80" s="12" t="s">
        <v>295</v>
      </c>
      <c r="D80" s="12" t="s">
        <v>277</v>
      </c>
      <c r="E80" s="66" t="s">
        <v>173</v>
      </c>
      <c r="F80" s="110">
        <v>0</v>
      </c>
      <c r="G80" s="110">
        <f>F80*各種係数!E78</f>
        <v>0</v>
      </c>
      <c r="H80" s="110">
        <f>G80*各種係数!F78</f>
        <v>0</v>
      </c>
      <c r="I80" s="110">
        <f>G80*各種係数!G78</f>
        <v>0</v>
      </c>
      <c r="J80" s="115">
        <v>0</v>
      </c>
      <c r="K80" s="116">
        <f>J80*各種係数!E78</f>
        <v>0</v>
      </c>
      <c r="L80" s="116">
        <f>J80*各種係数!D78</f>
        <v>0</v>
      </c>
      <c r="M80" s="116">
        <v>0</v>
      </c>
      <c r="N80" s="116">
        <f>M80*各種係数!F78</f>
        <v>0</v>
      </c>
      <c r="O80" s="117">
        <f>M80*各種係数!G78</f>
        <v>0</v>
      </c>
      <c r="P80" s="67"/>
      <c r="Q80" s="67"/>
      <c r="R80" s="115">
        <f>Q$117*各種係数!H78</f>
        <v>0</v>
      </c>
      <c r="S80" s="116">
        <f>R80*各種係数!E78</f>
        <v>0</v>
      </c>
      <c r="T80" s="116">
        <f>R80*各種係数!D78</f>
        <v>0</v>
      </c>
      <c r="U80" s="116">
        <v>0</v>
      </c>
      <c r="V80" s="116">
        <f>U80*各種係数!F78</f>
        <v>0</v>
      </c>
      <c r="W80" s="116">
        <f>U80*各種係数!G78</f>
        <v>0</v>
      </c>
      <c r="X80" s="116">
        <f t="shared" si="5"/>
        <v>0</v>
      </c>
      <c r="Y80" s="116">
        <f t="shared" si="6"/>
        <v>0</v>
      </c>
      <c r="Z80" s="116">
        <f t="shared" si="7"/>
        <v>0</v>
      </c>
      <c r="AA80" s="116">
        <f>G80*各種係数!I78*各種係数!$L$16</f>
        <v>0</v>
      </c>
      <c r="AB80" s="116">
        <f>M80*各種係数!I78*各種係数!$L$16</f>
        <v>0</v>
      </c>
      <c r="AC80" s="116">
        <f>U80*各種係数!I78*各種係数!$L$16</f>
        <v>0</v>
      </c>
      <c r="AD80" s="116">
        <f t="shared" si="8"/>
        <v>0</v>
      </c>
      <c r="AE80" s="116">
        <f>G80*各種係数!J78*各種係数!$L$16</f>
        <v>0</v>
      </c>
      <c r="AF80" s="116">
        <f>M80*各種係数!J78*各種係数!$L$16</f>
        <v>0</v>
      </c>
      <c r="AG80" s="116">
        <f>U80*各種係数!J78*各種係数!$L$16</f>
        <v>0</v>
      </c>
      <c r="AH80" s="116">
        <f t="shared" si="9"/>
        <v>0</v>
      </c>
    </row>
    <row r="81" spans="2:34" x14ac:dyDescent="0.15">
      <c r="B81" s="12" t="s">
        <v>105</v>
      </c>
      <c r="C81" s="12" t="s">
        <v>296</v>
      </c>
      <c r="D81" s="12" t="s">
        <v>278</v>
      </c>
      <c r="E81" s="66" t="s">
        <v>174</v>
      </c>
      <c r="F81" s="110">
        <v>0</v>
      </c>
      <c r="G81" s="110">
        <f>F81*各種係数!E79</f>
        <v>0</v>
      </c>
      <c r="H81" s="110">
        <f>G81*各種係数!F79</f>
        <v>0</v>
      </c>
      <c r="I81" s="110">
        <f>G81*各種係数!G79</f>
        <v>0</v>
      </c>
      <c r="J81" s="111">
        <v>0</v>
      </c>
      <c r="K81" s="112">
        <f>J81*各種係数!E79</f>
        <v>0</v>
      </c>
      <c r="L81" s="112">
        <f>J81*各種係数!D79</f>
        <v>0</v>
      </c>
      <c r="M81" s="112">
        <v>0</v>
      </c>
      <c r="N81" s="112">
        <f>M81*各種係数!F79</f>
        <v>0</v>
      </c>
      <c r="O81" s="113">
        <f>M81*各種係数!G79</f>
        <v>0</v>
      </c>
      <c r="P81" s="67"/>
      <c r="Q81" s="67"/>
      <c r="R81" s="111">
        <f>Q$117*各種係数!H79</f>
        <v>0</v>
      </c>
      <c r="S81" s="112">
        <f>R81*各種係数!E79</f>
        <v>0</v>
      </c>
      <c r="T81" s="112">
        <f>R81*各種係数!D79</f>
        <v>0</v>
      </c>
      <c r="U81" s="112">
        <v>0</v>
      </c>
      <c r="V81" s="112">
        <f>U81*各種係数!F79</f>
        <v>0</v>
      </c>
      <c r="W81" s="112">
        <f>U81*各種係数!G79</f>
        <v>0</v>
      </c>
      <c r="X81" s="112">
        <f t="shared" si="5"/>
        <v>0</v>
      </c>
      <c r="Y81" s="112">
        <f t="shared" si="6"/>
        <v>0</v>
      </c>
      <c r="Z81" s="112">
        <f t="shared" si="7"/>
        <v>0</v>
      </c>
      <c r="AA81" s="112">
        <f>G81*各種係数!I79*各種係数!$L$16</f>
        <v>0</v>
      </c>
      <c r="AB81" s="112">
        <f>M81*各種係数!I79*各種係数!$L$16</f>
        <v>0</v>
      </c>
      <c r="AC81" s="112">
        <f>U81*各種係数!I79*各種係数!$L$16</f>
        <v>0</v>
      </c>
      <c r="AD81" s="112">
        <f t="shared" si="8"/>
        <v>0</v>
      </c>
      <c r="AE81" s="112">
        <f>G81*各種係数!J79*各種係数!$L$16</f>
        <v>0</v>
      </c>
      <c r="AF81" s="112">
        <f>M81*各種係数!J79*各種係数!$L$16</f>
        <v>0</v>
      </c>
      <c r="AG81" s="112">
        <f>U81*各種係数!J79*各種係数!$L$16</f>
        <v>0</v>
      </c>
      <c r="AH81" s="112">
        <f t="shared" si="9"/>
        <v>0</v>
      </c>
    </row>
    <row r="82" spans="2:34" x14ac:dyDescent="0.15">
      <c r="B82" s="12" t="s">
        <v>106</v>
      </c>
      <c r="C82" s="12" t="s">
        <v>296</v>
      </c>
      <c r="D82" s="12" t="s">
        <v>278</v>
      </c>
      <c r="E82" s="66" t="s">
        <v>191</v>
      </c>
      <c r="F82" s="110">
        <v>0</v>
      </c>
      <c r="G82" s="110">
        <f>F82*各種係数!E80</f>
        <v>0</v>
      </c>
      <c r="H82" s="110">
        <f>G82*各種係数!F80</f>
        <v>0</v>
      </c>
      <c r="I82" s="110">
        <f>G82*各種係数!G80</f>
        <v>0</v>
      </c>
      <c r="J82" s="111">
        <v>0</v>
      </c>
      <c r="K82" s="112">
        <f>J82*各種係数!E80</f>
        <v>0</v>
      </c>
      <c r="L82" s="112">
        <f>J82*各種係数!D80</f>
        <v>0</v>
      </c>
      <c r="M82" s="112">
        <v>0</v>
      </c>
      <c r="N82" s="112">
        <f>M82*各種係数!F80</f>
        <v>0</v>
      </c>
      <c r="O82" s="113">
        <f>M82*各種係数!G80</f>
        <v>0</v>
      </c>
      <c r="P82" s="67"/>
      <c r="Q82" s="67"/>
      <c r="R82" s="111">
        <f>Q$117*各種係数!H80</f>
        <v>0</v>
      </c>
      <c r="S82" s="112">
        <f>R82*各種係数!E80</f>
        <v>0</v>
      </c>
      <c r="T82" s="112">
        <f>R82*各種係数!D80</f>
        <v>0</v>
      </c>
      <c r="U82" s="112">
        <v>0</v>
      </c>
      <c r="V82" s="112">
        <f>U82*各種係数!F80</f>
        <v>0</v>
      </c>
      <c r="W82" s="112">
        <f>U82*各種係数!G80</f>
        <v>0</v>
      </c>
      <c r="X82" s="112">
        <f t="shared" si="5"/>
        <v>0</v>
      </c>
      <c r="Y82" s="112">
        <f t="shared" si="6"/>
        <v>0</v>
      </c>
      <c r="Z82" s="112">
        <f t="shared" si="7"/>
        <v>0</v>
      </c>
      <c r="AA82" s="112">
        <f>G82*各種係数!I80*各種係数!$L$16</f>
        <v>0</v>
      </c>
      <c r="AB82" s="112">
        <f>M82*各種係数!I80*各種係数!$L$16</f>
        <v>0</v>
      </c>
      <c r="AC82" s="112">
        <f>U82*各種係数!I80*各種係数!$L$16</f>
        <v>0</v>
      </c>
      <c r="AD82" s="112">
        <f t="shared" si="8"/>
        <v>0</v>
      </c>
      <c r="AE82" s="112">
        <f>G82*各種係数!J80*各種係数!$L$16</f>
        <v>0</v>
      </c>
      <c r="AF82" s="112">
        <f>M82*各種係数!J80*各種係数!$L$16</f>
        <v>0</v>
      </c>
      <c r="AG82" s="112">
        <f>U82*各種係数!J80*各種係数!$L$16</f>
        <v>0</v>
      </c>
      <c r="AH82" s="112">
        <f t="shared" si="9"/>
        <v>0</v>
      </c>
    </row>
    <row r="83" spans="2:34" x14ac:dyDescent="0.15">
      <c r="B83" s="12" t="s">
        <v>107</v>
      </c>
      <c r="C83" s="12" t="s">
        <v>296</v>
      </c>
      <c r="D83" s="12" t="s">
        <v>278</v>
      </c>
      <c r="E83" s="66" t="s">
        <v>522</v>
      </c>
      <c r="F83" s="110">
        <v>0</v>
      </c>
      <c r="G83" s="110">
        <f>F83*各種係数!E81</f>
        <v>0</v>
      </c>
      <c r="H83" s="110">
        <f>G83*各種係数!F81</f>
        <v>0</v>
      </c>
      <c r="I83" s="110">
        <f>G83*各種係数!G81</f>
        <v>0</v>
      </c>
      <c r="J83" s="111">
        <v>0</v>
      </c>
      <c r="K83" s="112">
        <f>J83*各種係数!E81</f>
        <v>0</v>
      </c>
      <c r="L83" s="112">
        <f>J83*各種係数!D81</f>
        <v>0</v>
      </c>
      <c r="M83" s="112">
        <v>0</v>
      </c>
      <c r="N83" s="112">
        <f>M83*各種係数!F81</f>
        <v>0</v>
      </c>
      <c r="O83" s="113">
        <f>M83*各種係数!G81</f>
        <v>0</v>
      </c>
      <c r="P83" s="67"/>
      <c r="Q83" s="67"/>
      <c r="R83" s="111">
        <f>Q$117*各種係数!H81</f>
        <v>0</v>
      </c>
      <c r="S83" s="112">
        <f>R83*各種係数!E81</f>
        <v>0</v>
      </c>
      <c r="T83" s="112">
        <f>R83*各種係数!D81</f>
        <v>0</v>
      </c>
      <c r="U83" s="112">
        <v>0</v>
      </c>
      <c r="V83" s="112">
        <f>U83*各種係数!F81</f>
        <v>0</v>
      </c>
      <c r="W83" s="112">
        <f>U83*各種係数!G81</f>
        <v>0</v>
      </c>
      <c r="X83" s="112">
        <f t="shared" si="5"/>
        <v>0</v>
      </c>
      <c r="Y83" s="112">
        <f t="shared" si="6"/>
        <v>0</v>
      </c>
      <c r="Z83" s="112">
        <f t="shared" si="7"/>
        <v>0</v>
      </c>
      <c r="AA83" s="112">
        <f>G83*各種係数!I81*各種係数!$L$16</f>
        <v>0</v>
      </c>
      <c r="AB83" s="112">
        <f>M83*各種係数!I81*各種係数!$L$16</f>
        <v>0</v>
      </c>
      <c r="AC83" s="112">
        <f>U83*各種係数!I81*各種係数!$L$16</f>
        <v>0</v>
      </c>
      <c r="AD83" s="112">
        <f t="shared" si="8"/>
        <v>0</v>
      </c>
      <c r="AE83" s="112">
        <f>G83*各種係数!J81*各種係数!$L$16</f>
        <v>0</v>
      </c>
      <c r="AF83" s="112">
        <f>M83*各種係数!J81*各種係数!$L$16</f>
        <v>0</v>
      </c>
      <c r="AG83" s="112">
        <f>U83*各種係数!J81*各種係数!$L$16</f>
        <v>0</v>
      </c>
      <c r="AH83" s="112">
        <f t="shared" si="9"/>
        <v>0</v>
      </c>
    </row>
    <row r="84" spans="2:34" x14ac:dyDescent="0.15">
      <c r="B84" s="12" t="s">
        <v>108</v>
      </c>
      <c r="C84" s="12" t="s">
        <v>297</v>
      </c>
      <c r="D84" s="12" t="s">
        <v>279</v>
      </c>
      <c r="E84" s="66" t="s">
        <v>175</v>
      </c>
      <c r="F84" s="114">
        <v>0</v>
      </c>
      <c r="G84" s="114">
        <f>F84*各種係数!E82</f>
        <v>0</v>
      </c>
      <c r="H84" s="114">
        <f>G84*各種係数!F82</f>
        <v>0</v>
      </c>
      <c r="I84" s="114">
        <f>G84*各種係数!G82</f>
        <v>0</v>
      </c>
      <c r="J84" s="118">
        <v>0</v>
      </c>
      <c r="K84" s="119">
        <f>J84*各種係数!E82</f>
        <v>0</v>
      </c>
      <c r="L84" s="119">
        <f>J84*各種係数!D82</f>
        <v>0</v>
      </c>
      <c r="M84" s="119">
        <v>0</v>
      </c>
      <c r="N84" s="119">
        <f>M84*各種係数!F82</f>
        <v>0</v>
      </c>
      <c r="O84" s="120">
        <f>M84*各種係数!G82</f>
        <v>0</v>
      </c>
      <c r="P84" s="67"/>
      <c r="Q84" s="67"/>
      <c r="R84" s="118">
        <f>Q$117*各種係数!H82</f>
        <v>0</v>
      </c>
      <c r="S84" s="119">
        <f>R84*各種係数!E82</f>
        <v>0</v>
      </c>
      <c r="T84" s="119">
        <f>R84*各種係数!D82</f>
        <v>0</v>
      </c>
      <c r="U84" s="119">
        <v>0</v>
      </c>
      <c r="V84" s="119">
        <f>U84*各種係数!F82</f>
        <v>0</v>
      </c>
      <c r="W84" s="119">
        <f>U84*各種係数!G82</f>
        <v>0</v>
      </c>
      <c r="X84" s="119">
        <f t="shared" si="5"/>
        <v>0</v>
      </c>
      <c r="Y84" s="119">
        <f t="shared" si="6"/>
        <v>0</v>
      </c>
      <c r="Z84" s="119">
        <f t="shared" si="7"/>
        <v>0</v>
      </c>
      <c r="AA84" s="119">
        <f>G84*各種係数!I82*各種係数!$L$16</f>
        <v>0</v>
      </c>
      <c r="AB84" s="119">
        <f>M84*各種係数!I82*各種係数!$L$16</f>
        <v>0</v>
      </c>
      <c r="AC84" s="119">
        <f>U84*各種係数!I82*各種係数!$L$16</f>
        <v>0</v>
      </c>
      <c r="AD84" s="119">
        <f t="shared" si="8"/>
        <v>0</v>
      </c>
      <c r="AE84" s="119">
        <f>G84*各種係数!J82*各種係数!$L$16</f>
        <v>0</v>
      </c>
      <c r="AF84" s="119">
        <f>M84*各種係数!J82*各種係数!$L$16</f>
        <v>0</v>
      </c>
      <c r="AG84" s="119">
        <f>U84*各種係数!J82*各種係数!$L$16</f>
        <v>0</v>
      </c>
      <c r="AH84" s="119">
        <f t="shared" si="9"/>
        <v>0</v>
      </c>
    </row>
    <row r="85" spans="2:34" x14ac:dyDescent="0.15">
      <c r="B85" s="15" t="s">
        <v>109</v>
      </c>
      <c r="C85" s="15" t="s">
        <v>297</v>
      </c>
      <c r="D85" s="15" t="s">
        <v>279</v>
      </c>
      <c r="E85" s="74" t="s">
        <v>673</v>
      </c>
      <c r="F85" s="110">
        <v>0</v>
      </c>
      <c r="G85" s="110">
        <f>F85*各種係数!E83</f>
        <v>0</v>
      </c>
      <c r="H85" s="110">
        <f>G85*各種係数!F83</f>
        <v>0</v>
      </c>
      <c r="I85" s="110">
        <f>G85*各種係数!G83</f>
        <v>0</v>
      </c>
      <c r="J85" s="115">
        <v>0</v>
      </c>
      <c r="K85" s="116">
        <f>J85*各種係数!E83</f>
        <v>0</v>
      </c>
      <c r="L85" s="116">
        <f>J85*各種係数!D83</f>
        <v>0</v>
      </c>
      <c r="M85" s="116">
        <v>0</v>
      </c>
      <c r="N85" s="116">
        <f>M85*各種係数!F83</f>
        <v>0</v>
      </c>
      <c r="O85" s="117">
        <f>M85*各種係数!G83</f>
        <v>0</v>
      </c>
      <c r="P85" s="67"/>
      <c r="Q85" s="67"/>
      <c r="R85" s="115">
        <f>Q$117*各種係数!H83</f>
        <v>0</v>
      </c>
      <c r="S85" s="116">
        <f>R85*各種係数!E83</f>
        <v>0</v>
      </c>
      <c r="T85" s="116">
        <f>R85*各種係数!D83</f>
        <v>0</v>
      </c>
      <c r="U85" s="116">
        <v>0</v>
      </c>
      <c r="V85" s="116">
        <f>U85*各種係数!F83</f>
        <v>0</v>
      </c>
      <c r="W85" s="116">
        <f>U85*各種係数!G83</f>
        <v>0</v>
      </c>
      <c r="X85" s="116">
        <f t="shared" si="5"/>
        <v>0</v>
      </c>
      <c r="Y85" s="116">
        <f t="shared" si="6"/>
        <v>0</v>
      </c>
      <c r="Z85" s="116">
        <f t="shared" si="7"/>
        <v>0</v>
      </c>
      <c r="AA85" s="116">
        <f>G85*各種係数!I83*各種係数!$L$16</f>
        <v>0</v>
      </c>
      <c r="AB85" s="116">
        <f>M85*各種係数!I83*各種係数!$L$16</f>
        <v>0</v>
      </c>
      <c r="AC85" s="116">
        <f>U85*各種係数!I83*各種係数!$L$16</f>
        <v>0</v>
      </c>
      <c r="AD85" s="116">
        <f t="shared" si="8"/>
        <v>0</v>
      </c>
      <c r="AE85" s="116">
        <f>G85*各種係数!J83*各種係数!$L$16</f>
        <v>0</v>
      </c>
      <c r="AF85" s="116">
        <f>M85*各種係数!J83*各種係数!$L$16</f>
        <v>0</v>
      </c>
      <c r="AG85" s="116">
        <f>U85*各種係数!J83*各種係数!$L$16</f>
        <v>0</v>
      </c>
      <c r="AH85" s="116">
        <f t="shared" si="9"/>
        <v>0</v>
      </c>
    </row>
    <row r="86" spans="2:34" x14ac:dyDescent="0.15">
      <c r="B86" s="12" t="s">
        <v>110</v>
      </c>
      <c r="C86" s="12" t="s">
        <v>297</v>
      </c>
      <c r="D86" s="12" t="s">
        <v>279</v>
      </c>
      <c r="E86" s="66" t="s">
        <v>192</v>
      </c>
      <c r="F86" s="110">
        <v>0</v>
      </c>
      <c r="G86" s="110">
        <f>F86*各種係数!E84</f>
        <v>0</v>
      </c>
      <c r="H86" s="110">
        <f>G86*各種係数!F84</f>
        <v>0</v>
      </c>
      <c r="I86" s="110">
        <f>G86*各種係数!G84</f>
        <v>0</v>
      </c>
      <c r="J86" s="111">
        <v>0</v>
      </c>
      <c r="K86" s="112">
        <f>J86*各種係数!E84</f>
        <v>0</v>
      </c>
      <c r="L86" s="112">
        <f>J86*各種係数!D84</f>
        <v>0</v>
      </c>
      <c r="M86" s="112">
        <v>0</v>
      </c>
      <c r="N86" s="112">
        <f>M86*各種係数!F84</f>
        <v>0</v>
      </c>
      <c r="O86" s="113">
        <f>M86*各種係数!G84</f>
        <v>0</v>
      </c>
      <c r="P86" s="67"/>
      <c r="Q86" s="67"/>
      <c r="R86" s="111">
        <f>Q$117*各種係数!H84</f>
        <v>0</v>
      </c>
      <c r="S86" s="112">
        <f>R86*各種係数!E84</f>
        <v>0</v>
      </c>
      <c r="T86" s="112">
        <f>R86*各種係数!D84</f>
        <v>0</v>
      </c>
      <c r="U86" s="112">
        <v>0</v>
      </c>
      <c r="V86" s="112">
        <f>U86*各種係数!F84</f>
        <v>0</v>
      </c>
      <c r="W86" s="112">
        <f>U86*各種係数!G84</f>
        <v>0</v>
      </c>
      <c r="X86" s="112">
        <f t="shared" si="5"/>
        <v>0</v>
      </c>
      <c r="Y86" s="112">
        <f t="shared" si="6"/>
        <v>0</v>
      </c>
      <c r="Z86" s="112">
        <f t="shared" si="7"/>
        <v>0</v>
      </c>
      <c r="AA86" s="112">
        <f>G86*各種係数!I84*各種係数!$L$16</f>
        <v>0</v>
      </c>
      <c r="AB86" s="112">
        <f>M86*各種係数!I84*各種係数!$L$16</f>
        <v>0</v>
      </c>
      <c r="AC86" s="112">
        <f>U86*各種係数!I84*各種係数!$L$16</f>
        <v>0</v>
      </c>
      <c r="AD86" s="112">
        <f t="shared" si="8"/>
        <v>0</v>
      </c>
      <c r="AE86" s="112">
        <f>G86*各種係数!J84*各種係数!$L$16</f>
        <v>0</v>
      </c>
      <c r="AF86" s="112">
        <f>M86*各種係数!J84*各種係数!$L$16</f>
        <v>0</v>
      </c>
      <c r="AG86" s="112">
        <f>U86*各種係数!J84*各種係数!$L$16</f>
        <v>0</v>
      </c>
      <c r="AH86" s="112">
        <f t="shared" si="9"/>
        <v>0</v>
      </c>
    </row>
    <row r="87" spans="2:34" x14ac:dyDescent="0.15">
      <c r="B87" s="12" t="s">
        <v>111</v>
      </c>
      <c r="C87" s="12" t="s">
        <v>297</v>
      </c>
      <c r="D87" s="12" t="s">
        <v>279</v>
      </c>
      <c r="E87" s="66" t="s">
        <v>176</v>
      </c>
      <c r="F87" s="110">
        <v>0</v>
      </c>
      <c r="G87" s="110">
        <f>F87*各種係数!E85</f>
        <v>0</v>
      </c>
      <c r="H87" s="110">
        <f>G87*各種係数!F85</f>
        <v>0</v>
      </c>
      <c r="I87" s="110">
        <f>G87*各種係数!G85</f>
        <v>0</v>
      </c>
      <c r="J87" s="111">
        <v>0</v>
      </c>
      <c r="K87" s="112">
        <f>J87*各種係数!E85</f>
        <v>0</v>
      </c>
      <c r="L87" s="112">
        <f>J87*各種係数!D85</f>
        <v>0</v>
      </c>
      <c r="M87" s="112">
        <v>0</v>
      </c>
      <c r="N87" s="112">
        <f>M87*各種係数!F85</f>
        <v>0</v>
      </c>
      <c r="O87" s="113">
        <f>M87*各種係数!G85</f>
        <v>0</v>
      </c>
      <c r="P87" s="67"/>
      <c r="Q87" s="67"/>
      <c r="R87" s="111">
        <f>Q$117*各種係数!H85</f>
        <v>0</v>
      </c>
      <c r="S87" s="112">
        <f>R87*各種係数!E85</f>
        <v>0</v>
      </c>
      <c r="T87" s="112">
        <f>R87*各種係数!D85</f>
        <v>0</v>
      </c>
      <c r="U87" s="112">
        <v>0</v>
      </c>
      <c r="V87" s="112">
        <f>U87*各種係数!F85</f>
        <v>0</v>
      </c>
      <c r="W87" s="112">
        <f>U87*各種係数!G85</f>
        <v>0</v>
      </c>
      <c r="X87" s="112">
        <f t="shared" si="5"/>
        <v>0</v>
      </c>
      <c r="Y87" s="112">
        <f t="shared" si="6"/>
        <v>0</v>
      </c>
      <c r="Z87" s="112">
        <f t="shared" si="7"/>
        <v>0</v>
      </c>
      <c r="AA87" s="112">
        <f>G87*各種係数!I85*各種係数!$L$16</f>
        <v>0</v>
      </c>
      <c r="AB87" s="112">
        <f>M87*各種係数!I85*各種係数!$L$16</f>
        <v>0</v>
      </c>
      <c r="AC87" s="112">
        <f>U87*各種係数!I85*各種係数!$L$16</f>
        <v>0</v>
      </c>
      <c r="AD87" s="112">
        <f t="shared" si="8"/>
        <v>0</v>
      </c>
      <c r="AE87" s="112">
        <f>G87*各種係数!J85*各種係数!$L$16</f>
        <v>0</v>
      </c>
      <c r="AF87" s="112">
        <f>M87*各種係数!J85*各種係数!$L$16</f>
        <v>0</v>
      </c>
      <c r="AG87" s="112">
        <f>U87*各種係数!J85*各種係数!$L$16</f>
        <v>0</v>
      </c>
      <c r="AH87" s="112">
        <f t="shared" si="9"/>
        <v>0</v>
      </c>
    </row>
    <row r="88" spans="2:34" x14ac:dyDescent="0.15">
      <c r="B88" s="12" t="s">
        <v>112</v>
      </c>
      <c r="C88" s="12" t="s">
        <v>297</v>
      </c>
      <c r="D88" s="12" t="s">
        <v>279</v>
      </c>
      <c r="E88" s="66" t="s">
        <v>177</v>
      </c>
      <c r="F88" s="110">
        <v>0</v>
      </c>
      <c r="G88" s="110">
        <f>F88*各種係数!E86</f>
        <v>0</v>
      </c>
      <c r="H88" s="110">
        <f>G88*各種係数!F86</f>
        <v>0</v>
      </c>
      <c r="I88" s="110">
        <f>G88*各種係数!G86</f>
        <v>0</v>
      </c>
      <c r="J88" s="111">
        <v>0</v>
      </c>
      <c r="K88" s="112">
        <f>J88*各種係数!E86</f>
        <v>0</v>
      </c>
      <c r="L88" s="112">
        <f>J88*各種係数!D86</f>
        <v>0</v>
      </c>
      <c r="M88" s="112">
        <v>0</v>
      </c>
      <c r="N88" s="112">
        <f>M88*各種係数!F86</f>
        <v>0</v>
      </c>
      <c r="O88" s="113">
        <f>M88*各種係数!G86</f>
        <v>0</v>
      </c>
      <c r="P88" s="67"/>
      <c r="Q88" s="67"/>
      <c r="R88" s="111">
        <f>Q$117*各種係数!H86</f>
        <v>0</v>
      </c>
      <c r="S88" s="112">
        <f>R88*各種係数!E86</f>
        <v>0</v>
      </c>
      <c r="T88" s="112">
        <f>R88*各種係数!D86</f>
        <v>0</v>
      </c>
      <c r="U88" s="112">
        <v>0</v>
      </c>
      <c r="V88" s="112">
        <f>U88*各種係数!F86</f>
        <v>0</v>
      </c>
      <c r="W88" s="112">
        <f>U88*各種係数!G86</f>
        <v>0</v>
      </c>
      <c r="X88" s="112">
        <f t="shared" si="5"/>
        <v>0</v>
      </c>
      <c r="Y88" s="112">
        <f t="shared" si="6"/>
        <v>0</v>
      </c>
      <c r="Z88" s="112">
        <f t="shared" si="7"/>
        <v>0</v>
      </c>
      <c r="AA88" s="112">
        <f>G88*各種係数!I86*各種係数!$L$16</f>
        <v>0</v>
      </c>
      <c r="AB88" s="112">
        <f>M88*各種係数!I86*各種係数!$L$16</f>
        <v>0</v>
      </c>
      <c r="AC88" s="112">
        <f>U88*各種係数!I86*各種係数!$L$16</f>
        <v>0</v>
      </c>
      <c r="AD88" s="112">
        <f t="shared" si="8"/>
        <v>0</v>
      </c>
      <c r="AE88" s="112">
        <f>G88*各種係数!J86*各種係数!$L$16</f>
        <v>0</v>
      </c>
      <c r="AF88" s="112">
        <f>M88*各種係数!J86*各種係数!$L$16</f>
        <v>0</v>
      </c>
      <c r="AG88" s="112">
        <f>U88*各種係数!J86*各種係数!$L$16</f>
        <v>0</v>
      </c>
      <c r="AH88" s="112">
        <f t="shared" si="9"/>
        <v>0</v>
      </c>
    </row>
    <row r="89" spans="2:34" x14ac:dyDescent="0.15">
      <c r="B89" s="16" t="s">
        <v>113</v>
      </c>
      <c r="C89" s="16" t="s">
        <v>297</v>
      </c>
      <c r="D89" s="16" t="s">
        <v>279</v>
      </c>
      <c r="E89" s="72" t="s">
        <v>674</v>
      </c>
      <c r="F89" s="114">
        <v>0</v>
      </c>
      <c r="G89" s="114">
        <f>F89*各種係数!E87</f>
        <v>0</v>
      </c>
      <c r="H89" s="114">
        <f>G89*各種係数!F87</f>
        <v>0</v>
      </c>
      <c r="I89" s="114">
        <f>G89*各種係数!G87</f>
        <v>0</v>
      </c>
      <c r="J89" s="118">
        <v>0</v>
      </c>
      <c r="K89" s="119">
        <f>J89*各種係数!E87</f>
        <v>0</v>
      </c>
      <c r="L89" s="119">
        <f>J89*各種係数!D87</f>
        <v>0</v>
      </c>
      <c r="M89" s="119">
        <v>0</v>
      </c>
      <c r="N89" s="119">
        <f>M89*各種係数!F87</f>
        <v>0</v>
      </c>
      <c r="O89" s="120">
        <f>M89*各種係数!G87</f>
        <v>0</v>
      </c>
      <c r="P89" s="67"/>
      <c r="Q89" s="67"/>
      <c r="R89" s="118">
        <f>Q$117*各種係数!H87</f>
        <v>0</v>
      </c>
      <c r="S89" s="119">
        <f>R89*各種係数!E87</f>
        <v>0</v>
      </c>
      <c r="T89" s="119">
        <f>R89*各種係数!D87</f>
        <v>0</v>
      </c>
      <c r="U89" s="119">
        <v>0</v>
      </c>
      <c r="V89" s="119">
        <f>U89*各種係数!F87</f>
        <v>0</v>
      </c>
      <c r="W89" s="119">
        <f>U89*各種係数!G87</f>
        <v>0</v>
      </c>
      <c r="X89" s="119">
        <f t="shared" si="5"/>
        <v>0</v>
      </c>
      <c r="Y89" s="119">
        <f t="shared" si="6"/>
        <v>0</v>
      </c>
      <c r="Z89" s="119">
        <f t="shared" si="7"/>
        <v>0</v>
      </c>
      <c r="AA89" s="119">
        <f>G89*各種係数!I87*各種係数!$L$16</f>
        <v>0</v>
      </c>
      <c r="AB89" s="119">
        <f>M89*各種係数!I87*各種係数!$L$16</f>
        <v>0</v>
      </c>
      <c r="AC89" s="119">
        <f>U89*各種係数!I87*各種係数!$L$16</f>
        <v>0</v>
      </c>
      <c r="AD89" s="119">
        <f t="shared" si="8"/>
        <v>0</v>
      </c>
      <c r="AE89" s="119">
        <f>G89*各種係数!J87*各種係数!$L$16</f>
        <v>0</v>
      </c>
      <c r="AF89" s="119">
        <f>M89*各種係数!J87*各種係数!$L$16</f>
        <v>0</v>
      </c>
      <c r="AG89" s="119">
        <f>U89*各種係数!J87*各種係数!$L$16</f>
        <v>0</v>
      </c>
      <c r="AH89" s="119">
        <f t="shared" si="9"/>
        <v>0</v>
      </c>
    </row>
    <row r="90" spans="2:34" x14ac:dyDescent="0.15">
      <c r="B90" s="12" t="s">
        <v>114</v>
      </c>
      <c r="C90" s="12" t="s">
        <v>297</v>
      </c>
      <c r="D90" s="12" t="s">
        <v>279</v>
      </c>
      <c r="E90" s="66" t="s">
        <v>178</v>
      </c>
      <c r="F90" s="110">
        <v>0</v>
      </c>
      <c r="G90" s="110">
        <f>F90*各種係数!E88</f>
        <v>0</v>
      </c>
      <c r="H90" s="110">
        <f>G90*各種係数!F88</f>
        <v>0</v>
      </c>
      <c r="I90" s="110">
        <f>G90*各種係数!G88</f>
        <v>0</v>
      </c>
      <c r="J90" s="115">
        <v>0</v>
      </c>
      <c r="K90" s="116">
        <f>J90*各種係数!E88</f>
        <v>0</v>
      </c>
      <c r="L90" s="116">
        <f>J90*各種係数!D88</f>
        <v>0</v>
      </c>
      <c r="M90" s="116">
        <v>0</v>
      </c>
      <c r="N90" s="116">
        <f>M90*各種係数!F88</f>
        <v>0</v>
      </c>
      <c r="O90" s="117">
        <f>M90*各種係数!G88</f>
        <v>0</v>
      </c>
      <c r="P90" s="67"/>
      <c r="Q90" s="67"/>
      <c r="R90" s="115">
        <f>Q$117*各種係数!H88</f>
        <v>0</v>
      </c>
      <c r="S90" s="116">
        <f>R90*各種係数!E88</f>
        <v>0</v>
      </c>
      <c r="T90" s="116">
        <f>R90*各種係数!D88</f>
        <v>0</v>
      </c>
      <c r="U90" s="116">
        <v>0</v>
      </c>
      <c r="V90" s="116">
        <f>U90*各種係数!F88</f>
        <v>0</v>
      </c>
      <c r="W90" s="116">
        <f>U90*各種係数!G88</f>
        <v>0</v>
      </c>
      <c r="X90" s="116">
        <f t="shared" si="5"/>
        <v>0</v>
      </c>
      <c r="Y90" s="116">
        <f t="shared" si="6"/>
        <v>0</v>
      </c>
      <c r="Z90" s="116">
        <f t="shared" si="7"/>
        <v>0</v>
      </c>
      <c r="AA90" s="116">
        <f>G90*各種係数!I88*各種係数!$L$16</f>
        <v>0</v>
      </c>
      <c r="AB90" s="116">
        <f>M90*各種係数!I88*各種係数!$L$16</f>
        <v>0</v>
      </c>
      <c r="AC90" s="116">
        <f>U90*各種係数!I88*各種係数!$L$16</f>
        <v>0</v>
      </c>
      <c r="AD90" s="116">
        <f t="shared" si="8"/>
        <v>0</v>
      </c>
      <c r="AE90" s="116">
        <f>G90*各種係数!J88*各種係数!$L$16</f>
        <v>0</v>
      </c>
      <c r="AF90" s="116">
        <f>M90*各種係数!J88*各種係数!$L$16</f>
        <v>0</v>
      </c>
      <c r="AG90" s="116">
        <f>U90*各種係数!J88*各種係数!$L$16</f>
        <v>0</v>
      </c>
      <c r="AH90" s="116">
        <f t="shared" si="9"/>
        <v>0</v>
      </c>
    </row>
    <row r="91" spans="2:34" x14ac:dyDescent="0.15">
      <c r="B91" s="12" t="s">
        <v>115</v>
      </c>
      <c r="C91" s="12" t="s">
        <v>297</v>
      </c>
      <c r="D91" s="12" t="s">
        <v>279</v>
      </c>
      <c r="E91" s="66" t="s">
        <v>675</v>
      </c>
      <c r="F91" s="110">
        <v>0</v>
      </c>
      <c r="G91" s="110">
        <f>F91*各種係数!E89</f>
        <v>0</v>
      </c>
      <c r="H91" s="110">
        <f>G91*各種係数!F89</f>
        <v>0</v>
      </c>
      <c r="I91" s="110">
        <f>G91*各種係数!G89</f>
        <v>0</v>
      </c>
      <c r="J91" s="111">
        <v>0</v>
      </c>
      <c r="K91" s="112">
        <f>J91*各種係数!E89</f>
        <v>0</v>
      </c>
      <c r="L91" s="112">
        <f>J91*各種係数!D89</f>
        <v>0</v>
      </c>
      <c r="M91" s="112">
        <v>0</v>
      </c>
      <c r="N91" s="112">
        <f>M91*各種係数!F89</f>
        <v>0</v>
      </c>
      <c r="O91" s="113">
        <f>M91*各種係数!G89</f>
        <v>0</v>
      </c>
      <c r="P91" s="67"/>
      <c r="Q91" s="67"/>
      <c r="R91" s="111">
        <f>Q$117*各種係数!H89</f>
        <v>0</v>
      </c>
      <c r="S91" s="112">
        <f>R91*各種係数!E89</f>
        <v>0</v>
      </c>
      <c r="T91" s="112">
        <f>R91*各種係数!D89</f>
        <v>0</v>
      </c>
      <c r="U91" s="112">
        <v>0</v>
      </c>
      <c r="V91" s="112">
        <f>U91*各種係数!F89</f>
        <v>0</v>
      </c>
      <c r="W91" s="112">
        <f>U91*各種係数!G89</f>
        <v>0</v>
      </c>
      <c r="X91" s="112">
        <f t="shared" si="5"/>
        <v>0</v>
      </c>
      <c r="Y91" s="112">
        <f t="shared" si="6"/>
        <v>0</v>
      </c>
      <c r="Z91" s="112">
        <f t="shared" si="7"/>
        <v>0</v>
      </c>
      <c r="AA91" s="112">
        <f>G91*各種係数!I89*各種係数!$L$16</f>
        <v>0</v>
      </c>
      <c r="AB91" s="112">
        <f>M91*各種係数!I89*各種係数!$L$16</f>
        <v>0</v>
      </c>
      <c r="AC91" s="112">
        <f>U91*各種係数!I89*各種係数!$L$16</f>
        <v>0</v>
      </c>
      <c r="AD91" s="112">
        <f t="shared" si="8"/>
        <v>0</v>
      </c>
      <c r="AE91" s="112">
        <f>G91*各種係数!J89*各種係数!$L$16</f>
        <v>0</v>
      </c>
      <c r="AF91" s="112">
        <f>M91*各種係数!J89*各種係数!$L$16</f>
        <v>0</v>
      </c>
      <c r="AG91" s="112">
        <f>U91*各種係数!J89*各種係数!$L$16</f>
        <v>0</v>
      </c>
      <c r="AH91" s="112">
        <f t="shared" si="9"/>
        <v>0</v>
      </c>
    </row>
    <row r="92" spans="2:34" x14ac:dyDescent="0.15">
      <c r="B92" s="12" t="s">
        <v>116</v>
      </c>
      <c r="C92" s="12" t="s">
        <v>297</v>
      </c>
      <c r="D92" s="12" t="s">
        <v>279</v>
      </c>
      <c r="E92" s="66" t="s">
        <v>676</v>
      </c>
      <c r="F92" s="110">
        <v>0</v>
      </c>
      <c r="G92" s="110">
        <f>F92*各種係数!E90</f>
        <v>0</v>
      </c>
      <c r="H92" s="110">
        <f>G92*各種係数!F90</f>
        <v>0</v>
      </c>
      <c r="I92" s="110">
        <f>G92*各種係数!G90</f>
        <v>0</v>
      </c>
      <c r="J92" s="111">
        <v>0</v>
      </c>
      <c r="K92" s="112">
        <f>J92*各種係数!E90</f>
        <v>0</v>
      </c>
      <c r="L92" s="112">
        <f>J92*各種係数!D90</f>
        <v>0</v>
      </c>
      <c r="M92" s="112">
        <v>0</v>
      </c>
      <c r="N92" s="112">
        <f>M92*各種係数!F90</f>
        <v>0</v>
      </c>
      <c r="O92" s="113">
        <f>M92*各種係数!G90</f>
        <v>0</v>
      </c>
      <c r="P92" s="67"/>
      <c r="Q92" s="67"/>
      <c r="R92" s="111">
        <f>Q$117*各種係数!H90</f>
        <v>0</v>
      </c>
      <c r="S92" s="112">
        <f>R92*各種係数!E90</f>
        <v>0</v>
      </c>
      <c r="T92" s="112">
        <f>R92*各種係数!D90</f>
        <v>0</v>
      </c>
      <c r="U92" s="112">
        <v>0</v>
      </c>
      <c r="V92" s="112">
        <f>U92*各種係数!F90</f>
        <v>0</v>
      </c>
      <c r="W92" s="112">
        <f>U92*各種係数!G90</f>
        <v>0</v>
      </c>
      <c r="X92" s="112">
        <f t="shared" si="5"/>
        <v>0</v>
      </c>
      <c r="Y92" s="112">
        <f t="shared" si="6"/>
        <v>0</v>
      </c>
      <c r="Z92" s="112">
        <f t="shared" si="7"/>
        <v>0</v>
      </c>
      <c r="AA92" s="112">
        <f>G92*各種係数!I90*各種係数!$L$16</f>
        <v>0</v>
      </c>
      <c r="AB92" s="112">
        <f>M92*各種係数!I90*各種係数!$L$16</f>
        <v>0</v>
      </c>
      <c r="AC92" s="112">
        <f>U92*各種係数!I90*各種係数!$L$16</f>
        <v>0</v>
      </c>
      <c r="AD92" s="112">
        <f t="shared" si="8"/>
        <v>0</v>
      </c>
      <c r="AE92" s="112">
        <f>G92*各種係数!J90*各種係数!$L$16</f>
        <v>0</v>
      </c>
      <c r="AF92" s="112">
        <f>M92*各種係数!J90*各種係数!$L$16</f>
        <v>0</v>
      </c>
      <c r="AG92" s="112">
        <f>U92*各種係数!J90*各種係数!$L$16</f>
        <v>0</v>
      </c>
      <c r="AH92" s="112">
        <f t="shared" si="9"/>
        <v>0</v>
      </c>
    </row>
    <row r="93" spans="2:34" x14ac:dyDescent="0.15">
      <c r="B93" s="12" t="s">
        <v>117</v>
      </c>
      <c r="C93" s="12" t="s">
        <v>298</v>
      </c>
      <c r="D93" s="12" t="s">
        <v>280</v>
      </c>
      <c r="E93" s="66" t="s">
        <v>677</v>
      </c>
      <c r="F93" s="110">
        <v>0</v>
      </c>
      <c r="G93" s="110">
        <f>F93*各種係数!E91</f>
        <v>0</v>
      </c>
      <c r="H93" s="110">
        <f>G93*各種係数!F91</f>
        <v>0</v>
      </c>
      <c r="I93" s="110">
        <f>G93*各種係数!G91</f>
        <v>0</v>
      </c>
      <c r="J93" s="111">
        <v>0</v>
      </c>
      <c r="K93" s="112">
        <f>J93*各種係数!E91</f>
        <v>0</v>
      </c>
      <c r="L93" s="112">
        <f>J93*各種係数!D91</f>
        <v>0</v>
      </c>
      <c r="M93" s="112">
        <v>0</v>
      </c>
      <c r="N93" s="112">
        <f>M93*各種係数!F91</f>
        <v>0</v>
      </c>
      <c r="O93" s="113">
        <f>M93*各種係数!G91</f>
        <v>0</v>
      </c>
      <c r="P93" s="67"/>
      <c r="Q93" s="67"/>
      <c r="R93" s="111">
        <f>Q$117*各種係数!H91</f>
        <v>0</v>
      </c>
      <c r="S93" s="112">
        <f>R93*各種係数!E91</f>
        <v>0</v>
      </c>
      <c r="T93" s="112">
        <f>R93*各種係数!D91</f>
        <v>0</v>
      </c>
      <c r="U93" s="112">
        <v>0</v>
      </c>
      <c r="V93" s="112">
        <f>U93*各種係数!F91</f>
        <v>0</v>
      </c>
      <c r="W93" s="112">
        <f>U93*各種係数!G91</f>
        <v>0</v>
      </c>
      <c r="X93" s="112">
        <f t="shared" si="5"/>
        <v>0</v>
      </c>
      <c r="Y93" s="112">
        <f t="shared" si="6"/>
        <v>0</v>
      </c>
      <c r="Z93" s="112">
        <f t="shared" si="7"/>
        <v>0</v>
      </c>
      <c r="AA93" s="112">
        <f>G93*各種係数!I91*各種係数!$L$16</f>
        <v>0</v>
      </c>
      <c r="AB93" s="112">
        <f>M93*各種係数!I91*各種係数!$L$16</f>
        <v>0</v>
      </c>
      <c r="AC93" s="112">
        <f>U93*各種係数!I91*各種係数!$L$16</f>
        <v>0</v>
      </c>
      <c r="AD93" s="112">
        <f t="shared" si="8"/>
        <v>0</v>
      </c>
      <c r="AE93" s="112">
        <f>G93*各種係数!J91*各種係数!$L$16</f>
        <v>0</v>
      </c>
      <c r="AF93" s="112">
        <f>M93*各種係数!J91*各種係数!$L$16</f>
        <v>0</v>
      </c>
      <c r="AG93" s="112">
        <f>U93*各種係数!J91*各種係数!$L$16</f>
        <v>0</v>
      </c>
      <c r="AH93" s="112">
        <f t="shared" si="9"/>
        <v>0</v>
      </c>
    </row>
    <row r="94" spans="2:34" x14ac:dyDescent="0.15">
      <c r="B94" s="12" t="s">
        <v>118</v>
      </c>
      <c r="C94" s="12" t="s">
        <v>298</v>
      </c>
      <c r="D94" s="12" t="s">
        <v>280</v>
      </c>
      <c r="E94" s="66" t="s">
        <v>179</v>
      </c>
      <c r="F94" s="114">
        <v>0</v>
      </c>
      <c r="G94" s="114">
        <f>F94*各種係数!E92</f>
        <v>0</v>
      </c>
      <c r="H94" s="114">
        <f>G94*各種係数!F92</f>
        <v>0</v>
      </c>
      <c r="I94" s="114">
        <f>G94*各種係数!G92</f>
        <v>0</v>
      </c>
      <c r="J94" s="118">
        <v>0</v>
      </c>
      <c r="K94" s="119">
        <f>J94*各種係数!E92</f>
        <v>0</v>
      </c>
      <c r="L94" s="119">
        <f>J94*各種係数!D92</f>
        <v>0</v>
      </c>
      <c r="M94" s="119">
        <v>0</v>
      </c>
      <c r="N94" s="119">
        <f>M94*各種係数!F92</f>
        <v>0</v>
      </c>
      <c r="O94" s="120">
        <f>M94*各種係数!G92</f>
        <v>0</v>
      </c>
      <c r="P94" s="67"/>
      <c r="Q94" s="67"/>
      <c r="R94" s="118">
        <f>Q$117*各種係数!H92</f>
        <v>0</v>
      </c>
      <c r="S94" s="119">
        <f>R94*各種係数!E92</f>
        <v>0</v>
      </c>
      <c r="T94" s="119">
        <f>R94*各種係数!D92</f>
        <v>0</v>
      </c>
      <c r="U94" s="119">
        <v>0</v>
      </c>
      <c r="V94" s="119">
        <f>U94*各種係数!F92</f>
        <v>0</v>
      </c>
      <c r="W94" s="119">
        <f>U94*各種係数!G92</f>
        <v>0</v>
      </c>
      <c r="X94" s="119">
        <f t="shared" si="5"/>
        <v>0</v>
      </c>
      <c r="Y94" s="119">
        <f t="shared" si="6"/>
        <v>0</v>
      </c>
      <c r="Z94" s="119">
        <f t="shared" si="7"/>
        <v>0</v>
      </c>
      <c r="AA94" s="119">
        <f>G94*各種係数!I92*各種係数!$L$16</f>
        <v>0</v>
      </c>
      <c r="AB94" s="119">
        <f>M94*各種係数!I92*各種係数!$L$16</f>
        <v>0</v>
      </c>
      <c r="AC94" s="119">
        <f>U94*各種係数!I92*各種係数!$L$16</f>
        <v>0</v>
      </c>
      <c r="AD94" s="119">
        <f t="shared" si="8"/>
        <v>0</v>
      </c>
      <c r="AE94" s="119">
        <f>G94*各種係数!J92*各種係数!$L$16</f>
        <v>0</v>
      </c>
      <c r="AF94" s="119">
        <f>M94*各種係数!J92*各種係数!$L$16</f>
        <v>0</v>
      </c>
      <c r="AG94" s="119">
        <f>U94*各種係数!J92*各種係数!$L$16</f>
        <v>0</v>
      </c>
      <c r="AH94" s="119">
        <f t="shared" si="9"/>
        <v>0</v>
      </c>
    </row>
    <row r="95" spans="2:34" x14ac:dyDescent="0.15">
      <c r="B95" s="15" t="s">
        <v>119</v>
      </c>
      <c r="C95" s="15" t="s">
        <v>298</v>
      </c>
      <c r="D95" s="15" t="s">
        <v>280</v>
      </c>
      <c r="E95" s="74" t="s">
        <v>678</v>
      </c>
      <c r="F95" s="110">
        <v>0</v>
      </c>
      <c r="G95" s="110">
        <f>F95*各種係数!E93</f>
        <v>0</v>
      </c>
      <c r="H95" s="110">
        <f>G95*各種係数!F93</f>
        <v>0</v>
      </c>
      <c r="I95" s="110">
        <f>G95*各種係数!G93</f>
        <v>0</v>
      </c>
      <c r="J95" s="115">
        <v>0</v>
      </c>
      <c r="K95" s="116">
        <f>J95*各種係数!E93</f>
        <v>0</v>
      </c>
      <c r="L95" s="116">
        <f>J95*各種係数!D93</f>
        <v>0</v>
      </c>
      <c r="M95" s="116">
        <v>0</v>
      </c>
      <c r="N95" s="116">
        <f>M95*各種係数!F93</f>
        <v>0</v>
      </c>
      <c r="O95" s="117">
        <f>M95*各種係数!G93</f>
        <v>0</v>
      </c>
      <c r="P95" s="67"/>
      <c r="Q95" s="67"/>
      <c r="R95" s="115">
        <f>Q$117*各種係数!H93</f>
        <v>0</v>
      </c>
      <c r="S95" s="116">
        <f>R95*各種係数!E93</f>
        <v>0</v>
      </c>
      <c r="T95" s="116">
        <f>R95*各種係数!D93</f>
        <v>0</v>
      </c>
      <c r="U95" s="116">
        <v>0</v>
      </c>
      <c r="V95" s="116">
        <f>U95*各種係数!F93</f>
        <v>0</v>
      </c>
      <c r="W95" s="116">
        <f>U95*各種係数!G93</f>
        <v>0</v>
      </c>
      <c r="X95" s="116">
        <f t="shared" si="5"/>
        <v>0</v>
      </c>
      <c r="Y95" s="116">
        <f t="shared" si="6"/>
        <v>0</v>
      </c>
      <c r="Z95" s="116">
        <f t="shared" si="7"/>
        <v>0</v>
      </c>
      <c r="AA95" s="116">
        <f>G95*各種係数!I93*各種係数!$L$16</f>
        <v>0</v>
      </c>
      <c r="AB95" s="116">
        <f>M95*各種係数!I93*各種係数!$L$16</f>
        <v>0</v>
      </c>
      <c r="AC95" s="116">
        <f>U95*各種係数!I93*各種係数!$L$16</f>
        <v>0</v>
      </c>
      <c r="AD95" s="116">
        <f t="shared" si="8"/>
        <v>0</v>
      </c>
      <c r="AE95" s="116">
        <f>G95*各種係数!J93*各種係数!$L$16</f>
        <v>0</v>
      </c>
      <c r="AF95" s="116">
        <f>M95*各種係数!J93*各種係数!$L$16</f>
        <v>0</v>
      </c>
      <c r="AG95" s="116">
        <f>U95*各種係数!J93*各種係数!$L$16</f>
        <v>0</v>
      </c>
      <c r="AH95" s="116">
        <f t="shared" si="9"/>
        <v>0</v>
      </c>
    </row>
    <row r="96" spans="2:34" x14ac:dyDescent="0.15">
      <c r="B96" s="12" t="s">
        <v>120</v>
      </c>
      <c r="C96" s="12" t="s">
        <v>298</v>
      </c>
      <c r="D96" s="12" t="s">
        <v>280</v>
      </c>
      <c r="E96" s="66" t="s">
        <v>679</v>
      </c>
      <c r="F96" s="110">
        <v>0</v>
      </c>
      <c r="G96" s="110">
        <f>F96*各種係数!E94</f>
        <v>0</v>
      </c>
      <c r="H96" s="110">
        <f>G96*各種係数!F94</f>
        <v>0</v>
      </c>
      <c r="I96" s="110">
        <f>G96*各種係数!G94</f>
        <v>0</v>
      </c>
      <c r="J96" s="111">
        <v>0</v>
      </c>
      <c r="K96" s="112">
        <f>J96*各種係数!E94</f>
        <v>0</v>
      </c>
      <c r="L96" s="112">
        <f>J96*各種係数!D94</f>
        <v>0</v>
      </c>
      <c r="M96" s="112">
        <v>0</v>
      </c>
      <c r="N96" s="112">
        <f>M96*各種係数!F94</f>
        <v>0</v>
      </c>
      <c r="O96" s="113">
        <f>M96*各種係数!G94</f>
        <v>0</v>
      </c>
      <c r="P96" s="67"/>
      <c r="Q96" s="67"/>
      <c r="R96" s="111">
        <f>Q$117*各種係数!H94</f>
        <v>0</v>
      </c>
      <c r="S96" s="112">
        <f>R96*各種係数!E94</f>
        <v>0</v>
      </c>
      <c r="T96" s="112">
        <f>R96*各種係数!D94</f>
        <v>0</v>
      </c>
      <c r="U96" s="112">
        <v>0</v>
      </c>
      <c r="V96" s="112">
        <f>U96*各種係数!F94</f>
        <v>0</v>
      </c>
      <c r="W96" s="112">
        <f>U96*各種係数!G94</f>
        <v>0</v>
      </c>
      <c r="X96" s="112">
        <f t="shared" si="5"/>
        <v>0</v>
      </c>
      <c r="Y96" s="112">
        <f t="shared" si="6"/>
        <v>0</v>
      </c>
      <c r="Z96" s="112">
        <f t="shared" si="7"/>
        <v>0</v>
      </c>
      <c r="AA96" s="112">
        <f>G96*各種係数!I94*各種係数!$L$16</f>
        <v>0</v>
      </c>
      <c r="AB96" s="112">
        <f>M96*各種係数!I94*各種係数!$L$16</f>
        <v>0</v>
      </c>
      <c r="AC96" s="112">
        <f>U96*各種係数!I94*各種係数!$L$16</f>
        <v>0</v>
      </c>
      <c r="AD96" s="112">
        <f t="shared" si="8"/>
        <v>0</v>
      </c>
      <c r="AE96" s="112">
        <f>G96*各種係数!J94*各種係数!$L$16</f>
        <v>0</v>
      </c>
      <c r="AF96" s="112">
        <f>M96*各種係数!J94*各種係数!$L$16</f>
        <v>0</v>
      </c>
      <c r="AG96" s="112">
        <f>U96*各種係数!J94*各種係数!$L$16</f>
        <v>0</v>
      </c>
      <c r="AH96" s="112">
        <f t="shared" si="9"/>
        <v>0</v>
      </c>
    </row>
    <row r="97" spans="2:34" x14ac:dyDescent="0.15">
      <c r="B97" s="12" t="s">
        <v>121</v>
      </c>
      <c r="C97" s="12" t="s">
        <v>298</v>
      </c>
      <c r="D97" s="12" t="s">
        <v>280</v>
      </c>
      <c r="E97" s="66" t="s">
        <v>680</v>
      </c>
      <c r="F97" s="110">
        <v>0</v>
      </c>
      <c r="G97" s="110">
        <f>F97*各種係数!E95</f>
        <v>0</v>
      </c>
      <c r="H97" s="110">
        <f>G97*各種係数!F95</f>
        <v>0</v>
      </c>
      <c r="I97" s="110">
        <f>G97*各種係数!G95</f>
        <v>0</v>
      </c>
      <c r="J97" s="111">
        <v>0</v>
      </c>
      <c r="K97" s="112">
        <f>J97*各種係数!E95</f>
        <v>0</v>
      </c>
      <c r="L97" s="112">
        <f>J97*各種係数!D95</f>
        <v>0</v>
      </c>
      <c r="M97" s="112">
        <v>0</v>
      </c>
      <c r="N97" s="112">
        <f>M97*各種係数!F95</f>
        <v>0</v>
      </c>
      <c r="O97" s="113">
        <f>M97*各種係数!G95</f>
        <v>0</v>
      </c>
      <c r="P97" s="67"/>
      <c r="Q97" s="67"/>
      <c r="R97" s="111">
        <f>Q$117*各種係数!H95</f>
        <v>0</v>
      </c>
      <c r="S97" s="112">
        <f>R97*各種係数!E95</f>
        <v>0</v>
      </c>
      <c r="T97" s="112">
        <f>R97*各種係数!D95</f>
        <v>0</v>
      </c>
      <c r="U97" s="112">
        <v>0</v>
      </c>
      <c r="V97" s="112">
        <f>U97*各種係数!F95</f>
        <v>0</v>
      </c>
      <c r="W97" s="112">
        <f>U97*各種係数!G95</f>
        <v>0</v>
      </c>
      <c r="X97" s="112">
        <f t="shared" si="5"/>
        <v>0</v>
      </c>
      <c r="Y97" s="112">
        <f t="shared" si="6"/>
        <v>0</v>
      </c>
      <c r="Z97" s="112">
        <f t="shared" si="7"/>
        <v>0</v>
      </c>
      <c r="AA97" s="112">
        <f>G97*各種係数!I95*各種係数!$L$16</f>
        <v>0</v>
      </c>
      <c r="AB97" s="112">
        <f>M97*各種係数!I95*各種係数!$L$16</f>
        <v>0</v>
      </c>
      <c r="AC97" s="112">
        <f>U97*各種係数!I95*各種係数!$L$16</f>
        <v>0</v>
      </c>
      <c r="AD97" s="112">
        <f t="shared" si="8"/>
        <v>0</v>
      </c>
      <c r="AE97" s="112">
        <f>G97*各種係数!J95*各種係数!$L$16</f>
        <v>0</v>
      </c>
      <c r="AF97" s="112">
        <f>M97*各種係数!J95*各種係数!$L$16</f>
        <v>0</v>
      </c>
      <c r="AG97" s="112">
        <f>U97*各種係数!J95*各種係数!$L$16</f>
        <v>0</v>
      </c>
      <c r="AH97" s="112">
        <f t="shared" si="9"/>
        <v>0</v>
      </c>
    </row>
    <row r="98" spans="2:34" x14ac:dyDescent="0.15">
      <c r="B98" s="12" t="s">
        <v>122</v>
      </c>
      <c r="C98" s="12" t="s">
        <v>299</v>
      </c>
      <c r="D98" s="12" t="s">
        <v>281</v>
      </c>
      <c r="E98" s="66" t="s">
        <v>180</v>
      </c>
      <c r="F98" s="110">
        <v>0</v>
      </c>
      <c r="G98" s="110">
        <f>F98*各種係数!E96</f>
        <v>0</v>
      </c>
      <c r="H98" s="110">
        <f>G98*各種係数!F96</f>
        <v>0</v>
      </c>
      <c r="I98" s="110">
        <f>G98*各種係数!G96</f>
        <v>0</v>
      </c>
      <c r="J98" s="111">
        <v>0</v>
      </c>
      <c r="K98" s="112">
        <f>J98*各種係数!E96</f>
        <v>0</v>
      </c>
      <c r="L98" s="112">
        <f>J98*各種係数!D96</f>
        <v>0</v>
      </c>
      <c r="M98" s="112">
        <v>0</v>
      </c>
      <c r="N98" s="112">
        <f>M98*各種係数!F96</f>
        <v>0</v>
      </c>
      <c r="O98" s="113">
        <f>M98*各種係数!G96</f>
        <v>0</v>
      </c>
      <c r="P98" s="67"/>
      <c r="Q98" s="67"/>
      <c r="R98" s="111">
        <f>Q$117*各種係数!H96</f>
        <v>0</v>
      </c>
      <c r="S98" s="112">
        <f>R98*各種係数!E96</f>
        <v>0</v>
      </c>
      <c r="T98" s="112">
        <f>R98*各種係数!D96</f>
        <v>0</v>
      </c>
      <c r="U98" s="112">
        <v>0</v>
      </c>
      <c r="V98" s="112">
        <f>U98*各種係数!F96</f>
        <v>0</v>
      </c>
      <c r="W98" s="112">
        <f>U98*各種係数!G96</f>
        <v>0</v>
      </c>
      <c r="X98" s="112">
        <f t="shared" si="5"/>
        <v>0</v>
      </c>
      <c r="Y98" s="112">
        <f t="shared" si="6"/>
        <v>0</v>
      </c>
      <c r="Z98" s="112">
        <f t="shared" si="7"/>
        <v>0</v>
      </c>
      <c r="AA98" s="112">
        <f>G98*各種係数!I96*各種係数!$L$16</f>
        <v>0</v>
      </c>
      <c r="AB98" s="112">
        <f>M98*各種係数!I96*各種係数!$L$16</f>
        <v>0</v>
      </c>
      <c r="AC98" s="112">
        <f>U98*各種係数!I96*各種係数!$L$16</f>
        <v>0</v>
      </c>
      <c r="AD98" s="112">
        <f t="shared" si="8"/>
        <v>0</v>
      </c>
      <c r="AE98" s="112">
        <f>G98*各種係数!J96*各種係数!$L$16</f>
        <v>0</v>
      </c>
      <c r="AF98" s="112">
        <f>M98*各種係数!J96*各種係数!$L$16</f>
        <v>0</v>
      </c>
      <c r="AG98" s="112">
        <f>U98*各種係数!J96*各種係数!$L$16</f>
        <v>0</v>
      </c>
      <c r="AH98" s="112">
        <f t="shared" si="9"/>
        <v>0</v>
      </c>
    </row>
    <row r="99" spans="2:34" x14ac:dyDescent="0.15">
      <c r="B99" s="16" t="s">
        <v>123</v>
      </c>
      <c r="C99" s="16" t="s">
        <v>300</v>
      </c>
      <c r="D99" s="16" t="s">
        <v>282</v>
      </c>
      <c r="E99" s="72" t="s">
        <v>181</v>
      </c>
      <c r="F99" s="114">
        <v>0</v>
      </c>
      <c r="G99" s="114">
        <f>F99*各種係数!E97</f>
        <v>0</v>
      </c>
      <c r="H99" s="114">
        <f>G99*各種係数!F97</f>
        <v>0</v>
      </c>
      <c r="I99" s="114">
        <f>G99*各種係数!G97</f>
        <v>0</v>
      </c>
      <c r="J99" s="118">
        <v>0</v>
      </c>
      <c r="K99" s="119">
        <f>J99*各種係数!E97</f>
        <v>0</v>
      </c>
      <c r="L99" s="119">
        <f>J99*各種係数!D97</f>
        <v>0</v>
      </c>
      <c r="M99" s="119">
        <v>0</v>
      </c>
      <c r="N99" s="119">
        <f>M99*各種係数!F97</f>
        <v>0</v>
      </c>
      <c r="O99" s="120">
        <f>M99*各種係数!G97</f>
        <v>0</v>
      </c>
      <c r="P99" s="67"/>
      <c r="Q99" s="67"/>
      <c r="R99" s="118">
        <f>Q$117*各種係数!H97</f>
        <v>0</v>
      </c>
      <c r="S99" s="119">
        <f>R99*各種係数!E97</f>
        <v>0</v>
      </c>
      <c r="T99" s="119">
        <f>R99*各種係数!D97</f>
        <v>0</v>
      </c>
      <c r="U99" s="119">
        <v>0</v>
      </c>
      <c r="V99" s="119">
        <f>U99*各種係数!F97</f>
        <v>0</v>
      </c>
      <c r="W99" s="119">
        <f>U99*各種係数!G97</f>
        <v>0</v>
      </c>
      <c r="X99" s="119">
        <f t="shared" si="5"/>
        <v>0</v>
      </c>
      <c r="Y99" s="119">
        <f t="shared" si="6"/>
        <v>0</v>
      </c>
      <c r="Z99" s="119">
        <f t="shared" si="7"/>
        <v>0</v>
      </c>
      <c r="AA99" s="119">
        <f>G99*各種係数!I97*各種係数!$L$16</f>
        <v>0</v>
      </c>
      <c r="AB99" s="119">
        <f>M99*各種係数!I97*各種係数!$L$16</f>
        <v>0</v>
      </c>
      <c r="AC99" s="119">
        <f>U99*各種係数!I97*各種係数!$L$16</f>
        <v>0</v>
      </c>
      <c r="AD99" s="119">
        <f t="shared" si="8"/>
        <v>0</v>
      </c>
      <c r="AE99" s="119">
        <f>G99*各種係数!J97*各種係数!$L$16</f>
        <v>0</v>
      </c>
      <c r="AF99" s="119">
        <f>M99*各種係数!J97*各種係数!$L$16</f>
        <v>0</v>
      </c>
      <c r="AG99" s="119">
        <f>U99*各種係数!J97*各種係数!$L$16</f>
        <v>0</v>
      </c>
      <c r="AH99" s="119">
        <f t="shared" si="9"/>
        <v>0</v>
      </c>
    </row>
    <row r="100" spans="2:34" x14ac:dyDescent="0.15">
      <c r="B100" s="12" t="s">
        <v>124</v>
      </c>
      <c r="C100" s="12" t="s">
        <v>300</v>
      </c>
      <c r="D100" s="12" t="s">
        <v>282</v>
      </c>
      <c r="E100" s="66" t="s">
        <v>182</v>
      </c>
      <c r="F100" s="110">
        <v>0</v>
      </c>
      <c r="G100" s="110">
        <f>F100*各種係数!E98</f>
        <v>0</v>
      </c>
      <c r="H100" s="110">
        <f>G100*各種係数!F98</f>
        <v>0</v>
      </c>
      <c r="I100" s="110">
        <f>G100*各種係数!G98</f>
        <v>0</v>
      </c>
      <c r="J100" s="115">
        <v>0</v>
      </c>
      <c r="K100" s="116">
        <f>J100*各種係数!E98</f>
        <v>0</v>
      </c>
      <c r="L100" s="116">
        <f>J100*各種係数!D98</f>
        <v>0</v>
      </c>
      <c r="M100" s="116">
        <v>0</v>
      </c>
      <c r="N100" s="116">
        <f>M100*各種係数!F98</f>
        <v>0</v>
      </c>
      <c r="O100" s="117">
        <f>M100*各種係数!G98</f>
        <v>0</v>
      </c>
      <c r="P100" s="67"/>
      <c r="Q100" s="67"/>
      <c r="R100" s="115">
        <f>Q$117*各種係数!H98</f>
        <v>0</v>
      </c>
      <c r="S100" s="116">
        <f>R100*各種係数!E98</f>
        <v>0</v>
      </c>
      <c r="T100" s="116">
        <f>R100*各種係数!D98</f>
        <v>0</v>
      </c>
      <c r="U100" s="116">
        <v>0</v>
      </c>
      <c r="V100" s="116">
        <f>U100*各種係数!F98</f>
        <v>0</v>
      </c>
      <c r="W100" s="116">
        <f>U100*各種係数!G98</f>
        <v>0</v>
      </c>
      <c r="X100" s="116">
        <f t="shared" si="5"/>
        <v>0</v>
      </c>
      <c r="Y100" s="116">
        <f t="shared" si="6"/>
        <v>0</v>
      </c>
      <c r="Z100" s="116">
        <f t="shared" si="7"/>
        <v>0</v>
      </c>
      <c r="AA100" s="116">
        <f>G100*各種係数!I98*各種係数!$L$16</f>
        <v>0</v>
      </c>
      <c r="AB100" s="116">
        <f>M100*各種係数!I98*各種係数!$L$16</f>
        <v>0</v>
      </c>
      <c r="AC100" s="116">
        <f>U100*各種係数!I98*各種係数!$L$16</f>
        <v>0</v>
      </c>
      <c r="AD100" s="116">
        <f t="shared" si="8"/>
        <v>0</v>
      </c>
      <c r="AE100" s="116">
        <f>G100*各種係数!J98*各種係数!$L$16</f>
        <v>0</v>
      </c>
      <c r="AF100" s="116">
        <f>M100*各種係数!J98*各種係数!$L$16</f>
        <v>0</v>
      </c>
      <c r="AG100" s="116">
        <f>U100*各種係数!J98*各種係数!$L$16</f>
        <v>0</v>
      </c>
      <c r="AH100" s="116">
        <f t="shared" si="9"/>
        <v>0</v>
      </c>
    </row>
    <row r="101" spans="2:34" x14ac:dyDescent="0.15">
      <c r="B101" s="12" t="s">
        <v>125</v>
      </c>
      <c r="C101" s="12" t="s">
        <v>301</v>
      </c>
      <c r="D101" s="12" t="s">
        <v>282</v>
      </c>
      <c r="E101" s="66" t="s">
        <v>582</v>
      </c>
      <c r="F101" s="110">
        <v>0</v>
      </c>
      <c r="G101" s="110">
        <f>F101*各種係数!E99</f>
        <v>0</v>
      </c>
      <c r="H101" s="110">
        <f>G101*各種係数!F99</f>
        <v>0</v>
      </c>
      <c r="I101" s="110">
        <f>G101*各種係数!G99</f>
        <v>0</v>
      </c>
      <c r="J101" s="111">
        <v>0</v>
      </c>
      <c r="K101" s="112">
        <f>J101*各種係数!E99</f>
        <v>0</v>
      </c>
      <c r="L101" s="112">
        <f>J101*各種係数!D99</f>
        <v>0</v>
      </c>
      <c r="M101" s="112">
        <v>0</v>
      </c>
      <c r="N101" s="112">
        <f>M101*各種係数!F99</f>
        <v>0</v>
      </c>
      <c r="O101" s="113">
        <f>M101*各種係数!G99</f>
        <v>0</v>
      </c>
      <c r="P101" s="67"/>
      <c r="Q101" s="67"/>
      <c r="R101" s="111">
        <f>Q$117*各種係数!H99</f>
        <v>0</v>
      </c>
      <c r="S101" s="112">
        <f>R101*各種係数!E99</f>
        <v>0</v>
      </c>
      <c r="T101" s="112">
        <f>R101*各種係数!D99</f>
        <v>0</v>
      </c>
      <c r="U101" s="112">
        <v>0</v>
      </c>
      <c r="V101" s="112">
        <f>U101*各種係数!F99</f>
        <v>0</v>
      </c>
      <c r="W101" s="112">
        <f>U101*各種係数!G99</f>
        <v>0</v>
      </c>
      <c r="X101" s="112">
        <f t="shared" si="5"/>
        <v>0</v>
      </c>
      <c r="Y101" s="112">
        <f t="shared" si="6"/>
        <v>0</v>
      </c>
      <c r="Z101" s="112">
        <f t="shared" si="7"/>
        <v>0</v>
      </c>
      <c r="AA101" s="112">
        <f>G101*各種係数!I99*各種係数!$L$16</f>
        <v>0</v>
      </c>
      <c r="AB101" s="112">
        <f>M101*各種係数!I99*各種係数!$L$16</f>
        <v>0</v>
      </c>
      <c r="AC101" s="112">
        <f>U101*各種係数!I99*各種係数!$L$16</f>
        <v>0</v>
      </c>
      <c r="AD101" s="112">
        <f t="shared" si="8"/>
        <v>0</v>
      </c>
      <c r="AE101" s="112">
        <f>G101*各種係数!J99*各種係数!$L$16</f>
        <v>0</v>
      </c>
      <c r="AF101" s="112">
        <f>M101*各種係数!J99*各種係数!$L$16</f>
        <v>0</v>
      </c>
      <c r="AG101" s="112">
        <f>U101*各種係数!J99*各種係数!$L$16</f>
        <v>0</v>
      </c>
      <c r="AH101" s="112">
        <f t="shared" si="9"/>
        <v>0</v>
      </c>
    </row>
    <row r="102" spans="2:34" x14ac:dyDescent="0.15">
      <c r="B102" s="12" t="s">
        <v>126</v>
      </c>
      <c r="C102" s="12" t="s">
        <v>301</v>
      </c>
      <c r="D102" s="12" t="s">
        <v>282</v>
      </c>
      <c r="E102" s="66" t="s">
        <v>681</v>
      </c>
      <c r="F102" s="110">
        <v>0</v>
      </c>
      <c r="G102" s="110">
        <f>F102*各種係数!E100</f>
        <v>0</v>
      </c>
      <c r="H102" s="110">
        <f>G102*各種係数!F100</f>
        <v>0</v>
      </c>
      <c r="I102" s="110">
        <f>G102*各種係数!G100</f>
        <v>0</v>
      </c>
      <c r="J102" s="111">
        <v>0</v>
      </c>
      <c r="K102" s="112">
        <f>J102*各種係数!E100</f>
        <v>0</v>
      </c>
      <c r="L102" s="112">
        <f>J102*各種係数!D100</f>
        <v>0</v>
      </c>
      <c r="M102" s="112">
        <v>0</v>
      </c>
      <c r="N102" s="112">
        <f>M102*各種係数!F100</f>
        <v>0</v>
      </c>
      <c r="O102" s="113">
        <f>M102*各種係数!G100</f>
        <v>0</v>
      </c>
      <c r="P102" s="67"/>
      <c r="Q102" s="67"/>
      <c r="R102" s="111">
        <f>Q$117*各種係数!H100</f>
        <v>0</v>
      </c>
      <c r="S102" s="112">
        <f>R102*各種係数!E100</f>
        <v>0</v>
      </c>
      <c r="T102" s="112">
        <f>R102*各種係数!D100</f>
        <v>0</v>
      </c>
      <c r="U102" s="112">
        <v>0</v>
      </c>
      <c r="V102" s="112">
        <f>U102*各種係数!F100</f>
        <v>0</v>
      </c>
      <c r="W102" s="112">
        <f>U102*各種係数!G100</f>
        <v>0</v>
      </c>
      <c r="X102" s="112">
        <f t="shared" si="5"/>
        <v>0</v>
      </c>
      <c r="Y102" s="112">
        <f t="shared" si="6"/>
        <v>0</v>
      </c>
      <c r="Z102" s="112">
        <f t="shared" si="7"/>
        <v>0</v>
      </c>
      <c r="AA102" s="112">
        <f>G102*各種係数!I100*各種係数!$L$16</f>
        <v>0</v>
      </c>
      <c r="AB102" s="112">
        <f>M102*各種係数!I100*各種係数!$L$16</f>
        <v>0</v>
      </c>
      <c r="AC102" s="112">
        <f>U102*各種係数!I100*各種係数!$L$16</f>
        <v>0</v>
      </c>
      <c r="AD102" s="112">
        <f t="shared" si="8"/>
        <v>0</v>
      </c>
      <c r="AE102" s="112">
        <f>G102*各種係数!J100*各種係数!$L$16</f>
        <v>0</v>
      </c>
      <c r="AF102" s="112">
        <f>M102*各種係数!J100*各種係数!$L$16</f>
        <v>0</v>
      </c>
      <c r="AG102" s="112">
        <f>U102*各種係数!J100*各種係数!$L$16</f>
        <v>0</v>
      </c>
      <c r="AH102" s="112">
        <f t="shared" si="9"/>
        <v>0</v>
      </c>
    </row>
    <row r="103" spans="2:34" x14ac:dyDescent="0.15">
      <c r="B103" s="12" t="s">
        <v>127</v>
      </c>
      <c r="C103" s="12" t="s">
        <v>301</v>
      </c>
      <c r="D103" s="12" t="s">
        <v>282</v>
      </c>
      <c r="E103" s="66" t="s">
        <v>682</v>
      </c>
      <c r="F103" s="110">
        <v>0</v>
      </c>
      <c r="G103" s="110">
        <f>F103*各種係数!E101</f>
        <v>0</v>
      </c>
      <c r="H103" s="110">
        <f>G103*各種係数!F101</f>
        <v>0</v>
      </c>
      <c r="I103" s="110">
        <f>G103*各種係数!G101</f>
        <v>0</v>
      </c>
      <c r="J103" s="111">
        <v>0</v>
      </c>
      <c r="K103" s="112">
        <f>J103*各種係数!E101</f>
        <v>0</v>
      </c>
      <c r="L103" s="112">
        <f>J103*各種係数!D101</f>
        <v>0</v>
      </c>
      <c r="M103" s="112">
        <v>0</v>
      </c>
      <c r="N103" s="112">
        <f>M103*各種係数!F101</f>
        <v>0</v>
      </c>
      <c r="O103" s="113">
        <f>M103*各種係数!G101</f>
        <v>0</v>
      </c>
      <c r="P103" s="67"/>
      <c r="Q103" s="67"/>
      <c r="R103" s="111">
        <f>Q$117*各種係数!H101</f>
        <v>0</v>
      </c>
      <c r="S103" s="112">
        <f>R103*各種係数!E101</f>
        <v>0</v>
      </c>
      <c r="T103" s="112">
        <f>R103*各種係数!D101</f>
        <v>0</v>
      </c>
      <c r="U103" s="112">
        <v>0</v>
      </c>
      <c r="V103" s="112">
        <f>U103*各種係数!F101</f>
        <v>0</v>
      </c>
      <c r="W103" s="112">
        <f>U103*各種係数!G101</f>
        <v>0</v>
      </c>
      <c r="X103" s="112">
        <f t="shared" si="5"/>
        <v>0</v>
      </c>
      <c r="Y103" s="112">
        <f t="shared" si="6"/>
        <v>0</v>
      </c>
      <c r="Z103" s="112">
        <f t="shared" si="7"/>
        <v>0</v>
      </c>
      <c r="AA103" s="112">
        <f>G103*各種係数!I101*各種係数!$L$16</f>
        <v>0</v>
      </c>
      <c r="AB103" s="112">
        <f>M103*各種係数!I101*各種係数!$L$16</f>
        <v>0</v>
      </c>
      <c r="AC103" s="112">
        <f>U103*各種係数!I101*各種係数!$L$16</f>
        <v>0</v>
      </c>
      <c r="AD103" s="112">
        <f t="shared" si="8"/>
        <v>0</v>
      </c>
      <c r="AE103" s="112">
        <f>G103*各種係数!J101*各種係数!$L$16</f>
        <v>0</v>
      </c>
      <c r="AF103" s="112">
        <f>M103*各種係数!J101*各種係数!$L$16</f>
        <v>0</v>
      </c>
      <c r="AG103" s="112">
        <f>U103*各種係数!J101*各種係数!$L$16</f>
        <v>0</v>
      </c>
      <c r="AH103" s="112">
        <f t="shared" si="9"/>
        <v>0</v>
      </c>
    </row>
    <row r="104" spans="2:34" x14ac:dyDescent="0.15">
      <c r="B104" s="12" t="s">
        <v>128</v>
      </c>
      <c r="C104" s="12" t="s">
        <v>301</v>
      </c>
      <c r="D104" s="12" t="s">
        <v>282</v>
      </c>
      <c r="E104" s="66" t="s">
        <v>559</v>
      </c>
      <c r="F104" s="114">
        <v>0</v>
      </c>
      <c r="G104" s="114">
        <f>F104*各種係数!E102</f>
        <v>0</v>
      </c>
      <c r="H104" s="114">
        <f>G104*各種係数!F102</f>
        <v>0</v>
      </c>
      <c r="I104" s="114">
        <f>G104*各種係数!G102</f>
        <v>0</v>
      </c>
      <c r="J104" s="118">
        <v>0</v>
      </c>
      <c r="K104" s="119">
        <f>J104*各種係数!E102</f>
        <v>0</v>
      </c>
      <c r="L104" s="119">
        <f>J104*各種係数!D102</f>
        <v>0</v>
      </c>
      <c r="M104" s="119">
        <v>0</v>
      </c>
      <c r="N104" s="119">
        <f>M104*各種係数!F102</f>
        <v>0</v>
      </c>
      <c r="O104" s="120">
        <f>M104*各種係数!G102</f>
        <v>0</v>
      </c>
      <c r="P104" s="67"/>
      <c r="Q104" s="67"/>
      <c r="R104" s="118">
        <f>Q$117*各種係数!H102</f>
        <v>0</v>
      </c>
      <c r="S104" s="119">
        <f>R104*各種係数!E102</f>
        <v>0</v>
      </c>
      <c r="T104" s="119">
        <f>R104*各種係数!D102</f>
        <v>0</v>
      </c>
      <c r="U104" s="119">
        <v>0</v>
      </c>
      <c r="V104" s="119">
        <f>U104*各種係数!F102</f>
        <v>0</v>
      </c>
      <c r="W104" s="119">
        <f>U104*各種係数!G102</f>
        <v>0</v>
      </c>
      <c r="X104" s="119">
        <f t="shared" si="5"/>
        <v>0</v>
      </c>
      <c r="Y104" s="119">
        <f t="shared" si="6"/>
        <v>0</v>
      </c>
      <c r="Z104" s="119">
        <f t="shared" si="7"/>
        <v>0</v>
      </c>
      <c r="AA104" s="119">
        <f>G104*各種係数!I102*各種係数!$L$16</f>
        <v>0</v>
      </c>
      <c r="AB104" s="119">
        <f>M104*各種係数!I102*各種係数!$L$16</f>
        <v>0</v>
      </c>
      <c r="AC104" s="119">
        <f>U104*各種係数!I102*各種係数!$L$16</f>
        <v>0</v>
      </c>
      <c r="AD104" s="119">
        <f t="shared" si="8"/>
        <v>0</v>
      </c>
      <c r="AE104" s="119">
        <f>G104*各種係数!J102*各種係数!$L$16</f>
        <v>0</v>
      </c>
      <c r="AF104" s="119">
        <f>M104*各種係数!J102*各種係数!$L$16</f>
        <v>0</v>
      </c>
      <c r="AG104" s="119">
        <f>U104*各種係数!J102*各種係数!$L$16</f>
        <v>0</v>
      </c>
      <c r="AH104" s="119">
        <f t="shared" si="9"/>
        <v>0</v>
      </c>
    </row>
    <row r="105" spans="2:34" x14ac:dyDescent="0.15">
      <c r="B105" s="15" t="s">
        <v>129</v>
      </c>
      <c r="C105" s="15" t="s">
        <v>302</v>
      </c>
      <c r="D105" s="15" t="s">
        <v>282</v>
      </c>
      <c r="E105" s="74" t="s">
        <v>683</v>
      </c>
      <c r="F105" s="110">
        <v>0</v>
      </c>
      <c r="G105" s="110">
        <f>F105*各種係数!E103</f>
        <v>0</v>
      </c>
      <c r="H105" s="110">
        <f>G105*各種係数!F103</f>
        <v>0</v>
      </c>
      <c r="I105" s="110">
        <f>G105*各種係数!G103</f>
        <v>0</v>
      </c>
      <c r="J105" s="115">
        <v>0</v>
      </c>
      <c r="K105" s="116">
        <f>J105*各種係数!E103</f>
        <v>0</v>
      </c>
      <c r="L105" s="116">
        <f>J105*各種係数!D103</f>
        <v>0</v>
      </c>
      <c r="M105" s="116">
        <v>0</v>
      </c>
      <c r="N105" s="116">
        <f>M105*各種係数!F103</f>
        <v>0</v>
      </c>
      <c r="O105" s="117">
        <f>M105*各種係数!G103</f>
        <v>0</v>
      </c>
      <c r="P105" s="67"/>
      <c r="Q105" s="67"/>
      <c r="R105" s="115">
        <f>Q$117*各種係数!H103</f>
        <v>0</v>
      </c>
      <c r="S105" s="116">
        <f>R105*各種係数!E103</f>
        <v>0</v>
      </c>
      <c r="T105" s="116">
        <f>R105*各種係数!D103</f>
        <v>0</v>
      </c>
      <c r="U105" s="116">
        <v>0</v>
      </c>
      <c r="V105" s="116">
        <f>U105*各種係数!F103</f>
        <v>0</v>
      </c>
      <c r="W105" s="116">
        <f>U105*各種係数!G103</f>
        <v>0</v>
      </c>
      <c r="X105" s="116">
        <f t="shared" si="5"/>
        <v>0</v>
      </c>
      <c r="Y105" s="116">
        <f t="shared" si="6"/>
        <v>0</v>
      </c>
      <c r="Z105" s="116">
        <f t="shared" si="7"/>
        <v>0</v>
      </c>
      <c r="AA105" s="116">
        <f>G105*各種係数!I103*各種係数!$L$16</f>
        <v>0</v>
      </c>
      <c r="AB105" s="116">
        <f>M105*各種係数!I103*各種係数!$L$16</f>
        <v>0</v>
      </c>
      <c r="AC105" s="116">
        <f>U105*各種係数!I103*各種係数!$L$16</f>
        <v>0</v>
      </c>
      <c r="AD105" s="116">
        <f t="shared" si="8"/>
        <v>0</v>
      </c>
      <c r="AE105" s="116">
        <f>G105*各種係数!J103*各種係数!$L$16</f>
        <v>0</v>
      </c>
      <c r="AF105" s="116">
        <f>M105*各種係数!J103*各種係数!$L$16</f>
        <v>0</v>
      </c>
      <c r="AG105" s="116">
        <f>U105*各種係数!J103*各種係数!$L$16</f>
        <v>0</v>
      </c>
      <c r="AH105" s="116">
        <f t="shared" si="9"/>
        <v>0</v>
      </c>
    </row>
    <row r="106" spans="2:34" x14ac:dyDescent="0.15">
      <c r="B106" s="12" t="s">
        <v>130</v>
      </c>
      <c r="C106" s="12" t="s">
        <v>303</v>
      </c>
      <c r="D106" s="12" t="s">
        <v>282</v>
      </c>
      <c r="E106" s="66" t="s">
        <v>183</v>
      </c>
      <c r="F106" s="110">
        <v>0</v>
      </c>
      <c r="G106" s="110">
        <f>F106*各種係数!E104</f>
        <v>0</v>
      </c>
      <c r="H106" s="110">
        <f>G106*各種係数!F104</f>
        <v>0</v>
      </c>
      <c r="I106" s="110">
        <f>G106*各種係数!G104</f>
        <v>0</v>
      </c>
      <c r="J106" s="111">
        <v>0</v>
      </c>
      <c r="K106" s="112">
        <f>J106*各種係数!E104</f>
        <v>0</v>
      </c>
      <c r="L106" s="112">
        <f>J106*各種係数!D104</f>
        <v>0</v>
      </c>
      <c r="M106" s="112">
        <v>0</v>
      </c>
      <c r="N106" s="112">
        <f>M106*各種係数!F104</f>
        <v>0</v>
      </c>
      <c r="O106" s="113">
        <f>M106*各種係数!G104</f>
        <v>0</v>
      </c>
      <c r="P106" s="67"/>
      <c r="Q106" s="67"/>
      <c r="R106" s="111">
        <f>Q$117*各種係数!H104</f>
        <v>0</v>
      </c>
      <c r="S106" s="112">
        <f>R106*各種係数!E104</f>
        <v>0</v>
      </c>
      <c r="T106" s="112">
        <f>R106*各種係数!D104</f>
        <v>0</v>
      </c>
      <c r="U106" s="112">
        <v>0</v>
      </c>
      <c r="V106" s="112">
        <f>U106*各種係数!F104</f>
        <v>0</v>
      </c>
      <c r="W106" s="112">
        <f>U106*各種係数!G104</f>
        <v>0</v>
      </c>
      <c r="X106" s="112">
        <f t="shared" si="5"/>
        <v>0</v>
      </c>
      <c r="Y106" s="112">
        <f t="shared" si="6"/>
        <v>0</v>
      </c>
      <c r="Z106" s="112">
        <f t="shared" si="7"/>
        <v>0</v>
      </c>
      <c r="AA106" s="112">
        <f>G106*各種係数!I104*各種係数!$L$16</f>
        <v>0</v>
      </c>
      <c r="AB106" s="112">
        <f>M106*各種係数!I104*各種係数!$L$16</f>
        <v>0</v>
      </c>
      <c r="AC106" s="112">
        <f>U106*各種係数!I104*各種係数!$L$16</f>
        <v>0</v>
      </c>
      <c r="AD106" s="112">
        <f t="shared" si="8"/>
        <v>0</v>
      </c>
      <c r="AE106" s="112">
        <f>G106*各種係数!J104*各種係数!$L$16</f>
        <v>0</v>
      </c>
      <c r="AF106" s="112">
        <f>M106*各種係数!J104*各種係数!$L$16</f>
        <v>0</v>
      </c>
      <c r="AG106" s="112">
        <f>U106*各種係数!J104*各種係数!$L$16</f>
        <v>0</v>
      </c>
      <c r="AH106" s="112">
        <f t="shared" si="9"/>
        <v>0</v>
      </c>
    </row>
    <row r="107" spans="2:34" x14ac:dyDescent="0.15">
      <c r="B107" s="12" t="s">
        <v>131</v>
      </c>
      <c r="C107" s="12" t="s">
        <v>303</v>
      </c>
      <c r="D107" s="12" t="s">
        <v>282</v>
      </c>
      <c r="E107" s="66" t="s">
        <v>193</v>
      </c>
      <c r="F107" s="110">
        <v>0</v>
      </c>
      <c r="G107" s="110">
        <f>F107*各種係数!E105</f>
        <v>0</v>
      </c>
      <c r="H107" s="110">
        <f>G107*各種係数!F105</f>
        <v>0</v>
      </c>
      <c r="I107" s="110">
        <f>G107*各種係数!G105</f>
        <v>0</v>
      </c>
      <c r="J107" s="111">
        <v>0</v>
      </c>
      <c r="K107" s="112">
        <f>J107*各種係数!E105</f>
        <v>0</v>
      </c>
      <c r="L107" s="112">
        <f>J107*各種係数!D105</f>
        <v>0</v>
      </c>
      <c r="M107" s="112">
        <v>0</v>
      </c>
      <c r="N107" s="112">
        <f>M107*各種係数!F105</f>
        <v>0</v>
      </c>
      <c r="O107" s="113">
        <f>M107*各種係数!G105</f>
        <v>0</v>
      </c>
      <c r="P107" s="67"/>
      <c r="Q107" s="67"/>
      <c r="R107" s="111">
        <f>Q$117*各種係数!H105</f>
        <v>0</v>
      </c>
      <c r="S107" s="112">
        <f>R107*各種係数!E105</f>
        <v>0</v>
      </c>
      <c r="T107" s="112">
        <f>R107*各種係数!D105</f>
        <v>0</v>
      </c>
      <c r="U107" s="112">
        <v>0</v>
      </c>
      <c r="V107" s="112">
        <f>U107*各種係数!F105</f>
        <v>0</v>
      </c>
      <c r="W107" s="112">
        <f>U107*各種係数!G105</f>
        <v>0</v>
      </c>
      <c r="X107" s="112">
        <f t="shared" si="5"/>
        <v>0</v>
      </c>
      <c r="Y107" s="112">
        <f t="shared" si="6"/>
        <v>0</v>
      </c>
      <c r="Z107" s="112">
        <f t="shared" si="7"/>
        <v>0</v>
      </c>
      <c r="AA107" s="112">
        <f>G107*各種係数!I105*各種係数!$L$16</f>
        <v>0</v>
      </c>
      <c r="AB107" s="112">
        <f>M107*各種係数!I105*各種係数!$L$16</f>
        <v>0</v>
      </c>
      <c r="AC107" s="112">
        <f>U107*各種係数!I105*各種係数!$L$16</f>
        <v>0</v>
      </c>
      <c r="AD107" s="112">
        <f t="shared" si="8"/>
        <v>0</v>
      </c>
      <c r="AE107" s="112">
        <f>G107*各種係数!J105*各種係数!$L$16</f>
        <v>0</v>
      </c>
      <c r="AF107" s="112">
        <f>M107*各種係数!J105*各種係数!$L$16</f>
        <v>0</v>
      </c>
      <c r="AG107" s="112">
        <f>U107*各種係数!J105*各種係数!$L$16</f>
        <v>0</v>
      </c>
      <c r="AH107" s="112">
        <f t="shared" si="9"/>
        <v>0</v>
      </c>
    </row>
    <row r="108" spans="2:34" x14ac:dyDescent="0.15">
      <c r="B108" s="12" t="s">
        <v>132</v>
      </c>
      <c r="C108" s="12" t="s">
        <v>303</v>
      </c>
      <c r="D108" s="12" t="s">
        <v>282</v>
      </c>
      <c r="E108" s="66" t="s">
        <v>194</v>
      </c>
      <c r="F108" s="110">
        <v>0</v>
      </c>
      <c r="G108" s="110">
        <f>F108*各種係数!E106</f>
        <v>0</v>
      </c>
      <c r="H108" s="110">
        <f>G108*各種係数!F106</f>
        <v>0</v>
      </c>
      <c r="I108" s="110">
        <f>G108*各種係数!G106</f>
        <v>0</v>
      </c>
      <c r="J108" s="111">
        <v>0</v>
      </c>
      <c r="K108" s="112">
        <f>J108*各種係数!E106</f>
        <v>0</v>
      </c>
      <c r="L108" s="112">
        <f>J108*各種係数!D106</f>
        <v>0</v>
      </c>
      <c r="M108" s="112">
        <v>0</v>
      </c>
      <c r="N108" s="112">
        <f>M108*各種係数!F106</f>
        <v>0</v>
      </c>
      <c r="O108" s="113">
        <f>M108*各種係数!G106</f>
        <v>0</v>
      </c>
      <c r="P108" s="67"/>
      <c r="Q108" s="67"/>
      <c r="R108" s="111">
        <f>Q$117*各種係数!H106</f>
        <v>0</v>
      </c>
      <c r="S108" s="112">
        <f>R108*各種係数!E106</f>
        <v>0</v>
      </c>
      <c r="T108" s="112">
        <f>R108*各種係数!D106</f>
        <v>0</v>
      </c>
      <c r="U108" s="112">
        <v>0</v>
      </c>
      <c r="V108" s="112">
        <f>U108*各種係数!F106</f>
        <v>0</v>
      </c>
      <c r="W108" s="112">
        <f>U108*各種係数!G106</f>
        <v>0</v>
      </c>
      <c r="X108" s="112">
        <f t="shared" si="5"/>
        <v>0</v>
      </c>
      <c r="Y108" s="112">
        <f t="shared" si="6"/>
        <v>0</v>
      </c>
      <c r="Z108" s="112">
        <f t="shared" si="7"/>
        <v>0</v>
      </c>
      <c r="AA108" s="112">
        <f>G108*各種係数!I106*各種係数!$L$16</f>
        <v>0</v>
      </c>
      <c r="AB108" s="112">
        <f>M108*各種係数!I106*各種係数!$L$16</f>
        <v>0</v>
      </c>
      <c r="AC108" s="112">
        <f>U108*各種係数!I106*各種係数!$L$16</f>
        <v>0</v>
      </c>
      <c r="AD108" s="112">
        <f t="shared" si="8"/>
        <v>0</v>
      </c>
      <c r="AE108" s="112">
        <f>G108*各種係数!J106*各種係数!$L$16</f>
        <v>0</v>
      </c>
      <c r="AF108" s="112">
        <f>M108*各種係数!J106*各種係数!$L$16</f>
        <v>0</v>
      </c>
      <c r="AG108" s="112">
        <f>U108*各種係数!J106*各種係数!$L$16</f>
        <v>0</v>
      </c>
      <c r="AH108" s="112">
        <f t="shared" si="9"/>
        <v>0</v>
      </c>
    </row>
    <row r="109" spans="2:34" x14ac:dyDescent="0.15">
      <c r="B109" s="16" t="s">
        <v>133</v>
      </c>
      <c r="C109" s="16" t="s">
        <v>303</v>
      </c>
      <c r="D109" s="16" t="s">
        <v>282</v>
      </c>
      <c r="E109" s="72" t="s">
        <v>684</v>
      </c>
      <c r="F109" s="114">
        <v>0</v>
      </c>
      <c r="G109" s="114">
        <f>F109*各種係数!E107</f>
        <v>0</v>
      </c>
      <c r="H109" s="114">
        <f>G109*各種係数!F107</f>
        <v>0</v>
      </c>
      <c r="I109" s="114">
        <f>G109*各種係数!G107</f>
        <v>0</v>
      </c>
      <c r="J109" s="118">
        <v>0</v>
      </c>
      <c r="K109" s="119">
        <f>J109*各種係数!E107</f>
        <v>0</v>
      </c>
      <c r="L109" s="119">
        <f>J109*各種係数!D107</f>
        <v>0</v>
      </c>
      <c r="M109" s="119">
        <v>0</v>
      </c>
      <c r="N109" s="119">
        <f>M109*各種係数!F107</f>
        <v>0</v>
      </c>
      <c r="O109" s="120">
        <f>M109*各種係数!G107</f>
        <v>0</v>
      </c>
      <c r="P109" s="67"/>
      <c r="Q109" s="67"/>
      <c r="R109" s="118">
        <f>Q$117*各種係数!H107</f>
        <v>0</v>
      </c>
      <c r="S109" s="119">
        <f>R109*各種係数!E107</f>
        <v>0</v>
      </c>
      <c r="T109" s="119">
        <f>R109*各種係数!D107</f>
        <v>0</v>
      </c>
      <c r="U109" s="119">
        <v>0</v>
      </c>
      <c r="V109" s="119">
        <f>U109*各種係数!F107</f>
        <v>0</v>
      </c>
      <c r="W109" s="119">
        <f>U109*各種係数!G107</f>
        <v>0</v>
      </c>
      <c r="X109" s="119">
        <f t="shared" si="5"/>
        <v>0</v>
      </c>
      <c r="Y109" s="119">
        <f t="shared" si="6"/>
        <v>0</v>
      </c>
      <c r="Z109" s="119">
        <f t="shared" si="7"/>
        <v>0</v>
      </c>
      <c r="AA109" s="119">
        <f>G109*各種係数!I107*各種係数!$L$16</f>
        <v>0</v>
      </c>
      <c r="AB109" s="119">
        <f>M109*各種係数!I107*各種係数!$L$16</f>
        <v>0</v>
      </c>
      <c r="AC109" s="119">
        <f>U109*各種係数!I107*各種係数!$L$16</f>
        <v>0</v>
      </c>
      <c r="AD109" s="119">
        <f t="shared" si="8"/>
        <v>0</v>
      </c>
      <c r="AE109" s="119">
        <f>G109*各種係数!J107*各種係数!$L$16</f>
        <v>0</v>
      </c>
      <c r="AF109" s="119">
        <f>M109*各種係数!J107*各種係数!$L$16</f>
        <v>0</v>
      </c>
      <c r="AG109" s="119">
        <f>U109*各種係数!J107*各種係数!$L$16</f>
        <v>0</v>
      </c>
      <c r="AH109" s="119">
        <f t="shared" si="9"/>
        <v>0</v>
      </c>
    </row>
    <row r="110" spans="2:34" x14ac:dyDescent="0.15">
      <c r="B110" s="15" t="s">
        <v>134</v>
      </c>
      <c r="C110" s="15" t="s">
        <v>304</v>
      </c>
      <c r="D110" s="15" t="s">
        <v>282</v>
      </c>
      <c r="E110" s="74" t="s">
        <v>583</v>
      </c>
      <c r="F110" s="110">
        <v>0</v>
      </c>
      <c r="G110" s="110">
        <f>F110*各種係数!E108</f>
        <v>0</v>
      </c>
      <c r="H110" s="110">
        <f>G110*各種係数!F108</f>
        <v>0</v>
      </c>
      <c r="I110" s="110">
        <f>G110*各種係数!G108</f>
        <v>0</v>
      </c>
      <c r="J110" s="115">
        <v>0</v>
      </c>
      <c r="K110" s="116">
        <f>J110*各種係数!E108</f>
        <v>0</v>
      </c>
      <c r="L110" s="116">
        <f>J110*各種係数!D108</f>
        <v>0</v>
      </c>
      <c r="M110" s="116">
        <v>0</v>
      </c>
      <c r="N110" s="116">
        <f>M110*各種係数!F108</f>
        <v>0</v>
      </c>
      <c r="O110" s="117">
        <f>M110*各種係数!G108</f>
        <v>0</v>
      </c>
      <c r="P110" s="67"/>
      <c r="Q110" s="67"/>
      <c r="R110" s="115">
        <f>Q$117*各種係数!H108</f>
        <v>0</v>
      </c>
      <c r="S110" s="116">
        <f>R110*各種係数!E108</f>
        <v>0</v>
      </c>
      <c r="T110" s="116">
        <f>R110*各種係数!D108</f>
        <v>0</v>
      </c>
      <c r="U110" s="116">
        <v>0</v>
      </c>
      <c r="V110" s="116">
        <f>U110*各種係数!F108</f>
        <v>0</v>
      </c>
      <c r="W110" s="116">
        <f>U110*各種係数!G108</f>
        <v>0</v>
      </c>
      <c r="X110" s="116">
        <f t="shared" si="5"/>
        <v>0</v>
      </c>
      <c r="Y110" s="116">
        <f t="shared" si="6"/>
        <v>0</v>
      </c>
      <c r="Z110" s="116">
        <f t="shared" si="7"/>
        <v>0</v>
      </c>
      <c r="AA110" s="116">
        <f>G110*各種係数!I108*各種係数!$L$16</f>
        <v>0</v>
      </c>
      <c r="AB110" s="116">
        <f>M110*各種係数!I108*各種係数!$L$16</f>
        <v>0</v>
      </c>
      <c r="AC110" s="116">
        <f>U110*各種係数!I108*各種係数!$L$16</f>
        <v>0</v>
      </c>
      <c r="AD110" s="116">
        <f t="shared" si="8"/>
        <v>0</v>
      </c>
      <c r="AE110" s="116">
        <f>G110*各種係数!J108*各種係数!$L$16</f>
        <v>0</v>
      </c>
      <c r="AF110" s="116">
        <f>M110*各種係数!J108*各種係数!$L$16</f>
        <v>0</v>
      </c>
      <c r="AG110" s="116">
        <f>U110*各種係数!J108*各種係数!$L$16</f>
        <v>0</v>
      </c>
      <c r="AH110" s="116">
        <f t="shared" si="9"/>
        <v>0</v>
      </c>
    </row>
    <row r="111" spans="2:34" x14ac:dyDescent="0.15">
      <c r="B111" s="12" t="s">
        <v>135</v>
      </c>
      <c r="C111" s="12" t="s">
        <v>304</v>
      </c>
      <c r="D111" s="12" t="s">
        <v>282</v>
      </c>
      <c r="E111" s="66" t="s">
        <v>584</v>
      </c>
      <c r="F111" s="110">
        <v>0</v>
      </c>
      <c r="G111" s="110">
        <f>F111*各種係数!E109</f>
        <v>0</v>
      </c>
      <c r="H111" s="110">
        <f>G111*各種係数!F109</f>
        <v>0</v>
      </c>
      <c r="I111" s="110">
        <f>G111*各種係数!G109</f>
        <v>0</v>
      </c>
      <c r="J111" s="111">
        <v>0</v>
      </c>
      <c r="K111" s="112">
        <f>J111*各種係数!E109</f>
        <v>0</v>
      </c>
      <c r="L111" s="112">
        <f>J111*各種係数!D109</f>
        <v>0</v>
      </c>
      <c r="M111" s="112">
        <v>0</v>
      </c>
      <c r="N111" s="112">
        <f>M111*各種係数!F109</f>
        <v>0</v>
      </c>
      <c r="O111" s="113">
        <f>M111*各種係数!G109</f>
        <v>0</v>
      </c>
      <c r="P111" s="67"/>
      <c r="Q111" s="67"/>
      <c r="R111" s="111">
        <f>Q$117*各種係数!H109</f>
        <v>0</v>
      </c>
      <c r="S111" s="112">
        <f>R111*各種係数!E109</f>
        <v>0</v>
      </c>
      <c r="T111" s="112">
        <f>R111*各種係数!D109</f>
        <v>0</v>
      </c>
      <c r="U111" s="112">
        <v>0</v>
      </c>
      <c r="V111" s="112">
        <f>U111*各種係数!F109</f>
        <v>0</v>
      </c>
      <c r="W111" s="112">
        <f>U111*各種係数!G109</f>
        <v>0</v>
      </c>
      <c r="X111" s="112">
        <f t="shared" si="5"/>
        <v>0</v>
      </c>
      <c r="Y111" s="112">
        <f t="shared" si="6"/>
        <v>0</v>
      </c>
      <c r="Z111" s="112">
        <f t="shared" si="7"/>
        <v>0</v>
      </c>
      <c r="AA111" s="112">
        <f>G111*各種係数!I109*各種係数!$L$16</f>
        <v>0</v>
      </c>
      <c r="AB111" s="112">
        <f>M111*各種係数!I109*各種係数!$L$16</f>
        <v>0</v>
      </c>
      <c r="AC111" s="112">
        <f>U111*各種係数!I109*各種係数!$L$16</f>
        <v>0</v>
      </c>
      <c r="AD111" s="112">
        <f t="shared" si="8"/>
        <v>0</v>
      </c>
      <c r="AE111" s="112">
        <f>G111*各種係数!J109*各種係数!$L$16</f>
        <v>0</v>
      </c>
      <c r="AF111" s="112">
        <f>M111*各種係数!J109*各種係数!$L$16</f>
        <v>0</v>
      </c>
      <c r="AG111" s="112">
        <f>U111*各種係数!J109*各種係数!$L$16</f>
        <v>0</v>
      </c>
      <c r="AH111" s="112">
        <f t="shared" si="9"/>
        <v>0</v>
      </c>
    </row>
    <row r="112" spans="2:34" x14ac:dyDescent="0.15">
      <c r="B112" s="12" t="s">
        <v>136</v>
      </c>
      <c r="C112" s="12" t="s">
        <v>304</v>
      </c>
      <c r="D112" s="12" t="s">
        <v>282</v>
      </c>
      <c r="E112" s="66" t="s">
        <v>572</v>
      </c>
      <c r="F112" s="110">
        <v>0</v>
      </c>
      <c r="G112" s="110">
        <f>F112*各種係数!E110</f>
        <v>0</v>
      </c>
      <c r="H112" s="110">
        <f>G112*各種係数!F110</f>
        <v>0</v>
      </c>
      <c r="I112" s="110">
        <f>G112*各種係数!G110</f>
        <v>0</v>
      </c>
      <c r="J112" s="111">
        <v>0</v>
      </c>
      <c r="K112" s="112">
        <f>J112*各種係数!E110</f>
        <v>0</v>
      </c>
      <c r="L112" s="112">
        <f>J112*各種係数!D110</f>
        <v>0</v>
      </c>
      <c r="M112" s="112">
        <v>0</v>
      </c>
      <c r="N112" s="112">
        <f>M112*各種係数!F110</f>
        <v>0</v>
      </c>
      <c r="O112" s="113">
        <f>M112*各種係数!G110</f>
        <v>0</v>
      </c>
      <c r="P112" s="67"/>
      <c r="Q112" s="67"/>
      <c r="R112" s="111">
        <f>Q$117*各種係数!H110</f>
        <v>0</v>
      </c>
      <c r="S112" s="112">
        <f>R112*各種係数!E110</f>
        <v>0</v>
      </c>
      <c r="T112" s="112">
        <f>R112*各種係数!D110</f>
        <v>0</v>
      </c>
      <c r="U112" s="112">
        <v>0</v>
      </c>
      <c r="V112" s="112">
        <f>U112*各種係数!F110</f>
        <v>0</v>
      </c>
      <c r="W112" s="112">
        <f>U112*各種係数!G110</f>
        <v>0</v>
      </c>
      <c r="X112" s="112">
        <f t="shared" si="5"/>
        <v>0</v>
      </c>
      <c r="Y112" s="112">
        <f t="shared" si="6"/>
        <v>0</v>
      </c>
      <c r="Z112" s="112">
        <f t="shared" si="7"/>
        <v>0</v>
      </c>
      <c r="AA112" s="112">
        <f>G112*各種係数!I110*各種係数!$L$16</f>
        <v>0</v>
      </c>
      <c r="AB112" s="112">
        <f>M112*各種係数!I110*各種係数!$L$16</f>
        <v>0</v>
      </c>
      <c r="AC112" s="112">
        <f>U112*各種係数!I110*各種係数!$L$16</f>
        <v>0</v>
      </c>
      <c r="AD112" s="112">
        <f t="shared" si="8"/>
        <v>0</v>
      </c>
      <c r="AE112" s="112">
        <f>G112*各種係数!J110*各種係数!$L$16</f>
        <v>0</v>
      </c>
      <c r="AF112" s="112">
        <f>M112*各種係数!J110*各種係数!$L$16</f>
        <v>0</v>
      </c>
      <c r="AG112" s="112">
        <f>U112*各種係数!J110*各種係数!$L$16</f>
        <v>0</v>
      </c>
      <c r="AH112" s="112">
        <f t="shared" si="9"/>
        <v>0</v>
      </c>
    </row>
    <row r="113" spans="2:34" x14ac:dyDescent="0.15">
      <c r="B113" s="12" t="s">
        <v>137</v>
      </c>
      <c r="C113" s="12" t="s">
        <v>304</v>
      </c>
      <c r="D113" s="12" t="s">
        <v>282</v>
      </c>
      <c r="E113" s="66" t="s">
        <v>685</v>
      </c>
      <c r="F113" s="110">
        <v>0</v>
      </c>
      <c r="G113" s="110">
        <f>F113*各種係数!E111</f>
        <v>0</v>
      </c>
      <c r="H113" s="110">
        <f>G113*各種係数!F111</f>
        <v>0</v>
      </c>
      <c r="I113" s="110">
        <f>G113*各種係数!G111</f>
        <v>0</v>
      </c>
      <c r="J113" s="111">
        <v>0</v>
      </c>
      <c r="K113" s="112">
        <f>J113*各種係数!E111</f>
        <v>0</v>
      </c>
      <c r="L113" s="112">
        <f>J113*各種係数!D111</f>
        <v>0</v>
      </c>
      <c r="M113" s="112">
        <v>0</v>
      </c>
      <c r="N113" s="112">
        <f>M113*各種係数!F111</f>
        <v>0</v>
      </c>
      <c r="O113" s="113">
        <f>M113*各種係数!G111</f>
        <v>0</v>
      </c>
      <c r="P113" s="67"/>
      <c r="Q113" s="67"/>
      <c r="R113" s="111">
        <f>Q$117*各種係数!H111</f>
        <v>0</v>
      </c>
      <c r="S113" s="112">
        <f>R113*各種係数!E111</f>
        <v>0</v>
      </c>
      <c r="T113" s="112">
        <f>R113*各種係数!D111</f>
        <v>0</v>
      </c>
      <c r="U113" s="112">
        <v>0</v>
      </c>
      <c r="V113" s="112">
        <f>U113*各種係数!F111</f>
        <v>0</v>
      </c>
      <c r="W113" s="112">
        <f>U113*各種係数!G111</f>
        <v>0</v>
      </c>
      <c r="X113" s="112">
        <f t="shared" si="5"/>
        <v>0</v>
      </c>
      <c r="Y113" s="112">
        <f t="shared" si="6"/>
        <v>0</v>
      </c>
      <c r="Z113" s="112">
        <f t="shared" si="7"/>
        <v>0</v>
      </c>
      <c r="AA113" s="112">
        <f>G113*各種係数!I111*各種係数!$L$16</f>
        <v>0</v>
      </c>
      <c r="AB113" s="112">
        <f>M113*各種係数!I111*各種係数!$L$16</f>
        <v>0</v>
      </c>
      <c r="AC113" s="112">
        <f>U113*各種係数!I111*各種係数!$L$16</f>
        <v>0</v>
      </c>
      <c r="AD113" s="112">
        <f t="shared" si="8"/>
        <v>0</v>
      </c>
      <c r="AE113" s="112">
        <f>G113*各種係数!J111*各種係数!$L$16</f>
        <v>0</v>
      </c>
      <c r="AF113" s="112">
        <f>M113*各種係数!J111*各種係数!$L$16</f>
        <v>0</v>
      </c>
      <c r="AG113" s="112">
        <f>U113*各種係数!J111*各種係数!$L$16</f>
        <v>0</v>
      </c>
      <c r="AH113" s="112">
        <f t="shared" si="9"/>
        <v>0</v>
      </c>
    </row>
    <row r="114" spans="2:34" x14ac:dyDescent="0.15">
      <c r="B114" s="16" t="s">
        <v>138</v>
      </c>
      <c r="C114" s="16" t="s">
        <v>304</v>
      </c>
      <c r="D114" s="16" t="s">
        <v>282</v>
      </c>
      <c r="E114" s="72" t="s">
        <v>184</v>
      </c>
      <c r="F114" s="114">
        <v>0</v>
      </c>
      <c r="G114" s="114">
        <f>F114*各種係数!E112</f>
        <v>0</v>
      </c>
      <c r="H114" s="114">
        <f>G114*各種係数!F112</f>
        <v>0</v>
      </c>
      <c r="I114" s="114">
        <f>G114*各種係数!G112</f>
        <v>0</v>
      </c>
      <c r="J114" s="118">
        <v>0</v>
      </c>
      <c r="K114" s="119">
        <f>J114*各種係数!E112</f>
        <v>0</v>
      </c>
      <c r="L114" s="119">
        <f>J114*各種係数!D112</f>
        <v>0</v>
      </c>
      <c r="M114" s="119">
        <v>0</v>
      </c>
      <c r="N114" s="119">
        <f>M114*各種係数!F112</f>
        <v>0</v>
      </c>
      <c r="O114" s="120">
        <f>M114*各種係数!G112</f>
        <v>0</v>
      </c>
      <c r="P114" s="67"/>
      <c r="Q114" s="67"/>
      <c r="R114" s="118">
        <f>Q$117*各種係数!H112</f>
        <v>0</v>
      </c>
      <c r="S114" s="119">
        <f>R114*各種係数!E112</f>
        <v>0</v>
      </c>
      <c r="T114" s="119">
        <f>R114*各種係数!D112</f>
        <v>0</v>
      </c>
      <c r="U114" s="119">
        <v>0</v>
      </c>
      <c r="V114" s="119">
        <f>U114*各種係数!F112</f>
        <v>0</v>
      </c>
      <c r="W114" s="119">
        <f>U114*各種係数!G112</f>
        <v>0</v>
      </c>
      <c r="X114" s="119">
        <f t="shared" si="5"/>
        <v>0</v>
      </c>
      <c r="Y114" s="119">
        <f t="shared" si="6"/>
        <v>0</v>
      </c>
      <c r="Z114" s="119">
        <f t="shared" si="7"/>
        <v>0</v>
      </c>
      <c r="AA114" s="119">
        <f>G114*各種係数!I112*各種係数!$L$16</f>
        <v>0</v>
      </c>
      <c r="AB114" s="119">
        <f>M114*各種係数!I112*各種係数!$L$16</f>
        <v>0</v>
      </c>
      <c r="AC114" s="119">
        <f>U114*各種係数!I112*各種係数!$L$16</f>
        <v>0</v>
      </c>
      <c r="AD114" s="119">
        <f t="shared" si="8"/>
        <v>0</v>
      </c>
      <c r="AE114" s="119">
        <f>G114*各種係数!J112*各種係数!$L$16</f>
        <v>0</v>
      </c>
      <c r="AF114" s="119">
        <f>M114*各種係数!J112*各種係数!$L$16</f>
        <v>0</v>
      </c>
      <c r="AG114" s="119">
        <f>U114*各種係数!J112*各種係数!$L$16</f>
        <v>0</v>
      </c>
      <c r="AH114" s="119">
        <f t="shared" si="9"/>
        <v>0</v>
      </c>
    </row>
    <row r="115" spans="2:34" x14ac:dyDescent="0.15">
      <c r="B115" s="12" t="s">
        <v>139</v>
      </c>
      <c r="C115" s="12" t="s">
        <v>305</v>
      </c>
      <c r="D115" s="12" t="s">
        <v>272</v>
      </c>
      <c r="E115" s="66" t="s">
        <v>574</v>
      </c>
      <c r="F115" s="121">
        <v>0</v>
      </c>
      <c r="G115" s="121">
        <f>F115*各種係数!E113</f>
        <v>0</v>
      </c>
      <c r="H115" s="121">
        <f>G115*各種係数!F113</f>
        <v>0</v>
      </c>
      <c r="I115" s="121">
        <f>G115*各種係数!G113</f>
        <v>0</v>
      </c>
      <c r="J115" s="111">
        <v>0</v>
      </c>
      <c r="K115" s="112">
        <f>J115*各種係数!E113</f>
        <v>0</v>
      </c>
      <c r="L115" s="112">
        <f>J115*各種係数!D113</f>
        <v>0</v>
      </c>
      <c r="M115" s="112">
        <v>0</v>
      </c>
      <c r="N115" s="112">
        <f>M115*各種係数!F113</f>
        <v>0</v>
      </c>
      <c r="O115" s="113">
        <f>M115*各種係数!G113</f>
        <v>0</v>
      </c>
      <c r="P115" s="67"/>
      <c r="Q115" s="67"/>
      <c r="R115" s="111">
        <f>Q$117*各種係数!H113</f>
        <v>0</v>
      </c>
      <c r="S115" s="112">
        <f>R115*各種係数!E113</f>
        <v>0</v>
      </c>
      <c r="T115" s="112">
        <f>R115*各種係数!D113</f>
        <v>0</v>
      </c>
      <c r="U115" s="112">
        <v>0</v>
      </c>
      <c r="V115" s="112">
        <f>U115*各種係数!F113</f>
        <v>0</v>
      </c>
      <c r="W115" s="112">
        <f>U115*各種係数!G113</f>
        <v>0</v>
      </c>
      <c r="X115" s="112">
        <f t="shared" si="5"/>
        <v>0</v>
      </c>
      <c r="Y115" s="112">
        <f t="shared" si="6"/>
        <v>0</v>
      </c>
      <c r="Z115" s="112">
        <f t="shared" si="7"/>
        <v>0</v>
      </c>
      <c r="AA115" s="112">
        <f>G115*各種係数!I113*各種係数!$L$16</f>
        <v>0</v>
      </c>
      <c r="AB115" s="112">
        <f>M115*各種係数!I113*各種係数!$L$16</f>
        <v>0</v>
      </c>
      <c r="AC115" s="112">
        <f>U115*各種係数!I113*各種係数!$L$16</f>
        <v>0</v>
      </c>
      <c r="AD115" s="112">
        <f t="shared" si="8"/>
        <v>0</v>
      </c>
      <c r="AE115" s="112">
        <f>G115*各種係数!J113*各種係数!$L$16</f>
        <v>0</v>
      </c>
      <c r="AF115" s="112">
        <f>M115*各種係数!J113*各種係数!$L$16</f>
        <v>0</v>
      </c>
      <c r="AG115" s="112">
        <f>U115*各種係数!J113*各種係数!$L$16</f>
        <v>0</v>
      </c>
      <c r="AH115" s="112">
        <f t="shared" si="9"/>
        <v>0</v>
      </c>
    </row>
    <row r="116" spans="2:34" x14ac:dyDescent="0.15">
      <c r="B116" s="17" t="s">
        <v>649</v>
      </c>
      <c r="C116" s="17" t="s">
        <v>306</v>
      </c>
      <c r="D116" s="17" t="s">
        <v>283</v>
      </c>
      <c r="E116" s="79" t="s">
        <v>575</v>
      </c>
      <c r="F116" s="122">
        <v>0</v>
      </c>
      <c r="G116" s="122">
        <f>F116*各種係数!E114</f>
        <v>0</v>
      </c>
      <c r="H116" s="122">
        <f>G116*各種係数!F114</f>
        <v>0</v>
      </c>
      <c r="I116" s="122">
        <f>G116*各種係数!G114</f>
        <v>0</v>
      </c>
      <c r="J116" s="123">
        <v>0</v>
      </c>
      <c r="K116" s="124">
        <f>J116*各種係数!E114</f>
        <v>0</v>
      </c>
      <c r="L116" s="124">
        <f>J116*各種係数!D114</f>
        <v>0</v>
      </c>
      <c r="M116" s="124">
        <v>0</v>
      </c>
      <c r="N116" s="124">
        <f>M116*各種係数!F114</f>
        <v>0</v>
      </c>
      <c r="O116" s="125">
        <f>M116*各種係数!G114</f>
        <v>0</v>
      </c>
      <c r="P116" s="80"/>
      <c r="Q116" s="80"/>
      <c r="R116" s="123">
        <f>Q$117*各種係数!H114</f>
        <v>0</v>
      </c>
      <c r="S116" s="124">
        <f>R116*各種係数!E114</f>
        <v>0</v>
      </c>
      <c r="T116" s="124">
        <f>R116*各種係数!D114</f>
        <v>0</v>
      </c>
      <c r="U116" s="124">
        <v>0</v>
      </c>
      <c r="V116" s="124">
        <f>U116*各種係数!F114</f>
        <v>0</v>
      </c>
      <c r="W116" s="124">
        <f>U116*各種係数!G114</f>
        <v>0</v>
      </c>
      <c r="X116" s="124">
        <f t="shared" si="5"/>
        <v>0</v>
      </c>
      <c r="Y116" s="124">
        <f t="shared" si="6"/>
        <v>0</v>
      </c>
      <c r="Z116" s="124">
        <f t="shared" si="7"/>
        <v>0</v>
      </c>
      <c r="AA116" s="124">
        <f>G116*各種係数!I114*各種係数!$L$16</f>
        <v>0</v>
      </c>
      <c r="AB116" s="124">
        <f>M116*各種係数!I114*各種係数!$L$16</f>
        <v>0</v>
      </c>
      <c r="AC116" s="124">
        <f>U116*各種係数!I114*各種係数!$L$16</f>
        <v>0</v>
      </c>
      <c r="AD116" s="124">
        <f t="shared" si="8"/>
        <v>0</v>
      </c>
      <c r="AE116" s="124">
        <f>G116*各種係数!J114*各種係数!$L$16</f>
        <v>0</v>
      </c>
      <c r="AF116" s="124">
        <f>M116*各種係数!J114*各種係数!$L$16</f>
        <v>0</v>
      </c>
      <c r="AG116" s="124">
        <f>U116*各種係数!J114*各種係数!$L$16</f>
        <v>0</v>
      </c>
      <c r="AH116" s="124">
        <f t="shared" si="9"/>
        <v>0</v>
      </c>
    </row>
    <row r="117" spans="2:34" x14ac:dyDescent="0.15">
      <c r="B117" s="287"/>
      <c r="C117" s="288"/>
      <c r="D117" s="288"/>
      <c r="E117" s="81" t="s">
        <v>252</v>
      </c>
      <c r="F117" s="124">
        <f t="shared" ref="F117:O117" si="10">SUM(F10:F116)</f>
        <v>0</v>
      </c>
      <c r="G117" s="124">
        <f t="shared" si="10"/>
        <v>0</v>
      </c>
      <c r="H117" s="124">
        <f t="shared" si="10"/>
        <v>0</v>
      </c>
      <c r="I117" s="124">
        <f t="shared" si="10"/>
        <v>0</v>
      </c>
      <c r="J117" s="124">
        <f t="shared" si="10"/>
        <v>0</v>
      </c>
      <c r="K117" s="124">
        <f t="shared" si="10"/>
        <v>0</v>
      </c>
      <c r="L117" s="124">
        <f t="shared" si="10"/>
        <v>0</v>
      </c>
      <c r="M117" s="124">
        <f t="shared" si="10"/>
        <v>0</v>
      </c>
      <c r="N117" s="124">
        <f t="shared" si="10"/>
        <v>0</v>
      </c>
      <c r="O117" s="124">
        <f t="shared" si="10"/>
        <v>0</v>
      </c>
      <c r="P117" s="126">
        <f>各種係数!N8</f>
        <v>0.60899999999999999</v>
      </c>
      <c r="Q117" s="124">
        <f>(I117+O117)*P117</f>
        <v>0</v>
      </c>
      <c r="R117" s="124">
        <f t="shared" ref="R117:AH117" si="11">SUM(R10:R116)</f>
        <v>0</v>
      </c>
      <c r="S117" s="124">
        <f t="shared" si="11"/>
        <v>0</v>
      </c>
      <c r="T117" s="124">
        <f t="shared" si="11"/>
        <v>0</v>
      </c>
      <c r="U117" s="124">
        <f t="shared" si="11"/>
        <v>0</v>
      </c>
      <c r="V117" s="124">
        <f t="shared" si="11"/>
        <v>0</v>
      </c>
      <c r="W117" s="124">
        <f t="shared" si="11"/>
        <v>0</v>
      </c>
      <c r="X117" s="124">
        <f t="shared" si="11"/>
        <v>0</v>
      </c>
      <c r="Y117" s="124">
        <f t="shared" si="11"/>
        <v>0</v>
      </c>
      <c r="Z117" s="124">
        <f t="shared" si="11"/>
        <v>0</v>
      </c>
      <c r="AA117" s="124">
        <f t="shared" si="11"/>
        <v>0</v>
      </c>
      <c r="AB117" s="124">
        <f t="shared" si="11"/>
        <v>0</v>
      </c>
      <c r="AC117" s="124">
        <f t="shared" si="11"/>
        <v>0</v>
      </c>
      <c r="AD117" s="124">
        <f t="shared" si="11"/>
        <v>0</v>
      </c>
      <c r="AE117" s="124">
        <f t="shared" si="11"/>
        <v>0</v>
      </c>
      <c r="AF117" s="124">
        <f t="shared" si="11"/>
        <v>0</v>
      </c>
      <c r="AG117" s="124">
        <f t="shared" si="11"/>
        <v>0</v>
      </c>
      <c r="AH117" s="124">
        <f t="shared" si="11"/>
        <v>0</v>
      </c>
    </row>
  </sheetData>
  <mergeCells count="29">
    <mergeCell ref="B6:B9"/>
    <mergeCell ref="E6:E9"/>
    <mergeCell ref="F6:F7"/>
    <mergeCell ref="G6:I6"/>
    <mergeCell ref="J6:J7"/>
    <mergeCell ref="C6:C9"/>
    <mergeCell ref="D6:D9"/>
    <mergeCell ref="T6:T7"/>
    <mergeCell ref="U6:W6"/>
    <mergeCell ref="K6:K7"/>
    <mergeCell ref="L6:L7"/>
    <mergeCell ref="M6:O6"/>
    <mergeCell ref="P6:P7"/>
    <mergeCell ref="B117:D117"/>
    <mergeCell ref="AH6:AH9"/>
    <mergeCell ref="AG8:AG9"/>
    <mergeCell ref="AB8:AB9"/>
    <mergeCell ref="AC8:AC9"/>
    <mergeCell ref="AE8:AE9"/>
    <mergeCell ref="AF8:AF9"/>
    <mergeCell ref="AD6:AD9"/>
    <mergeCell ref="X6:Z6"/>
    <mergeCell ref="X8:X9"/>
    <mergeCell ref="Y8:Y9"/>
    <mergeCell ref="Z8:Z9"/>
    <mergeCell ref="AA8:AA9"/>
    <mergeCell ref="Q6:Q7"/>
    <mergeCell ref="R6:R7"/>
    <mergeCell ref="S6:S7"/>
  </mergeCells>
  <phoneticPr fontId="1"/>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B5:W119"/>
  <sheetViews>
    <sheetView showGridLines="0" workbookViewId="0">
      <pane xSplit="3" ySplit="10" topLeftCell="D11" activePane="bottomRight" state="frozen"/>
      <selection activeCell="D8" sqref="D8:E16"/>
      <selection pane="topRight" activeCell="D8" sqref="D8:E16"/>
      <selection pane="bottomLeft" activeCell="D8" sqref="D8:E16"/>
      <selection pane="bottomRight"/>
    </sheetView>
  </sheetViews>
  <sheetFormatPr defaultColWidth="8.75" defaultRowHeight="18.75" x14ac:dyDescent="0.15"/>
  <cols>
    <col min="1" max="1" width="1.625" style="2" customWidth="1"/>
    <col min="2" max="2" width="4.625" style="2" customWidth="1"/>
    <col min="3" max="3" width="60.625" style="2" customWidth="1"/>
    <col min="4" max="23" width="12.625" style="2" customWidth="1"/>
    <col min="24" max="16384" width="8.75" style="2"/>
  </cols>
  <sheetData>
    <row r="5" spans="2:23" x14ac:dyDescent="0.15">
      <c r="W5" s="5" t="str">
        <f>"（単位："&amp;入力表!H15&amp;"、人）"</f>
        <v>（単位：千円、人）</v>
      </c>
    </row>
    <row r="6" spans="2:23" x14ac:dyDescent="0.15">
      <c r="B6" s="326" t="s">
        <v>33</v>
      </c>
      <c r="C6" s="326" t="s">
        <v>620</v>
      </c>
      <c r="D6" s="127" t="s">
        <v>8</v>
      </c>
      <c r="E6" s="128"/>
      <c r="F6" s="128"/>
      <c r="G6" s="128"/>
      <c r="H6" s="129"/>
      <c r="I6" s="130" t="s">
        <v>646</v>
      </c>
      <c r="J6" s="131"/>
      <c r="K6" s="131"/>
      <c r="L6" s="131"/>
      <c r="M6" s="132"/>
      <c r="N6" s="133" t="s">
        <v>630</v>
      </c>
      <c r="O6" s="134"/>
      <c r="P6" s="134"/>
      <c r="Q6" s="134"/>
      <c r="R6" s="135"/>
      <c r="S6" s="136" t="s">
        <v>356</v>
      </c>
      <c r="T6" s="137"/>
      <c r="U6" s="137"/>
      <c r="V6" s="137"/>
      <c r="W6" s="138"/>
    </row>
    <row r="7" spans="2:23" x14ac:dyDescent="0.15">
      <c r="B7" s="327"/>
      <c r="C7" s="327"/>
      <c r="D7" s="139"/>
      <c r="E7" s="128"/>
      <c r="F7" s="129"/>
      <c r="G7" s="139"/>
      <c r="H7" s="129"/>
      <c r="I7" s="140"/>
      <c r="J7" s="131"/>
      <c r="K7" s="132"/>
      <c r="L7" s="140"/>
      <c r="M7" s="132"/>
      <c r="N7" s="141"/>
      <c r="O7" s="134"/>
      <c r="P7" s="135"/>
      <c r="Q7" s="141"/>
      <c r="R7" s="135"/>
      <c r="S7" s="142"/>
      <c r="T7" s="137"/>
      <c r="U7" s="138"/>
      <c r="V7" s="142"/>
      <c r="W7" s="138"/>
    </row>
    <row r="8" spans="2:23" ht="12.95" customHeight="1" x14ac:dyDescent="0.15">
      <c r="B8" s="327"/>
      <c r="C8" s="327"/>
      <c r="D8" s="378" t="s">
        <v>7</v>
      </c>
      <c r="E8" s="379" t="s">
        <v>986</v>
      </c>
      <c r="F8" s="380" t="s">
        <v>355</v>
      </c>
      <c r="G8" s="354" t="s">
        <v>358</v>
      </c>
      <c r="H8" s="370" t="s">
        <v>357</v>
      </c>
      <c r="I8" s="372" t="s">
        <v>7</v>
      </c>
      <c r="J8" s="373" t="s">
        <v>986</v>
      </c>
      <c r="K8" s="374" t="s">
        <v>355</v>
      </c>
      <c r="L8" s="356" t="s">
        <v>358</v>
      </c>
      <c r="M8" s="358" t="s">
        <v>357</v>
      </c>
      <c r="N8" s="376" t="s">
        <v>7</v>
      </c>
      <c r="O8" s="377" t="s">
        <v>986</v>
      </c>
      <c r="P8" s="364" t="s">
        <v>355</v>
      </c>
      <c r="Q8" s="360" t="s">
        <v>358</v>
      </c>
      <c r="R8" s="362" t="s">
        <v>357</v>
      </c>
      <c r="S8" s="366" t="s">
        <v>7</v>
      </c>
      <c r="T8" s="367" t="s">
        <v>986</v>
      </c>
      <c r="U8" s="368" t="s">
        <v>355</v>
      </c>
      <c r="V8" s="350" t="s">
        <v>358</v>
      </c>
      <c r="W8" s="352" t="s">
        <v>357</v>
      </c>
    </row>
    <row r="9" spans="2:23" x14ac:dyDescent="0.15">
      <c r="B9" s="327"/>
      <c r="C9" s="327"/>
      <c r="D9" s="378"/>
      <c r="E9" s="379"/>
      <c r="F9" s="381"/>
      <c r="G9" s="355"/>
      <c r="H9" s="371"/>
      <c r="I9" s="372"/>
      <c r="J9" s="373"/>
      <c r="K9" s="375"/>
      <c r="L9" s="357"/>
      <c r="M9" s="359"/>
      <c r="N9" s="376"/>
      <c r="O9" s="377"/>
      <c r="P9" s="365"/>
      <c r="Q9" s="361"/>
      <c r="R9" s="363"/>
      <c r="S9" s="366"/>
      <c r="T9" s="367"/>
      <c r="U9" s="369"/>
      <c r="V9" s="351"/>
      <c r="W9" s="353"/>
    </row>
    <row r="10" spans="2:23" x14ac:dyDescent="0.15">
      <c r="B10" s="328"/>
      <c r="C10" s="328"/>
      <c r="D10" s="378"/>
      <c r="E10" s="379"/>
      <c r="F10" s="381"/>
      <c r="G10" s="355"/>
      <c r="H10" s="371"/>
      <c r="I10" s="372"/>
      <c r="J10" s="373"/>
      <c r="K10" s="375"/>
      <c r="L10" s="357"/>
      <c r="M10" s="359"/>
      <c r="N10" s="376"/>
      <c r="O10" s="377"/>
      <c r="P10" s="365"/>
      <c r="Q10" s="361"/>
      <c r="R10" s="363"/>
      <c r="S10" s="366"/>
      <c r="T10" s="367"/>
      <c r="U10" s="369"/>
      <c r="V10" s="351"/>
      <c r="W10" s="353"/>
    </row>
    <row r="11" spans="2:23" x14ac:dyDescent="0.15">
      <c r="B11" s="12" t="s">
        <v>34</v>
      </c>
      <c r="C11" s="66" t="s">
        <v>140</v>
      </c>
      <c r="D11" s="108">
        <f>詳細表!G10</f>
        <v>0</v>
      </c>
      <c r="E11" s="108">
        <f>詳細表!H10</f>
        <v>0</v>
      </c>
      <c r="F11" s="108">
        <f>詳細表!I10</f>
        <v>0</v>
      </c>
      <c r="G11" s="108">
        <f>詳細表!AA10</f>
        <v>0</v>
      </c>
      <c r="H11" s="108">
        <f>詳細表!AE10</f>
        <v>0</v>
      </c>
      <c r="I11" s="108">
        <f>詳細表!M10</f>
        <v>0</v>
      </c>
      <c r="J11" s="108">
        <f>詳細表!N10</f>
        <v>0</v>
      </c>
      <c r="K11" s="108">
        <f>詳細表!O10</f>
        <v>0</v>
      </c>
      <c r="L11" s="108">
        <f>詳細表!AB10</f>
        <v>0</v>
      </c>
      <c r="M11" s="108">
        <f>詳細表!AF10</f>
        <v>0</v>
      </c>
      <c r="N11" s="108">
        <f>詳細表!U10</f>
        <v>0</v>
      </c>
      <c r="O11" s="108">
        <f>詳細表!V10</f>
        <v>0</v>
      </c>
      <c r="P11" s="108">
        <f>詳細表!W10</f>
        <v>0</v>
      </c>
      <c r="Q11" s="108">
        <f>詳細表!AC10</f>
        <v>0</v>
      </c>
      <c r="R11" s="108">
        <f>詳細表!AG10</f>
        <v>0</v>
      </c>
      <c r="S11" s="108">
        <f>D11+I11+N11</f>
        <v>0</v>
      </c>
      <c r="T11" s="108">
        <f>E11+J11+O11</f>
        <v>0</v>
      </c>
      <c r="U11" s="108">
        <f>F11+K11+P11</f>
        <v>0</v>
      </c>
      <c r="V11" s="108">
        <f>G11+L11+Q11</f>
        <v>0</v>
      </c>
      <c r="W11" s="108">
        <f>H11+M11+R11</f>
        <v>0</v>
      </c>
    </row>
    <row r="12" spans="2:23" x14ac:dyDescent="0.15">
      <c r="B12" s="12" t="s">
        <v>35</v>
      </c>
      <c r="C12" s="66" t="s">
        <v>185</v>
      </c>
      <c r="D12" s="112">
        <f>詳細表!G11</f>
        <v>0</v>
      </c>
      <c r="E12" s="112">
        <f>詳細表!H11</f>
        <v>0</v>
      </c>
      <c r="F12" s="112">
        <f>詳細表!I11</f>
        <v>0</v>
      </c>
      <c r="G12" s="112">
        <f>詳細表!AA11</f>
        <v>0</v>
      </c>
      <c r="H12" s="112">
        <f>詳細表!AE11</f>
        <v>0</v>
      </c>
      <c r="I12" s="112">
        <f>詳細表!M11</f>
        <v>0</v>
      </c>
      <c r="J12" s="112">
        <f>詳細表!N11</f>
        <v>0</v>
      </c>
      <c r="K12" s="112">
        <f>詳細表!O11</f>
        <v>0</v>
      </c>
      <c r="L12" s="112">
        <f>詳細表!AB11</f>
        <v>0</v>
      </c>
      <c r="M12" s="112">
        <f>詳細表!AF11</f>
        <v>0</v>
      </c>
      <c r="N12" s="112">
        <f>詳細表!U11</f>
        <v>0</v>
      </c>
      <c r="O12" s="112">
        <f>詳細表!V11</f>
        <v>0</v>
      </c>
      <c r="P12" s="112">
        <f>詳細表!W11</f>
        <v>0</v>
      </c>
      <c r="Q12" s="112">
        <f>詳細表!AC11</f>
        <v>0</v>
      </c>
      <c r="R12" s="112">
        <f>詳細表!AG11</f>
        <v>0</v>
      </c>
      <c r="S12" s="112">
        <f t="shared" ref="S12:S75" si="0">D12+I12+N12</f>
        <v>0</v>
      </c>
      <c r="T12" s="112">
        <f t="shared" ref="T12:T75" si="1">E12+J12+O12</f>
        <v>0</v>
      </c>
      <c r="U12" s="112">
        <f t="shared" ref="U12:U75" si="2">F12+K12+P12</f>
        <v>0</v>
      </c>
      <c r="V12" s="112">
        <f t="shared" ref="V12:V75" si="3">G12+L12+Q12</f>
        <v>0</v>
      </c>
      <c r="W12" s="112">
        <f t="shared" ref="W12:W75" si="4">H12+M12+R12</f>
        <v>0</v>
      </c>
    </row>
    <row r="13" spans="2:23" x14ac:dyDescent="0.15">
      <c r="B13" s="12" t="s">
        <v>36</v>
      </c>
      <c r="C13" s="66" t="s">
        <v>141</v>
      </c>
      <c r="D13" s="112">
        <f>詳細表!G12</f>
        <v>0</v>
      </c>
      <c r="E13" s="112">
        <f>詳細表!H12</f>
        <v>0</v>
      </c>
      <c r="F13" s="112">
        <f>詳細表!I12</f>
        <v>0</v>
      </c>
      <c r="G13" s="112">
        <f>詳細表!AA12</f>
        <v>0</v>
      </c>
      <c r="H13" s="112">
        <f>詳細表!AE12</f>
        <v>0</v>
      </c>
      <c r="I13" s="112">
        <f>詳細表!M12</f>
        <v>0</v>
      </c>
      <c r="J13" s="112">
        <f>詳細表!N12</f>
        <v>0</v>
      </c>
      <c r="K13" s="112">
        <f>詳細表!O12</f>
        <v>0</v>
      </c>
      <c r="L13" s="112">
        <f>詳細表!AB12</f>
        <v>0</v>
      </c>
      <c r="M13" s="112">
        <f>詳細表!AF12</f>
        <v>0</v>
      </c>
      <c r="N13" s="112">
        <f>詳細表!U12</f>
        <v>0</v>
      </c>
      <c r="O13" s="112">
        <f>詳細表!V12</f>
        <v>0</v>
      </c>
      <c r="P13" s="112">
        <f>詳細表!W12</f>
        <v>0</v>
      </c>
      <c r="Q13" s="112">
        <f>詳細表!AC12</f>
        <v>0</v>
      </c>
      <c r="R13" s="112">
        <f>詳細表!AG12</f>
        <v>0</v>
      </c>
      <c r="S13" s="112">
        <f t="shared" si="0"/>
        <v>0</v>
      </c>
      <c r="T13" s="112">
        <f t="shared" si="1"/>
        <v>0</v>
      </c>
      <c r="U13" s="112">
        <f t="shared" si="2"/>
        <v>0</v>
      </c>
      <c r="V13" s="112">
        <f t="shared" si="3"/>
        <v>0</v>
      </c>
      <c r="W13" s="112">
        <f t="shared" si="4"/>
        <v>0</v>
      </c>
    </row>
    <row r="14" spans="2:23" x14ac:dyDescent="0.15">
      <c r="B14" s="12" t="s">
        <v>37</v>
      </c>
      <c r="C14" s="66" t="s">
        <v>142</v>
      </c>
      <c r="D14" s="112">
        <f>詳細表!G13</f>
        <v>0</v>
      </c>
      <c r="E14" s="112">
        <f>詳細表!H13</f>
        <v>0</v>
      </c>
      <c r="F14" s="112">
        <f>詳細表!I13</f>
        <v>0</v>
      </c>
      <c r="G14" s="112">
        <f>詳細表!AA13</f>
        <v>0</v>
      </c>
      <c r="H14" s="112">
        <f>詳細表!AE13</f>
        <v>0</v>
      </c>
      <c r="I14" s="112">
        <f>詳細表!M13</f>
        <v>0</v>
      </c>
      <c r="J14" s="112">
        <f>詳細表!N13</f>
        <v>0</v>
      </c>
      <c r="K14" s="112">
        <f>詳細表!O13</f>
        <v>0</v>
      </c>
      <c r="L14" s="112">
        <f>詳細表!AB13</f>
        <v>0</v>
      </c>
      <c r="M14" s="112">
        <f>詳細表!AF13</f>
        <v>0</v>
      </c>
      <c r="N14" s="112">
        <f>詳細表!U13</f>
        <v>0</v>
      </c>
      <c r="O14" s="112">
        <f>詳細表!V13</f>
        <v>0</v>
      </c>
      <c r="P14" s="112">
        <f>詳細表!W13</f>
        <v>0</v>
      </c>
      <c r="Q14" s="112">
        <f>詳細表!AC13</f>
        <v>0</v>
      </c>
      <c r="R14" s="112">
        <f>詳細表!AG13</f>
        <v>0</v>
      </c>
      <c r="S14" s="112">
        <f t="shared" si="0"/>
        <v>0</v>
      </c>
      <c r="T14" s="112">
        <f t="shared" si="1"/>
        <v>0</v>
      </c>
      <c r="U14" s="112">
        <f t="shared" si="2"/>
        <v>0</v>
      </c>
      <c r="V14" s="112">
        <f t="shared" si="3"/>
        <v>0</v>
      </c>
      <c r="W14" s="112">
        <f t="shared" si="4"/>
        <v>0</v>
      </c>
    </row>
    <row r="15" spans="2:23" x14ac:dyDescent="0.15">
      <c r="B15" s="12" t="s">
        <v>38</v>
      </c>
      <c r="C15" s="66" t="s">
        <v>143</v>
      </c>
      <c r="D15" s="119">
        <f>詳細表!G14</f>
        <v>0</v>
      </c>
      <c r="E15" s="119">
        <f>詳細表!H14</f>
        <v>0</v>
      </c>
      <c r="F15" s="119">
        <f>詳細表!I14</f>
        <v>0</v>
      </c>
      <c r="G15" s="119">
        <f>詳細表!AA14</f>
        <v>0</v>
      </c>
      <c r="H15" s="119">
        <f>詳細表!AE14</f>
        <v>0</v>
      </c>
      <c r="I15" s="119">
        <f>詳細表!M14</f>
        <v>0</v>
      </c>
      <c r="J15" s="119">
        <f>詳細表!N14</f>
        <v>0</v>
      </c>
      <c r="K15" s="119">
        <f>詳細表!O14</f>
        <v>0</v>
      </c>
      <c r="L15" s="119">
        <f>詳細表!AB14</f>
        <v>0</v>
      </c>
      <c r="M15" s="119">
        <f>詳細表!AF14</f>
        <v>0</v>
      </c>
      <c r="N15" s="119">
        <f>詳細表!U14</f>
        <v>0</v>
      </c>
      <c r="O15" s="119">
        <f>詳細表!V14</f>
        <v>0</v>
      </c>
      <c r="P15" s="119">
        <f>詳細表!W14</f>
        <v>0</v>
      </c>
      <c r="Q15" s="119">
        <f>詳細表!AC14</f>
        <v>0</v>
      </c>
      <c r="R15" s="119">
        <f>詳細表!AG14</f>
        <v>0</v>
      </c>
      <c r="S15" s="119">
        <f t="shared" si="0"/>
        <v>0</v>
      </c>
      <c r="T15" s="119">
        <f t="shared" si="1"/>
        <v>0</v>
      </c>
      <c r="U15" s="119">
        <f t="shared" si="2"/>
        <v>0</v>
      </c>
      <c r="V15" s="119">
        <f t="shared" si="3"/>
        <v>0</v>
      </c>
      <c r="W15" s="119">
        <f t="shared" si="4"/>
        <v>0</v>
      </c>
    </row>
    <row r="16" spans="2:23" x14ac:dyDescent="0.15">
      <c r="B16" s="15" t="s">
        <v>39</v>
      </c>
      <c r="C16" s="74" t="s">
        <v>186</v>
      </c>
      <c r="D16" s="112">
        <f>詳細表!G15</f>
        <v>0</v>
      </c>
      <c r="E16" s="112">
        <f>詳細表!H15</f>
        <v>0</v>
      </c>
      <c r="F16" s="112">
        <f>詳細表!I15</f>
        <v>0</v>
      </c>
      <c r="G16" s="112">
        <f>詳細表!AA15</f>
        <v>0</v>
      </c>
      <c r="H16" s="112">
        <f>詳細表!AE15</f>
        <v>0</v>
      </c>
      <c r="I16" s="112">
        <f>詳細表!M15</f>
        <v>0</v>
      </c>
      <c r="J16" s="112">
        <f>詳細表!N15</f>
        <v>0</v>
      </c>
      <c r="K16" s="112">
        <f>詳細表!O15</f>
        <v>0</v>
      </c>
      <c r="L16" s="112">
        <f>詳細表!AB15</f>
        <v>0</v>
      </c>
      <c r="M16" s="112">
        <f>詳細表!AF15</f>
        <v>0</v>
      </c>
      <c r="N16" s="112">
        <f>詳細表!U15</f>
        <v>0</v>
      </c>
      <c r="O16" s="112">
        <f>詳細表!V15</f>
        <v>0</v>
      </c>
      <c r="P16" s="112">
        <f>詳細表!W15</f>
        <v>0</v>
      </c>
      <c r="Q16" s="112">
        <f>詳細表!AC15</f>
        <v>0</v>
      </c>
      <c r="R16" s="112">
        <f>詳細表!AG15</f>
        <v>0</v>
      </c>
      <c r="S16" s="112">
        <f t="shared" si="0"/>
        <v>0</v>
      </c>
      <c r="T16" s="112">
        <f t="shared" si="1"/>
        <v>0</v>
      </c>
      <c r="U16" s="112">
        <f t="shared" si="2"/>
        <v>0</v>
      </c>
      <c r="V16" s="112">
        <f t="shared" si="3"/>
        <v>0</v>
      </c>
      <c r="W16" s="112">
        <f t="shared" si="4"/>
        <v>0</v>
      </c>
    </row>
    <row r="17" spans="2:23" x14ac:dyDescent="0.15">
      <c r="B17" s="12" t="s">
        <v>40</v>
      </c>
      <c r="C17" s="66" t="s">
        <v>651</v>
      </c>
      <c r="D17" s="112">
        <f>詳細表!G16</f>
        <v>0</v>
      </c>
      <c r="E17" s="112">
        <f>詳細表!H16</f>
        <v>0</v>
      </c>
      <c r="F17" s="112">
        <f>詳細表!I16</f>
        <v>0</v>
      </c>
      <c r="G17" s="112">
        <f>詳細表!AA16</f>
        <v>0</v>
      </c>
      <c r="H17" s="112">
        <f>詳細表!AE16</f>
        <v>0</v>
      </c>
      <c r="I17" s="112">
        <f>詳細表!M16</f>
        <v>0</v>
      </c>
      <c r="J17" s="112">
        <f>詳細表!N16</f>
        <v>0</v>
      </c>
      <c r="K17" s="112">
        <f>詳細表!O16</f>
        <v>0</v>
      </c>
      <c r="L17" s="112">
        <f>詳細表!AB16</f>
        <v>0</v>
      </c>
      <c r="M17" s="112">
        <f>詳細表!AF16</f>
        <v>0</v>
      </c>
      <c r="N17" s="112">
        <f>詳細表!U16</f>
        <v>0</v>
      </c>
      <c r="O17" s="112">
        <f>詳細表!V16</f>
        <v>0</v>
      </c>
      <c r="P17" s="112">
        <f>詳細表!W16</f>
        <v>0</v>
      </c>
      <c r="Q17" s="112">
        <f>詳細表!AC16</f>
        <v>0</v>
      </c>
      <c r="R17" s="112">
        <f>詳細表!AG16</f>
        <v>0</v>
      </c>
      <c r="S17" s="112">
        <f t="shared" si="0"/>
        <v>0</v>
      </c>
      <c r="T17" s="112">
        <f t="shared" si="1"/>
        <v>0</v>
      </c>
      <c r="U17" s="112">
        <f t="shared" si="2"/>
        <v>0</v>
      </c>
      <c r="V17" s="112">
        <f t="shared" si="3"/>
        <v>0</v>
      </c>
      <c r="W17" s="112">
        <f t="shared" si="4"/>
        <v>0</v>
      </c>
    </row>
    <row r="18" spans="2:23" x14ac:dyDescent="0.15">
      <c r="B18" s="12" t="s">
        <v>41</v>
      </c>
      <c r="C18" s="66" t="s">
        <v>144</v>
      </c>
      <c r="D18" s="112">
        <f>詳細表!G17</f>
        <v>0</v>
      </c>
      <c r="E18" s="112">
        <f>詳細表!H17</f>
        <v>0</v>
      </c>
      <c r="F18" s="112">
        <f>詳細表!I17</f>
        <v>0</v>
      </c>
      <c r="G18" s="112">
        <f>詳細表!AA17</f>
        <v>0</v>
      </c>
      <c r="H18" s="112">
        <f>詳細表!AE17</f>
        <v>0</v>
      </c>
      <c r="I18" s="112">
        <f>詳細表!M17</f>
        <v>0</v>
      </c>
      <c r="J18" s="112">
        <f>詳細表!N17</f>
        <v>0</v>
      </c>
      <c r="K18" s="112">
        <f>詳細表!O17</f>
        <v>0</v>
      </c>
      <c r="L18" s="112">
        <f>詳細表!AB17</f>
        <v>0</v>
      </c>
      <c r="M18" s="112">
        <f>詳細表!AF17</f>
        <v>0</v>
      </c>
      <c r="N18" s="112">
        <f>詳細表!U17</f>
        <v>0</v>
      </c>
      <c r="O18" s="112">
        <f>詳細表!V17</f>
        <v>0</v>
      </c>
      <c r="P18" s="112">
        <f>詳細表!W17</f>
        <v>0</v>
      </c>
      <c r="Q18" s="112">
        <f>詳細表!AC17</f>
        <v>0</v>
      </c>
      <c r="R18" s="112">
        <f>詳細表!AG17</f>
        <v>0</v>
      </c>
      <c r="S18" s="112">
        <f t="shared" si="0"/>
        <v>0</v>
      </c>
      <c r="T18" s="112">
        <f t="shared" si="1"/>
        <v>0</v>
      </c>
      <c r="U18" s="112">
        <f t="shared" si="2"/>
        <v>0</v>
      </c>
      <c r="V18" s="112">
        <f t="shared" si="3"/>
        <v>0</v>
      </c>
      <c r="W18" s="112">
        <f t="shared" si="4"/>
        <v>0</v>
      </c>
    </row>
    <row r="19" spans="2:23" x14ac:dyDescent="0.15">
      <c r="B19" s="12" t="s">
        <v>42</v>
      </c>
      <c r="C19" s="66" t="s">
        <v>408</v>
      </c>
      <c r="D19" s="112">
        <f>詳細表!G18</f>
        <v>0</v>
      </c>
      <c r="E19" s="112">
        <f>詳細表!H18</f>
        <v>0</v>
      </c>
      <c r="F19" s="112">
        <f>詳細表!I18</f>
        <v>0</v>
      </c>
      <c r="G19" s="112">
        <f>詳細表!AA18</f>
        <v>0</v>
      </c>
      <c r="H19" s="112">
        <f>詳細表!AE18</f>
        <v>0</v>
      </c>
      <c r="I19" s="112">
        <f>詳細表!M18</f>
        <v>0</v>
      </c>
      <c r="J19" s="112">
        <f>詳細表!N18</f>
        <v>0</v>
      </c>
      <c r="K19" s="112">
        <f>詳細表!O18</f>
        <v>0</v>
      </c>
      <c r="L19" s="112">
        <f>詳細表!AB18</f>
        <v>0</v>
      </c>
      <c r="M19" s="112">
        <f>詳細表!AF18</f>
        <v>0</v>
      </c>
      <c r="N19" s="112">
        <f>詳細表!U18</f>
        <v>0</v>
      </c>
      <c r="O19" s="112">
        <f>詳細表!V18</f>
        <v>0</v>
      </c>
      <c r="P19" s="112">
        <f>詳細表!W18</f>
        <v>0</v>
      </c>
      <c r="Q19" s="112">
        <f>詳細表!AC18</f>
        <v>0</v>
      </c>
      <c r="R19" s="112">
        <f>詳細表!AG18</f>
        <v>0</v>
      </c>
      <c r="S19" s="112">
        <f t="shared" si="0"/>
        <v>0</v>
      </c>
      <c r="T19" s="112">
        <f t="shared" si="1"/>
        <v>0</v>
      </c>
      <c r="U19" s="112">
        <f t="shared" si="2"/>
        <v>0</v>
      </c>
      <c r="V19" s="112">
        <f t="shared" si="3"/>
        <v>0</v>
      </c>
      <c r="W19" s="112">
        <f t="shared" si="4"/>
        <v>0</v>
      </c>
    </row>
    <row r="20" spans="2:23" x14ac:dyDescent="0.15">
      <c r="B20" s="16" t="s">
        <v>43</v>
      </c>
      <c r="C20" s="72" t="s">
        <v>652</v>
      </c>
      <c r="D20" s="119">
        <f>詳細表!G19</f>
        <v>0</v>
      </c>
      <c r="E20" s="119">
        <f>詳細表!H19</f>
        <v>0</v>
      </c>
      <c r="F20" s="119">
        <f>詳細表!I19</f>
        <v>0</v>
      </c>
      <c r="G20" s="119">
        <f>詳細表!AA19</f>
        <v>0</v>
      </c>
      <c r="H20" s="119">
        <f>詳細表!AE19</f>
        <v>0</v>
      </c>
      <c r="I20" s="119">
        <f>詳細表!M19</f>
        <v>0</v>
      </c>
      <c r="J20" s="119">
        <f>詳細表!N19</f>
        <v>0</v>
      </c>
      <c r="K20" s="119">
        <f>詳細表!O19</f>
        <v>0</v>
      </c>
      <c r="L20" s="119">
        <f>詳細表!AB19</f>
        <v>0</v>
      </c>
      <c r="M20" s="119">
        <f>詳細表!AF19</f>
        <v>0</v>
      </c>
      <c r="N20" s="119">
        <f>詳細表!U19</f>
        <v>0</v>
      </c>
      <c r="O20" s="119">
        <f>詳細表!V19</f>
        <v>0</v>
      </c>
      <c r="P20" s="119">
        <f>詳細表!W19</f>
        <v>0</v>
      </c>
      <c r="Q20" s="119">
        <f>詳細表!AC19</f>
        <v>0</v>
      </c>
      <c r="R20" s="119">
        <f>詳細表!AG19</f>
        <v>0</v>
      </c>
      <c r="S20" s="119">
        <f t="shared" si="0"/>
        <v>0</v>
      </c>
      <c r="T20" s="119">
        <f t="shared" si="1"/>
        <v>0</v>
      </c>
      <c r="U20" s="119">
        <f t="shared" si="2"/>
        <v>0</v>
      </c>
      <c r="V20" s="119">
        <f t="shared" si="3"/>
        <v>0</v>
      </c>
      <c r="W20" s="119">
        <f t="shared" si="4"/>
        <v>0</v>
      </c>
    </row>
    <row r="21" spans="2:23" x14ac:dyDescent="0.15">
      <c r="B21" s="12" t="s">
        <v>44</v>
      </c>
      <c r="C21" s="66" t="s">
        <v>187</v>
      </c>
      <c r="D21" s="112">
        <f>詳細表!G20</f>
        <v>0</v>
      </c>
      <c r="E21" s="112">
        <f>詳細表!H20</f>
        <v>0</v>
      </c>
      <c r="F21" s="112">
        <f>詳細表!I20</f>
        <v>0</v>
      </c>
      <c r="G21" s="112">
        <f>詳細表!AA20</f>
        <v>0</v>
      </c>
      <c r="H21" s="112">
        <f>詳細表!AE20</f>
        <v>0</v>
      </c>
      <c r="I21" s="112">
        <f>詳細表!M20</f>
        <v>0</v>
      </c>
      <c r="J21" s="112">
        <f>詳細表!N20</f>
        <v>0</v>
      </c>
      <c r="K21" s="112">
        <f>詳細表!O20</f>
        <v>0</v>
      </c>
      <c r="L21" s="112">
        <f>詳細表!AB20</f>
        <v>0</v>
      </c>
      <c r="M21" s="112">
        <f>詳細表!AF20</f>
        <v>0</v>
      </c>
      <c r="N21" s="112">
        <f>詳細表!U20</f>
        <v>0</v>
      </c>
      <c r="O21" s="112">
        <f>詳細表!V20</f>
        <v>0</v>
      </c>
      <c r="P21" s="112">
        <f>詳細表!W20</f>
        <v>0</v>
      </c>
      <c r="Q21" s="112">
        <f>詳細表!AC20</f>
        <v>0</v>
      </c>
      <c r="R21" s="112">
        <f>詳細表!AG20</f>
        <v>0</v>
      </c>
      <c r="S21" s="112">
        <f t="shared" si="0"/>
        <v>0</v>
      </c>
      <c r="T21" s="112">
        <f t="shared" si="1"/>
        <v>0</v>
      </c>
      <c r="U21" s="112">
        <f t="shared" si="2"/>
        <v>0</v>
      </c>
      <c r="V21" s="112">
        <f t="shared" si="3"/>
        <v>0</v>
      </c>
      <c r="W21" s="112">
        <f t="shared" si="4"/>
        <v>0</v>
      </c>
    </row>
    <row r="22" spans="2:23" x14ac:dyDescent="0.15">
      <c r="B22" s="12" t="s">
        <v>45</v>
      </c>
      <c r="C22" s="66" t="s">
        <v>145</v>
      </c>
      <c r="D22" s="112">
        <f>詳細表!G21</f>
        <v>0</v>
      </c>
      <c r="E22" s="112">
        <f>詳細表!H21</f>
        <v>0</v>
      </c>
      <c r="F22" s="112">
        <f>詳細表!I21</f>
        <v>0</v>
      </c>
      <c r="G22" s="112">
        <f>詳細表!AA21</f>
        <v>0</v>
      </c>
      <c r="H22" s="112">
        <f>詳細表!AE21</f>
        <v>0</v>
      </c>
      <c r="I22" s="112">
        <f>詳細表!M21</f>
        <v>0</v>
      </c>
      <c r="J22" s="112">
        <f>詳細表!N21</f>
        <v>0</v>
      </c>
      <c r="K22" s="112">
        <f>詳細表!O21</f>
        <v>0</v>
      </c>
      <c r="L22" s="112">
        <f>詳細表!AB21</f>
        <v>0</v>
      </c>
      <c r="M22" s="112">
        <f>詳細表!AF21</f>
        <v>0</v>
      </c>
      <c r="N22" s="112">
        <f>詳細表!U21</f>
        <v>0</v>
      </c>
      <c r="O22" s="112">
        <f>詳細表!V21</f>
        <v>0</v>
      </c>
      <c r="P22" s="112">
        <f>詳細表!W21</f>
        <v>0</v>
      </c>
      <c r="Q22" s="112">
        <f>詳細表!AC21</f>
        <v>0</v>
      </c>
      <c r="R22" s="112">
        <f>詳細表!AG21</f>
        <v>0</v>
      </c>
      <c r="S22" s="112">
        <f t="shared" si="0"/>
        <v>0</v>
      </c>
      <c r="T22" s="112">
        <f t="shared" si="1"/>
        <v>0</v>
      </c>
      <c r="U22" s="112">
        <f t="shared" si="2"/>
        <v>0</v>
      </c>
      <c r="V22" s="112">
        <f t="shared" si="3"/>
        <v>0</v>
      </c>
      <c r="W22" s="112">
        <f t="shared" si="4"/>
        <v>0</v>
      </c>
    </row>
    <row r="23" spans="2:23" x14ac:dyDescent="0.15">
      <c r="B23" s="12" t="s">
        <v>46</v>
      </c>
      <c r="C23" s="66" t="s">
        <v>653</v>
      </c>
      <c r="D23" s="112">
        <f>詳細表!G22</f>
        <v>0</v>
      </c>
      <c r="E23" s="112">
        <f>詳細表!H22</f>
        <v>0</v>
      </c>
      <c r="F23" s="112">
        <f>詳細表!I22</f>
        <v>0</v>
      </c>
      <c r="G23" s="112">
        <f>詳細表!AA22</f>
        <v>0</v>
      </c>
      <c r="H23" s="112">
        <f>詳細表!AE22</f>
        <v>0</v>
      </c>
      <c r="I23" s="112">
        <f>詳細表!M22</f>
        <v>0</v>
      </c>
      <c r="J23" s="112">
        <f>詳細表!N22</f>
        <v>0</v>
      </c>
      <c r="K23" s="112">
        <f>詳細表!O22</f>
        <v>0</v>
      </c>
      <c r="L23" s="112">
        <f>詳細表!AB22</f>
        <v>0</v>
      </c>
      <c r="M23" s="112">
        <f>詳細表!AF22</f>
        <v>0</v>
      </c>
      <c r="N23" s="112">
        <f>詳細表!U22</f>
        <v>0</v>
      </c>
      <c r="O23" s="112">
        <f>詳細表!V22</f>
        <v>0</v>
      </c>
      <c r="P23" s="112">
        <f>詳細表!W22</f>
        <v>0</v>
      </c>
      <c r="Q23" s="112">
        <f>詳細表!AC22</f>
        <v>0</v>
      </c>
      <c r="R23" s="112">
        <f>詳細表!AG22</f>
        <v>0</v>
      </c>
      <c r="S23" s="112">
        <f t="shared" si="0"/>
        <v>0</v>
      </c>
      <c r="T23" s="112">
        <f t="shared" si="1"/>
        <v>0</v>
      </c>
      <c r="U23" s="112">
        <f t="shared" si="2"/>
        <v>0</v>
      </c>
      <c r="V23" s="112">
        <f t="shared" si="3"/>
        <v>0</v>
      </c>
      <c r="W23" s="112">
        <f t="shared" si="4"/>
        <v>0</v>
      </c>
    </row>
    <row r="24" spans="2:23" x14ac:dyDescent="0.15">
      <c r="B24" s="12" t="s">
        <v>47</v>
      </c>
      <c r="C24" s="66" t="s">
        <v>654</v>
      </c>
      <c r="D24" s="112">
        <f>詳細表!G23</f>
        <v>0</v>
      </c>
      <c r="E24" s="112">
        <f>詳細表!H23</f>
        <v>0</v>
      </c>
      <c r="F24" s="112">
        <f>詳細表!I23</f>
        <v>0</v>
      </c>
      <c r="G24" s="112">
        <f>詳細表!AA23</f>
        <v>0</v>
      </c>
      <c r="H24" s="112">
        <f>詳細表!AE23</f>
        <v>0</v>
      </c>
      <c r="I24" s="112">
        <f>詳細表!M23</f>
        <v>0</v>
      </c>
      <c r="J24" s="112">
        <f>詳細表!N23</f>
        <v>0</v>
      </c>
      <c r="K24" s="112">
        <f>詳細表!O23</f>
        <v>0</v>
      </c>
      <c r="L24" s="112">
        <f>詳細表!AB23</f>
        <v>0</v>
      </c>
      <c r="M24" s="112">
        <f>詳細表!AF23</f>
        <v>0</v>
      </c>
      <c r="N24" s="112">
        <f>詳細表!U23</f>
        <v>0</v>
      </c>
      <c r="O24" s="112">
        <f>詳細表!V23</f>
        <v>0</v>
      </c>
      <c r="P24" s="112">
        <f>詳細表!W23</f>
        <v>0</v>
      </c>
      <c r="Q24" s="112">
        <f>詳細表!AC23</f>
        <v>0</v>
      </c>
      <c r="R24" s="112">
        <f>詳細表!AG23</f>
        <v>0</v>
      </c>
      <c r="S24" s="112">
        <f t="shared" si="0"/>
        <v>0</v>
      </c>
      <c r="T24" s="112">
        <f t="shared" si="1"/>
        <v>0</v>
      </c>
      <c r="U24" s="112">
        <f t="shared" si="2"/>
        <v>0</v>
      </c>
      <c r="V24" s="112">
        <f t="shared" si="3"/>
        <v>0</v>
      </c>
      <c r="W24" s="112">
        <f t="shared" si="4"/>
        <v>0</v>
      </c>
    </row>
    <row r="25" spans="2:23" x14ac:dyDescent="0.15">
      <c r="B25" s="12" t="s">
        <v>48</v>
      </c>
      <c r="C25" s="66" t="s">
        <v>146</v>
      </c>
      <c r="D25" s="119">
        <f>詳細表!G24</f>
        <v>0</v>
      </c>
      <c r="E25" s="119">
        <f>詳細表!H24</f>
        <v>0</v>
      </c>
      <c r="F25" s="119">
        <f>詳細表!I24</f>
        <v>0</v>
      </c>
      <c r="G25" s="119">
        <f>詳細表!AA24</f>
        <v>0</v>
      </c>
      <c r="H25" s="119">
        <f>詳細表!AE24</f>
        <v>0</v>
      </c>
      <c r="I25" s="119">
        <f>詳細表!M24</f>
        <v>0</v>
      </c>
      <c r="J25" s="119">
        <f>詳細表!N24</f>
        <v>0</v>
      </c>
      <c r="K25" s="119">
        <f>詳細表!O24</f>
        <v>0</v>
      </c>
      <c r="L25" s="119">
        <f>詳細表!AB24</f>
        <v>0</v>
      </c>
      <c r="M25" s="119">
        <f>詳細表!AF24</f>
        <v>0</v>
      </c>
      <c r="N25" s="119">
        <f>詳細表!U24</f>
        <v>0</v>
      </c>
      <c r="O25" s="119">
        <f>詳細表!V24</f>
        <v>0</v>
      </c>
      <c r="P25" s="119">
        <f>詳細表!W24</f>
        <v>0</v>
      </c>
      <c r="Q25" s="119">
        <f>詳細表!AC24</f>
        <v>0</v>
      </c>
      <c r="R25" s="119">
        <f>詳細表!AG24</f>
        <v>0</v>
      </c>
      <c r="S25" s="119">
        <f t="shared" si="0"/>
        <v>0</v>
      </c>
      <c r="T25" s="119">
        <f t="shared" si="1"/>
        <v>0</v>
      </c>
      <c r="U25" s="119">
        <f t="shared" si="2"/>
        <v>0</v>
      </c>
      <c r="V25" s="119">
        <f t="shared" si="3"/>
        <v>0</v>
      </c>
      <c r="W25" s="119">
        <f t="shared" si="4"/>
        <v>0</v>
      </c>
    </row>
    <row r="26" spans="2:23" x14ac:dyDescent="0.15">
      <c r="B26" s="15" t="s">
        <v>49</v>
      </c>
      <c r="C26" s="74" t="s">
        <v>147</v>
      </c>
      <c r="D26" s="112">
        <f>詳細表!G25</f>
        <v>0</v>
      </c>
      <c r="E26" s="112">
        <f>詳細表!H25</f>
        <v>0</v>
      </c>
      <c r="F26" s="112">
        <f>詳細表!I25</f>
        <v>0</v>
      </c>
      <c r="G26" s="112">
        <f>詳細表!AA25</f>
        <v>0</v>
      </c>
      <c r="H26" s="112">
        <f>詳細表!AE25</f>
        <v>0</v>
      </c>
      <c r="I26" s="112">
        <f>詳細表!M25</f>
        <v>0</v>
      </c>
      <c r="J26" s="112">
        <f>詳細表!N25</f>
        <v>0</v>
      </c>
      <c r="K26" s="112">
        <f>詳細表!O25</f>
        <v>0</v>
      </c>
      <c r="L26" s="112">
        <f>詳細表!AB25</f>
        <v>0</v>
      </c>
      <c r="M26" s="112">
        <f>詳細表!AF25</f>
        <v>0</v>
      </c>
      <c r="N26" s="112">
        <f>詳細表!U25</f>
        <v>0</v>
      </c>
      <c r="O26" s="112">
        <f>詳細表!V25</f>
        <v>0</v>
      </c>
      <c r="P26" s="112">
        <f>詳細表!W25</f>
        <v>0</v>
      </c>
      <c r="Q26" s="112">
        <f>詳細表!AC25</f>
        <v>0</v>
      </c>
      <c r="R26" s="112">
        <f>詳細表!AG25</f>
        <v>0</v>
      </c>
      <c r="S26" s="112">
        <f t="shared" si="0"/>
        <v>0</v>
      </c>
      <c r="T26" s="112">
        <f t="shared" si="1"/>
        <v>0</v>
      </c>
      <c r="U26" s="112">
        <f t="shared" si="2"/>
        <v>0</v>
      </c>
      <c r="V26" s="112">
        <f t="shared" si="3"/>
        <v>0</v>
      </c>
      <c r="W26" s="112">
        <f t="shared" si="4"/>
        <v>0</v>
      </c>
    </row>
    <row r="27" spans="2:23" x14ac:dyDescent="0.15">
      <c r="B27" s="12" t="s">
        <v>50</v>
      </c>
      <c r="C27" s="66" t="s">
        <v>148</v>
      </c>
      <c r="D27" s="112">
        <f>詳細表!G26</f>
        <v>0</v>
      </c>
      <c r="E27" s="112">
        <f>詳細表!H26</f>
        <v>0</v>
      </c>
      <c r="F27" s="112">
        <f>詳細表!I26</f>
        <v>0</v>
      </c>
      <c r="G27" s="112">
        <f>詳細表!AA26</f>
        <v>0</v>
      </c>
      <c r="H27" s="112">
        <f>詳細表!AE26</f>
        <v>0</v>
      </c>
      <c r="I27" s="112">
        <f>詳細表!M26</f>
        <v>0</v>
      </c>
      <c r="J27" s="112">
        <f>詳細表!N26</f>
        <v>0</v>
      </c>
      <c r="K27" s="112">
        <f>詳細表!O26</f>
        <v>0</v>
      </c>
      <c r="L27" s="112">
        <f>詳細表!AB26</f>
        <v>0</v>
      </c>
      <c r="M27" s="112">
        <f>詳細表!AF26</f>
        <v>0</v>
      </c>
      <c r="N27" s="112">
        <f>詳細表!U26</f>
        <v>0</v>
      </c>
      <c r="O27" s="112">
        <f>詳細表!V26</f>
        <v>0</v>
      </c>
      <c r="P27" s="112">
        <f>詳細表!W26</f>
        <v>0</v>
      </c>
      <c r="Q27" s="112">
        <f>詳細表!AC26</f>
        <v>0</v>
      </c>
      <c r="R27" s="112">
        <f>詳細表!AG26</f>
        <v>0</v>
      </c>
      <c r="S27" s="112">
        <f t="shared" si="0"/>
        <v>0</v>
      </c>
      <c r="T27" s="112">
        <f t="shared" si="1"/>
        <v>0</v>
      </c>
      <c r="U27" s="112">
        <f t="shared" si="2"/>
        <v>0</v>
      </c>
      <c r="V27" s="112">
        <f t="shared" si="3"/>
        <v>0</v>
      </c>
      <c r="W27" s="112">
        <f t="shared" si="4"/>
        <v>0</v>
      </c>
    </row>
    <row r="28" spans="2:23" x14ac:dyDescent="0.15">
      <c r="B28" s="12" t="s">
        <v>51</v>
      </c>
      <c r="C28" s="66" t="s">
        <v>426</v>
      </c>
      <c r="D28" s="112">
        <f>詳細表!G27</f>
        <v>0</v>
      </c>
      <c r="E28" s="112">
        <f>詳細表!H27</f>
        <v>0</v>
      </c>
      <c r="F28" s="112">
        <f>詳細表!I27</f>
        <v>0</v>
      </c>
      <c r="G28" s="112">
        <f>詳細表!AA27</f>
        <v>0</v>
      </c>
      <c r="H28" s="112">
        <f>詳細表!AE27</f>
        <v>0</v>
      </c>
      <c r="I28" s="112">
        <f>詳細表!M27</f>
        <v>0</v>
      </c>
      <c r="J28" s="112">
        <f>詳細表!N27</f>
        <v>0</v>
      </c>
      <c r="K28" s="112">
        <f>詳細表!O27</f>
        <v>0</v>
      </c>
      <c r="L28" s="112">
        <f>詳細表!AB27</f>
        <v>0</v>
      </c>
      <c r="M28" s="112">
        <f>詳細表!AF27</f>
        <v>0</v>
      </c>
      <c r="N28" s="112">
        <f>詳細表!U27</f>
        <v>0</v>
      </c>
      <c r="O28" s="112">
        <f>詳細表!V27</f>
        <v>0</v>
      </c>
      <c r="P28" s="112">
        <f>詳細表!W27</f>
        <v>0</v>
      </c>
      <c r="Q28" s="112">
        <f>詳細表!AC27</f>
        <v>0</v>
      </c>
      <c r="R28" s="112">
        <f>詳細表!AG27</f>
        <v>0</v>
      </c>
      <c r="S28" s="112">
        <f t="shared" si="0"/>
        <v>0</v>
      </c>
      <c r="T28" s="112">
        <f t="shared" si="1"/>
        <v>0</v>
      </c>
      <c r="U28" s="112">
        <f t="shared" si="2"/>
        <v>0</v>
      </c>
      <c r="V28" s="112">
        <f t="shared" si="3"/>
        <v>0</v>
      </c>
      <c r="W28" s="112">
        <f t="shared" si="4"/>
        <v>0</v>
      </c>
    </row>
    <row r="29" spans="2:23" x14ac:dyDescent="0.15">
      <c r="B29" s="12" t="s">
        <v>52</v>
      </c>
      <c r="C29" s="66" t="s">
        <v>149</v>
      </c>
      <c r="D29" s="112">
        <f>詳細表!G28</f>
        <v>0</v>
      </c>
      <c r="E29" s="112">
        <f>詳細表!H28</f>
        <v>0</v>
      </c>
      <c r="F29" s="112">
        <f>詳細表!I28</f>
        <v>0</v>
      </c>
      <c r="G29" s="112">
        <f>詳細表!AA28</f>
        <v>0</v>
      </c>
      <c r="H29" s="112">
        <f>詳細表!AE28</f>
        <v>0</v>
      </c>
      <c r="I29" s="112">
        <f>詳細表!M28</f>
        <v>0</v>
      </c>
      <c r="J29" s="112">
        <f>詳細表!N28</f>
        <v>0</v>
      </c>
      <c r="K29" s="112">
        <f>詳細表!O28</f>
        <v>0</v>
      </c>
      <c r="L29" s="112">
        <f>詳細表!AB28</f>
        <v>0</v>
      </c>
      <c r="M29" s="112">
        <f>詳細表!AF28</f>
        <v>0</v>
      </c>
      <c r="N29" s="112">
        <f>詳細表!U28</f>
        <v>0</v>
      </c>
      <c r="O29" s="112">
        <f>詳細表!V28</f>
        <v>0</v>
      </c>
      <c r="P29" s="112">
        <f>詳細表!W28</f>
        <v>0</v>
      </c>
      <c r="Q29" s="112">
        <f>詳細表!AC28</f>
        <v>0</v>
      </c>
      <c r="R29" s="112">
        <f>詳細表!AG28</f>
        <v>0</v>
      </c>
      <c r="S29" s="112">
        <f t="shared" si="0"/>
        <v>0</v>
      </c>
      <c r="T29" s="112">
        <f t="shared" si="1"/>
        <v>0</v>
      </c>
      <c r="U29" s="112">
        <f t="shared" si="2"/>
        <v>0</v>
      </c>
      <c r="V29" s="112">
        <f t="shared" si="3"/>
        <v>0</v>
      </c>
      <c r="W29" s="112">
        <f t="shared" si="4"/>
        <v>0</v>
      </c>
    </row>
    <row r="30" spans="2:23" x14ac:dyDescent="0.15">
      <c r="B30" s="16" t="s">
        <v>53</v>
      </c>
      <c r="C30" s="72" t="s">
        <v>428</v>
      </c>
      <c r="D30" s="119">
        <f>詳細表!G29</f>
        <v>0</v>
      </c>
      <c r="E30" s="119">
        <f>詳細表!H29</f>
        <v>0</v>
      </c>
      <c r="F30" s="119">
        <f>詳細表!I29</f>
        <v>0</v>
      </c>
      <c r="G30" s="119">
        <f>詳細表!AA29</f>
        <v>0</v>
      </c>
      <c r="H30" s="119">
        <f>詳細表!AE29</f>
        <v>0</v>
      </c>
      <c r="I30" s="119">
        <f>詳細表!M29</f>
        <v>0</v>
      </c>
      <c r="J30" s="119">
        <f>詳細表!N29</f>
        <v>0</v>
      </c>
      <c r="K30" s="119">
        <f>詳細表!O29</f>
        <v>0</v>
      </c>
      <c r="L30" s="119">
        <f>詳細表!AB29</f>
        <v>0</v>
      </c>
      <c r="M30" s="119">
        <f>詳細表!AF29</f>
        <v>0</v>
      </c>
      <c r="N30" s="119">
        <f>詳細表!U29</f>
        <v>0</v>
      </c>
      <c r="O30" s="119">
        <f>詳細表!V29</f>
        <v>0</v>
      </c>
      <c r="P30" s="119">
        <f>詳細表!W29</f>
        <v>0</v>
      </c>
      <c r="Q30" s="119">
        <f>詳細表!AC29</f>
        <v>0</v>
      </c>
      <c r="R30" s="119">
        <f>詳細表!AG29</f>
        <v>0</v>
      </c>
      <c r="S30" s="119">
        <f t="shared" si="0"/>
        <v>0</v>
      </c>
      <c r="T30" s="119">
        <f t="shared" si="1"/>
        <v>0</v>
      </c>
      <c r="U30" s="119">
        <f t="shared" si="2"/>
        <v>0</v>
      </c>
      <c r="V30" s="119">
        <f t="shared" si="3"/>
        <v>0</v>
      </c>
      <c r="W30" s="119">
        <f t="shared" si="4"/>
        <v>0</v>
      </c>
    </row>
    <row r="31" spans="2:23" x14ac:dyDescent="0.15">
      <c r="B31" s="12" t="s">
        <v>54</v>
      </c>
      <c r="C31" s="66" t="s">
        <v>655</v>
      </c>
      <c r="D31" s="112">
        <f>詳細表!G30</f>
        <v>0</v>
      </c>
      <c r="E31" s="112">
        <f>詳細表!H30</f>
        <v>0</v>
      </c>
      <c r="F31" s="112">
        <f>詳細表!I30</f>
        <v>0</v>
      </c>
      <c r="G31" s="112">
        <f>詳細表!AA30</f>
        <v>0</v>
      </c>
      <c r="H31" s="112">
        <f>詳細表!AE30</f>
        <v>0</v>
      </c>
      <c r="I31" s="112">
        <f>詳細表!M30</f>
        <v>0</v>
      </c>
      <c r="J31" s="112">
        <f>詳細表!N30</f>
        <v>0</v>
      </c>
      <c r="K31" s="112">
        <f>詳細表!O30</f>
        <v>0</v>
      </c>
      <c r="L31" s="112">
        <f>詳細表!AB30</f>
        <v>0</v>
      </c>
      <c r="M31" s="112">
        <f>詳細表!AF30</f>
        <v>0</v>
      </c>
      <c r="N31" s="112">
        <f>詳細表!U30</f>
        <v>0</v>
      </c>
      <c r="O31" s="112">
        <f>詳細表!V30</f>
        <v>0</v>
      </c>
      <c r="P31" s="112">
        <f>詳細表!W30</f>
        <v>0</v>
      </c>
      <c r="Q31" s="112">
        <f>詳細表!AC30</f>
        <v>0</v>
      </c>
      <c r="R31" s="112">
        <f>詳細表!AG30</f>
        <v>0</v>
      </c>
      <c r="S31" s="112">
        <f t="shared" si="0"/>
        <v>0</v>
      </c>
      <c r="T31" s="112">
        <f t="shared" si="1"/>
        <v>0</v>
      </c>
      <c r="U31" s="112">
        <f t="shared" si="2"/>
        <v>0</v>
      </c>
      <c r="V31" s="112">
        <f t="shared" si="3"/>
        <v>0</v>
      </c>
      <c r="W31" s="112">
        <f t="shared" si="4"/>
        <v>0</v>
      </c>
    </row>
    <row r="32" spans="2:23" x14ac:dyDescent="0.15">
      <c r="B32" s="12" t="s">
        <v>55</v>
      </c>
      <c r="C32" s="66" t="s">
        <v>656</v>
      </c>
      <c r="D32" s="112">
        <f>詳細表!G31</f>
        <v>0</v>
      </c>
      <c r="E32" s="112">
        <f>詳細表!H31</f>
        <v>0</v>
      </c>
      <c r="F32" s="112">
        <f>詳細表!I31</f>
        <v>0</v>
      </c>
      <c r="G32" s="112">
        <f>詳細表!AA31</f>
        <v>0</v>
      </c>
      <c r="H32" s="112">
        <f>詳細表!AE31</f>
        <v>0</v>
      </c>
      <c r="I32" s="112">
        <f>詳細表!M31</f>
        <v>0</v>
      </c>
      <c r="J32" s="112">
        <f>詳細表!N31</f>
        <v>0</v>
      </c>
      <c r="K32" s="112">
        <f>詳細表!O31</f>
        <v>0</v>
      </c>
      <c r="L32" s="112">
        <f>詳細表!AB31</f>
        <v>0</v>
      </c>
      <c r="M32" s="112">
        <f>詳細表!AF31</f>
        <v>0</v>
      </c>
      <c r="N32" s="112">
        <f>詳細表!U31</f>
        <v>0</v>
      </c>
      <c r="O32" s="112">
        <f>詳細表!V31</f>
        <v>0</v>
      </c>
      <c r="P32" s="112">
        <f>詳細表!W31</f>
        <v>0</v>
      </c>
      <c r="Q32" s="112">
        <f>詳細表!AC31</f>
        <v>0</v>
      </c>
      <c r="R32" s="112">
        <f>詳細表!AG31</f>
        <v>0</v>
      </c>
      <c r="S32" s="112">
        <f t="shared" si="0"/>
        <v>0</v>
      </c>
      <c r="T32" s="112">
        <f t="shared" si="1"/>
        <v>0</v>
      </c>
      <c r="U32" s="112">
        <f t="shared" si="2"/>
        <v>0</v>
      </c>
      <c r="V32" s="112">
        <f t="shared" si="3"/>
        <v>0</v>
      </c>
      <c r="W32" s="112">
        <f t="shared" si="4"/>
        <v>0</v>
      </c>
    </row>
    <row r="33" spans="2:23" x14ac:dyDescent="0.15">
      <c r="B33" s="12" t="s">
        <v>56</v>
      </c>
      <c r="C33" s="66" t="s">
        <v>150</v>
      </c>
      <c r="D33" s="112">
        <f>詳細表!G32</f>
        <v>0</v>
      </c>
      <c r="E33" s="112">
        <f>詳細表!H32</f>
        <v>0</v>
      </c>
      <c r="F33" s="112">
        <f>詳細表!I32</f>
        <v>0</v>
      </c>
      <c r="G33" s="112">
        <f>詳細表!AA32</f>
        <v>0</v>
      </c>
      <c r="H33" s="112">
        <f>詳細表!AE32</f>
        <v>0</v>
      </c>
      <c r="I33" s="112">
        <f>詳細表!M32</f>
        <v>0</v>
      </c>
      <c r="J33" s="112">
        <f>詳細表!N32</f>
        <v>0</v>
      </c>
      <c r="K33" s="112">
        <f>詳細表!O32</f>
        <v>0</v>
      </c>
      <c r="L33" s="112">
        <f>詳細表!AB32</f>
        <v>0</v>
      </c>
      <c r="M33" s="112">
        <f>詳細表!AF32</f>
        <v>0</v>
      </c>
      <c r="N33" s="112">
        <f>詳細表!U32</f>
        <v>0</v>
      </c>
      <c r="O33" s="112">
        <f>詳細表!V32</f>
        <v>0</v>
      </c>
      <c r="P33" s="112">
        <f>詳細表!W32</f>
        <v>0</v>
      </c>
      <c r="Q33" s="112">
        <f>詳細表!AC32</f>
        <v>0</v>
      </c>
      <c r="R33" s="112">
        <f>詳細表!AG32</f>
        <v>0</v>
      </c>
      <c r="S33" s="112">
        <f t="shared" si="0"/>
        <v>0</v>
      </c>
      <c r="T33" s="112">
        <f t="shared" si="1"/>
        <v>0</v>
      </c>
      <c r="U33" s="112">
        <f t="shared" si="2"/>
        <v>0</v>
      </c>
      <c r="V33" s="112">
        <f t="shared" si="3"/>
        <v>0</v>
      </c>
      <c r="W33" s="112">
        <f t="shared" si="4"/>
        <v>0</v>
      </c>
    </row>
    <row r="34" spans="2:23" x14ac:dyDescent="0.15">
      <c r="B34" s="12" t="s">
        <v>57</v>
      </c>
      <c r="C34" s="66" t="s">
        <v>151</v>
      </c>
      <c r="D34" s="112">
        <f>詳細表!G33</f>
        <v>0</v>
      </c>
      <c r="E34" s="112">
        <f>詳細表!H33</f>
        <v>0</v>
      </c>
      <c r="F34" s="112">
        <f>詳細表!I33</f>
        <v>0</v>
      </c>
      <c r="G34" s="112">
        <f>詳細表!AA33</f>
        <v>0</v>
      </c>
      <c r="H34" s="112">
        <f>詳細表!AE33</f>
        <v>0</v>
      </c>
      <c r="I34" s="112">
        <f>詳細表!M33</f>
        <v>0</v>
      </c>
      <c r="J34" s="112">
        <f>詳細表!N33</f>
        <v>0</v>
      </c>
      <c r="K34" s="112">
        <f>詳細表!O33</f>
        <v>0</v>
      </c>
      <c r="L34" s="112">
        <f>詳細表!AB33</f>
        <v>0</v>
      </c>
      <c r="M34" s="112">
        <f>詳細表!AF33</f>
        <v>0</v>
      </c>
      <c r="N34" s="112">
        <f>詳細表!U33</f>
        <v>0</v>
      </c>
      <c r="O34" s="112">
        <f>詳細表!V33</f>
        <v>0</v>
      </c>
      <c r="P34" s="112">
        <f>詳細表!W33</f>
        <v>0</v>
      </c>
      <c r="Q34" s="112">
        <f>詳細表!AC33</f>
        <v>0</v>
      </c>
      <c r="R34" s="112">
        <f>詳細表!AG33</f>
        <v>0</v>
      </c>
      <c r="S34" s="112">
        <f t="shared" si="0"/>
        <v>0</v>
      </c>
      <c r="T34" s="112">
        <f t="shared" si="1"/>
        <v>0</v>
      </c>
      <c r="U34" s="112">
        <f t="shared" si="2"/>
        <v>0</v>
      </c>
      <c r="V34" s="112">
        <f t="shared" si="3"/>
        <v>0</v>
      </c>
      <c r="W34" s="112">
        <f t="shared" si="4"/>
        <v>0</v>
      </c>
    </row>
    <row r="35" spans="2:23" x14ac:dyDescent="0.15">
      <c r="B35" s="12" t="s">
        <v>58</v>
      </c>
      <c r="C35" s="66" t="s">
        <v>433</v>
      </c>
      <c r="D35" s="119">
        <f>詳細表!G34</f>
        <v>0</v>
      </c>
      <c r="E35" s="119">
        <f>詳細表!H34</f>
        <v>0</v>
      </c>
      <c r="F35" s="119">
        <f>詳細表!I34</f>
        <v>0</v>
      </c>
      <c r="G35" s="119">
        <f>詳細表!AA34</f>
        <v>0</v>
      </c>
      <c r="H35" s="119">
        <f>詳細表!AE34</f>
        <v>0</v>
      </c>
      <c r="I35" s="119">
        <f>詳細表!M34</f>
        <v>0</v>
      </c>
      <c r="J35" s="119">
        <f>詳細表!N34</f>
        <v>0</v>
      </c>
      <c r="K35" s="119">
        <f>詳細表!O34</f>
        <v>0</v>
      </c>
      <c r="L35" s="119">
        <f>詳細表!AB34</f>
        <v>0</v>
      </c>
      <c r="M35" s="119">
        <f>詳細表!AF34</f>
        <v>0</v>
      </c>
      <c r="N35" s="119">
        <f>詳細表!U34</f>
        <v>0</v>
      </c>
      <c r="O35" s="119">
        <f>詳細表!V34</f>
        <v>0</v>
      </c>
      <c r="P35" s="119">
        <f>詳細表!W34</f>
        <v>0</v>
      </c>
      <c r="Q35" s="119">
        <f>詳細表!AC34</f>
        <v>0</v>
      </c>
      <c r="R35" s="119">
        <f>詳細表!AG34</f>
        <v>0</v>
      </c>
      <c r="S35" s="119">
        <f t="shared" si="0"/>
        <v>0</v>
      </c>
      <c r="T35" s="119">
        <f t="shared" si="1"/>
        <v>0</v>
      </c>
      <c r="U35" s="119">
        <f t="shared" si="2"/>
        <v>0</v>
      </c>
      <c r="V35" s="119">
        <f t="shared" si="3"/>
        <v>0</v>
      </c>
      <c r="W35" s="119">
        <f t="shared" si="4"/>
        <v>0</v>
      </c>
    </row>
    <row r="36" spans="2:23" x14ac:dyDescent="0.15">
      <c r="B36" s="15" t="s">
        <v>59</v>
      </c>
      <c r="C36" s="74" t="s">
        <v>657</v>
      </c>
      <c r="D36" s="112">
        <f>詳細表!G35</f>
        <v>0</v>
      </c>
      <c r="E36" s="112">
        <f>詳細表!H35</f>
        <v>0</v>
      </c>
      <c r="F36" s="112">
        <f>詳細表!I35</f>
        <v>0</v>
      </c>
      <c r="G36" s="112">
        <f>詳細表!AA35</f>
        <v>0</v>
      </c>
      <c r="H36" s="112">
        <f>詳細表!AE35</f>
        <v>0</v>
      </c>
      <c r="I36" s="112">
        <f>詳細表!M35</f>
        <v>0</v>
      </c>
      <c r="J36" s="112">
        <f>詳細表!N35</f>
        <v>0</v>
      </c>
      <c r="K36" s="112">
        <f>詳細表!O35</f>
        <v>0</v>
      </c>
      <c r="L36" s="112">
        <f>詳細表!AB35</f>
        <v>0</v>
      </c>
      <c r="M36" s="112">
        <f>詳細表!AF35</f>
        <v>0</v>
      </c>
      <c r="N36" s="112">
        <f>詳細表!U35</f>
        <v>0</v>
      </c>
      <c r="O36" s="112">
        <f>詳細表!V35</f>
        <v>0</v>
      </c>
      <c r="P36" s="112">
        <f>詳細表!W35</f>
        <v>0</v>
      </c>
      <c r="Q36" s="112">
        <f>詳細表!AC35</f>
        <v>0</v>
      </c>
      <c r="R36" s="112">
        <f>詳細表!AG35</f>
        <v>0</v>
      </c>
      <c r="S36" s="112">
        <f t="shared" si="0"/>
        <v>0</v>
      </c>
      <c r="T36" s="112">
        <f t="shared" si="1"/>
        <v>0</v>
      </c>
      <c r="U36" s="112">
        <f t="shared" si="2"/>
        <v>0</v>
      </c>
      <c r="V36" s="112">
        <f t="shared" si="3"/>
        <v>0</v>
      </c>
      <c r="W36" s="112">
        <f t="shared" si="4"/>
        <v>0</v>
      </c>
    </row>
    <row r="37" spans="2:23" x14ac:dyDescent="0.15">
      <c r="B37" s="12" t="s">
        <v>60</v>
      </c>
      <c r="C37" s="66" t="s">
        <v>152</v>
      </c>
      <c r="D37" s="112">
        <f>詳細表!G36</f>
        <v>0</v>
      </c>
      <c r="E37" s="112">
        <f>詳細表!H36</f>
        <v>0</v>
      </c>
      <c r="F37" s="112">
        <f>詳細表!I36</f>
        <v>0</v>
      </c>
      <c r="G37" s="112">
        <f>詳細表!AA36</f>
        <v>0</v>
      </c>
      <c r="H37" s="112">
        <f>詳細表!AE36</f>
        <v>0</v>
      </c>
      <c r="I37" s="112">
        <f>詳細表!M36</f>
        <v>0</v>
      </c>
      <c r="J37" s="112">
        <f>詳細表!N36</f>
        <v>0</v>
      </c>
      <c r="K37" s="112">
        <f>詳細表!O36</f>
        <v>0</v>
      </c>
      <c r="L37" s="112">
        <f>詳細表!AB36</f>
        <v>0</v>
      </c>
      <c r="M37" s="112">
        <f>詳細表!AF36</f>
        <v>0</v>
      </c>
      <c r="N37" s="112">
        <f>詳細表!U36</f>
        <v>0</v>
      </c>
      <c r="O37" s="112">
        <f>詳細表!V36</f>
        <v>0</v>
      </c>
      <c r="P37" s="112">
        <f>詳細表!W36</f>
        <v>0</v>
      </c>
      <c r="Q37" s="112">
        <f>詳細表!AC36</f>
        <v>0</v>
      </c>
      <c r="R37" s="112">
        <f>詳細表!AG36</f>
        <v>0</v>
      </c>
      <c r="S37" s="112">
        <f t="shared" si="0"/>
        <v>0</v>
      </c>
      <c r="T37" s="112">
        <f t="shared" si="1"/>
        <v>0</v>
      </c>
      <c r="U37" s="112">
        <f t="shared" si="2"/>
        <v>0</v>
      </c>
      <c r="V37" s="112">
        <f t="shared" si="3"/>
        <v>0</v>
      </c>
      <c r="W37" s="112">
        <f t="shared" si="4"/>
        <v>0</v>
      </c>
    </row>
    <row r="38" spans="2:23" x14ac:dyDescent="0.15">
      <c r="B38" s="12" t="s">
        <v>61</v>
      </c>
      <c r="C38" s="66" t="s">
        <v>153</v>
      </c>
      <c r="D38" s="112">
        <f>詳細表!G37</f>
        <v>0</v>
      </c>
      <c r="E38" s="112">
        <f>詳細表!H37</f>
        <v>0</v>
      </c>
      <c r="F38" s="112">
        <f>詳細表!I37</f>
        <v>0</v>
      </c>
      <c r="G38" s="112">
        <f>詳細表!AA37</f>
        <v>0</v>
      </c>
      <c r="H38" s="112">
        <f>詳細表!AE37</f>
        <v>0</v>
      </c>
      <c r="I38" s="112">
        <f>詳細表!M37</f>
        <v>0</v>
      </c>
      <c r="J38" s="112">
        <f>詳細表!N37</f>
        <v>0</v>
      </c>
      <c r="K38" s="112">
        <f>詳細表!O37</f>
        <v>0</v>
      </c>
      <c r="L38" s="112">
        <f>詳細表!AB37</f>
        <v>0</v>
      </c>
      <c r="M38" s="112">
        <f>詳細表!AF37</f>
        <v>0</v>
      </c>
      <c r="N38" s="112">
        <f>詳細表!U37</f>
        <v>0</v>
      </c>
      <c r="O38" s="112">
        <f>詳細表!V37</f>
        <v>0</v>
      </c>
      <c r="P38" s="112">
        <f>詳細表!W37</f>
        <v>0</v>
      </c>
      <c r="Q38" s="112">
        <f>詳細表!AC37</f>
        <v>0</v>
      </c>
      <c r="R38" s="112">
        <f>詳細表!AG37</f>
        <v>0</v>
      </c>
      <c r="S38" s="112">
        <f t="shared" si="0"/>
        <v>0</v>
      </c>
      <c r="T38" s="112">
        <f t="shared" si="1"/>
        <v>0</v>
      </c>
      <c r="U38" s="112">
        <f t="shared" si="2"/>
        <v>0</v>
      </c>
      <c r="V38" s="112">
        <f t="shared" si="3"/>
        <v>0</v>
      </c>
      <c r="W38" s="112">
        <f t="shared" si="4"/>
        <v>0</v>
      </c>
    </row>
    <row r="39" spans="2:23" x14ac:dyDescent="0.15">
      <c r="B39" s="12" t="s">
        <v>62</v>
      </c>
      <c r="C39" s="66" t="s">
        <v>154</v>
      </c>
      <c r="D39" s="112">
        <f>詳細表!G38</f>
        <v>0</v>
      </c>
      <c r="E39" s="112">
        <f>詳細表!H38</f>
        <v>0</v>
      </c>
      <c r="F39" s="112">
        <f>詳細表!I38</f>
        <v>0</v>
      </c>
      <c r="G39" s="112">
        <f>詳細表!AA38</f>
        <v>0</v>
      </c>
      <c r="H39" s="112">
        <f>詳細表!AE38</f>
        <v>0</v>
      </c>
      <c r="I39" s="112">
        <f>詳細表!M38</f>
        <v>0</v>
      </c>
      <c r="J39" s="112">
        <f>詳細表!N38</f>
        <v>0</v>
      </c>
      <c r="K39" s="112">
        <f>詳細表!O38</f>
        <v>0</v>
      </c>
      <c r="L39" s="112">
        <f>詳細表!AB38</f>
        <v>0</v>
      </c>
      <c r="M39" s="112">
        <f>詳細表!AF38</f>
        <v>0</v>
      </c>
      <c r="N39" s="112">
        <f>詳細表!U38</f>
        <v>0</v>
      </c>
      <c r="O39" s="112">
        <f>詳細表!V38</f>
        <v>0</v>
      </c>
      <c r="P39" s="112">
        <f>詳細表!W38</f>
        <v>0</v>
      </c>
      <c r="Q39" s="112">
        <f>詳細表!AC38</f>
        <v>0</v>
      </c>
      <c r="R39" s="112">
        <f>詳細表!AG38</f>
        <v>0</v>
      </c>
      <c r="S39" s="112">
        <f t="shared" si="0"/>
        <v>0</v>
      </c>
      <c r="T39" s="112">
        <f t="shared" si="1"/>
        <v>0</v>
      </c>
      <c r="U39" s="112">
        <f t="shared" si="2"/>
        <v>0</v>
      </c>
      <c r="V39" s="112">
        <f t="shared" si="3"/>
        <v>0</v>
      </c>
      <c r="W39" s="112">
        <f t="shared" si="4"/>
        <v>0</v>
      </c>
    </row>
    <row r="40" spans="2:23" x14ac:dyDescent="0.15">
      <c r="B40" s="16" t="s">
        <v>63</v>
      </c>
      <c r="C40" s="72" t="s">
        <v>155</v>
      </c>
      <c r="D40" s="119">
        <f>詳細表!G39</f>
        <v>0</v>
      </c>
      <c r="E40" s="119">
        <f>詳細表!H39</f>
        <v>0</v>
      </c>
      <c r="F40" s="119">
        <f>詳細表!I39</f>
        <v>0</v>
      </c>
      <c r="G40" s="119">
        <f>詳細表!AA39</f>
        <v>0</v>
      </c>
      <c r="H40" s="119">
        <f>詳細表!AE39</f>
        <v>0</v>
      </c>
      <c r="I40" s="119">
        <f>詳細表!M39</f>
        <v>0</v>
      </c>
      <c r="J40" s="119">
        <f>詳細表!N39</f>
        <v>0</v>
      </c>
      <c r="K40" s="119">
        <f>詳細表!O39</f>
        <v>0</v>
      </c>
      <c r="L40" s="119">
        <f>詳細表!AB39</f>
        <v>0</v>
      </c>
      <c r="M40" s="119">
        <f>詳細表!AF39</f>
        <v>0</v>
      </c>
      <c r="N40" s="119">
        <f>詳細表!U39</f>
        <v>0</v>
      </c>
      <c r="O40" s="119">
        <f>詳細表!V39</f>
        <v>0</v>
      </c>
      <c r="P40" s="119">
        <f>詳細表!W39</f>
        <v>0</v>
      </c>
      <c r="Q40" s="119">
        <f>詳細表!AC39</f>
        <v>0</v>
      </c>
      <c r="R40" s="119">
        <f>詳細表!AG39</f>
        <v>0</v>
      </c>
      <c r="S40" s="119">
        <f t="shared" si="0"/>
        <v>0</v>
      </c>
      <c r="T40" s="119">
        <f t="shared" si="1"/>
        <v>0</v>
      </c>
      <c r="U40" s="119">
        <f t="shared" si="2"/>
        <v>0</v>
      </c>
      <c r="V40" s="119">
        <f t="shared" si="3"/>
        <v>0</v>
      </c>
      <c r="W40" s="119">
        <f t="shared" si="4"/>
        <v>0</v>
      </c>
    </row>
    <row r="41" spans="2:23" x14ac:dyDescent="0.15">
      <c r="B41" s="12" t="s">
        <v>64</v>
      </c>
      <c r="C41" s="66" t="s">
        <v>658</v>
      </c>
      <c r="D41" s="112">
        <f>詳細表!G40</f>
        <v>0</v>
      </c>
      <c r="E41" s="112">
        <f>詳細表!H40</f>
        <v>0</v>
      </c>
      <c r="F41" s="112">
        <f>詳細表!I40</f>
        <v>0</v>
      </c>
      <c r="G41" s="112">
        <f>詳細表!AA40</f>
        <v>0</v>
      </c>
      <c r="H41" s="112">
        <f>詳細表!AE40</f>
        <v>0</v>
      </c>
      <c r="I41" s="112">
        <f>詳細表!M40</f>
        <v>0</v>
      </c>
      <c r="J41" s="112">
        <f>詳細表!N40</f>
        <v>0</v>
      </c>
      <c r="K41" s="112">
        <f>詳細表!O40</f>
        <v>0</v>
      </c>
      <c r="L41" s="112">
        <f>詳細表!AB40</f>
        <v>0</v>
      </c>
      <c r="M41" s="112">
        <f>詳細表!AF40</f>
        <v>0</v>
      </c>
      <c r="N41" s="112">
        <f>詳細表!U40</f>
        <v>0</v>
      </c>
      <c r="O41" s="112">
        <f>詳細表!V40</f>
        <v>0</v>
      </c>
      <c r="P41" s="112">
        <f>詳細表!W40</f>
        <v>0</v>
      </c>
      <c r="Q41" s="112">
        <f>詳細表!AC40</f>
        <v>0</v>
      </c>
      <c r="R41" s="112">
        <f>詳細表!AG40</f>
        <v>0</v>
      </c>
      <c r="S41" s="112">
        <f t="shared" si="0"/>
        <v>0</v>
      </c>
      <c r="T41" s="112">
        <f t="shared" si="1"/>
        <v>0</v>
      </c>
      <c r="U41" s="112">
        <f t="shared" si="2"/>
        <v>0</v>
      </c>
      <c r="V41" s="112">
        <f t="shared" si="3"/>
        <v>0</v>
      </c>
      <c r="W41" s="112">
        <f t="shared" si="4"/>
        <v>0</v>
      </c>
    </row>
    <row r="42" spans="2:23" x14ac:dyDescent="0.15">
      <c r="B42" s="12" t="s">
        <v>65</v>
      </c>
      <c r="C42" s="66" t="s">
        <v>156</v>
      </c>
      <c r="D42" s="112">
        <f>詳細表!G41</f>
        <v>0</v>
      </c>
      <c r="E42" s="112">
        <f>詳細表!H41</f>
        <v>0</v>
      </c>
      <c r="F42" s="112">
        <f>詳細表!I41</f>
        <v>0</v>
      </c>
      <c r="G42" s="112">
        <f>詳細表!AA41</f>
        <v>0</v>
      </c>
      <c r="H42" s="112">
        <f>詳細表!AE41</f>
        <v>0</v>
      </c>
      <c r="I42" s="112">
        <f>詳細表!M41</f>
        <v>0</v>
      </c>
      <c r="J42" s="112">
        <f>詳細表!N41</f>
        <v>0</v>
      </c>
      <c r="K42" s="112">
        <f>詳細表!O41</f>
        <v>0</v>
      </c>
      <c r="L42" s="112">
        <f>詳細表!AB41</f>
        <v>0</v>
      </c>
      <c r="M42" s="112">
        <f>詳細表!AF41</f>
        <v>0</v>
      </c>
      <c r="N42" s="112">
        <f>詳細表!U41</f>
        <v>0</v>
      </c>
      <c r="O42" s="112">
        <f>詳細表!V41</f>
        <v>0</v>
      </c>
      <c r="P42" s="112">
        <f>詳細表!W41</f>
        <v>0</v>
      </c>
      <c r="Q42" s="112">
        <f>詳細表!AC41</f>
        <v>0</v>
      </c>
      <c r="R42" s="112">
        <f>詳細表!AG41</f>
        <v>0</v>
      </c>
      <c r="S42" s="112">
        <f t="shared" si="0"/>
        <v>0</v>
      </c>
      <c r="T42" s="112">
        <f t="shared" si="1"/>
        <v>0</v>
      </c>
      <c r="U42" s="112">
        <f t="shared" si="2"/>
        <v>0</v>
      </c>
      <c r="V42" s="112">
        <f t="shared" si="3"/>
        <v>0</v>
      </c>
      <c r="W42" s="112">
        <f t="shared" si="4"/>
        <v>0</v>
      </c>
    </row>
    <row r="43" spans="2:23" x14ac:dyDescent="0.15">
      <c r="B43" s="12" t="s">
        <v>66</v>
      </c>
      <c r="C43" s="66" t="s">
        <v>157</v>
      </c>
      <c r="D43" s="112">
        <f>詳細表!G42</f>
        <v>0</v>
      </c>
      <c r="E43" s="112">
        <f>詳細表!H42</f>
        <v>0</v>
      </c>
      <c r="F43" s="112">
        <f>詳細表!I42</f>
        <v>0</v>
      </c>
      <c r="G43" s="112">
        <f>詳細表!AA42</f>
        <v>0</v>
      </c>
      <c r="H43" s="112">
        <f>詳細表!AE42</f>
        <v>0</v>
      </c>
      <c r="I43" s="112">
        <f>詳細表!M42</f>
        <v>0</v>
      </c>
      <c r="J43" s="112">
        <f>詳細表!N42</f>
        <v>0</v>
      </c>
      <c r="K43" s="112">
        <f>詳細表!O42</f>
        <v>0</v>
      </c>
      <c r="L43" s="112">
        <f>詳細表!AB42</f>
        <v>0</v>
      </c>
      <c r="M43" s="112">
        <f>詳細表!AF42</f>
        <v>0</v>
      </c>
      <c r="N43" s="112">
        <f>詳細表!U42</f>
        <v>0</v>
      </c>
      <c r="O43" s="112">
        <f>詳細表!V42</f>
        <v>0</v>
      </c>
      <c r="P43" s="112">
        <f>詳細表!W42</f>
        <v>0</v>
      </c>
      <c r="Q43" s="112">
        <f>詳細表!AC42</f>
        <v>0</v>
      </c>
      <c r="R43" s="112">
        <f>詳細表!AG42</f>
        <v>0</v>
      </c>
      <c r="S43" s="112">
        <f t="shared" si="0"/>
        <v>0</v>
      </c>
      <c r="T43" s="112">
        <f t="shared" si="1"/>
        <v>0</v>
      </c>
      <c r="U43" s="112">
        <f t="shared" si="2"/>
        <v>0</v>
      </c>
      <c r="V43" s="112">
        <f t="shared" si="3"/>
        <v>0</v>
      </c>
      <c r="W43" s="112">
        <f t="shared" si="4"/>
        <v>0</v>
      </c>
    </row>
    <row r="44" spans="2:23" x14ac:dyDescent="0.15">
      <c r="B44" s="12" t="s">
        <v>67</v>
      </c>
      <c r="C44" s="66" t="s">
        <v>158</v>
      </c>
      <c r="D44" s="112">
        <f>詳細表!G43</f>
        <v>0</v>
      </c>
      <c r="E44" s="112">
        <f>詳細表!H43</f>
        <v>0</v>
      </c>
      <c r="F44" s="112">
        <f>詳細表!I43</f>
        <v>0</v>
      </c>
      <c r="G44" s="112">
        <f>詳細表!AA43</f>
        <v>0</v>
      </c>
      <c r="H44" s="112">
        <f>詳細表!AE43</f>
        <v>0</v>
      </c>
      <c r="I44" s="112">
        <f>詳細表!M43</f>
        <v>0</v>
      </c>
      <c r="J44" s="112">
        <f>詳細表!N43</f>
        <v>0</v>
      </c>
      <c r="K44" s="112">
        <f>詳細表!O43</f>
        <v>0</v>
      </c>
      <c r="L44" s="112">
        <f>詳細表!AB43</f>
        <v>0</v>
      </c>
      <c r="M44" s="112">
        <f>詳細表!AF43</f>
        <v>0</v>
      </c>
      <c r="N44" s="112">
        <f>詳細表!U43</f>
        <v>0</v>
      </c>
      <c r="O44" s="112">
        <f>詳細表!V43</f>
        <v>0</v>
      </c>
      <c r="P44" s="112">
        <f>詳細表!W43</f>
        <v>0</v>
      </c>
      <c r="Q44" s="112">
        <f>詳細表!AC43</f>
        <v>0</v>
      </c>
      <c r="R44" s="112">
        <f>詳細表!AG43</f>
        <v>0</v>
      </c>
      <c r="S44" s="112">
        <f t="shared" si="0"/>
        <v>0</v>
      </c>
      <c r="T44" s="112">
        <f t="shared" si="1"/>
        <v>0</v>
      </c>
      <c r="U44" s="112">
        <f t="shared" si="2"/>
        <v>0</v>
      </c>
      <c r="V44" s="112">
        <f t="shared" si="3"/>
        <v>0</v>
      </c>
      <c r="W44" s="112">
        <f t="shared" si="4"/>
        <v>0</v>
      </c>
    </row>
    <row r="45" spans="2:23" x14ac:dyDescent="0.15">
      <c r="B45" s="12" t="s">
        <v>68</v>
      </c>
      <c r="C45" s="66" t="s">
        <v>188</v>
      </c>
      <c r="D45" s="119">
        <f>詳細表!G44</f>
        <v>0</v>
      </c>
      <c r="E45" s="119">
        <f>詳細表!H44</f>
        <v>0</v>
      </c>
      <c r="F45" s="119">
        <f>詳細表!I44</f>
        <v>0</v>
      </c>
      <c r="G45" s="119">
        <f>詳細表!AA44</f>
        <v>0</v>
      </c>
      <c r="H45" s="119">
        <f>詳細表!AE44</f>
        <v>0</v>
      </c>
      <c r="I45" s="119">
        <f>詳細表!M44</f>
        <v>0</v>
      </c>
      <c r="J45" s="119">
        <f>詳細表!N44</f>
        <v>0</v>
      </c>
      <c r="K45" s="119">
        <f>詳細表!O44</f>
        <v>0</v>
      </c>
      <c r="L45" s="119">
        <f>詳細表!AB44</f>
        <v>0</v>
      </c>
      <c r="M45" s="119">
        <f>詳細表!AF44</f>
        <v>0</v>
      </c>
      <c r="N45" s="119">
        <f>詳細表!U44</f>
        <v>0</v>
      </c>
      <c r="O45" s="119">
        <f>詳細表!V44</f>
        <v>0</v>
      </c>
      <c r="P45" s="119">
        <f>詳細表!W44</f>
        <v>0</v>
      </c>
      <c r="Q45" s="119">
        <f>詳細表!AC44</f>
        <v>0</v>
      </c>
      <c r="R45" s="119">
        <f>詳細表!AG44</f>
        <v>0</v>
      </c>
      <c r="S45" s="119">
        <f t="shared" si="0"/>
        <v>0</v>
      </c>
      <c r="T45" s="119">
        <f t="shared" si="1"/>
        <v>0</v>
      </c>
      <c r="U45" s="119">
        <f t="shared" si="2"/>
        <v>0</v>
      </c>
      <c r="V45" s="119">
        <f t="shared" si="3"/>
        <v>0</v>
      </c>
      <c r="W45" s="119">
        <f t="shared" si="4"/>
        <v>0</v>
      </c>
    </row>
    <row r="46" spans="2:23" x14ac:dyDescent="0.15">
      <c r="B46" s="15" t="s">
        <v>69</v>
      </c>
      <c r="C46" s="74" t="s">
        <v>159</v>
      </c>
      <c r="D46" s="112">
        <f>詳細表!G45</f>
        <v>0</v>
      </c>
      <c r="E46" s="112">
        <f>詳細表!H45</f>
        <v>0</v>
      </c>
      <c r="F46" s="112">
        <f>詳細表!I45</f>
        <v>0</v>
      </c>
      <c r="G46" s="112">
        <f>詳細表!AA45</f>
        <v>0</v>
      </c>
      <c r="H46" s="112">
        <f>詳細表!AE45</f>
        <v>0</v>
      </c>
      <c r="I46" s="112">
        <f>詳細表!M45</f>
        <v>0</v>
      </c>
      <c r="J46" s="112">
        <f>詳細表!N45</f>
        <v>0</v>
      </c>
      <c r="K46" s="112">
        <f>詳細表!O45</f>
        <v>0</v>
      </c>
      <c r="L46" s="112">
        <f>詳細表!AB45</f>
        <v>0</v>
      </c>
      <c r="M46" s="112">
        <f>詳細表!AF45</f>
        <v>0</v>
      </c>
      <c r="N46" s="112">
        <f>詳細表!U45</f>
        <v>0</v>
      </c>
      <c r="O46" s="112">
        <f>詳細表!V45</f>
        <v>0</v>
      </c>
      <c r="P46" s="112">
        <f>詳細表!W45</f>
        <v>0</v>
      </c>
      <c r="Q46" s="112">
        <f>詳細表!AC45</f>
        <v>0</v>
      </c>
      <c r="R46" s="112">
        <f>詳細表!AG45</f>
        <v>0</v>
      </c>
      <c r="S46" s="112">
        <f t="shared" si="0"/>
        <v>0</v>
      </c>
      <c r="T46" s="112">
        <f t="shared" si="1"/>
        <v>0</v>
      </c>
      <c r="U46" s="112">
        <f t="shared" si="2"/>
        <v>0</v>
      </c>
      <c r="V46" s="112">
        <f t="shared" si="3"/>
        <v>0</v>
      </c>
      <c r="W46" s="112">
        <f t="shared" si="4"/>
        <v>0</v>
      </c>
    </row>
    <row r="47" spans="2:23" x14ac:dyDescent="0.15">
      <c r="B47" s="12" t="s">
        <v>70</v>
      </c>
      <c r="C47" s="66" t="s">
        <v>160</v>
      </c>
      <c r="D47" s="112">
        <f>詳細表!G46</f>
        <v>0</v>
      </c>
      <c r="E47" s="112">
        <f>詳細表!H46</f>
        <v>0</v>
      </c>
      <c r="F47" s="112">
        <f>詳細表!I46</f>
        <v>0</v>
      </c>
      <c r="G47" s="112">
        <f>詳細表!AA46</f>
        <v>0</v>
      </c>
      <c r="H47" s="112">
        <f>詳細表!AE46</f>
        <v>0</v>
      </c>
      <c r="I47" s="112">
        <f>詳細表!M46</f>
        <v>0</v>
      </c>
      <c r="J47" s="112">
        <f>詳細表!N46</f>
        <v>0</v>
      </c>
      <c r="K47" s="112">
        <f>詳細表!O46</f>
        <v>0</v>
      </c>
      <c r="L47" s="112">
        <f>詳細表!AB46</f>
        <v>0</v>
      </c>
      <c r="M47" s="112">
        <f>詳細表!AF46</f>
        <v>0</v>
      </c>
      <c r="N47" s="112">
        <f>詳細表!U46</f>
        <v>0</v>
      </c>
      <c r="O47" s="112">
        <f>詳細表!V46</f>
        <v>0</v>
      </c>
      <c r="P47" s="112">
        <f>詳細表!W46</f>
        <v>0</v>
      </c>
      <c r="Q47" s="112">
        <f>詳細表!AC46</f>
        <v>0</v>
      </c>
      <c r="R47" s="112">
        <f>詳細表!AG46</f>
        <v>0</v>
      </c>
      <c r="S47" s="112">
        <f t="shared" si="0"/>
        <v>0</v>
      </c>
      <c r="T47" s="112">
        <f t="shared" si="1"/>
        <v>0</v>
      </c>
      <c r="U47" s="112">
        <f t="shared" si="2"/>
        <v>0</v>
      </c>
      <c r="V47" s="112">
        <f t="shared" si="3"/>
        <v>0</v>
      </c>
      <c r="W47" s="112">
        <f t="shared" si="4"/>
        <v>0</v>
      </c>
    </row>
    <row r="48" spans="2:23" x14ac:dyDescent="0.15">
      <c r="B48" s="12" t="s">
        <v>71</v>
      </c>
      <c r="C48" s="66" t="s">
        <v>659</v>
      </c>
      <c r="D48" s="112">
        <f>詳細表!G47</f>
        <v>0</v>
      </c>
      <c r="E48" s="112">
        <f>詳細表!H47</f>
        <v>0</v>
      </c>
      <c r="F48" s="112">
        <f>詳細表!I47</f>
        <v>0</v>
      </c>
      <c r="G48" s="112">
        <f>詳細表!AA47</f>
        <v>0</v>
      </c>
      <c r="H48" s="112">
        <f>詳細表!AE47</f>
        <v>0</v>
      </c>
      <c r="I48" s="112">
        <f>詳細表!M47</f>
        <v>0</v>
      </c>
      <c r="J48" s="112">
        <f>詳細表!N47</f>
        <v>0</v>
      </c>
      <c r="K48" s="112">
        <f>詳細表!O47</f>
        <v>0</v>
      </c>
      <c r="L48" s="112">
        <f>詳細表!AB47</f>
        <v>0</v>
      </c>
      <c r="M48" s="112">
        <f>詳細表!AF47</f>
        <v>0</v>
      </c>
      <c r="N48" s="112">
        <f>詳細表!U47</f>
        <v>0</v>
      </c>
      <c r="O48" s="112">
        <f>詳細表!V47</f>
        <v>0</v>
      </c>
      <c r="P48" s="112">
        <f>詳細表!W47</f>
        <v>0</v>
      </c>
      <c r="Q48" s="112">
        <f>詳細表!AC47</f>
        <v>0</v>
      </c>
      <c r="R48" s="112">
        <f>詳細表!AG47</f>
        <v>0</v>
      </c>
      <c r="S48" s="112">
        <f t="shared" si="0"/>
        <v>0</v>
      </c>
      <c r="T48" s="112">
        <f t="shared" si="1"/>
        <v>0</v>
      </c>
      <c r="U48" s="112">
        <f t="shared" si="2"/>
        <v>0</v>
      </c>
      <c r="V48" s="112">
        <f t="shared" si="3"/>
        <v>0</v>
      </c>
      <c r="W48" s="112">
        <f t="shared" si="4"/>
        <v>0</v>
      </c>
    </row>
    <row r="49" spans="2:23" x14ac:dyDescent="0.15">
      <c r="B49" s="12" t="s">
        <v>72</v>
      </c>
      <c r="C49" s="66" t="s">
        <v>450</v>
      </c>
      <c r="D49" s="112">
        <f>詳細表!G48</f>
        <v>0</v>
      </c>
      <c r="E49" s="112">
        <f>詳細表!H48</f>
        <v>0</v>
      </c>
      <c r="F49" s="112">
        <f>詳細表!I48</f>
        <v>0</v>
      </c>
      <c r="G49" s="112">
        <f>詳細表!AA48</f>
        <v>0</v>
      </c>
      <c r="H49" s="112">
        <f>詳細表!AE48</f>
        <v>0</v>
      </c>
      <c r="I49" s="112">
        <f>詳細表!M48</f>
        <v>0</v>
      </c>
      <c r="J49" s="112">
        <f>詳細表!N48</f>
        <v>0</v>
      </c>
      <c r="K49" s="112">
        <f>詳細表!O48</f>
        <v>0</v>
      </c>
      <c r="L49" s="112">
        <f>詳細表!AB48</f>
        <v>0</v>
      </c>
      <c r="M49" s="112">
        <f>詳細表!AF48</f>
        <v>0</v>
      </c>
      <c r="N49" s="112">
        <f>詳細表!U48</f>
        <v>0</v>
      </c>
      <c r="O49" s="112">
        <f>詳細表!V48</f>
        <v>0</v>
      </c>
      <c r="P49" s="112">
        <f>詳細表!W48</f>
        <v>0</v>
      </c>
      <c r="Q49" s="112">
        <f>詳細表!AC48</f>
        <v>0</v>
      </c>
      <c r="R49" s="112">
        <f>詳細表!AG48</f>
        <v>0</v>
      </c>
      <c r="S49" s="112">
        <f t="shared" si="0"/>
        <v>0</v>
      </c>
      <c r="T49" s="112">
        <f t="shared" si="1"/>
        <v>0</v>
      </c>
      <c r="U49" s="112">
        <f t="shared" si="2"/>
        <v>0</v>
      </c>
      <c r="V49" s="112">
        <f t="shared" si="3"/>
        <v>0</v>
      </c>
      <c r="W49" s="112">
        <f t="shared" si="4"/>
        <v>0</v>
      </c>
    </row>
    <row r="50" spans="2:23" x14ac:dyDescent="0.15">
      <c r="B50" s="16" t="s">
        <v>73</v>
      </c>
      <c r="C50" s="72" t="s">
        <v>161</v>
      </c>
      <c r="D50" s="119">
        <f>詳細表!G49</f>
        <v>0</v>
      </c>
      <c r="E50" s="119">
        <f>詳細表!H49</f>
        <v>0</v>
      </c>
      <c r="F50" s="119">
        <f>詳細表!I49</f>
        <v>0</v>
      </c>
      <c r="G50" s="119">
        <f>詳細表!AA49</f>
        <v>0</v>
      </c>
      <c r="H50" s="119">
        <f>詳細表!AE49</f>
        <v>0</v>
      </c>
      <c r="I50" s="119">
        <f>詳細表!M49</f>
        <v>0</v>
      </c>
      <c r="J50" s="119">
        <f>詳細表!N49</f>
        <v>0</v>
      </c>
      <c r="K50" s="119">
        <f>詳細表!O49</f>
        <v>0</v>
      </c>
      <c r="L50" s="119">
        <f>詳細表!AB49</f>
        <v>0</v>
      </c>
      <c r="M50" s="119">
        <f>詳細表!AF49</f>
        <v>0</v>
      </c>
      <c r="N50" s="119">
        <f>詳細表!U49</f>
        <v>0</v>
      </c>
      <c r="O50" s="119">
        <f>詳細表!V49</f>
        <v>0</v>
      </c>
      <c r="P50" s="119">
        <f>詳細表!W49</f>
        <v>0</v>
      </c>
      <c r="Q50" s="119">
        <f>詳細表!AC49</f>
        <v>0</v>
      </c>
      <c r="R50" s="119">
        <f>詳細表!AG49</f>
        <v>0</v>
      </c>
      <c r="S50" s="119">
        <f t="shared" si="0"/>
        <v>0</v>
      </c>
      <c r="T50" s="119">
        <f t="shared" si="1"/>
        <v>0</v>
      </c>
      <c r="U50" s="119">
        <f t="shared" si="2"/>
        <v>0</v>
      </c>
      <c r="V50" s="119">
        <f t="shared" si="3"/>
        <v>0</v>
      </c>
      <c r="W50" s="119">
        <f t="shared" si="4"/>
        <v>0</v>
      </c>
    </row>
    <row r="51" spans="2:23" x14ac:dyDescent="0.15">
      <c r="B51" s="12" t="s">
        <v>74</v>
      </c>
      <c r="C51" s="66" t="s">
        <v>162</v>
      </c>
      <c r="D51" s="112">
        <f>詳細表!G50</f>
        <v>0</v>
      </c>
      <c r="E51" s="112">
        <f>詳細表!H50</f>
        <v>0</v>
      </c>
      <c r="F51" s="112">
        <f>詳細表!I50</f>
        <v>0</v>
      </c>
      <c r="G51" s="112">
        <f>詳細表!AA50</f>
        <v>0</v>
      </c>
      <c r="H51" s="112">
        <f>詳細表!AE50</f>
        <v>0</v>
      </c>
      <c r="I51" s="112">
        <f>詳細表!M50</f>
        <v>0</v>
      </c>
      <c r="J51" s="112">
        <f>詳細表!N50</f>
        <v>0</v>
      </c>
      <c r="K51" s="112">
        <f>詳細表!O50</f>
        <v>0</v>
      </c>
      <c r="L51" s="112">
        <f>詳細表!AB50</f>
        <v>0</v>
      </c>
      <c r="M51" s="112">
        <f>詳細表!AF50</f>
        <v>0</v>
      </c>
      <c r="N51" s="112">
        <f>詳細表!U50</f>
        <v>0</v>
      </c>
      <c r="O51" s="112">
        <f>詳細表!V50</f>
        <v>0</v>
      </c>
      <c r="P51" s="112">
        <f>詳細表!W50</f>
        <v>0</v>
      </c>
      <c r="Q51" s="112">
        <f>詳細表!AC50</f>
        <v>0</v>
      </c>
      <c r="R51" s="112">
        <f>詳細表!AG50</f>
        <v>0</v>
      </c>
      <c r="S51" s="112">
        <f t="shared" si="0"/>
        <v>0</v>
      </c>
      <c r="T51" s="112">
        <f t="shared" si="1"/>
        <v>0</v>
      </c>
      <c r="U51" s="112">
        <f t="shared" si="2"/>
        <v>0</v>
      </c>
      <c r="V51" s="112">
        <f t="shared" si="3"/>
        <v>0</v>
      </c>
      <c r="W51" s="112">
        <f t="shared" si="4"/>
        <v>0</v>
      </c>
    </row>
    <row r="52" spans="2:23" x14ac:dyDescent="0.15">
      <c r="B52" s="12" t="s">
        <v>75</v>
      </c>
      <c r="C52" s="66" t="s">
        <v>660</v>
      </c>
      <c r="D52" s="112">
        <f>詳細表!G51</f>
        <v>0</v>
      </c>
      <c r="E52" s="112">
        <f>詳細表!H51</f>
        <v>0</v>
      </c>
      <c r="F52" s="112">
        <f>詳細表!I51</f>
        <v>0</v>
      </c>
      <c r="G52" s="112">
        <f>詳細表!AA51</f>
        <v>0</v>
      </c>
      <c r="H52" s="112">
        <f>詳細表!AE51</f>
        <v>0</v>
      </c>
      <c r="I52" s="112">
        <f>詳細表!M51</f>
        <v>0</v>
      </c>
      <c r="J52" s="112">
        <f>詳細表!N51</f>
        <v>0</v>
      </c>
      <c r="K52" s="112">
        <f>詳細表!O51</f>
        <v>0</v>
      </c>
      <c r="L52" s="112">
        <f>詳細表!AB51</f>
        <v>0</v>
      </c>
      <c r="M52" s="112">
        <f>詳細表!AF51</f>
        <v>0</v>
      </c>
      <c r="N52" s="112">
        <f>詳細表!U51</f>
        <v>0</v>
      </c>
      <c r="O52" s="112">
        <f>詳細表!V51</f>
        <v>0</v>
      </c>
      <c r="P52" s="112">
        <f>詳細表!W51</f>
        <v>0</v>
      </c>
      <c r="Q52" s="112">
        <f>詳細表!AC51</f>
        <v>0</v>
      </c>
      <c r="R52" s="112">
        <f>詳細表!AG51</f>
        <v>0</v>
      </c>
      <c r="S52" s="112">
        <f t="shared" si="0"/>
        <v>0</v>
      </c>
      <c r="T52" s="112">
        <f t="shared" si="1"/>
        <v>0</v>
      </c>
      <c r="U52" s="112">
        <f t="shared" si="2"/>
        <v>0</v>
      </c>
      <c r="V52" s="112">
        <f t="shared" si="3"/>
        <v>0</v>
      </c>
      <c r="W52" s="112">
        <f t="shared" si="4"/>
        <v>0</v>
      </c>
    </row>
    <row r="53" spans="2:23" x14ac:dyDescent="0.15">
      <c r="B53" s="12" t="s">
        <v>76</v>
      </c>
      <c r="C53" s="66" t="s">
        <v>163</v>
      </c>
      <c r="D53" s="112">
        <f>詳細表!G52</f>
        <v>0</v>
      </c>
      <c r="E53" s="112">
        <f>詳細表!H52</f>
        <v>0</v>
      </c>
      <c r="F53" s="112">
        <f>詳細表!I52</f>
        <v>0</v>
      </c>
      <c r="G53" s="112">
        <f>詳細表!AA52</f>
        <v>0</v>
      </c>
      <c r="H53" s="112">
        <f>詳細表!AE52</f>
        <v>0</v>
      </c>
      <c r="I53" s="112">
        <f>詳細表!M52</f>
        <v>0</v>
      </c>
      <c r="J53" s="112">
        <f>詳細表!N52</f>
        <v>0</v>
      </c>
      <c r="K53" s="112">
        <f>詳細表!O52</f>
        <v>0</v>
      </c>
      <c r="L53" s="112">
        <f>詳細表!AB52</f>
        <v>0</v>
      </c>
      <c r="M53" s="112">
        <f>詳細表!AF52</f>
        <v>0</v>
      </c>
      <c r="N53" s="112">
        <f>詳細表!U52</f>
        <v>0</v>
      </c>
      <c r="O53" s="112">
        <f>詳細表!V52</f>
        <v>0</v>
      </c>
      <c r="P53" s="112">
        <f>詳細表!W52</f>
        <v>0</v>
      </c>
      <c r="Q53" s="112">
        <f>詳細表!AC52</f>
        <v>0</v>
      </c>
      <c r="R53" s="112">
        <f>詳細表!AG52</f>
        <v>0</v>
      </c>
      <c r="S53" s="112">
        <f t="shared" si="0"/>
        <v>0</v>
      </c>
      <c r="T53" s="112">
        <f t="shared" si="1"/>
        <v>0</v>
      </c>
      <c r="U53" s="112">
        <f t="shared" si="2"/>
        <v>0</v>
      </c>
      <c r="V53" s="112">
        <f t="shared" si="3"/>
        <v>0</v>
      </c>
      <c r="W53" s="112">
        <f t="shared" si="4"/>
        <v>0</v>
      </c>
    </row>
    <row r="54" spans="2:23" x14ac:dyDescent="0.15">
      <c r="B54" s="12" t="s">
        <v>77</v>
      </c>
      <c r="C54" s="66" t="s">
        <v>661</v>
      </c>
      <c r="D54" s="112">
        <f>詳細表!G53</f>
        <v>0</v>
      </c>
      <c r="E54" s="112">
        <f>詳細表!H53</f>
        <v>0</v>
      </c>
      <c r="F54" s="112">
        <f>詳細表!I53</f>
        <v>0</v>
      </c>
      <c r="G54" s="112">
        <f>詳細表!AA53</f>
        <v>0</v>
      </c>
      <c r="H54" s="112">
        <f>詳細表!AE53</f>
        <v>0</v>
      </c>
      <c r="I54" s="112">
        <f>詳細表!M53</f>
        <v>0</v>
      </c>
      <c r="J54" s="112">
        <f>詳細表!N53</f>
        <v>0</v>
      </c>
      <c r="K54" s="112">
        <f>詳細表!O53</f>
        <v>0</v>
      </c>
      <c r="L54" s="112">
        <f>詳細表!AB53</f>
        <v>0</v>
      </c>
      <c r="M54" s="112">
        <f>詳細表!AF53</f>
        <v>0</v>
      </c>
      <c r="N54" s="112">
        <f>詳細表!U53</f>
        <v>0</v>
      </c>
      <c r="O54" s="112">
        <f>詳細表!V53</f>
        <v>0</v>
      </c>
      <c r="P54" s="112">
        <f>詳細表!W53</f>
        <v>0</v>
      </c>
      <c r="Q54" s="112">
        <f>詳細表!AC53</f>
        <v>0</v>
      </c>
      <c r="R54" s="112">
        <f>詳細表!AG53</f>
        <v>0</v>
      </c>
      <c r="S54" s="112">
        <f t="shared" si="0"/>
        <v>0</v>
      </c>
      <c r="T54" s="112">
        <f t="shared" si="1"/>
        <v>0</v>
      </c>
      <c r="U54" s="112">
        <f t="shared" si="2"/>
        <v>0</v>
      </c>
      <c r="V54" s="112">
        <f t="shared" si="3"/>
        <v>0</v>
      </c>
      <c r="W54" s="112">
        <f t="shared" si="4"/>
        <v>0</v>
      </c>
    </row>
    <row r="55" spans="2:23" x14ac:dyDescent="0.15">
      <c r="B55" s="12" t="s">
        <v>78</v>
      </c>
      <c r="C55" s="66" t="s">
        <v>662</v>
      </c>
      <c r="D55" s="119">
        <f>詳細表!G54</f>
        <v>0</v>
      </c>
      <c r="E55" s="119">
        <f>詳細表!H54</f>
        <v>0</v>
      </c>
      <c r="F55" s="119">
        <f>詳細表!I54</f>
        <v>0</v>
      </c>
      <c r="G55" s="119">
        <f>詳細表!AA54</f>
        <v>0</v>
      </c>
      <c r="H55" s="119">
        <f>詳細表!AE54</f>
        <v>0</v>
      </c>
      <c r="I55" s="119">
        <f>詳細表!M54</f>
        <v>0</v>
      </c>
      <c r="J55" s="119">
        <f>詳細表!N54</f>
        <v>0</v>
      </c>
      <c r="K55" s="119">
        <f>詳細表!O54</f>
        <v>0</v>
      </c>
      <c r="L55" s="119">
        <f>詳細表!AB54</f>
        <v>0</v>
      </c>
      <c r="M55" s="119">
        <f>詳細表!AF54</f>
        <v>0</v>
      </c>
      <c r="N55" s="119">
        <f>詳細表!U54</f>
        <v>0</v>
      </c>
      <c r="O55" s="119">
        <f>詳細表!V54</f>
        <v>0</v>
      </c>
      <c r="P55" s="119">
        <f>詳細表!W54</f>
        <v>0</v>
      </c>
      <c r="Q55" s="119">
        <f>詳細表!AC54</f>
        <v>0</v>
      </c>
      <c r="R55" s="119">
        <f>詳細表!AG54</f>
        <v>0</v>
      </c>
      <c r="S55" s="119">
        <f t="shared" si="0"/>
        <v>0</v>
      </c>
      <c r="T55" s="119">
        <f t="shared" si="1"/>
        <v>0</v>
      </c>
      <c r="U55" s="119">
        <f t="shared" si="2"/>
        <v>0</v>
      </c>
      <c r="V55" s="119">
        <f t="shared" si="3"/>
        <v>0</v>
      </c>
      <c r="W55" s="119">
        <f t="shared" si="4"/>
        <v>0</v>
      </c>
    </row>
    <row r="56" spans="2:23" x14ac:dyDescent="0.15">
      <c r="B56" s="15" t="s">
        <v>79</v>
      </c>
      <c r="C56" s="74" t="s">
        <v>663</v>
      </c>
      <c r="D56" s="112">
        <f>詳細表!G55</f>
        <v>0</v>
      </c>
      <c r="E56" s="112">
        <f>詳細表!H55</f>
        <v>0</v>
      </c>
      <c r="F56" s="112">
        <f>詳細表!I55</f>
        <v>0</v>
      </c>
      <c r="G56" s="112">
        <f>詳細表!AA55</f>
        <v>0</v>
      </c>
      <c r="H56" s="112">
        <f>詳細表!AE55</f>
        <v>0</v>
      </c>
      <c r="I56" s="112">
        <f>詳細表!M55</f>
        <v>0</v>
      </c>
      <c r="J56" s="112">
        <f>詳細表!N55</f>
        <v>0</v>
      </c>
      <c r="K56" s="112">
        <f>詳細表!O55</f>
        <v>0</v>
      </c>
      <c r="L56" s="112">
        <f>詳細表!AB55</f>
        <v>0</v>
      </c>
      <c r="M56" s="112">
        <f>詳細表!AF55</f>
        <v>0</v>
      </c>
      <c r="N56" s="112">
        <f>詳細表!U55</f>
        <v>0</v>
      </c>
      <c r="O56" s="112">
        <f>詳細表!V55</f>
        <v>0</v>
      </c>
      <c r="P56" s="112">
        <f>詳細表!W55</f>
        <v>0</v>
      </c>
      <c r="Q56" s="112">
        <f>詳細表!AC55</f>
        <v>0</v>
      </c>
      <c r="R56" s="112">
        <f>詳細表!AG55</f>
        <v>0</v>
      </c>
      <c r="S56" s="112">
        <f t="shared" si="0"/>
        <v>0</v>
      </c>
      <c r="T56" s="112">
        <f t="shared" si="1"/>
        <v>0</v>
      </c>
      <c r="U56" s="112">
        <f t="shared" si="2"/>
        <v>0</v>
      </c>
      <c r="V56" s="112">
        <f t="shared" si="3"/>
        <v>0</v>
      </c>
      <c r="W56" s="112">
        <f t="shared" si="4"/>
        <v>0</v>
      </c>
    </row>
    <row r="57" spans="2:23" x14ac:dyDescent="0.15">
      <c r="B57" s="12" t="s">
        <v>80</v>
      </c>
      <c r="C57" s="66" t="s">
        <v>664</v>
      </c>
      <c r="D57" s="112">
        <f>詳細表!G56</f>
        <v>0</v>
      </c>
      <c r="E57" s="112">
        <f>詳細表!H56</f>
        <v>0</v>
      </c>
      <c r="F57" s="112">
        <f>詳細表!I56</f>
        <v>0</v>
      </c>
      <c r="G57" s="112">
        <f>詳細表!AA56</f>
        <v>0</v>
      </c>
      <c r="H57" s="112">
        <f>詳細表!AE56</f>
        <v>0</v>
      </c>
      <c r="I57" s="112">
        <f>詳細表!M56</f>
        <v>0</v>
      </c>
      <c r="J57" s="112">
        <f>詳細表!N56</f>
        <v>0</v>
      </c>
      <c r="K57" s="112">
        <f>詳細表!O56</f>
        <v>0</v>
      </c>
      <c r="L57" s="112">
        <f>詳細表!AB56</f>
        <v>0</v>
      </c>
      <c r="M57" s="112">
        <f>詳細表!AF56</f>
        <v>0</v>
      </c>
      <c r="N57" s="112">
        <f>詳細表!U56</f>
        <v>0</v>
      </c>
      <c r="O57" s="112">
        <f>詳細表!V56</f>
        <v>0</v>
      </c>
      <c r="P57" s="112">
        <f>詳細表!W56</f>
        <v>0</v>
      </c>
      <c r="Q57" s="112">
        <f>詳細表!AC56</f>
        <v>0</v>
      </c>
      <c r="R57" s="112">
        <f>詳細表!AG56</f>
        <v>0</v>
      </c>
      <c r="S57" s="112">
        <f t="shared" si="0"/>
        <v>0</v>
      </c>
      <c r="T57" s="112">
        <f t="shared" si="1"/>
        <v>0</v>
      </c>
      <c r="U57" s="112">
        <f t="shared" si="2"/>
        <v>0</v>
      </c>
      <c r="V57" s="112">
        <f t="shared" si="3"/>
        <v>0</v>
      </c>
      <c r="W57" s="112">
        <f t="shared" si="4"/>
        <v>0</v>
      </c>
    </row>
    <row r="58" spans="2:23" x14ac:dyDescent="0.15">
      <c r="B58" s="12" t="s">
        <v>81</v>
      </c>
      <c r="C58" s="66" t="s">
        <v>665</v>
      </c>
      <c r="D58" s="112">
        <f>詳細表!G57</f>
        <v>0</v>
      </c>
      <c r="E58" s="112">
        <f>詳細表!H57</f>
        <v>0</v>
      </c>
      <c r="F58" s="112">
        <f>詳細表!I57</f>
        <v>0</v>
      </c>
      <c r="G58" s="112">
        <f>詳細表!AA57</f>
        <v>0</v>
      </c>
      <c r="H58" s="112">
        <f>詳細表!AE57</f>
        <v>0</v>
      </c>
      <c r="I58" s="112">
        <f>詳細表!M57</f>
        <v>0</v>
      </c>
      <c r="J58" s="112">
        <f>詳細表!N57</f>
        <v>0</v>
      </c>
      <c r="K58" s="112">
        <f>詳細表!O57</f>
        <v>0</v>
      </c>
      <c r="L58" s="112">
        <f>詳細表!AB57</f>
        <v>0</v>
      </c>
      <c r="M58" s="112">
        <f>詳細表!AF57</f>
        <v>0</v>
      </c>
      <c r="N58" s="112">
        <f>詳細表!U57</f>
        <v>0</v>
      </c>
      <c r="O58" s="112">
        <f>詳細表!V57</f>
        <v>0</v>
      </c>
      <c r="P58" s="112">
        <f>詳細表!W57</f>
        <v>0</v>
      </c>
      <c r="Q58" s="112">
        <f>詳細表!AC57</f>
        <v>0</v>
      </c>
      <c r="R58" s="112">
        <f>詳細表!AG57</f>
        <v>0</v>
      </c>
      <c r="S58" s="112">
        <f t="shared" si="0"/>
        <v>0</v>
      </c>
      <c r="T58" s="112">
        <f t="shared" si="1"/>
        <v>0</v>
      </c>
      <c r="U58" s="112">
        <f t="shared" si="2"/>
        <v>0</v>
      </c>
      <c r="V58" s="112">
        <f t="shared" si="3"/>
        <v>0</v>
      </c>
      <c r="W58" s="112">
        <f t="shared" si="4"/>
        <v>0</v>
      </c>
    </row>
    <row r="59" spans="2:23" x14ac:dyDescent="0.15">
      <c r="B59" s="12" t="s">
        <v>82</v>
      </c>
      <c r="C59" s="66" t="s">
        <v>666</v>
      </c>
      <c r="D59" s="112">
        <f>詳細表!G58</f>
        <v>0</v>
      </c>
      <c r="E59" s="112">
        <f>詳細表!H58</f>
        <v>0</v>
      </c>
      <c r="F59" s="112">
        <f>詳細表!I58</f>
        <v>0</v>
      </c>
      <c r="G59" s="112">
        <f>詳細表!AA58</f>
        <v>0</v>
      </c>
      <c r="H59" s="112">
        <f>詳細表!AE58</f>
        <v>0</v>
      </c>
      <c r="I59" s="112">
        <f>詳細表!M58</f>
        <v>0</v>
      </c>
      <c r="J59" s="112">
        <f>詳細表!N58</f>
        <v>0</v>
      </c>
      <c r="K59" s="112">
        <f>詳細表!O58</f>
        <v>0</v>
      </c>
      <c r="L59" s="112">
        <f>詳細表!AB58</f>
        <v>0</v>
      </c>
      <c r="M59" s="112">
        <f>詳細表!AF58</f>
        <v>0</v>
      </c>
      <c r="N59" s="112">
        <f>詳細表!U58</f>
        <v>0</v>
      </c>
      <c r="O59" s="112">
        <f>詳細表!V58</f>
        <v>0</v>
      </c>
      <c r="P59" s="112">
        <f>詳細表!W58</f>
        <v>0</v>
      </c>
      <c r="Q59" s="112">
        <f>詳細表!AC58</f>
        <v>0</v>
      </c>
      <c r="R59" s="112">
        <f>詳細表!AG58</f>
        <v>0</v>
      </c>
      <c r="S59" s="112">
        <f t="shared" si="0"/>
        <v>0</v>
      </c>
      <c r="T59" s="112">
        <f t="shared" si="1"/>
        <v>0</v>
      </c>
      <c r="U59" s="112">
        <f t="shared" si="2"/>
        <v>0</v>
      </c>
      <c r="V59" s="112">
        <f t="shared" si="3"/>
        <v>0</v>
      </c>
      <c r="W59" s="112">
        <f t="shared" si="4"/>
        <v>0</v>
      </c>
    </row>
    <row r="60" spans="2:23" x14ac:dyDescent="0.15">
      <c r="B60" s="16" t="s">
        <v>83</v>
      </c>
      <c r="C60" s="72" t="s">
        <v>578</v>
      </c>
      <c r="D60" s="119">
        <f>詳細表!G59</f>
        <v>0</v>
      </c>
      <c r="E60" s="119">
        <f>詳細表!H59</f>
        <v>0</v>
      </c>
      <c r="F60" s="119">
        <f>詳細表!I59</f>
        <v>0</v>
      </c>
      <c r="G60" s="119">
        <f>詳細表!AA59</f>
        <v>0</v>
      </c>
      <c r="H60" s="119">
        <f>詳細表!AE59</f>
        <v>0</v>
      </c>
      <c r="I60" s="119">
        <f>詳細表!M59</f>
        <v>0</v>
      </c>
      <c r="J60" s="119">
        <f>詳細表!N59</f>
        <v>0</v>
      </c>
      <c r="K60" s="119">
        <f>詳細表!O59</f>
        <v>0</v>
      </c>
      <c r="L60" s="119">
        <f>詳細表!AB59</f>
        <v>0</v>
      </c>
      <c r="M60" s="119">
        <f>詳細表!AF59</f>
        <v>0</v>
      </c>
      <c r="N60" s="119">
        <f>詳細表!U59</f>
        <v>0</v>
      </c>
      <c r="O60" s="119">
        <f>詳細表!V59</f>
        <v>0</v>
      </c>
      <c r="P60" s="119">
        <f>詳細表!W59</f>
        <v>0</v>
      </c>
      <c r="Q60" s="119">
        <f>詳細表!AC59</f>
        <v>0</v>
      </c>
      <c r="R60" s="119">
        <f>詳細表!AG59</f>
        <v>0</v>
      </c>
      <c r="S60" s="119">
        <f t="shared" si="0"/>
        <v>0</v>
      </c>
      <c r="T60" s="119">
        <f t="shared" si="1"/>
        <v>0</v>
      </c>
      <c r="U60" s="119">
        <f t="shared" si="2"/>
        <v>0</v>
      </c>
      <c r="V60" s="119">
        <f t="shared" si="3"/>
        <v>0</v>
      </c>
      <c r="W60" s="119">
        <f t="shared" si="4"/>
        <v>0</v>
      </c>
    </row>
    <row r="61" spans="2:23" x14ac:dyDescent="0.15">
      <c r="B61" s="12" t="s">
        <v>84</v>
      </c>
      <c r="C61" s="66" t="s">
        <v>667</v>
      </c>
      <c r="D61" s="112">
        <f>詳細表!G60</f>
        <v>0</v>
      </c>
      <c r="E61" s="112">
        <f>詳細表!H60</f>
        <v>0</v>
      </c>
      <c r="F61" s="112">
        <f>詳細表!I60</f>
        <v>0</v>
      </c>
      <c r="G61" s="112">
        <f>詳細表!AA60</f>
        <v>0</v>
      </c>
      <c r="H61" s="112">
        <f>詳細表!AE60</f>
        <v>0</v>
      </c>
      <c r="I61" s="112">
        <f>詳細表!M60</f>
        <v>0</v>
      </c>
      <c r="J61" s="112">
        <f>詳細表!N60</f>
        <v>0</v>
      </c>
      <c r="K61" s="112">
        <f>詳細表!O60</f>
        <v>0</v>
      </c>
      <c r="L61" s="112">
        <f>詳細表!AB60</f>
        <v>0</v>
      </c>
      <c r="M61" s="112">
        <f>詳細表!AF60</f>
        <v>0</v>
      </c>
      <c r="N61" s="112">
        <f>詳細表!U60</f>
        <v>0</v>
      </c>
      <c r="O61" s="112">
        <f>詳細表!V60</f>
        <v>0</v>
      </c>
      <c r="P61" s="112">
        <f>詳細表!W60</f>
        <v>0</v>
      </c>
      <c r="Q61" s="112">
        <f>詳細表!AC60</f>
        <v>0</v>
      </c>
      <c r="R61" s="112">
        <f>詳細表!AG60</f>
        <v>0</v>
      </c>
      <c r="S61" s="112">
        <f t="shared" si="0"/>
        <v>0</v>
      </c>
      <c r="T61" s="112">
        <f t="shared" si="1"/>
        <v>0</v>
      </c>
      <c r="U61" s="112">
        <f t="shared" si="2"/>
        <v>0</v>
      </c>
      <c r="V61" s="112">
        <f t="shared" si="3"/>
        <v>0</v>
      </c>
      <c r="W61" s="112">
        <f t="shared" si="4"/>
        <v>0</v>
      </c>
    </row>
    <row r="62" spans="2:23" x14ac:dyDescent="0.15">
      <c r="B62" s="12" t="s">
        <v>85</v>
      </c>
      <c r="C62" s="66" t="s">
        <v>668</v>
      </c>
      <c r="D62" s="112">
        <f>詳細表!G61</f>
        <v>0</v>
      </c>
      <c r="E62" s="112">
        <f>詳細表!H61</f>
        <v>0</v>
      </c>
      <c r="F62" s="112">
        <f>詳細表!I61</f>
        <v>0</v>
      </c>
      <c r="G62" s="112">
        <f>詳細表!AA61</f>
        <v>0</v>
      </c>
      <c r="H62" s="112">
        <f>詳細表!AE61</f>
        <v>0</v>
      </c>
      <c r="I62" s="112">
        <f>詳細表!M61</f>
        <v>0</v>
      </c>
      <c r="J62" s="112">
        <f>詳細表!N61</f>
        <v>0</v>
      </c>
      <c r="K62" s="112">
        <f>詳細表!O61</f>
        <v>0</v>
      </c>
      <c r="L62" s="112">
        <f>詳細表!AB61</f>
        <v>0</v>
      </c>
      <c r="M62" s="112">
        <f>詳細表!AF61</f>
        <v>0</v>
      </c>
      <c r="N62" s="112">
        <f>詳細表!U61</f>
        <v>0</v>
      </c>
      <c r="O62" s="112">
        <f>詳細表!V61</f>
        <v>0</v>
      </c>
      <c r="P62" s="112">
        <f>詳細表!W61</f>
        <v>0</v>
      </c>
      <c r="Q62" s="112">
        <f>詳細表!AC61</f>
        <v>0</v>
      </c>
      <c r="R62" s="112">
        <f>詳細表!AG61</f>
        <v>0</v>
      </c>
      <c r="S62" s="112">
        <f t="shared" si="0"/>
        <v>0</v>
      </c>
      <c r="T62" s="112">
        <f t="shared" si="1"/>
        <v>0</v>
      </c>
      <c r="U62" s="112">
        <f t="shared" si="2"/>
        <v>0</v>
      </c>
      <c r="V62" s="112">
        <f t="shared" si="3"/>
        <v>0</v>
      </c>
      <c r="W62" s="112">
        <f t="shared" si="4"/>
        <v>0</v>
      </c>
    </row>
    <row r="63" spans="2:23" x14ac:dyDescent="0.15">
      <c r="B63" s="12" t="s">
        <v>86</v>
      </c>
      <c r="C63" s="66" t="s">
        <v>669</v>
      </c>
      <c r="D63" s="112">
        <f>詳細表!G62</f>
        <v>0</v>
      </c>
      <c r="E63" s="112">
        <f>詳細表!H62</f>
        <v>0</v>
      </c>
      <c r="F63" s="112">
        <f>詳細表!I62</f>
        <v>0</v>
      </c>
      <c r="G63" s="112">
        <f>詳細表!AA62</f>
        <v>0</v>
      </c>
      <c r="H63" s="112">
        <f>詳細表!AE62</f>
        <v>0</v>
      </c>
      <c r="I63" s="112">
        <f>詳細表!M62</f>
        <v>0</v>
      </c>
      <c r="J63" s="112">
        <f>詳細表!N62</f>
        <v>0</v>
      </c>
      <c r="K63" s="112">
        <f>詳細表!O62</f>
        <v>0</v>
      </c>
      <c r="L63" s="112">
        <f>詳細表!AB62</f>
        <v>0</v>
      </c>
      <c r="M63" s="112">
        <f>詳細表!AF62</f>
        <v>0</v>
      </c>
      <c r="N63" s="112">
        <f>詳細表!U62</f>
        <v>0</v>
      </c>
      <c r="O63" s="112">
        <f>詳細表!V62</f>
        <v>0</v>
      </c>
      <c r="P63" s="112">
        <f>詳細表!W62</f>
        <v>0</v>
      </c>
      <c r="Q63" s="112">
        <f>詳細表!AC62</f>
        <v>0</v>
      </c>
      <c r="R63" s="112">
        <f>詳細表!AG62</f>
        <v>0</v>
      </c>
      <c r="S63" s="112">
        <f t="shared" si="0"/>
        <v>0</v>
      </c>
      <c r="T63" s="112">
        <f t="shared" si="1"/>
        <v>0</v>
      </c>
      <c r="U63" s="112">
        <f t="shared" si="2"/>
        <v>0</v>
      </c>
      <c r="V63" s="112">
        <f t="shared" si="3"/>
        <v>0</v>
      </c>
      <c r="W63" s="112">
        <f t="shared" si="4"/>
        <v>0</v>
      </c>
    </row>
    <row r="64" spans="2:23" x14ac:dyDescent="0.15">
      <c r="B64" s="12" t="s">
        <v>87</v>
      </c>
      <c r="C64" s="66" t="s">
        <v>670</v>
      </c>
      <c r="D64" s="112">
        <f>詳細表!G63</f>
        <v>0</v>
      </c>
      <c r="E64" s="112">
        <f>詳細表!H63</f>
        <v>0</v>
      </c>
      <c r="F64" s="112">
        <f>詳細表!I63</f>
        <v>0</v>
      </c>
      <c r="G64" s="112">
        <f>詳細表!AA63</f>
        <v>0</v>
      </c>
      <c r="H64" s="112">
        <f>詳細表!AE63</f>
        <v>0</v>
      </c>
      <c r="I64" s="112">
        <f>詳細表!M63</f>
        <v>0</v>
      </c>
      <c r="J64" s="112">
        <f>詳細表!N63</f>
        <v>0</v>
      </c>
      <c r="K64" s="112">
        <f>詳細表!O63</f>
        <v>0</v>
      </c>
      <c r="L64" s="112">
        <f>詳細表!AB63</f>
        <v>0</v>
      </c>
      <c r="M64" s="112">
        <f>詳細表!AF63</f>
        <v>0</v>
      </c>
      <c r="N64" s="112">
        <f>詳細表!U63</f>
        <v>0</v>
      </c>
      <c r="O64" s="112">
        <f>詳細表!V63</f>
        <v>0</v>
      </c>
      <c r="P64" s="112">
        <f>詳細表!W63</f>
        <v>0</v>
      </c>
      <c r="Q64" s="112">
        <f>詳細表!AC63</f>
        <v>0</v>
      </c>
      <c r="R64" s="112">
        <f>詳細表!AG63</f>
        <v>0</v>
      </c>
      <c r="S64" s="112">
        <f t="shared" si="0"/>
        <v>0</v>
      </c>
      <c r="T64" s="112">
        <f t="shared" si="1"/>
        <v>0</v>
      </c>
      <c r="U64" s="112">
        <f t="shared" si="2"/>
        <v>0</v>
      </c>
      <c r="V64" s="112">
        <f t="shared" si="3"/>
        <v>0</v>
      </c>
      <c r="W64" s="112">
        <f t="shared" si="4"/>
        <v>0</v>
      </c>
    </row>
    <row r="65" spans="2:23" x14ac:dyDescent="0.15">
      <c r="B65" s="12" t="s">
        <v>88</v>
      </c>
      <c r="C65" s="66" t="s">
        <v>579</v>
      </c>
      <c r="D65" s="119">
        <f>詳細表!G64</f>
        <v>0</v>
      </c>
      <c r="E65" s="119">
        <f>詳細表!H64</f>
        <v>0</v>
      </c>
      <c r="F65" s="119">
        <f>詳細表!I64</f>
        <v>0</v>
      </c>
      <c r="G65" s="119">
        <f>詳細表!AA64</f>
        <v>0</v>
      </c>
      <c r="H65" s="119">
        <f>詳細表!AE64</f>
        <v>0</v>
      </c>
      <c r="I65" s="119">
        <f>詳細表!M64</f>
        <v>0</v>
      </c>
      <c r="J65" s="119">
        <f>詳細表!N64</f>
        <v>0</v>
      </c>
      <c r="K65" s="119">
        <f>詳細表!O64</f>
        <v>0</v>
      </c>
      <c r="L65" s="119">
        <f>詳細表!AB64</f>
        <v>0</v>
      </c>
      <c r="M65" s="119">
        <f>詳細表!AF64</f>
        <v>0</v>
      </c>
      <c r="N65" s="119">
        <f>詳細表!U64</f>
        <v>0</v>
      </c>
      <c r="O65" s="119">
        <f>詳細表!V64</f>
        <v>0</v>
      </c>
      <c r="P65" s="119">
        <f>詳細表!W64</f>
        <v>0</v>
      </c>
      <c r="Q65" s="119">
        <f>詳細表!AC64</f>
        <v>0</v>
      </c>
      <c r="R65" s="119">
        <f>詳細表!AG64</f>
        <v>0</v>
      </c>
      <c r="S65" s="119">
        <f t="shared" si="0"/>
        <v>0</v>
      </c>
      <c r="T65" s="119">
        <f t="shared" si="1"/>
        <v>0</v>
      </c>
      <c r="U65" s="119">
        <f t="shared" si="2"/>
        <v>0</v>
      </c>
      <c r="V65" s="119">
        <f t="shared" si="3"/>
        <v>0</v>
      </c>
      <c r="W65" s="119">
        <f t="shared" si="4"/>
        <v>0</v>
      </c>
    </row>
    <row r="66" spans="2:23" x14ac:dyDescent="0.15">
      <c r="B66" s="15" t="s">
        <v>89</v>
      </c>
      <c r="C66" s="74" t="s">
        <v>671</v>
      </c>
      <c r="D66" s="112">
        <f>詳細表!G65</f>
        <v>0</v>
      </c>
      <c r="E66" s="112">
        <f>詳細表!H65</f>
        <v>0</v>
      </c>
      <c r="F66" s="112">
        <f>詳細表!I65</f>
        <v>0</v>
      </c>
      <c r="G66" s="112">
        <f>詳細表!AA65</f>
        <v>0</v>
      </c>
      <c r="H66" s="112">
        <f>詳細表!AE65</f>
        <v>0</v>
      </c>
      <c r="I66" s="112">
        <f>詳細表!M65</f>
        <v>0</v>
      </c>
      <c r="J66" s="112">
        <f>詳細表!N65</f>
        <v>0</v>
      </c>
      <c r="K66" s="112">
        <f>詳細表!O65</f>
        <v>0</v>
      </c>
      <c r="L66" s="112">
        <f>詳細表!AB65</f>
        <v>0</v>
      </c>
      <c r="M66" s="112">
        <f>詳細表!AF65</f>
        <v>0</v>
      </c>
      <c r="N66" s="112">
        <f>詳細表!U65</f>
        <v>0</v>
      </c>
      <c r="O66" s="112">
        <f>詳細表!V65</f>
        <v>0</v>
      </c>
      <c r="P66" s="112">
        <f>詳細表!W65</f>
        <v>0</v>
      </c>
      <c r="Q66" s="112">
        <f>詳細表!AC65</f>
        <v>0</v>
      </c>
      <c r="R66" s="112">
        <f>詳細表!AG65</f>
        <v>0</v>
      </c>
      <c r="S66" s="112">
        <f t="shared" si="0"/>
        <v>0</v>
      </c>
      <c r="T66" s="112">
        <f t="shared" si="1"/>
        <v>0</v>
      </c>
      <c r="U66" s="112">
        <f t="shared" si="2"/>
        <v>0</v>
      </c>
      <c r="V66" s="112">
        <f t="shared" si="3"/>
        <v>0</v>
      </c>
      <c r="W66" s="112">
        <f t="shared" si="4"/>
        <v>0</v>
      </c>
    </row>
    <row r="67" spans="2:23" x14ac:dyDescent="0.15">
      <c r="B67" s="12" t="s">
        <v>90</v>
      </c>
      <c r="C67" s="66" t="s">
        <v>189</v>
      </c>
      <c r="D67" s="112">
        <f>詳細表!G66</f>
        <v>0</v>
      </c>
      <c r="E67" s="112">
        <f>詳細表!H66</f>
        <v>0</v>
      </c>
      <c r="F67" s="112">
        <f>詳細表!I66</f>
        <v>0</v>
      </c>
      <c r="G67" s="112">
        <f>詳細表!AA66</f>
        <v>0</v>
      </c>
      <c r="H67" s="112">
        <f>詳細表!AE66</f>
        <v>0</v>
      </c>
      <c r="I67" s="112">
        <f>詳細表!M66</f>
        <v>0</v>
      </c>
      <c r="J67" s="112">
        <f>詳細表!N66</f>
        <v>0</v>
      </c>
      <c r="K67" s="112">
        <f>詳細表!O66</f>
        <v>0</v>
      </c>
      <c r="L67" s="112">
        <f>詳細表!AB66</f>
        <v>0</v>
      </c>
      <c r="M67" s="112">
        <f>詳細表!AF66</f>
        <v>0</v>
      </c>
      <c r="N67" s="112">
        <f>詳細表!U66</f>
        <v>0</v>
      </c>
      <c r="O67" s="112">
        <f>詳細表!V66</f>
        <v>0</v>
      </c>
      <c r="P67" s="112">
        <f>詳細表!W66</f>
        <v>0</v>
      </c>
      <c r="Q67" s="112">
        <f>詳細表!AC66</f>
        <v>0</v>
      </c>
      <c r="R67" s="112">
        <f>詳細表!AG66</f>
        <v>0</v>
      </c>
      <c r="S67" s="112">
        <f t="shared" si="0"/>
        <v>0</v>
      </c>
      <c r="T67" s="112">
        <f t="shared" si="1"/>
        <v>0</v>
      </c>
      <c r="U67" s="112">
        <f t="shared" si="2"/>
        <v>0</v>
      </c>
      <c r="V67" s="112">
        <f t="shared" si="3"/>
        <v>0</v>
      </c>
      <c r="W67" s="112">
        <f t="shared" si="4"/>
        <v>0</v>
      </c>
    </row>
    <row r="68" spans="2:23" x14ac:dyDescent="0.15">
      <c r="B68" s="12" t="s">
        <v>91</v>
      </c>
      <c r="C68" s="66" t="s">
        <v>164</v>
      </c>
      <c r="D68" s="112">
        <f>詳細表!G67</f>
        <v>0</v>
      </c>
      <c r="E68" s="112">
        <f>詳細表!H67</f>
        <v>0</v>
      </c>
      <c r="F68" s="112">
        <f>詳細表!I67</f>
        <v>0</v>
      </c>
      <c r="G68" s="112">
        <f>詳細表!AA67</f>
        <v>0</v>
      </c>
      <c r="H68" s="112">
        <f>詳細表!AE67</f>
        <v>0</v>
      </c>
      <c r="I68" s="112">
        <f>詳細表!M67</f>
        <v>0</v>
      </c>
      <c r="J68" s="112">
        <f>詳細表!N67</f>
        <v>0</v>
      </c>
      <c r="K68" s="112">
        <f>詳細表!O67</f>
        <v>0</v>
      </c>
      <c r="L68" s="112">
        <f>詳細表!AB67</f>
        <v>0</v>
      </c>
      <c r="M68" s="112">
        <f>詳細表!AF67</f>
        <v>0</v>
      </c>
      <c r="N68" s="112">
        <f>詳細表!U67</f>
        <v>0</v>
      </c>
      <c r="O68" s="112">
        <f>詳細表!V67</f>
        <v>0</v>
      </c>
      <c r="P68" s="112">
        <f>詳細表!W67</f>
        <v>0</v>
      </c>
      <c r="Q68" s="112">
        <f>詳細表!AC67</f>
        <v>0</v>
      </c>
      <c r="R68" s="112">
        <f>詳細表!AG67</f>
        <v>0</v>
      </c>
      <c r="S68" s="112">
        <f t="shared" si="0"/>
        <v>0</v>
      </c>
      <c r="T68" s="112">
        <f t="shared" si="1"/>
        <v>0</v>
      </c>
      <c r="U68" s="112">
        <f t="shared" si="2"/>
        <v>0</v>
      </c>
      <c r="V68" s="112">
        <f t="shared" si="3"/>
        <v>0</v>
      </c>
      <c r="W68" s="112">
        <f t="shared" si="4"/>
        <v>0</v>
      </c>
    </row>
    <row r="69" spans="2:23" x14ac:dyDescent="0.15">
      <c r="B69" s="12" t="s">
        <v>92</v>
      </c>
      <c r="C69" s="66" t="s">
        <v>165</v>
      </c>
      <c r="D69" s="112">
        <f>詳細表!G68</f>
        <v>0</v>
      </c>
      <c r="E69" s="112">
        <f>詳細表!H68</f>
        <v>0</v>
      </c>
      <c r="F69" s="112">
        <f>詳細表!I68</f>
        <v>0</v>
      </c>
      <c r="G69" s="112">
        <f>詳細表!AA68</f>
        <v>0</v>
      </c>
      <c r="H69" s="112">
        <f>詳細表!AE68</f>
        <v>0</v>
      </c>
      <c r="I69" s="112">
        <f>詳細表!M68</f>
        <v>0</v>
      </c>
      <c r="J69" s="112">
        <f>詳細表!N68</f>
        <v>0</v>
      </c>
      <c r="K69" s="112">
        <f>詳細表!O68</f>
        <v>0</v>
      </c>
      <c r="L69" s="112">
        <f>詳細表!AB68</f>
        <v>0</v>
      </c>
      <c r="M69" s="112">
        <f>詳細表!AF68</f>
        <v>0</v>
      </c>
      <c r="N69" s="112">
        <f>詳細表!U68</f>
        <v>0</v>
      </c>
      <c r="O69" s="112">
        <f>詳細表!V68</f>
        <v>0</v>
      </c>
      <c r="P69" s="112">
        <f>詳細表!W68</f>
        <v>0</v>
      </c>
      <c r="Q69" s="112">
        <f>詳細表!AC68</f>
        <v>0</v>
      </c>
      <c r="R69" s="112">
        <f>詳細表!AG68</f>
        <v>0</v>
      </c>
      <c r="S69" s="112">
        <f t="shared" si="0"/>
        <v>0</v>
      </c>
      <c r="T69" s="112">
        <f t="shared" si="1"/>
        <v>0</v>
      </c>
      <c r="U69" s="112">
        <f t="shared" si="2"/>
        <v>0</v>
      </c>
      <c r="V69" s="112">
        <f t="shared" si="3"/>
        <v>0</v>
      </c>
      <c r="W69" s="112">
        <f t="shared" si="4"/>
        <v>0</v>
      </c>
    </row>
    <row r="70" spans="2:23" x14ac:dyDescent="0.15">
      <c r="B70" s="16" t="s">
        <v>93</v>
      </c>
      <c r="C70" s="72" t="s">
        <v>166</v>
      </c>
      <c r="D70" s="119">
        <f>詳細表!G69</f>
        <v>0</v>
      </c>
      <c r="E70" s="119">
        <f>詳細表!H69</f>
        <v>0</v>
      </c>
      <c r="F70" s="119">
        <f>詳細表!I69</f>
        <v>0</v>
      </c>
      <c r="G70" s="119">
        <f>詳細表!AA69</f>
        <v>0</v>
      </c>
      <c r="H70" s="119">
        <f>詳細表!AE69</f>
        <v>0</v>
      </c>
      <c r="I70" s="119">
        <f>詳細表!M69</f>
        <v>0</v>
      </c>
      <c r="J70" s="119">
        <f>詳細表!N69</f>
        <v>0</v>
      </c>
      <c r="K70" s="119">
        <f>詳細表!O69</f>
        <v>0</v>
      </c>
      <c r="L70" s="119">
        <f>詳細表!AB69</f>
        <v>0</v>
      </c>
      <c r="M70" s="119">
        <f>詳細表!AF69</f>
        <v>0</v>
      </c>
      <c r="N70" s="119">
        <f>詳細表!U69</f>
        <v>0</v>
      </c>
      <c r="O70" s="119">
        <f>詳細表!V69</f>
        <v>0</v>
      </c>
      <c r="P70" s="119">
        <f>詳細表!W69</f>
        <v>0</v>
      </c>
      <c r="Q70" s="119">
        <f>詳細表!AC69</f>
        <v>0</v>
      </c>
      <c r="R70" s="119">
        <f>詳細表!AG69</f>
        <v>0</v>
      </c>
      <c r="S70" s="119">
        <f t="shared" si="0"/>
        <v>0</v>
      </c>
      <c r="T70" s="119">
        <f t="shared" si="1"/>
        <v>0</v>
      </c>
      <c r="U70" s="119">
        <f t="shared" si="2"/>
        <v>0</v>
      </c>
      <c r="V70" s="119">
        <f t="shared" si="3"/>
        <v>0</v>
      </c>
      <c r="W70" s="119">
        <f t="shared" si="4"/>
        <v>0</v>
      </c>
    </row>
    <row r="71" spans="2:23" x14ac:dyDescent="0.15">
      <c r="B71" s="12" t="s">
        <v>94</v>
      </c>
      <c r="C71" s="66" t="s">
        <v>580</v>
      </c>
      <c r="D71" s="112">
        <f>詳細表!G70</f>
        <v>0</v>
      </c>
      <c r="E71" s="112">
        <f>詳細表!H70</f>
        <v>0</v>
      </c>
      <c r="F71" s="112">
        <f>詳細表!I70</f>
        <v>0</v>
      </c>
      <c r="G71" s="112">
        <f>詳細表!AA70</f>
        <v>0</v>
      </c>
      <c r="H71" s="112">
        <f>詳細表!AE70</f>
        <v>0</v>
      </c>
      <c r="I71" s="112">
        <f>詳細表!M70</f>
        <v>0</v>
      </c>
      <c r="J71" s="112">
        <f>詳細表!N70</f>
        <v>0</v>
      </c>
      <c r="K71" s="112">
        <f>詳細表!O70</f>
        <v>0</v>
      </c>
      <c r="L71" s="112">
        <f>詳細表!AB70</f>
        <v>0</v>
      </c>
      <c r="M71" s="112">
        <f>詳細表!AF70</f>
        <v>0</v>
      </c>
      <c r="N71" s="112">
        <f>詳細表!U70</f>
        <v>0</v>
      </c>
      <c r="O71" s="112">
        <f>詳細表!V70</f>
        <v>0</v>
      </c>
      <c r="P71" s="112">
        <f>詳細表!W70</f>
        <v>0</v>
      </c>
      <c r="Q71" s="112">
        <f>詳細表!AC70</f>
        <v>0</v>
      </c>
      <c r="R71" s="112">
        <f>詳細表!AG70</f>
        <v>0</v>
      </c>
      <c r="S71" s="112">
        <f t="shared" si="0"/>
        <v>0</v>
      </c>
      <c r="T71" s="112">
        <f t="shared" si="1"/>
        <v>0</v>
      </c>
      <c r="U71" s="112">
        <f t="shared" si="2"/>
        <v>0</v>
      </c>
      <c r="V71" s="112">
        <f t="shared" si="3"/>
        <v>0</v>
      </c>
      <c r="W71" s="112">
        <f t="shared" si="4"/>
        <v>0</v>
      </c>
    </row>
    <row r="72" spans="2:23" x14ac:dyDescent="0.15">
      <c r="B72" s="12" t="s">
        <v>95</v>
      </c>
      <c r="C72" s="66" t="s">
        <v>190</v>
      </c>
      <c r="D72" s="112">
        <f>詳細表!G71</f>
        <v>0</v>
      </c>
      <c r="E72" s="112">
        <f>詳細表!H71</f>
        <v>0</v>
      </c>
      <c r="F72" s="112">
        <f>詳細表!I71</f>
        <v>0</v>
      </c>
      <c r="G72" s="112">
        <f>詳細表!AA71</f>
        <v>0</v>
      </c>
      <c r="H72" s="112">
        <f>詳細表!AE71</f>
        <v>0</v>
      </c>
      <c r="I72" s="112">
        <f>詳細表!M71</f>
        <v>0</v>
      </c>
      <c r="J72" s="112">
        <f>詳細表!N71</f>
        <v>0</v>
      </c>
      <c r="K72" s="112">
        <f>詳細表!O71</f>
        <v>0</v>
      </c>
      <c r="L72" s="112">
        <f>詳細表!AB71</f>
        <v>0</v>
      </c>
      <c r="M72" s="112">
        <f>詳細表!AF71</f>
        <v>0</v>
      </c>
      <c r="N72" s="112">
        <f>詳細表!U71</f>
        <v>0</v>
      </c>
      <c r="O72" s="112">
        <f>詳細表!V71</f>
        <v>0</v>
      </c>
      <c r="P72" s="112">
        <f>詳細表!W71</f>
        <v>0</v>
      </c>
      <c r="Q72" s="112">
        <f>詳細表!AC71</f>
        <v>0</v>
      </c>
      <c r="R72" s="112">
        <f>詳細表!AG71</f>
        <v>0</v>
      </c>
      <c r="S72" s="112">
        <f t="shared" si="0"/>
        <v>0</v>
      </c>
      <c r="T72" s="112">
        <f t="shared" si="1"/>
        <v>0</v>
      </c>
      <c r="U72" s="112">
        <f t="shared" si="2"/>
        <v>0</v>
      </c>
      <c r="V72" s="112">
        <f t="shared" si="3"/>
        <v>0</v>
      </c>
      <c r="W72" s="112">
        <f t="shared" si="4"/>
        <v>0</v>
      </c>
    </row>
    <row r="73" spans="2:23" x14ac:dyDescent="0.15">
      <c r="B73" s="12" t="s">
        <v>96</v>
      </c>
      <c r="C73" s="66" t="s">
        <v>167</v>
      </c>
      <c r="D73" s="112">
        <f>詳細表!G72</f>
        <v>0</v>
      </c>
      <c r="E73" s="112">
        <f>詳細表!H72</f>
        <v>0</v>
      </c>
      <c r="F73" s="112">
        <f>詳細表!I72</f>
        <v>0</v>
      </c>
      <c r="G73" s="112">
        <f>詳細表!AA72</f>
        <v>0</v>
      </c>
      <c r="H73" s="112">
        <f>詳細表!AE72</f>
        <v>0</v>
      </c>
      <c r="I73" s="112">
        <f>詳細表!M72</f>
        <v>0</v>
      </c>
      <c r="J73" s="112">
        <f>詳細表!N72</f>
        <v>0</v>
      </c>
      <c r="K73" s="112">
        <f>詳細表!O72</f>
        <v>0</v>
      </c>
      <c r="L73" s="112">
        <f>詳細表!AB72</f>
        <v>0</v>
      </c>
      <c r="M73" s="112">
        <f>詳細表!AF72</f>
        <v>0</v>
      </c>
      <c r="N73" s="112">
        <f>詳細表!U72</f>
        <v>0</v>
      </c>
      <c r="O73" s="112">
        <f>詳細表!V72</f>
        <v>0</v>
      </c>
      <c r="P73" s="112">
        <f>詳細表!W72</f>
        <v>0</v>
      </c>
      <c r="Q73" s="112">
        <f>詳細表!AC72</f>
        <v>0</v>
      </c>
      <c r="R73" s="112">
        <f>詳細表!AG72</f>
        <v>0</v>
      </c>
      <c r="S73" s="112">
        <f t="shared" si="0"/>
        <v>0</v>
      </c>
      <c r="T73" s="112">
        <f t="shared" si="1"/>
        <v>0</v>
      </c>
      <c r="U73" s="112">
        <f t="shared" si="2"/>
        <v>0</v>
      </c>
      <c r="V73" s="112">
        <f t="shared" si="3"/>
        <v>0</v>
      </c>
      <c r="W73" s="112">
        <f t="shared" si="4"/>
        <v>0</v>
      </c>
    </row>
    <row r="74" spans="2:23" x14ac:dyDescent="0.15">
      <c r="B74" s="12" t="s">
        <v>97</v>
      </c>
      <c r="C74" s="66" t="s">
        <v>581</v>
      </c>
      <c r="D74" s="112">
        <f>詳細表!G73</f>
        <v>0</v>
      </c>
      <c r="E74" s="112">
        <f>詳細表!H73</f>
        <v>0</v>
      </c>
      <c r="F74" s="112">
        <f>詳細表!I73</f>
        <v>0</v>
      </c>
      <c r="G74" s="112">
        <f>詳細表!AA73</f>
        <v>0</v>
      </c>
      <c r="H74" s="112">
        <f>詳細表!AE73</f>
        <v>0</v>
      </c>
      <c r="I74" s="112">
        <f>詳細表!M73</f>
        <v>0</v>
      </c>
      <c r="J74" s="112">
        <f>詳細表!N73</f>
        <v>0</v>
      </c>
      <c r="K74" s="112">
        <f>詳細表!O73</f>
        <v>0</v>
      </c>
      <c r="L74" s="112">
        <f>詳細表!AB73</f>
        <v>0</v>
      </c>
      <c r="M74" s="112">
        <f>詳細表!AF73</f>
        <v>0</v>
      </c>
      <c r="N74" s="112">
        <f>詳細表!U73</f>
        <v>0</v>
      </c>
      <c r="O74" s="112">
        <f>詳細表!V73</f>
        <v>0</v>
      </c>
      <c r="P74" s="112">
        <f>詳細表!W73</f>
        <v>0</v>
      </c>
      <c r="Q74" s="112">
        <f>詳細表!AC73</f>
        <v>0</v>
      </c>
      <c r="R74" s="112">
        <f>詳細表!AG73</f>
        <v>0</v>
      </c>
      <c r="S74" s="112">
        <f t="shared" si="0"/>
        <v>0</v>
      </c>
      <c r="T74" s="112">
        <f t="shared" si="1"/>
        <v>0</v>
      </c>
      <c r="U74" s="112">
        <f t="shared" si="2"/>
        <v>0</v>
      </c>
      <c r="V74" s="112">
        <f t="shared" si="3"/>
        <v>0</v>
      </c>
      <c r="W74" s="112">
        <f t="shared" si="4"/>
        <v>0</v>
      </c>
    </row>
    <row r="75" spans="2:23" x14ac:dyDescent="0.15">
      <c r="B75" s="12" t="s">
        <v>98</v>
      </c>
      <c r="C75" s="66" t="s">
        <v>672</v>
      </c>
      <c r="D75" s="119">
        <f>詳細表!G74</f>
        <v>0</v>
      </c>
      <c r="E75" s="119">
        <f>詳細表!H74</f>
        <v>0</v>
      </c>
      <c r="F75" s="119">
        <f>詳細表!I74</f>
        <v>0</v>
      </c>
      <c r="G75" s="119">
        <f>詳細表!AA74</f>
        <v>0</v>
      </c>
      <c r="H75" s="119">
        <f>詳細表!AE74</f>
        <v>0</v>
      </c>
      <c r="I75" s="119">
        <f>詳細表!M74</f>
        <v>0</v>
      </c>
      <c r="J75" s="119">
        <f>詳細表!N74</f>
        <v>0</v>
      </c>
      <c r="K75" s="119">
        <f>詳細表!O74</f>
        <v>0</v>
      </c>
      <c r="L75" s="119">
        <f>詳細表!AB74</f>
        <v>0</v>
      </c>
      <c r="M75" s="119">
        <f>詳細表!AF74</f>
        <v>0</v>
      </c>
      <c r="N75" s="119">
        <f>詳細表!U74</f>
        <v>0</v>
      </c>
      <c r="O75" s="119">
        <f>詳細表!V74</f>
        <v>0</v>
      </c>
      <c r="P75" s="119">
        <f>詳細表!W74</f>
        <v>0</v>
      </c>
      <c r="Q75" s="119">
        <f>詳細表!AC74</f>
        <v>0</v>
      </c>
      <c r="R75" s="119">
        <f>詳細表!AG74</f>
        <v>0</v>
      </c>
      <c r="S75" s="119">
        <f t="shared" si="0"/>
        <v>0</v>
      </c>
      <c r="T75" s="119">
        <f t="shared" si="1"/>
        <v>0</v>
      </c>
      <c r="U75" s="119">
        <f t="shared" si="2"/>
        <v>0</v>
      </c>
      <c r="V75" s="119">
        <f t="shared" si="3"/>
        <v>0</v>
      </c>
      <c r="W75" s="119">
        <f t="shared" si="4"/>
        <v>0</v>
      </c>
    </row>
    <row r="76" spans="2:23" x14ac:dyDescent="0.15">
      <c r="B76" s="15" t="s">
        <v>99</v>
      </c>
      <c r="C76" s="74" t="s">
        <v>168</v>
      </c>
      <c r="D76" s="112">
        <f>詳細表!G75</f>
        <v>0</v>
      </c>
      <c r="E76" s="112">
        <f>詳細表!H75</f>
        <v>0</v>
      </c>
      <c r="F76" s="112">
        <f>詳細表!I75</f>
        <v>0</v>
      </c>
      <c r="G76" s="112">
        <f>詳細表!AA75</f>
        <v>0</v>
      </c>
      <c r="H76" s="112">
        <f>詳細表!AE75</f>
        <v>0</v>
      </c>
      <c r="I76" s="112">
        <f>詳細表!M75</f>
        <v>0</v>
      </c>
      <c r="J76" s="112">
        <f>詳細表!N75</f>
        <v>0</v>
      </c>
      <c r="K76" s="112">
        <f>詳細表!O75</f>
        <v>0</v>
      </c>
      <c r="L76" s="112">
        <f>詳細表!AB75</f>
        <v>0</v>
      </c>
      <c r="M76" s="112">
        <f>詳細表!AF75</f>
        <v>0</v>
      </c>
      <c r="N76" s="112">
        <f>詳細表!U75</f>
        <v>0</v>
      </c>
      <c r="O76" s="112">
        <f>詳細表!V75</f>
        <v>0</v>
      </c>
      <c r="P76" s="112">
        <f>詳細表!W75</f>
        <v>0</v>
      </c>
      <c r="Q76" s="112">
        <f>詳細表!AC75</f>
        <v>0</v>
      </c>
      <c r="R76" s="112">
        <f>詳細表!AG75</f>
        <v>0</v>
      </c>
      <c r="S76" s="112">
        <f t="shared" ref="S76:S117" si="5">D76+I76+N76</f>
        <v>0</v>
      </c>
      <c r="T76" s="112">
        <f t="shared" ref="T76:T117" si="6">E76+J76+O76</f>
        <v>0</v>
      </c>
      <c r="U76" s="112">
        <f t="shared" ref="U76:U117" si="7">F76+K76+P76</f>
        <v>0</v>
      </c>
      <c r="V76" s="112">
        <f t="shared" ref="V76:V117" si="8">G76+L76+Q76</f>
        <v>0</v>
      </c>
      <c r="W76" s="112">
        <f t="shared" ref="W76:W117" si="9">H76+M76+R76</f>
        <v>0</v>
      </c>
    </row>
    <row r="77" spans="2:23" x14ac:dyDescent="0.15">
      <c r="B77" s="12" t="s">
        <v>100</v>
      </c>
      <c r="C77" s="66" t="s">
        <v>169</v>
      </c>
      <c r="D77" s="112">
        <f>詳細表!G76</f>
        <v>0</v>
      </c>
      <c r="E77" s="112">
        <f>詳細表!H76</f>
        <v>0</v>
      </c>
      <c r="F77" s="112">
        <f>詳細表!I76</f>
        <v>0</v>
      </c>
      <c r="G77" s="112">
        <f>詳細表!AA76</f>
        <v>0</v>
      </c>
      <c r="H77" s="112">
        <f>詳細表!AE76</f>
        <v>0</v>
      </c>
      <c r="I77" s="112">
        <f>詳細表!M76</f>
        <v>0</v>
      </c>
      <c r="J77" s="112">
        <f>詳細表!N76</f>
        <v>0</v>
      </c>
      <c r="K77" s="112">
        <f>詳細表!O76</f>
        <v>0</v>
      </c>
      <c r="L77" s="112">
        <f>詳細表!AB76</f>
        <v>0</v>
      </c>
      <c r="M77" s="112">
        <f>詳細表!AF76</f>
        <v>0</v>
      </c>
      <c r="N77" s="112">
        <f>詳細表!U76</f>
        <v>0</v>
      </c>
      <c r="O77" s="112">
        <f>詳細表!V76</f>
        <v>0</v>
      </c>
      <c r="P77" s="112">
        <f>詳細表!W76</f>
        <v>0</v>
      </c>
      <c r="Q77" s="112">
        <f>詳細表!AC76</f>
        <v>0</v>
      </c>
      <c r="R77" s="112">
        <f>詳細表!AG76</f>
        <v>0</v>
      </c>
      <c r="S77" s="112">
        <f t="shared" si="5"/>
        <v>0</v>
      </c>
      <c r="T77" s="112">
        <f t="shared" si="6"/>
        <v>0</v>
      </c>
      <c r="U77" s="112">
        <f t="shared" si="7"/>
        <v>0</v>
      </c>
      <c r="V77" s="112">
        <f t="shared" si="8"/>
        <v>0</v>
      </c>
      <c r="W77" s="112">
        <f t="shared" si="9"/>
        <v>0</v>
      </c>
    </row>
    <row r="78" spans="2:23" x14ac:dyDescent="0.15">
      <c r="B78" s="12" t="s">
        <v>101</v>
      </c>
      <c r="C78" s="66" t="s">
        <v>170</v>
      </c>
      <c r="D78" s="112">
        <f>詳細表!G77</f>
        <v>0</v>
      </c>
      <c r="E78" s="112">
        <f>詳細表!H77</f>
        <v>0</v>
      </c>
      <c r="F78" s="112">
        <f>詳細表!I77</f>
        <v>0</v>
      </c>
      <c r="G78" s="112">
        <f>詳細表!AA77</f>
        <v>0</v>
      </c>
      <c r="H78" s="112">
        <f>詳細表!AE77</f>
        <v>0</v>
      </c>
      <c r="I78" s="112">
        <f>詳細表!M77</f>
        <v>0</v>
      </c>
      <c r="J78" s="112">
        <f>詳細表!N77</f>
        <v>0</v>
      </c>
      <c r="K78" s="112">
        <f>詳細表!O77</f>
        <v>0</v>
      </c>
      <c r="L78" s="112">
        <f>詳細表!AB77</f>
        <v>0</v>
      </c>
      <c r="M78" s="112">
        <f>詳細表!AF77</f>
        <v>0</v>
      </c>
      <c r="N78" s="112">
        <f>詳細表!U77</f>
        <v>0</v>
      </c>
      <c r="O78" s="112">
        <f>詳細表!V77</f>
        <v>0</v>
      </c>
      <c r="P78" s="112">
        <f>詳細表!W77</f>
        <v>0</v>
      </c>
      <c r="Q78" s="112">
        <f>詳細表!AC77</f>
        <v>0</v>
      </c>
      <c r="R78" s="112">
        <f>詳細表!AG77</f>
        <v>0</v>
      </c>
      <c r="S78" s="112">
        <f t="shared" si="5"/>
        <v>0</v>
      </c>
      <c r="T78" s="112">
        <f t="shared" si="6"/>
        <v>0</v>
      </c>
      <c r="U78" s="112">
        <f t="shared" si="7"/>
        <v>0</v>
      </c>
      <c r="V78" s="112">
        <f t="shared" si="8"/>
        <v>0</v>
      </c>
      <c r="W78" s="112">
        <f t="shared" si="9"/>
        <v>0</v>
      </c>
    </row>
    <row r="79" spans="2:23" x14ac:dyDescent="0.15">
      <c r="B79" s="12" t="s">
        <v>102</v>
      </c>
      <c r="C79" s="66" t="s">
        <v>171</v>
      </c>
      <c r="D79" s="112">
        <f>詳細表!G78</f>
        <v>0</v>
      </c>
      <c r="E79" s="112">
        <f>詳細表!H78</f>
        <v>0</v>
      </c>
      <c r="F79" s="112">
        <f>詳細表!I78</f>
        <v>0</v>
      </c>
      <c r="G79" s="112">
        <f>詳細表!AA78</f>
        <v>0</v>
      </c>
      <c r="H79" s="112">
        <f>詳細表!AE78</f>
        <v>0</v>
      </c>
      <c r="I79" s="112">
        <f>詳細表!M78</f>
        <v>0</v>
      </c>
      <c r="J79" s="112">
        <f>詳細表!N78</f>
        <v>0</v>
      </c>
      <c r="K79" s="112">
        <f>詳細表!O78</f>
        <v>0</v>
      </c>
      <c r="L79" s="112">
        <f>詳細表!AB78</f>
        <v>0</v>
      </c>
      <c r="M79" s="112">
        <f>詳細表!AF78</f>
        <v>0</v>
      </c>
      <c r="N79" s="112">
        <f>詳細表!U78</f>
        <v>0</v>
      </c>
      <c r="O79" s="112">
        <f>詳細表!V78</f>
        <v>0</v>
      </c>
      <c r="P79" s="112">
        <f>詳細表!W78</f>
        <v>0</v>
      </c>
      <c r="Q79" s="112">
        <f>詳細表!AC78</f>
        <v>0</v>
      </c>
      <c r="R79" s="112">
        <f>詳細表!AG78</f>
        <v>0</v>
      </c>
      <c r="S79" s="112">
        <f t="shared" si="5"/>
        <v>0</v>
      </c>
      <c r="T79" s="112">
        <f t="shared" si="6"/>
        <v>0</v>
      </c>
      <c r="U79" s="112">
        <f t="shared" si="7"/>
        <v>0</v>
      </c>
      <c r="V79" s="112">
        <f t="shared" si="8"/>
        <v>0</v>
      </c>
      <c r="W79" s="112">
        <f t="shared" si="9"/>
        <v>0</v>
      </c>
    </row>
    <row r="80" spans="2:23" x14ac:dyDescent="0.15">
      <c r="B80" s="16" t="s">
        <v>103</v>
      </c>
      <c r="C80" s="72" t="s">
        <v>172</v>
      </c>
      <c r="D80" s="119">
        <f>詳細表!G79</f>
        <v>0</v>
      </c>
      <c r="E80" s="119">
        <f>詳細表!H79</f>
        <v>0</v>
      </c>
      <c r="F80" s="119">
        <f>詳細表!I79</f>
        <v>0</v>
      </c>
      <c r="G80" s="119">
        <f>詳細表!AA79</f>
        <v>0</v>
      </c>
      <c r="H80" s="119">
        <f>詳細表!AE79</f>
        <v>0</v>
      </c>
      <c r="I80" s="119">
        <f>詳細表!M79</f>
        <v>0</v>
      </c>
      <c r="J80" s="119">
        <f>詳細表!N79</f>
        <v>0</v>
      </c>
      <c r="K80" s="119">
        <f>詳細表!O79</f>
        <v>0</v>
      </c>
      <c r="L80" s="119">
        <f>詳細表!AB79</f>
        <v>0</v>
      </c>
      <c r="M80" s="119">
        <f>詳細表!AF79</f>
        <v>0</v>
      </c>
      <c r="N80" s="119">
        <f>詳細表!U79</f>
        <v>0</v>
      </c>
      <c r="O80" s="119">
        <f>詳細表!V79</f>
        <v>0</v>
      </c>
      <c r="P80" s="119">
        <f>詳細表!W79</f>
        <v>0</v>
      </c>
      <c r="Q80" s="119">
        <f>詳細表!AC79</f>
        <v>0</v>
      </c>
      <c r="R80" s="119">
        <f>詳細表!AG79</f>
        <v>0</v>
      </c>
      <c r="S80" s="119">
        <f t="shared" si="5"/>
        <v>0</v>
      </c>
      <c r="T80" s="119">
        <f t="shared" si="6"/>
        <v>0</v>
      </c>
      <c r="U80" s="119">
        <f t="shared" si="7"/>
        <v>0</v>
      </c>
      <c r="V80" s="119">
        <f t="shared" si="8"/>
        <v>0</v>
      </c>
      <c r="W80" s="119">
        <f t="shared" si="9"/>
        <v>0</v>
      </c>
    </row>
    <row r="81" spans="2:23" x14ac:dyDescent="0.15">
      <c r="B81" s="12" t="s">
        <v>104</v>
      </c>
      <c r="C81" s="66" t="s">
        <v>173</v>
      </c>
      <c r="D81" s="112">
        <f>詳細表!G80</f>
        <v>0</v>
      </c>
      <c r="E81" s="112">
        <f>詳細表!H80</f>
        <v>0</v>
      </c>
      <c r="F81" s="112">
        <f>詳細表!I80</f>
        <v>0</v>
      </c>
      <c r="G81" s="112">
        <f>詳細表!AA80</f>
        <v>0</v>
      </c>
      <c r="H81" s="112">
        <f>詳細表!AE80</f>
        <v>0</v>
      </c>
      <c r="I81" s="112">
        <f>詳細表!M80</f>
        <v>0</v>
      </c>
      <c r="J81" s="112">
        <f>詳細表!N80</f>
        <v>0</v>
      </c>
      <c r="K81" s="112">
        <f>詳細表!O80</f>
        <v>0</v>
      </c>
      <c r="L81" s="112">
        <f>詳細表!AB80</f>
        <v>0</v>
      </c>
      <c r="M81" s="112">
        <f>詳細表!AF80</f>
        <v>0</v>
      </c>
      <c r="N81" s="112">
        <f>詳細表!U80</f>
        <v>0</v>
      </c>
      <c r="O81" s="112">
        <f>詳細表!V80</f>
        <v>0</v>
      </c>
      <c r="P81" s="112">
        <f>詳細表!W80</f>
        <v>0</v>
      </c>
      <c r="Q81" s="112">
        <f>詳細表!AC80</f>
        <v>0</v>
      </c>
      <c r="R81" s="112">
        <f>詳細表!AG80</f>
        <v>0</v>
      </c>
      <c r="S81" s="112">
        <f t="shared" si="5"/>
        <v>0</v>
      </c>
      <c r="T81" s="112">
        <f t="shared" si="6"/>
        <v>0</v>
      </c>
      <c r="U81" s="112">
        <f t="shared" si="7"/>
        <v>0</v>
      </c>
      <c r="V81" s="112">
        <f t="shared" si="8"/>
        <v>0</v>
      </c>
      <c r="W81" s="112">
        <f t="shared" si="9"/>
        <v>0</v>
      </c>
    </row>
    <row r="82" spans="2:23" x14ac:dyDescent="0.15">
      <c r="B82" s="12" t="s">
        <v>105</v>
      </c>
      <c r="C82" s="66" t="s">
        <v>174</v>
      </c>
      <c r="D82" s="112">
        <f>詳細表!G81</f>
        <v>0</v>
      </c>
      <c r="E82" s="112">
        <f>詳細表!H81</f>
        <v>0</v>
      </c>
      <c r="F82" s="112">
        <f>詳細表!I81</f>
        <v>0</v>
      </c>
      <c r="G82" s="112">
        <f>詳細表!AA81</f>
        <v>0</v>
      </c>
      <c r="H82" s="112">
        <f>詳細表!AE81</f>
        <v>0</v>
      </c>
      <c r="I82" s="112">
        <f>詳細表!M81</f>
        <v>0</v>
      </c>
      <c r="J82" s="112">
        <f>詳細表!N81</f>
        <v>0</v>
      </c>
      <c r="K82" s="112">
        <f>詳細表!O81</f>
        <v>0</v>
      </c>
      <c r="L82" s="112">
        <f>詳細表!AB81</f>
        <v>0</v>
      </c>
      <c r="M82" s="112">
        <f>詳細表!AF81</f>
        <v>0</v>
      </c>
      <c r="N82" s="112">
        <f>詳細表!U81</f>
        <v>0</v>
      </c>
      <c r="O82" s="112">
        <f>詳細表!V81</f>
        <v>0</v>
      </c>
      <c r="P82" s="112">
        <f>詳細表!W81</f>
        <v>0</v>
      </c>
      <c r="Q82" s="112">
        <f>詳細表!AC81</f>
        <v>0</v>
      </c>
      <c r="R82" s="112">
        <f>詳細表!AG81</f>
        <v>0</v>
      </c>
      <c r="S82" s="112">
        <f t="shared" si="5"/>
        <v>0</v>
      </c>
      <c r="T82" s="112">
        <f t="shared" si="6"/>
        <v>0</v>
      </c>
      <c r="U82" s="112">
        <f t="shared" si="7"/>
        <v>0</v>
      </c>
      <c r="V82" s="112">
        <f t="shared" si="8"/>
        <v>0</v>
      </c>
      <c r="W82" s="112">
        <f t="shared" si="9"/>
        <v>0</v>
      </c>
    </row>
    <row r="83" spans="2:23" x14ac:dyDescent="0.15">
      <c r="B83" s="12" t="s">
        <v>106</v>
      </c>
      <c r="C83" s="66" t="s">
        <v>191</v>
      </c>
      <c r="D83" s="112">
        <f>詳細表!G82</f>
        <v>0</v>
      </c>
      <c r="E83" s="112">
        <f>詳細表!H82</f>
        <v>0</v>
      </c>
      <c r="F83" s="112">
        <f>詳細表!I82</f>
        <v>0</v>
      </c>
      <c r="G83" s="112">
        <f>詳細表!AA82</f>
        <v>0</v>
      </c>
      <c r="H83" s="112">
        <f>詳細表!AE82</f>
        <v>0</v>
      </c>
      <c r="I83" s="112">
        <f>詳細表!M82</f>
        <v>0</v>
      </c>
      <c r="J83" s="112">
        <f>詳細表!N82</f>
        <v>0</v>
      </c>
      <c r="K83" s="112">
        <f>詳細表!O82</f>
        <v>0</v>
      </c>
      <c r="L83" s="112">
        <f>詳細表!AB82</f>
        <v>0</v>
      </c>
      <c r="M83" s="112">
        <f>詳細表!AF82</f>
        <v>0</v>
      </c>
      <c r="N83" s="112">
        <f>詳細表!U82</f>
        <v>0</v>
      </c>
      <c r="O83" s="112">
        <f>詳細表!V82</f>
        <v>0</v>
      </c>
      <c r="P83" s="112">
        <f>詳細表!W82</f>
        <v>0</v>
      </c>
      <c r="Q83" s="112">
        <f>詳細表!AC82</f>
        <v>0</v>
      </c>
      <c r="R83" s="112">
        <f>詳細表!AG82</f>
        <v>0</v>
      </c>
      <c r="S83" s="112">
        <f t="shared" si="5"/>
        <v>0</v>
      </c>
      <c r="T83" s="112">
        <f t="shared" si="6"/>
        <v>0</v>
      </c>
      <c r="U83" s="112">
        <f t="shared" si="7"/>
        <v>0</v>
      </c>
      <c r="V83" s="112">
        <f t="shared" si="8"/>
        <v>0</v>
      </c>
      <c r="W83" s="112">
        <f t="shared" si="9"/>
        <v>0</v>
      </c>
    </row>
    <row r="84" spans="2:23" x14ac:dyDescent="0.15">
      <c r="B84" s="12" t="s">
        <v>107</v>
      </c>
      <c r="C84" s="66" t="s">
        <v>522</v>
      </c>
      <c r="D84" s="112">
        <f>詳細表!G83</f>
        <v>0</v>
      </c>
      <c r="E84" s="112">
        <f>詳細表!H83</f>
        <v>0</v>
      </c>
      <c r="F84" s="112">
        <f>詳細表!I83</f>
        <v>0</v>
      </c>
      <c r="G84" s="112">
        <f>詳細表!AA83</f>
        <v>0</v>
      </c>
      <c r="H84" s="112">
        <f>詳細表!AE83</f>
        <v>0</v>
      </c>
      <c r="I84" s="112">
        <f>詳細表!M83</f>
        <v>0</v>
      </c>
      <c r="J84" s="112">
        <f>詳細表!N83</f>
        <v>0</v>
      </c>
      <c r="K84" s="112">
        <f>詳細表!O83</f>
        <v>0</v>
      </c>
      <c r="L84" s="112">
        <f>詳細表!AB83</f>
        <v>0</v>
      </c>
      <c r="M84" s="112">
        <f>詳細表!AF83</f>
        <v>0</v>
      </c>
      <c r="N84" s="112">
        <f>詳細表!U83</f>
        <v>0</v>
      </c>
      <c r="O84" s="112">
        <f>詳細表!V83</f>
        <v>0</v>
      </c>
      <c r="P84" s="112">
        <f>詳細表!W83</f>
        <v>0</v>
      </c>
      <c r="Q84" s="112">
        <f>詳細表!AC83</f>
        <v>0</v>
      </c>
      <c r="R84" s="112">
        <f>詳細表!AG83</f>
        <v>0</v>
      </c>
      <c r="S84" s="112">
        <f t="shared" si="5"/>
        <v>0</v>
      </c>
      <c r="T84" s="112">
        <f t="shared" si="6"/>
        <v>0</v>
      </c>
      <c r="U84" s="112">
        <f t="shared" si="7"/>
        <v>0</v>
      </c>
      <c r="V84" s="112">
        <f t="shared" si="8"/>
        <v>0</v>
      </c>
      <c r="W84" s="112">
        <f t="shared" si="9"/>
        <v>0</v>
      </c>
    </row>
    <row r="85" spans="2:23" x14ac:dyDescent="0.15">
      <c r="B85" s="12" t="s">
        <v>108</v>
      </c>
      <c r="C85" s="66" t="s">
        <v>175</v>
      </c>
      <c r="D85" s="119">
        <f>詳細表!G84</f>
        <v>0</v>
      </c>
      <c r="E85" s="119">
        <f>詳細表!H84</f>
        <v>0</v>
      </c>
      <c r="F85" s="119">
        <f>詳細表!I84</f>
        <v>0</v>
      </c>
      <c r="G85" s="119">
        <f>詳細表!AA84</f>
        <v>0</v>
      </c>
      <c r="H85" s="119">
        <f>詳細表!AE84</f>
        <v>0</v>
      </c>
      <c r="I85" s="119">
        <f>詳細表!M84</f>
        <v>0</v>
      </c>
      <c r="J85" s="119">
        <f>詳細表!N84</f>
        <v>0</v>
      </c>
      <c r="K85" s="119">
        <f>詳細表!O84</f>
        <v>0</v>
      </c>
      <c r="L85" s="119">
        <f>詳細表!AB84</f>
        <v>0</v>
      </c>
      <c r="M85" s="119">
        <f>詳細表!AF84</f>
        <v>0</v>
      </c>
      <c r="N85" s="119">
        <f>詳細表!U84</f>
        <v>0</v>
      </c>
      <c r="O85" s="119">
        <f>詳細表!V84</f>
        <v>0</v>
      </c>
      <c r="P85" s="119">
        <f>詳細表!W84</f>
        <v>0</v>
      </c>
      <c r="Q85" s="119">
        <f>詳細表!AC84</f>
        <v>0</v>
      </c>
      <c r="R85" s="119">
        <f>詳細表!AG84</f>
        <v>0</v>
      </c>
      <c r="S85" s="119">
        <f t="shared" si="5"/>
        <v>0</v>
      </c>
      <c r="T85" s="119">
        <f t="shared" si="6"/>
        <v>0</v>
      </c>
      <c r="U85" s="119">
        <f t="shared" si="7"/>
        <v>0</v>
      </c>
      <c r="V85" s="119">
        <f t="shared" si="8"/>
        <v>0</v>
      </c>
      <c r="W85" s="119">
        <f t="shared" si="9"/>
        <v>0</v>
      </c>
    </row>
    <row r="86" spans="2:23" x14ac:dyDescent="0.15">
      <c r="B86" s="15" t="s">
        <v>109</v>
      </c>
      <c r="C86" s="74" t="s">
        <v>673</v>
      </c>
      <c r="D86" s="112">
        <f>詳細表!G85</f>
        <v>0</v>
      </c>
      <c r="E86" s="112">
        <f>詳細表!H85</f>
        <v>0</v>
      </c>
      <c r="F86" s="112">
        <f>詳細表!I85</f>
        <v>0</v>
      </c>
      <c r="G86" s="112">
        <f>詳細表!AA85</f>
        <v>0</v>
      </c>
      <c r="H86" s="112">
        <f>詳細表!AE85</f>
        <v>0</v>
      </c>
      <c r="I86" s="112">
        <f>詳細表!M85</f>
        <v>0</v>
      </c>
      <c r="J86" s="112">
        <f>詳細表!N85</f>
        <v>0</v>
      </c>
      <c r="K86" s="112">
        <f>詳細表!O85</f>
        <v>0</v>
      </c>
      <c r="L86" s="112">
        <f>詳細表!AB85</f>
        <v>0</v>
      </c>
      <c r="M86" s="112">
        <f>詳細表!AF85</f>
        <v>0</v>
      </c>
      <c r="N86" s="112">
        <f>詳細表!U85</f>
        <v>0</v>
      </c>
      <c r="O86" s="112">
        <f>詳細表!V85</f>
        <v>0</v>
      </c>
      <c r="P86" s="112">
        <f>詳細表!W85</f>
        <v>0</v>
      </c>
      <c r="Q86" s="112">
        <f>詳細表!AC85</f>
        <v>0</v>
      </c>
      <c r="R86" s="112">
        <f>詳細表!AG85</f>
        <v>0</v>
      </c>
      <c r="S86" s="112">
        <f t="shared" si="5"/>
        <v>0</v>
      </c>
      <c r="T86" s="112">
        <f t="shared" si="6"/>
        <v>0</v>
      </c>
      <c r="U86" s="112">
        <f t="shared" si="7"/>
        <v>0</v>
      </c>
      <c r="V86" s="112">
        <f t="shared" si="8"/>
        <v>0</v>
      </c>
      <c r="W86" s="112">
        <f t="shared" si="9"/>
        <v>0</v>
      </c>
    </row>
    <row r="87" spans="2:23" x14ac:dyDescent="0.15">
      <c r="B87" s="12" t="s">
        <v>110</v>
      </c>
      <c r="C87" s="66" t="s">
        <v>192</v>
      </c>
      <c r="D87" s="112">
        <f>詳細表!G86</f>
        <v>0</v>
      </c>
      <c r="E87" s="112">
        <f>詳細表!H86</f>
        <v>0</v>
      </c>
      <c r="F87" s="112">
        <f>詳細表!I86</f>
        <v>0</v>
      </c>
      <c r="G87" s="112">
        <f>詳細表!AA86</f>
        <v>0</v>
      </c>
      <c r="H87" s="112">
        <f>詳細表!AE86</f>
        <v>0</v>
      </c>
      <c r="I87" s="112">
        <f>詳細表!M86</f>
        <v>0</v>
      </c>
      <c r="J87" s="112">
        <f>詳細表!N86</f>
        <v>0</v>
      </c>
      <c r="K87" s="112">
        <f>詳細表!O86</f>
        <v>0</v>
      </c>
      <c r="L87" s="112">
        <f>詳細表!AB86</f>
        <v>0</v>
      </c>
      <c r="M87" s="112">
        <f>詳細表!AF86</f>
        <v>0</v>
      </c>
      <c r="N87" s="112">
        <f>詳細表!U86</f>
        <v>0</v>
      </c>
      <c r="O87" s="112">
        <f>詳細表!V86</f>
        <v>0</v>
      </c>
      <c r="P87" s="112">
        <f>詳細表!W86</f>
        <v>0</v>
      </c>
      <c r="Q87" s="112">
        <f>詳細表!AC86</f>
        <v>0</v>
      </c>
      <c r="R87" s="112">
        <f>詳細表!AG86</f>
        <v>0</v>
      </c>
      <c r="S87" s="112">
        <f t="shared" si="5"/>
        <v>0</v>
      </c>
      <c r="T87" s="112">
        <f t="shared" si="6"/>
        <v>0</v>
      </c>
      <c r="U87" s="112">
        <f t="shared" si="7"/>
        <v>0</v>
      </c>
      <c r="V87" s="112">
        <f t="shared" si="8"/>
        <v>0</v>
      </c>
      <c r="W87" s="112">
        <f t="shared" si="9"/>
        <v>0</v>
      </c>
    </row>
    <row r="88" spans="2:23" x14ac:dyDescent="0.15">
      <c r="B88" s="12" t="s">
        <v>111</v>
      </c>
      <c r="C88" s="66" t="s">
        <v>176</v>
      </c>
      <c r="D88" s="112">
        <f>詳細表!G87</f>
        <v>0</v>
      </c>
      <c r="E88" s="112">
        <f>詳細表!H87</f>
        <v>0</v>
      </c>
      <c r="F88" s="112">
        <f>詳細表!I87</f>
        <v>0</v>
      </c>
      <c r="G88" s="112">
        <f>詳細表!AA87</f>
        <v>0</v>
      </c>
      <c r="H88" s="112">
        <f>詳細表!AE87</f>
        <v>0</v>
      </c>
      <c r="I88" s="112">
        <f>詳細表!M87</f>
        <v>0</v>
      </c>
      <c r="J88" s="112">
        <f>詳細表!N87</f>
        <v>0</v>
      </c>
      <c r="K88" s="112">
        <f>詳細表!O87</f>
        <v>0</v>
      </c>
      <c r="L88" s="112">
        <f>詳細表!AB87</f>
        <v>0</v>
      </c>
      <c r="M88" s="112">
        <f>詳細表!AF87</f>
        <v>0</v>
      </c>
      <c r="N88" s="112">
        <f>詳細表!U87</f>
        <v>0</v>
      </c>
      <c r="O88" s="112">
        <f>詳細表!V87</f>
        <v>0</v>
      </c>
      <c r="P88" s="112">
        <f>詳細表!W87</f>
        <v>0</v>
      </c>
      <c r="Q88" s="112">
        <f>詳細表!AC87</f>
        <v>0</v>
      </c>
      <c r="R88" s="112">
        <f>詳細表!AG87</f>
        <v>0</v>
      </c>
      <c r="S88" s="112">
        <f t="shared" si="5"/>
        <v>0</v>
      </c>
      <c r="T88" s="112">
        <f t="shared" si="6"/>
        <v>0</v>
      </c>
      <c r="U88" s="112">
        <f t="shared" si="7"/>
        <v>0</v>
      </c>
      <c r="V88" s="112">
        <f t="shared" si="8"/>
        <v>0</v>
      </c>
      <c r="W88" s="112">
        <f t="shared" si="9"/>
        <v>0</v>
      </c>
    </row>
    <row r="89" spans="2:23" x14ac:dyDescent="0.15">
      <c r="B89" s="12" t="s">
        <v>112</v>
      </c>
      <c r="C89" s="66" t="s">
        <v>177</v>
      </c>
      <c r="D89" s="112">
        <f>詳細表!G88</f>
        <v>0</v>
      </c>
      <c r="E89" s="112">
        <f>詳細表!H88</f>
        <v>0</v>
      </c>
      <c r="F89" s="112">
        <f>詳細表!I88</f>
        <v>0</v>
      </c>
      <c r="G89" s="112">
        <f>詳細表!AA88</f>
        <v>0</v>
      </c>
      <c r="H89" s="112">
        <f>詳細表!AE88</f>
        <v>0</v>
      </c>
      <c r="I89" s="112">
        <f>詳細表!M88</f>
        <v>0</v>
      </c>
      <c r="J89" s="112">
        <f>詳細表!N88</f>
        <v>0</v>
      </c>
      <c r="K89" s="112">
        <f>詳細表!O88</f>
        <v>0</v>
      </c>
      <c r="L89" s="112">
        <f>詳細表!AB88</f>
        <v>0</v>
      </c>
      <c r="M89" s="112">
        <f>詳細表!AF88</f>
        <v>0</v>
      </c>
      <c r="N89" s="112">
        <f>詳細表!U88</f>
        <v>0</v>
      </c>
      <c r="O89" s="112">
        <f>詳細表!V88</f>
        <v>0</v>
      </c>
      <c r="P89" s="112">
        <f>詳細表!W88</f>
        <v>0</v>
      </c>
      <c r="Q89" s="112">
        <f>詳細表!AC88</f>
        <v>0</v>
      </c>
      <c r="R89" s="112">
        <f>詳細表!AG88</f>
        <v>0</v>
      </c>
      <c r="S89" s="112">
        <f t="shared" si="5"/>
        <v>0</v>
      </c>
      <c r="T89" s="112">
        <f t="shared" si="6"/>
        <v>0</v>
      </c>
      <c r="U89" s="112">
        <f t="shared" si="7"/>
        <v>0</v>
      </c>
      <c r="V89" s="112">
        <f t="shared" si="8"/>
        <v>0</v>
      </c>
      <c r="W89" s="112">
        <f t="shared" si="9"/>
        <v>0</v>
      </c>
    </row>
    <row r="90" spans="2:23" x14ac:dyDescent="0.15">
      <c r="B90" s="16" t="s">
        <v>113</v>
      </c>
      <c r="C90" s="72" t="s">
        <v>674</v>
      </c>
      <c r="D90" s="119">
        <f>詳細表!G89</f>
        <v>0</v>
      </c>
      <c r="E90" s="119">
        <f>詳細表!H89</f>
        <v>0</v>
      </c>
      <c r="F90" s="119">
        <f>詳細表!I89</f>
        <v>0</v>
      </c>
      <c r="G90" s="119">
        <f>詳細表!AA89</f>
        <v>0</v>
      </c>
      <c r="H90" s="119">
        <f>詳細表!AE89</f>
        <v>0</v>
      </c>
      <c r="I90" s="119">
        <f>詳細表!M89</f>
        <v>0</v>
      </c>
      <c r="J90" s="119">
        <f>詳細表!N89</f>
        <v>0</v>
      </c>
      <c r="K90" s="119">
        <f>詳細表!O89</f>
        <v>0</v>
      </c>
      <c r="L90" s="119">
        <f>詳細表!AB89</f>
        <v>0</v>
      </c>
      <c r="M90" s="119">
        <f>詳細表!AF89</f>
        <v>0</v>
      </c>
      <c r="N90" s="119">
        <f>詳細表!U89</f>
        <v>0</v>
      </c>
      <c r="O90" s="119">
        <f>詳細表!V89</f>
        <v>0</v>
      </c>
      <c r="P90" s="119">
        <f>詳細表!W89</f>
        <v>0</v>
      </c>
      <c r="Q90" s="119">
        <f>詳細表!AC89</f>
        <v>0</v>
      </c>
      <c r="R90" s="119">
        <f>詳細表!AG89</f>
        <v>0</v>
      </c>
      <c r="S90" s="119">
        <f t="shared" si="5"/>
        <v>0</v>
      </c>
      <c r="T90" s="119">
        <f t="shared" si="6"/>
        <v>0</v>
      </c>
      <c r="U90" s="119">
        <f t="shared" si="7"/>
        <v>0</v>
      </c>
      <c r="V90" s="119">
        <f t="shared" si="8"/>
        <v>0</v>
      </c>
      <c r="W90" s="119">
        <f t="shared" si="9"/>
        <v>0</v>
      </c>
    </row>
    <row r="91" spans="2:23" x14ac:dyDescent="0.15">
      <c r="B91" s="12" t="s">
        <v>114</v>
      </c>
      <c r="C91" s="66" t="s">
        <v>178</v>
      </c>
      <c r="D91" s="112">
        <f>詳細表!G90</f>
        <v>0</v>
      </c>
      <c r="E91" s="112">
        <f>詳細表!H90</f>
        <v>0</v>
      </c>
      <c r="F91" s="112">
        <f>詳細表!I90</f>
        <v>0</v>
      </c>
      <c r="G91" s="112">
        <f>詳細表!AA90</f>
        <v>0</v>
      </c>
      <c r="H91" s="112">
        <f>詳細表!AE90</f>
        <v>0</v>
      </c>
      <c r="I91" s="112">
        <f>詳細表!M90</f>
        <v>0</v>
      </c>
      <c r="J91" s="112">
        <f>詳細表!N90</f>
        <v>0</v>
      </c>
      <c r="K91" s="112">
        <f>詳細表!O90</f>
        <v>0</v>
      </c>
      <c r="L91" s="112">
        <f>詳細表!AB90</f>
        <v>0</v>
      </c>
      <c r="M91" s="112">
        <f>詳細表!AF90</f>
        <v>0</v>
      </c>
      <c r="N91" s="112">
        <f>詳細表!U90</f>
        <v>0</v>
      </c>
      <c r="O91" s="112">
        <f>詳細表!V90</f>
        <v>0</v>
      </c>
      <c r="P91" s="112">
        <f>詳細表!W90</f>
        <v>0</v>
      </c>
      <c r="Q91" s="112">
        <f>詳細表!AC90</f>
        <v>0</v>
      </c>
      <c r="R91" s="112">
        <f>詳細表!AG90</f>
        <v>0</v>
      </c>
      <c r="S91" s="112">
        <f t="shared" si="5"/>
        <v>0</v>
      </c>
      <c r="T91" s="112">
        <f t="shared" si="6"/>
        <v>0</v>
      </c>
      <c r="U91" s="112">
        <f t="shared" si="7"/>
        <v>0</v>
      </c>
      <c r="V91" s="112">
        <f t="shared" si="8"/>
        <v>0</v>
      </c>
      <c r="W91" s="112">
        <f t="shared" si="9"/>
        <v>0</v>
      </c>
    </row>
    <row r="92" spans="2:23" x14ac:dyDescent="0.15">
      <c r="B92" s="12" t="s">
        <v>115</v>
      </c>
      <c r="C92" s="66" t="s">
        <v>675</v>
      </c>
      <c r="D92" s="112">
        <f>詳細表!G91</f>
        <v>0</v>
      </c>
      <c r="E92" s="112">
        <f>詳細表!H91</f>
        <v>0</v>
      </c>
      <c r="F92" s="112">
        <f>詳細表!I91</f>
        <v>0</v>
      </c>
      <c r="G92" s="112">
        <f>詳細表!AA91</f>
        <v>0</v>
      </c>
      <c r="H92" s="112">
        <f>詳細表!AE91</f>
        <v>0</v>
      </c>
      <c r="I92" s="112">
        <f>詳細表!M91</f>
        <v>0</v>
      </c>
      <c r="J92" s="112">
        <f>詳細表!N91</f>
        <v>0</v>
      </c>
      <c r="K92" s="112">
        <f>詳細表!O91</f>
        <v>0</v>
      </c>
      <c r="L92" s="112">
        <f>詳細表!AB91</f>
        <v>0</v>
      </c>
      <c r="M92" s="112">
        <f>詳細表!AF91</f>
        <v>0</v>
      </c>
      <c r="N92" s="112">
        <f>詳細表!U91</f>
        <v>0</v>
      </c>
      <c r="O92" s="112">
        <f>詳細表!V91</f>
        <v>0</v>
      </c>
      <c r="P92" s="112">
        <f>詳細表!W91</f>
        <v>0</v>
      </c>
      <c r="Q92" s="112">
        <f>詳細表!AC91</f>
        <v>0</v>
      </c>
      <c r="R92" s="112">
        <f>詳細表!AG91</f>
        <v>0</v>
      </c>
      <c r="S92" s="112">
        <f t="shared" si="5"/>
        <v>0</v>
      </c>
      <c r="T92" s="112">
        <f t="shared" si="6"/>
        <v>0</v>
      </c>
      <c r="U92" s="112">
        <f t="shared" si="7"/>
        <v>0</v>
      </c>
      <c r="V92" s="112">
        <f t="shared" si="8"/>
        <v>0</v>
      </c>
      <c r="W92" s="112">
        <f t="shared" si="9"/>
        <v>0</v>
      </c>
    </row>
    <row r="93" spans="2:23" x14ac:dyDescent="0.15">
      <c r="B93" s="12" t="s">
        <v>116</v>
      </c>
      <c r="C93" s="66" t="s">
        <v>676</v>
      </c>
      <c r="D93" s="112">
        <f>詳細表!G92</f>
        <v>0</v>
      </c>
      <c r="E93" s="112">
        <f>詳細表!H92</f>
        <v>0</v>
      </c>
      <c r="F93" s="112">
        <f>詳細表!I92</f>
        <v>0</v>
      </c>
      <c r="G93" s="112">
        <f>詳細表!AA92</f>
        <v>0</v>
      </c>
      <c r="H93" s="112">
        <f>詳細表!AE92</f>
        <v>0</v>
      </c>
      <c r="I93" s="112">
        <f>詳細表!M92</f>
        <v>0</v>
      </c>
      <c r="J93" s="112">
        <f>詳細表!N92</f>
        <v>0</v>
      </c>
      <c r="K93" s="112">
        <f>詳細表!O92</f>
        <v>0</v>
      </c>
      <c r="L93" s="112">
        <f>詳細表!AB92</f>
        <v>0</v>
      </c>
      <c r="M93" s="112">
        <f>詳細表!AF92</f>
        <v>0</v>
      </c>
      <c r="N93" s="112">
        <f>詳細表!U92</f>
        <v>0</v>
      </c>
      <c r="O93" s="112">
        <f>詳細表!V92</f>
        <v>0</v>
      </c>
      <c r="P93" s="112">
        <f>詳細表!W92</f>
        <v>0</v>
      </c>
      <c r="Q93" s="112">
        <f>詳細表!AC92</f>
        <v>0</v>
      </c>
      <c r="R93" s="112">
        <f>詳細表!AG92</f>
        <v>0</v>
      </c>
      <c r="S93" s="112">
        <f t="shared" si="5"/>
        <v>0</v>
      </c>
      <c r="T93" s="112">
        <f t="shared" si="6"/>
        <v>0</v>
      </c>
      <c r="U93" s="112">
        <f t="shared" si="7"/>
        <v>0</v>
      </c>
      <c r="V93" s="112">
        <f t="shared" si="8"/>
        <v>0</v>
      </c>
      <c r="W93" s="112">
        <f t="shared" si="9"/>
        <v>0</v>
      </c>
    </row>
    <row r="94" spans="2:23" x14ac:dyDescent="0.15">
      <c r="B94" s="12" t="s">
        <v>117</v>
      </c>
      <c r="C94" s="66" t="s">
        <v>677</v>
      </c>
      <c r="D94" s="112">
        <f>詳細表!G93</f>
        <v>0</v>
      </c>
      <c r="E94" s="112">
        <f>詳細表!H93</f>
        <v>0</v>
      </c>
      <c r="F94" s="112">
        <f>詳細表!I93</f>
        <v>0</v>
      </c>
      <c r="G94" s="112">
        <f>詳細表!AA93</f>
        <v>0</v>
      </c>
      <c r="H94" s="112">
        <f>詳細表!AE93</f>
        <v>0</v>
      </c>
      <c r="I94" s="112">
        <f>詳細表!M93</f>
        <v>0</v>
      </c>
      <c r="J94" s="112">
        <f>詳細表!N93</f>
        <v>0</v>
      </c>
      <c r="K94" s="112">
        <f>詳細表!O93</f>
        <v>0</v>
      </c>
      <c r="L94" s="112">
        <f>詳細表!AB93</f>
        <v>0</v>
      </c>
      <c r="M94" s="112">
        <f>詳細表!AF93</f>
        <v>0</v>
      </c>
      <c r="N94" s="112">
        <f>詳細表!U93</f>
        <v>0</v>
      </c>
      <c r="O94" s="112">
        <f>詳細表!V93</f>
        <v>0</v>
      </c>
      <c r="P94" s="112">
        <f>詳細表!W93</f>
        <v>0</v>
      </c>
      <c r="Q94" s="112">
        <f>詳細表!AC93</f>
        <v>0</v>
      </c>
      <c r="R94" s="112">
        <f>詳細表!AG93</f>
        <v>0</v>
      </c>
      <c r="S94" s="112">
        <f t="shared" si="5"/>
        <v>0</v>
      </c>
      <c r="T94" s="112">
        <f t="shared" si="6"/>
        <v>0</v>
      </c>
      <c r="U94" s="112">
        <f t="shared" si="7"/>
        <v>0</v>
      </c>
      <c r="V94" s="112">
        <f t="shared" si="8"/>
        <v>0</v>
      </c>
      <c r="W94" s="112">
        <f t="shared" si="9"/>
        <v>0</v>
      </c>
    </row>
    <row r="95" spans="2:23" x14ac:dyDescent="0.15">
      <c r="B95" s="12" t="s">
        <v>118</v>
      </c>
      <c r="C95" s="66" t="s">
        <v>179</v>
      </c>
      <c r="D95" s="119">
        <f>詳細表!G94</f>
        <v>0</v>
      </c>
      <c r="E95" s="119">
        <f>詳細表!H94</f>
        <v>0</v>
      </c>
      <c r="F95" s="119">
        <f>詳細表!I94</f>
        <v>0</v>
      </c>
      <c r="G95" s="119">
        <f>詳細表!AA94</f>
        <v>0</v>
      </c>
      <c r="H95" s="119">
        <f>詳細表!AE94</f>
        <v>0</v>
      </c>
      <c r="I95" s="119">
        <f>詳細表!M94</f>
        <v>0</v>
      </c>
      <c r="J95" s="119">
        <f>詳細表!N94</f>
        <v>0</v>
      </c>
      <c r="K95" s="119">
        <f>詳細表!O94</f>
        <v>0</v>
      </c>
      <c r="L95" s="119">
        <f>詳細表!AB94</f>
        <v>0</v>
      </c>
      <c r="M95" s="119">
        <f>詳細表!AF94</f>
        <v>0</v>
      </c>
      <c r="N95" s="119">
        <f>詳細表!U94</f>
        <v>0</v>
      </c>
      <c r="O95" s="119">
        <f>詳細表!V94</f>
        <v>0</v>
      </c>
      <c r="P95" s="119">
        <f>詳細表!W94</f>
        <v>0</v>
      </c>
      <c r="Q95" s="119">
        <f>詳細表!AC94</f>
        <v>0</v>
      </c>
      <c r="R95" s="119">
        <f>詳細表!AG94</f>
        <v>0</v>
      </c>
      <c r="S95" s="119">
        <f t="shared" si="5"/>
        <v>0</v>
      </c>
      <c r="T95" s="119">
        <f t="shared" si="6"/>
        <v>0</v>
      </c>
      <c r="U95" s="119">
        <f t="shared" si="7"/>
        <v>0</v>
      </c>
      <c r="V95" s="119">
        <f t="shared" si="8"/>
        <v>0</v>
      </c>
      <c r="W95" s="119">
        <f t="shared" si="9"/>
        <v>0</v>
      </c>
    </row>
    <row r="96" spans="2:23" x14ac:dyDescent="0.15">
      <c r="B96" s="15" t="s">
        <v>119</v>
      </c>
      <c r="C96" s="74" t="s">
        <v>678</v>
      </c>
      <c r="D96" s="112">
        <f>詳細表!G95</f>
        <v>0</v>
      </c>
      <c r="E96" s="112">
        <f>詳細表!H95</f>
        <v>0</v>
      </c>
      <c r="F96" s="112">
        <f>詳細表!I95</f>
        <v>0</v>
      </c>
      <c r="G96" s="112">
        <f>詳細表!AA95</f>
        <v>0</v>
      </c>
      <c r="H96" s="112">
        <f>詳細表!AE95</f>
        <v>0</v>
      </c>
      <c r="I96" s="112">
        <f>詳細表!M95</f>
        <v>0</v>
      </c>
      <c r="J96" s="112">
        <f>詳細表!N95</f>
        <v>0</v>
      </c>
      <c r="K96" s="112">
        <f>詳細表!O95</f>
        <v>0</v>
      </c>
      <c r="L96" s="112">
        <f>詳細表!AB95</f>
        <v>0</v>
      </c>
      <c r="M96" s="112">
        <f>詳細表!AF95</f>
        <v>0</v>
      </c>
      <c r="N96" s="112">
        <f>詳細表!U95</f>
        <v>0</v>
      </c>
      <c r="O96" s="112">
        <f>詳細表!V95</f>
        <v>0</v>
      </c>
      <c r="P96" s="112">
        <f>詳細表!W95</f>
        <v>0</v>
      </c>
      <c r="Q96" s="112">
        <f>詳細表!AC95</f>
        <v>0</v>
      </c>
      <c r="R96" s="112">
        <f>詳細表!AG95</f>
        <v>0</v>
      </c>
      <c r="S96" s="112">
        <f t="shared" si="5"/>
        <v>0</v>
      </c>
      <c r="T96" s="112">
        <f t="shared" si="6"/>
        <v>0</v>
      </c>
      <c r="U96" s="112">
        <f t="shared" si="7"/>
        <v>0</v>
      </c>
      <c r="V96" s="112">
        <f t="shared" si="8"/>
        <v>0</v>
      </c>
      <c r="W96" s="112">
        <f t="shared" si="9"/>
        <v>0</v>
      </c>
    </row>
    <row r="97" spans="2:23" x14ac:dyDescent="0.15">
      <c r="B97" s="12" t="s">
        <v>120</v>
      </c>
      <c r="C97" s="66" t="s">
        <v>679</v>
      </c>
      <c r="D97" s="112">
        <f>詳細表!G96</f>
        <v>0</v>
      </c>
      <c r="E97" s="112">
        <f>詳細表!H96</f>
        <v>0</v>
      </c>
      <c r="F97" s="112">
        <f>詳細表!I96</f>
        <v>0</v>
      </c>
      <c r="G97" s="112">
        <f>詳細表!AA96</f>
        <v>0</v>
      </c>
      <c r="H97" s="112">
        <f>詳細表!AE96</f>
        <v>0</v>
      </c>
      <c r="I97" s="112">
        <f>詳細表!M96</f>
        <v>0</v>
      </c>
      <c r="J97" s="112">
        <f>詳細表!N96</f>
        <v>0</v>
      </c>
      <c r="K97" s="112">
        <f>詳細表!O96</f>
        <v>0</v>
      </c>
      <c r="L97" s="112">
        <f>詳細表!AB96</f>
        <v>0</v>
      </c>
      <c r="M97" s="112">
        <f>詳細表!AF96</f>
        <v>0</v>
      </c>
      <c r="N97" s="112">
        <f>詳細表!U96</f>
        <v>0</v>
      </c>
      <c r="O97" s="112">
        <f>詳細表!V96</f>
        <v>0</v>
      </c>
      <c r="P97" s="112">
        <f>詳細表!W96</f>
        <v>0</v>
      </c>
      <c r="Q97" s="112">
        <f>詳細表!AC96</f>
        <v>0</v>
      </c>
      <c r="R97" s="112">
        <f>詳細表!AG96</f>
        <v>0</v>
      </c>
      <c r="S97" s="112">
        <f t="shared" si="5"/>
        <v>0</v>
      </c>
      <c r="T97" s="112">
        <f t="shared" si="6"/>
        <v>0</v>
      </c>
      <c r="U97" s="112">
        <f t="shared" si="7"/>
        <v>0</v>
      </c>
      <c r="V97" s="112">
        <f t="shared" si="8"/>
        <v>0</v>
      </c>
      <c r="W97" s="112">
        <f t="shared" si="9"/>
        <v>0</v>
      </c>
    </row>
    <row r="98" spans="2:23" x14ac:dyDescent="0.15">
      <c r="B98" s="12" t="s">
        <v>121</v>
      </c>
      <c r="C98" s="66" t="s">
        <v>680</v>
      </c>
      <c r="D98" s="112">
        <f>詳細表!G97</f>
        <v>0</v>
      </c>
      <c r="E98" s="112">
        <f>詳細表!H97</f>
        <v>0</v>
      </c>
      <c r="F98" s="112">
        <f>詳細表!I97</f>
        <v>0</v>
      </c>
      <c r="G98" s="112">
        <f>詳細表!AA97</f>
        <v>0</v>
      </c>
      <c r="H98" s="112">
        <f>詳細表!AE97</f>
        <v>0</v>
      </c>
      <c r="I98" s="112">
        <f>詳細表!M97</f>
        <v>0</v>
      </c>
      <c r="J98" s="112">
        <f>詳細表!N97</f>
        <v>0</v>
      </c>
      <c r="K98" s="112">
        <f>詳細表!O97</f>
        <v>0</v>
      </c>
      <c r="L98" s="112">
        <f>詳細表!AB97</f>
        <v>0</v>
      </c>
      <c r="M98" s="112">
        <f>詳細表!AF97</f>
        <v>0</v>
      </c>
      <c r="N98" s="112">
        <f>詳細表!U97</f>
        <v>0</v>
      </c>
      <c r="O98" s="112">
        <f>詳細表!V97</f>
        <v>0</v>
      </c>
      <c r="P98" s="112">
        <f>詳細表!W97</f>
        <v>0</v>
      </c>
      <c r="Q98" s="112">
        <f>詳細表!AC97</f>
        <v>0</v>
      </c>
      <c r="R98" s="112">
        <f>詳細表!AG97</f>
        <v>0</v>
      </c>
      <c r="S98" s="112">
        <f t="shared" si="5"/>
        <v>0</v>
      </c>
      <c r="T98" s="112">
        <f t="shared" si="6"/>
        <v>0</v>
      </c>
      <c r="U98" s="112">
        <f t="shared" si="7"/>
        <v>0</v>
      </c>
      <c r="V98" s="112">
        <f t="shared" si="8"/>
        <v>0</v>
      </c>
      <c r="W98" s="112">
        <f t="shared" si="9"/>
        <v>0</v>
      </c>
    </row>
    <row r="99" spans="2:23" x14ac:dyDescent="0.15">
      <c r="B99" s="12" t="s">
        <v>122</v>
      </c>
      <c r="C99" s="66" t="s">
        <v>180</v>
      </c>
      <c r="D99" s="112">
        <f>詳細表!G98</f>
        <v>0</v>
      </c>
      <c r="E99" s="112">
        <f>詳細表!H98</f>
        <v>0</v>
      </c>
      <c r="F99" s="112">
        <f>詳細表!I98</f>
        <v>0</v>
      </c>
      <c r="G99" s="112">
        <f>詳細表!AA98</f>
        <v>0</v>
      </c>
      <c r="H99" s="112">
        <f>詳細表!AE98</f>
        <v>0</v>
      </c>
      <c r="I99" s="112">
        <f>詳細表!M98</f>
        <v>0</v>
      </c>
      <c r="J99" s="112">
        <f>詳細表!N98</f>
        <v>0</v>
      </c>
      <c r="K99" s="112">
        <f>詳細表!O98</f>
        <v>0</v>
      </c>
      <c r="L99" s="112">
        <f>詳細表!AB98</f>
        <v>0</v>
      </c>
      <c r="M99" s="112">
        <f>詳細表!AF98</f>
        <v>0</v>
      </c>
      <c r="N99" s="112">
        <f>詳細表!U98</f>
        <v>0</v>
      </c>
      <c r="O99" s="112">
        <f>詳細表!V98</f>
        <v>0</v>
      </c>
      <c r="P99" s="112">
        <f>詳細表!W98</f>
        <v>0</v>
      </c>
      <c r="Q99" s="112">
        <f>詳細表!AC98</f>
        <v>0</v>
      </c>
      <c r="R99" s="112">
        <f>詳細表!AG98</f>
        <v>0</v>
      </c>
      <c r="S99" s="112">
        <f t="shared" si="5"/>
        <v>0</v>
      </c>
      <c r="T99" s="112">
        <f t="shared" si="6"/>
        <v>0</v>
      </c>
      <c r="U99" s="112">
        <f t="shared" si="7"/>
        <v>0</v>
      </c>
      <c r="V99" s="112">
        <f t="shared" si="8"/>
        <v>0</v>
      </c>
      <c r="W99" s="112">
        <f t="shared" si="9"/>
        <v>0</v>
      </c>
    </row>
    <row r="100" spans="2:23" x14ac:dyDescent="0.15">
      <c r="B100" s="16" t="s">
        <v>123</v>
      </c>
      <c r="C100" s="72" t="s">
        <v>181</v>
      </c>
      <c r="D100" s="119">
        <f>詳細表!G99</f>
        <v>0</v>
      </c>
      <c r="E100" s="119">
        <f>詳細表!H99</f>
        <v>0</v>
      </c>
      <c r="F100" s="119">
        <f>詳細表!I99</f>
        <v>0</v>
      </c>
      <c r="G100" s="119">
        <f>詳細表!AA99</f>
        <v>0</v>
      </c>
      <c r="H100" s="119">
        <f>詳細表!AE99</f>
        <v>0</v>
      </c>
      <c r="I100" s="119">
        <f>詳細表!M99</f>
        <v>0</v>
      </c>
      <c r="J100" s="119">
        <f>詳細表!N99</f>
        <v>0</v>
      </c>
      <c r="K100" s="119">
        <f>詳細表!O99</f>
        <v>0</v>
      </c>
      <c r="L100" s="119">
        <f>詳細表!AB99</f>
        <v>0</v>
      </c>
      <c r="M100" s="119">
        <f>詳細表!AF99</f>
        <v>0</v>
      </c>
      <c r="N100" s="119">
        <f>詳細表!U99</f>
        <v>0</v>
      </c>
      <c r="O100" s="119">
        <f>詳細表!V99</f>
        <v>0</v>
      </c>
      <c r="P100" s="119">
        <f>詳細表!W99</f>
        <v>0</v>
      </c>
      <c r="Q100" s="119">
        <f>詳細表!AC99</f>
        <v>0</v>
      </c>
      <c r="R100" s="119">
        <f>詳細表!AG99</f>
        <v>0</v>
      </c>
      <c r="S100" s="119">
        <f t="shared" si="5"/>
        <v>0</v>
      </c>
      <c r="T100" s="119">
        <f t="shared" si="6"/>
        <v>0</v>
      </c>
      <c r="U100" s="119">
        <f t="shared" si="7"/>
        <v>0</v>
      </c>
      <c r="V100" s="119">
        <f t="shared" si="8"/>
        <v>0</v>
      </c>
      <c r="W100" s="119">
        <f t="shared" si="9"/>
        <v>0</v>
      </c>
    </row>
    <row r="101" spans="2:23" x14ac:dyDescent="0.15">
      <c r="B101" s="12" t="s">
        <v>124</v>
      </c>
      <c r="C101" s="66" t="s">
        <v>182</v>
      </c>
      <c r="D101" s="112">
        <f>詳細表!G100</f>
        <v>0</v>
      </c>
      <c r="E101" s="112">
        <f>詳細表!H100</f>
        <v>0</v>
      </c>
      <c r="F101" s="112">
        <f>詳細表!I100</f>
        <v>0</v>
      </c>
      <c r="G101" s="112">
        <f>詳細表!AA100</f>
        <v>0</v>
      </c>
      <c r="H101" s="112">
        <f>詳細表!AE100</f>
        <v>0</v>
      </c>
      <c r="I101" s="112">
        <f>詳細表!M100</f>
        <v>0</v>
      </c>
      <c r="J101" s="112">
        <f>詳細表!N100</f>
        <v>0</v>
      </c>
      <c r="K101" s="112">
        <f>詳細表!O100</f>
        <v>0</v>
      </c>
      <c r="L101" s="112">
        <f>詳細表!AB100</f>
        <v>0</v>
      </c>
      <c r="M101" s="112">
        <f>詳細表!AF100</f>
        <v>0</v>
      </c>
      <c r="N101" s="112">
        <f>詳細表!U100</f>
        <v>0</v>
      </c>
      <c r="O101" s="112">
        <f>詳細表!V100</f>
        <v>0</v>
      </c>
      <c r="P101" s="112">
        <f>詳細表!W100</f>
        <v>0</v>
      </c>
      <c r="Q101" s="112">
        <f>詳細表!AC100</f>
        <v>0</v>
      </c>
      <c r="R101" s="112">
        <f>詳細表!AG100</f>
        <v>0</v>
      </c>
      <c r="S101" s="112">
        <f t="shared" si="5"/>
        <v>0</v>
      </c>
      <c r="T101" s="112">
        <f t="shared" si="6"/>
        <v>0</v>
      </c>
      <c r="U101" s="112">
        <f t="shared" si="7"/>
        <v>0</v>
      </c>
      <c r="V101" s="112">
        <f t="shared" si="8"/>
        <v>0</v>
      </c>
      <c r="W101" s="112">
        <f t="shared" si="9"/>
        <v>0</v>
      </c>
    </row>
    <row r="102" spans="2:23" x14ac:dyDescent="0.15">
      <c r="B102" s="12" t="s">
        <v>125</v>
      </c>
      <c r="C102" s="66" t="s">
        <v>582</v>
      </c>
      <c r="D102" s="112">
        <f>詳細表!G101</f>
        <v>0</v>
      </c>
      <c r="E102" s="112">
        <f>詳細表!H101</f>
        <v>0</v>
      </c>
      <c r="F102" s="112">
        <f>詳細表!I101</f>
        <v>0</v>
      </c>
      <c r="G102" s="112">
        <f>詳細表!AA101</f>
        <v>0</v>
      </c>
      <c r="H102" s="112">
        <f>詳細表!AE101</f>
        <v>0</v>
      </c>
      <c r="I102" s="112">
        <f>詳細表!M101</f>
        <v>0</v>
      </c>
      <c r="J102" s="112">
        <f>詳細表!N101</f>
        <v>0</v>
      </c>
      <c r="K102" s="112">
        <f>詳細表!O101</f>
        <v>0</v>
      </c>
      <c r="L102" s="112">
        <f>詳細表!AB101</f>
        <v>0</v>
      </c>
      <c r="M102" s="112">
        <f>詳細表!AF101</f>
        <v>0</v>
      </c>
      <c r="N102" s="112">
        <f>詳細表!U101</f>
        <v>0</v>
      </c>
      <c r="O102" s="112">
        <f>詳細表!V101</f>
        <v>0</v>
      </c>
      <c r="P102" s="112">
        <f>詳細表!W101</f>
        <v>0</v>
      </c>
      <c r="Q102" s="112">
        <f>詳細表!AC101</f>
        <v>0</v>
      </c>
      <c r="R102" s="112">
        <f>詳細表!AG101</f>
        <v>0</v>
      </c>
      <c r="S102" s="112">
        <f t="shared" si="5"/>
        <v>0</v>
      </c>
      <c r="T102" s="112">
        <f t="shared" si="6"/>
        <v>0</v>
      </c>
      <c r="U102" s="112">
        <f t="shared" si="7"/>
        <v>0</v>
      </c>
      <c r="V102" s="112">
        <f t="shared" si="8"/>
        <v>0</v>
      </c>
      <c r="W102" s="112">
        <f t="shared" si="9"/>
        <v>0</v>
      </c>
    </row>
    <row r="103" spans="2:23" x14ac:dyDescent="0.15">
      <c r="B103" s="12" t="s">
        <v>126</v>
      </c>
      <c r="C103" s="66" t="s">
        <v>681</v>
      </c>
      <c r="D103" s="112">
        <f>詳細表!G102</f>
        <v>0</v>
      </c>
      <c r="E103" s="112">
        <f>詳細表!H102</f>
        <v>0</v>
      </c>
      <c r="F103" s="112">
        <f>詳細表!I102</f>
        <v>0</v>
      </c>
      <c r="G103" s="112">
        <f>詳細表!AA102</f>
        <v>0</v>
      </c>
      <c r="H103" s="112">
        <f>詳細表!AE102</f>
        <v>0</v>
      </c>
      <c r="I103" s="112">
        <f>詳細表!M102</f>
        <v>0</v>
      </c>
      <c r="J103" s="112">
        <f>詳細表!N102</f>
        <v>0</v>
      </c>
      <c r="K103" s="112">
        <f>詳細表!O102</f>
        <v>0</v>
      </c>
      <c r="L103" s="112">
        <f>詳細表!AB102</f>
        <v>0</v>
      </c>
      <c r="M103" s="112">
        <f>詳細表!AF102</f>
        <v>0</v>
      </c>
      <c r="N103" s="112">
        <f>詳細表!U102</f>
        <v>0</v>
      </c>
      <c r="O103" s="112">
        <f>詳細表!V102</f>
        <v>0</v>
      </c>
      <c r="P103" s="112">
        <f>詳細表!W102</f>
        <v>0</v>
      </c>
      <c r="Q103" s="112">
        <f>詳細表!AC102</f>
        <v>0</v>
      </c>
      <c r="R103" s="112">
        <f>詳細表!AG102</f>
        <v>0</v>
      </c>
      <c r="S103" s="112">
        <f t="shared" si="5"/>
        <v>0</v>
      </c>
      <c r="T103" s="112">
        <f t="shared" si="6"/>
        <v>0</v>
      </c>
      <c r="U103" s="112">
        <f t="shared" si="7"/>
        <v>0</v>
      </c>
      <c r="V103" s="112">
        <f t="shared" si="8"/>
        <v>0</v>
      </c>
      <c r="W103" s="112">
        <f t="shared" si="9"/>
        <v>0</v>
      </c>
    </row>
    <row r="104" spans="2:23" x14ac:dyDescent="0.15">
      <c r="B104" s="12" t="s">
        <v>127</v>
      </c>
      <c r="C104" s="66" t="s">
        <v>682</v>
      </c>
      <c r="D104" s="112">
        <f>詳細表!G103</f>
        <v>0</v>
      </c>
      <c r="E104" s="112">
        <f>詳細表!H103</f>
        <v>0</v>
      </c>
      <c r="F104" s="112">
        <f>詳細表!I103</f>
        <v>0</v>
      </c>
      <c r="G104" s="112">
        <f>詳細表!AA103</f>
        <v>0</v>
      </c>
      <c r="H104" s="112">
        <f>詳細表!AE103</f>
        <v>0</v>
      </c>
      <c r="I104" s="112">
        <f>詳細表!M103</f>
        <v>0</v>
      </c>
      <c r="J104" s="112">
        <f>詳細表!N103</f>
        <v>0</v>
      </c>
      <c r="K104" s="112">
        <f>詳細表!O103</f>
        <v>0</v>
      </c>
      <c r="L104" s="112">
        <f>詳細表!AB103</f>
        <v>0</v>
      </c>
      <c r="M104" s="112">
        <f>詳細表!AF103</f>
        <v>0</v>
      </c>
      <c r="N104" s="112">
        <f>詳細表!U103</f>
        <v>0</v>
      </c>
      <c r="O104" s="112">
        <f>詳細表!V103</f>
        <v>0</v>
      </c>
      <c r="P104" s="112">
        <f>詳細表!W103</f>
        <v>0</v>
      </c>
      <c r="Q104" s="112">
        <f>詳細表!AC103</f>
        <v>0</v>
      </c>
      <c r="R104" s="112">
        <f>詳細表!AG103</f>
        <v>0</v>
      </c>
      <c r="S104" s="112">
        <f t="shared" si="5"/>
        <v>0</v>
      </c>
      <c r="T104" s="112">
        <f t="shared" si="6"/>
        <v>0</v>
      </c>
      <c r="U104" s="112">
        <f t="shared" si="7"/>
        <v>0</v>
      </c>
      <c r="V104" s="112">
        <f t="shared" si="8"/>
        <v>0</v>
      </c>
      <c r="W104" s="112">
        <f t="shared" si="9"/>
        <v>0</v>
      </c>
    </row>
    <row r="105" spans="2:23" x14ac:dyDescent="0.15">
      <c r="B105" s="12" t="s">
        <v>128</v>
      </c>
      <c r="C105" s="66" t="s">
        <v>559</v>
      </c>
      <c r="D105" s="119">
        <f>詳細表!G104</f>
        <v>0</v>
      </c>
      <c r="E105" s="119">
        <f>詳細表!H104</f>
        <v>0</v>
      </c>
      <c r="F105" s="119">
        <f>詳細表!I104</f>
        <v>0</v>
      </c>
      <c r="G105" s="119">
        <f>詳細表!AA104</f>
        <v>0</v>
      </c>
      <c r="H105" s="119">
        <f>詳細表!AE104</f>
        <v>0</v>
      </c>
      <c r="I105" s="119">
        <f>詳細表!M104</f>
        <v>0</v>
      </c>
      <c r="J105" s="119">
        <f>詳細表!N104</f>
        <v>0</v>
      </c>
      <c r="K105" s="119">
        <f>詳細表!O104</f>
        <v>0</v>
      </c>
      <c r="L105" s="119">
        <f>詳細表!AB104</f>
        <v>0</v>
      </c>
      <c r="M105" s="119">
        <f>詳細表!AF104</f>
        <v>0</v>
      </c>
      <c r="N105" s="119">
        <f>詳細表!U104</f>
        <v>0</v>
      </c>
      <c r="O105" s="119">
        <f>詳細表!V104</f>
        <v>0</v>
      </c>
      <c r="P105" s="119">
        <f>詳細表!W104</f>
        <v>0</v>
      </c>
      <c r="Q105" s="119">
        <f>詳細表!AC104</f>
        <v>0</v>
      </c>
      <c r="R105" s="119">
        <f>詳細表!AG104</f>
        <v>0</v>
      </c>
      <c r="S105" s="119">
        <f t="shared" si="5"/>
        <v>0</v>
      </c>
      <c r="T105" s="119">
        <f t="shared" si="6"/>
        <v>0</v>
      </c>
      <c r="U105" s="119">
        <f t="shared" si="7"/>
        <v>0</v>
      </c>
      <c r="V105" s="119">
        <f t="shared" si="8"/>
        <v>0</v>
      </c>
      <c r="W105" s="119">
        <f t="shared" si="9"/>
        <v>0</v>
      </c>
    </row>
    <row r="106" spans="2:23" x14ac:dyDescent="0.15">
      <c r="B106" s="15" t="s">
        <v>129</v>
      </c>
      <c r="C106" s="74" t="s">
        <v>683</v>
      </c>
      <c r="D106" s="112">
        <f>詳細表!G105</f>
        <v>0</v>
      </c>
      <c r="E106" s="112">
        <f>詳細表!H105</f>
        <v>0</v>
      </c>
      <c r="F106" s="112">
        <f>詳細表!I105</f>
        <v>0</v>
      </c>
      <c r="G106" s="112">
        <f>詳細表!AA105</f>
        <v>0</v>
      </c>
      <c r="H106" s="112">
        <f>詳細表!AE105</f>
        <v>0</v>
      </c>
      <c r="I106" s="112">
        <f>詳細表!M105</f>
        <v>0</v>
      </c>
      <c r="J106" s="112">
        <f>詳細表!N105</f>
        <v>0</v>
      </c>
      <c r="K106" s="112">
        <f>詳細表!O105</f>
        <v>0</v>
      </c>
      <c r="L106" s="112">
        <f>詳細表!AB105</f>
        <v>0</v>
      </c>
      <c r="M106" s="112">
        <f>詳細表!AF105</f>
        <v>0</v>
      </c>
      <c r="N106" s="112">
        <f>詳細表!U105</f>
        <v>0</v>
      </c>
      <c r="O106" s="112">
        <f>詳細表!V105</f>
        <v>0</v>
      </c>
      <c r="P106" s="112">
        <f>詳細表!W105</f>
        <v>0</v>
      </c>
      <c r="Q106" s="112">
        <f>詳細表!AC105</f>
        <v>0</v>
      </c>
      <c r="R106" s="112">
        <f>詳細表!AG105</f>
        <v>0</v>
      </c>
      <c r="S106" s="112">
        <f t="shared" si="5"/>
        <v>0</v>
      </c>
      <c r="T106" s="112">
        <f t="shared" si="6"/>
        <v>0</v>
      </c>
      <c r="U106" s="112">
        <f t="shared" si="7"/>
        <v>0</v>
      </c>
      <c r="V106" s="112">
        <f t="shared" si="8"/>
        <v>0</v>
      </c>
      <c r="W106" s="112">
        <f t="shared" si="9"/>
        <v>0</v>
      </c>
    </row>
    <row r="107" spans="2:23" x14ac:dyDescent="0.15">
      <c r="B107" s="12" t="s">
        <v>130</v>
      </c>
      <c r="C107" s="66" t="s">
        <v>183</v>
      </c>
      <c r="D107" s="112">
        <f>詳細表!G106</f>
        <v>0</v>
      </c>
      <c r="E107" s="112">
        <f>詳細表!H106</f>
        <v>0</v>
      </c>
      <c r="F107" s="112">
        <f>詳細表!I106</f>
        <v>0</v>
      </c>
      <c r="G107" s="112">
        <f>詳細表!AA106</f>
        <v>0</v>
      </c>
      <c r="H107" s="112">
        <f>詳細表!AE106</f>
        <v>0</v>
      </c>
      <c r="I107" s="112">
        <f>詳細表!M106</f>
        <v>0</v>
      </c>
      <c r="J107" s="112">
        <f>詳細表!N106</f>
        <v>0</v>
      </c>
      <c r="K107" s="112">
        <f>詳細表!O106</f>
        <v>0</v>
      </c>
      <c r="L107" s="112">
        <f>詳細表!AB106</f>
        <v>0</v>
      </c>
      <c r="M107" s="112">
        <f>詳細表!AF106</f>
        <v>0</v>
      </c>
      <c r="N107" s="112">
        <f>詳細表!U106</f>
        <v>0</v>
      </c>
      <c r="O107" s="112">
        <f>詳細表!V106</f>
        <v>0</v>
      </c>
      <c r="P107" s="112">
        <f>詳細表!W106</f>
        <v>0</v>
      </c>
      <c r="Q107" s="112">
        <f>詳細表!AC106</f>
        <v>0</v>
      </c>
      <c r="R107" s="112">
        <f>詳細表!AG106</f>
        <v>0</v>
      </c>
      <c r="S107" s="112">
        <f t="shared" si="5"/>
        <v>0</v>
      </c>
      <c r="T107" s="112">
        <f t="shared" si="6"/>
        <v>0</v>
      </c>
      <c r="U107" s="112">
        <f t="shared" si="7"/>
        <v>0</v>
      </c>
      <c r="V107" s="112">
        <f t="shared" si="8"/>
        <v>0</v>
      </c>
      <c r="W107" s="112">
        <f t="shared" si="9"/>
        <v>0</v>
      </c>
    </row>
    <row r="108" spans="2:23" x14ac:dyDescent="0.15">
      <c r="B108" s="12" t="s">
        <v>131</v>
      </c>
      <c r="C108" s="66" t="s">
        <v>193</v>
      </c>
      <c r="D108" s="112">
        <f>詳細表!G107</f>
        <v>0</v>
      </c>
      <c r="E108" s="112">
        <f>詳細表!H107</f>
        <v>0</v>
      </c>
      <c r="F108" s="112">
        <f>詳細表!I107</f>
        <v>0</v>
      </c>
      <c r="G108" s="112">
        <f>詳細表!AA107</f>
        <v>0</v>
      </c>
      <c r="H108" s="112">
        <f>詳細表!AE107</f>
        <v>0</v>
      </c>
      <c r="I108" s="112">
        <f>詳細表!M107</f>
        <v>0</v>
      </c>
      <c r="J108" s="112">
        <f>詳細表!N107</f>
        <v>0</v>
      </c>
      <c r="K108" s="112">
        <f>詳細表!O107</f>
        <v>0</v>
      </c>
      <c r="L108" s="112">
        <f>詳細表!AB107</f>
        <v>0</v>
      </c>
      <c r="M108" s="112">
        <f>詳細表!AF107</f>
        <v>0</v>
      </c>
      <c r="N108" s="112">
        <f>詳細表!U107</f>
        <v>0</v>
      </c>
      <c r="O108" s="112">
        <f>詳細表!V107</f>
        <v>0</v>
      </c>
      <c r="P108" s="112">
        <f>詳細表!W107</f>
        <v>0</v>
      </c>
      <c r="Q108" s="112">
        <f>詳細表!AC107</f>
        <v>0</v>
      </c>
      <c r="R108" s="112">
        <f>詳細表!AG107</f>
        <v>0</v>
      </c>
      <c r="S108" s="112">
        <f t="shared" si="5"/>
        <v>0</v>
      </c>
      <c r="T108" s="112">
        <f t="shared" si="6"/>
        <v>0</v>
      </c>
      <c r="U108" s="112">
        <f t="shared" si="7"/>
        <v>0</v>
      </c>
      <c r="V108" s="112">
        <f t="shared" si="8"/>
        <v>0</v>
      </c>
      <c r="W108" s="112">
        <f t="shared" si="9"/>
        <v>0</v>
      </c>
    </row>
    <row r="109" spans="2:23" x14ac:dyDescent="0.15">
      <c r="B109" s="12" t="s">
        <v>132</v>
      </c>
      <c r="C109" s="66" t="s">
        <v>194</v>
      </c>
      <c r="D109" s="112">
        <f>詳細表!G108</f>
        <v>0</v>
      </c>
      <c r="E109" s="112">
        <f>詳細表!H108</f>
        <v>0</v>
      </c>
      <c r="F109" s="112">
        <f>詳細表!I108</f>
        <v>0</v>
      </c>
      <c r="G109" s="112">
        <f>詳細表!AA108</f>
        <v>0</v>
      </c>
      <c r="H109" s="112">
        <f>詳細表!AE108</f>
        <v>0</v>
      </c>
      <c r="I109" s="112">
        <f>詳細表!M108</f>
        <v>0</v>
      </c>
      <c r="J109" s="112">
        <f>詳細表!N108</f>
        <v>0</v>
      </c>
      <c r="K109" s="112">
        <f>詳細表!O108</f>
        <v>0</v>
      </c>
      <c r="L109" s="112">
        <f>詳細表!AB108</f>
        <v>0</v>
      </c>
      <c r="M109" s="112">
        <f>詳細表!AF108</f>
        <v>0</v>
      </c>
      <c r="N109" s="112">
        <f>詳細表!U108</f>
        <v>0</v>
      </c>
      <c r="O109" s="112">
        <f>詳細表!V108</f>
        <v>0</v>
      </c>
      <c r="P109" s="112">
        <f>詳細表!W108</f>
        <v>0</v>
      </c>
      <c r="Q109" s="112">
        <f>詳細表!AC108</f>
        <v>0</v>
      </c>
      <c r="R109" s="112">
        <f>詳細表!AG108</f>
        <v>0</v>
      </c>
      <c r="S109" s="112">
        <f t="shared" si="5"/>
        <v>0</v>
      </c>
      <c r="T109" s="112">
        <f t="shared" si="6"/>
        <v>0</v>
      </c>
      <c r="U109" s="112">
        <f t="shared" si="7"/>
        <v>0</v>
      </c>
      <c r="V109" s="112">
        <f t="shared" si="8"/>
        <v>0</v>
      </c>
      <c r="W109" s="112">
        <f t="shared" si="9"/>
        <v>0</v>
      </c>
    </row>
    <row r="110" spans="2:23" x14ac:dyDescent="0.15">
      <c r="B110" s="16" t="s">
        <v>133</v>
      </c>
      <c r="C110" s="72" t="s">
        <v>684</v>
      </c>
      <c r="D110" s="119">
        <f>詳細表!G109</f>
        <v>0</v>
      </c>
      <c r="E110" s="119">
        <f>詳細表!H109</f>
        <v>0</v>
      </c>
      <c r="F110" s="119">
        <f>詳細表!I109</f>
        <v>0</v>
      </c>
      <c r="G110" s="119">
        <f>詳細表!AA109</f>
        <v>0</v>
      </c>
      <c r="H110" s="119">
        <f>詳細表!AE109</f>
        <v>0</v>
      </c>
      <c r="I110" s="119">
        <f>詳細表!M109</f>
        <v>0</v>
      </c>
      <c r="J110" s="119">
        <f>詳細表!N109</f>
        <v>0</v>
      </c>
      <c r="K110" s="119">
        <f>詳細表!O109</f>
        <v>0</v>
      </c>
      <c r="L110" s="119">
        <f>詳細表!AB109</f>
        <v>0</v>
      </c>
      <c r="M110" s="119">
        <f>詳細表!AF109</f>
        <v>0</v>
      </c>
      <c r="N110" s="119">
        <f>詳細表!U109</f>
        <v>0</v>
      </c>
      <c r="O110" s="119">
        <f>詳細表!V109</f>
        <v>0</v>
      </c>
      <c r="P110" s="119">
        <f>詳細表!W109</f>
        <v>0</v>
      </c>
      <c r="Q110" s="119">
        <f>詳細表!AC109</f>
        <v>0</v>
      </c>
      <c r="R110" s="119">
        <f>詳細表!AG109</f>
        <v>0</v>
      </c>
      <c r="S110" s="119">
        <f t="shared" si="5"/>
        <v>0</v>
      </c>
      <c r="T110" s="119">
        <f t="shared" si="6"/>
        <v>0</v>
      </c>
      <c r="U110" s="119">
        <f t="shared" si="7"/>
        <v>0</v>
      </c>
      <c r="V110" s="119">
        <f t="shared" si="8"/>
        <v>0</v>
      </c>
      <c r="W110" s="119">
        <f t="shared" si="9"/>
        <v>0</v>
      </c>
    </row>
    <row r="111" spans="2:23" x14ac:dyDescent="0.15">
      <c r="B111" s="15" t="s">
        <v>134</v>
      </c>
      <c r="C111" s="74" t="s">
        <v>583</v>
      </c>
      <c r="D111" s="112">
        <f>詳細表!G110</f>
        <v>0</v>
      </c>
      <c r="E111" s="112">
        <f>詳細表!H110</f>
        <v>0</v>
      </c>
      <c r="F111" s="112">
        <f>詳細表!I110</f>
        <v>0</v>
      </c>
      <c r="G111" s="112">
        <f>詳細表!AA110</f>
        <v>0</v>
      </c>
      <c r="H111" s="112">
        <f>詳細表!AE110</f>
        <v>0</v>
      </c>
      <c r="I111" s="112">
        <f>詳細表!M110</f>
        <v>0</v>
      </c>
      <c r="J111" s="112">
        <f>詳細表!N110</f>
        <v>0</v>
      </c>
      <c r="K111" s="112">
        <f>詳細表!O110</f>
        <v>0</v>
      </c>
      <c r="L111" s="112">
        <f>詳細表!AB110</f>
        <v>0</v>
      </c>
      <c r="M111" s="112">
        <f>詳細表!AF110</f>
        <v>0</v>
      </c>
      <c r="N111" s="112">
        <f>詳細表!U110</f>
        <v>0</v>
      </c>
      <c r="O111" s="112">
        <f>詳細表!V110</f>
        <v>0</v>
      </c>
      <c r="P111" s="112">
        <f>詳細表!W110</f>
        <v>0</v>
      </c>
      <c r="Q111" s="112">
        <f>詳細表!AC110</f>
        <v>0</v>
      </c>
      <c r="R111" s="112">
        <f>詳細表!AG110</f>
        <v>0</v>
      </c>
      <c r="S111" s="112">
        <f t="shared" si="5"/>
        <v>0</v>
      </c>
      <c r="T111" s="112">
        <f t="shared" si="6"/>
        <v>0</v>
      </c>
      <c r="U111" s="112">
        <f t="shared" si="7"/>
        <v>0</v>
      </c>
      <c r="V111" s="112">
        <f t="shared" si="8"/>
        <v>0</v>
      </c>
      <c r="W111" s="112">
        <f t="shared" si="9"/>
        <v>0</v>
      </c>
    </row>
    <row r="112" spans="2:23" x14ac:dyDescent="0.15">
      <c r="B112" s="12" t="s">
        <v>135</v>
      </c>
      <c r="C112" s="66" t="s">
        <v>584</v>
      </c>
      <c r="D112" s="112">
        <f>詳細表!G111</f>
        <v>0</v>
      </c>
      <c r="E112" s="112">
        <f>詳細表!H111</f>
        <v>0</v>
      </c>
      <c r="F112" s="112">
        <f>詳細表!I111</f>
        <v>0</v>
      </c>
      <c r="G112" s="112">
        <f>詳細表!AA111</f>
        <v>0</v>
      </c>
      <c r="H112" s="112">
        <f>詳細表!AE111</f>
        <v>0</v>
      </c>
      <c r="I112" s="112">
        <f>詳細表!M111</f>
        <v>0</v>
      </c>
      <c r="J112" s="112">
        <f>詳細表!N111</f>
        <v>0</v>
      </c>
      <c r="K112" s="112">
        <f>詳細表!O111</f>
        <v>0</v>
      </c>
      <c r="L112" s="112">
        <f>詳細表!AB111</f>
        <v>0</v>
      </c>
      <c r="M112" s="112">
        <f>詳細表!AF111</f>
        <v>0</v>
      </c>
      <c r="N112" s="112">
        <f>詳細表!U111</f>
        <v>0</v>
      </c>
      <c r="O112" s="112">
        <f>詳細表!V111</f>
        <v>0</v>
      </c>
      <c r="P112" s="112">
        <f>詳細表!W111</f>
        <v>0</v>
      </c>
      <c r="Q112" s="112">
        <f>詳細表!AC111</f>
        <v>0</v>
      </c>
      <c r="R112" s="112">
        <f>詳細表!AG111</f>
        <v>0</v>
      </c>
      <c r="S112" s="112">
        <f t="shared" si="5"/>
        <v>0</v>
      </c>
      <c r="T112" s="112">
        <f t="shared" si="6"/>
        <v>0</v>
      </c>
      <c r="U112" s="112">
        <f t="shared" si="7"/>
        <v>0</v>
      </c>
      <c r="V112" s="112">
        <f t="shared" si="8"/>
        <v>0</v>
      </c>
      <c r="W112" s="112">
        <f t="shared" si="9"/>
        <v>0</v>
      </c>
    </row>
    <row r="113" spans="2:23" x14ac:dyDescent="0.15">
      <c r="B113" s="12" t="s">
        <v>136</v>
      </c>
      <c r="C113" s="66" t="s">
        <v>572</v>
      </c>
      <c r="D113" s="112">
        <f>詳細表!G112</f>
        <v>0</v>
      </c>
      <c r="E113" s="112">
        <f>詳細表!H112</f>
        <v>0</v>
      </c>
      <c r="F113" s="112">
        <f>詳細表!I112</f>
        <v>0</v>
      </c>
      <c r="G113" s="112">
        <f>詳細表!AA112</f>
        <v>0</v>
      </c>
      <c r="H113" s="112">
        <f>詳細表!AE112</f>
        <v>0</v>
      </c>
      <c r="I113" s="112">
        <f>詳細表!M112</f>
        <v>0</v>
      </c>
      <c r="J113" s="112">
        <f>詳細表!N112</f>
        <v>0</v>
      </c>
      <c r="K113" s="112">
        <f>詳細表!O112</f>
        <v>0</v>
      </c>
      <c r="L113" s="112">
        <f>詳細表!AB112</f>
        <v>0</v>
      </c>
      <c r="M113" s="112">
        <f>詳細表!AF112</f>
        <v>0</v>
      </c>
      <c r="N113" s="112">
        <f>詳細表!U112</f>
        <v>0</v>
      </c>
      <c r="O113" s="112">
        <f>詳細表!V112</f>
        <v>0</v>
      </c>
      <c r="P113" s="112">
        <f>詳細表!W112</f>
        <v>0</v>
      </c>
      <c r="Q113" s="112">
        <f>詳細表!AC112</f>
        <v>0</v>
      </c>
      <c r="R113" s="112">
        <f>詳細表!AG112</f>
        <v>0</v>
      </c>
      <c r="S113" s="112">
        <f t="shared" si="5"/>
        <v>0</v>
      </c>
      <c r="T113" s="112">
        <f t="shared" si="6"/>
        <v>0</v>
      </c>
      <c r="U113" s="112">
        <f t="shared" si="7"/>
        <v>0</v>
      </c>
      <c r="V113" s="112">
        <f t="shared" si="8"/>
        <v>0</v>
      </c>
      <c r="W113" s="112">
        <f t="shared" si="9"/>
        <v>0</v>
      </c>
    </row>
    <row r="114" spans="2:23" x14ac:dyDescent="0.15">
      <c r="B114" s="12" t="s">
        <v>137</v>
      </c>
      <c r="C114" s="66" t="s">
        <v>685</v>
      </c>
      <c r="D114" s="112">
        <f>詳細表!G113</f>
        <v>0</v>
      </c>
      <c r="E114" s="112">
        <f>詳細表!H113</f>
        <v>0</v>
      </c>
      <c r="F114" s="112">
        <f>詳細表!I113</f>
        <v>0</v>
      </c>
      <c r="G114" s="112">
        <f>詳細表!AA113</f>
        <v>0</v>
      </c>
      <c r="H114" s="112">
        <f>詳細表!AE113</f>
        <v>0</v>
      </c>
      <c r="I114" s="112">
        <f>詳細表!M113</f>
        <v>0</v>
      </c>
      <c r="J114" s="112">
        <f>詳細表!N113</f>
        <v>0</v>
      </c>
      <c r="K114" s="112">
        <f>詳細表!O113</f>
        <v>0</v>
      </c>
      <c r="L114" s="112">
        <f>詳細表!AB113</f>
        <v>0</v>
      </c>
      <c r="M114" s="112">
        <f>詳細表!AF113</f>
        <v>0</v>
      </c>
      <c r="N114" s="112">
        <f>詳細表!U113</f>
        <v>0</v>
      </c>
      <c r="O114" s="112">
        <f>詳細表!V113</f>
        <v>0</v>
      </c>
      <c r="P114" s="112">
        <f>詳細表!W113</f>
        <v>0</v>
      </c>
      <c r="Q114" s="112">
        <f>詳細表!AC113</f>
        <v>0</v>
      </c>
      <c r="R114" s="112">
        <f>詳細表!AG113</f>
        <v>0</v>
      </c>
      <c r="S114" s="112">
        <f t="shared" si="5"/>
        <v>0</v>
      </c>
      <c r="T114" s="112">
        <f t="shared" si="6"/>
        <v>0</v>
      </c>
      <c r="U114" s="112">
        <f t="shared" si="7"/>
        <v>0</v>
      </c>
      <c r="V114" s="112">
        <f t="shared" si="8"/>
        <v>0</v>
      </c>
      <c r="W114" s="112">
        <f t="shared" si="9"/>
        <v>0</v>
      </c>
    </row>
    <row r="115" spans="2:23" x14ac:dyDescent="0.15">
      <c r="B115" s="16" t="s">
        <v>138</v>
      </c>
      <c r="C115" s="72" t="s">
        <v>184</v>
      </c>
      <c r="D115" s="119">
        <f>詳細表!G114</f>
        <v>0</v>
      </c>
      <c r="E115" s="119">
        <f>詳細表!H114</f>
        <v>0</v>
      </c>
      <c r="F115" s="119">
        <f>詳細表!I114</f>
        <v>0</v>
      </c>
      <c r="G115" s="119">
        <f>詳細表!AA114</f>
        <v>0</v>
      </c>
      <c r="H115" s="119">
        <f>詳細表!AE114</f>
        <v>0</v>
      </c>
      <c r="I115" s="119">
        <f>詳細表!M114</f>
        <v>0</v>
      </c>
      <c r="J115" s="119">
        <f>詳細表!N114</f>
        <v>0</v>
      </c>
      <c r="K115" s="119">
        <f>詳細表!O114</f>
        <v>0</v>
      </c>
      <c r="L115" s="119">
        <f>詳細表!AB114</f>
        <v>0</v>
      </c>
      <c r="M115" s="119">
        <f>詳細表!AF114</f>
        <v>0</v>
      </c>
      <c r="N115" s="119">
        <f>詳細表!U114</f>
        <v>0</v>
      </c>
      <c r="O115" s="119">
        <f>詳細表!V114</f>
        <v>0</v>
      </c>
      <c r="P115" s="119">
        <f>詳細表!W114</f>
        <v>0</v>
      </c>
      <c r="Q115" s="119">
        <f>詳細表!AC114</f>
        <v>0</v>
      </c>
      <c r="R115" s="119">
        <f>詳細表!AG114</f>
        <v>0</v>
      </c>
      <c r="S115" s="119">
        <f t="shared" si="5"/>
        <v>0</v>
      </c>
      <c r="T115" s="119">
        <f t="shared" si="6"/>
        <v>0</v>
      </c>
      <c r="U115" s="119">
        <f t="shared" si="7"/>
        <v>0</v>
      </c>
      <c r="V115" s="119">
        <f t="shared" si="8"/>
        <v>0</v>
      </c>
      <c r="W115" s="119">
        <f t="shared" si="9"/>
        <v>0</v>
      </c>
    </row>
    <row r="116" spans="2:23" x14ac:dyDescent="0.15">
      <c r="B116" s="12" t="s">
        <v>139</v>
      </c>
      <c r="C116" s="66" t="s">
        <v>574</v>
      </c>
      <c r="D116" s="112">
        <f>詳細表!G115</f>
        <v>0</v>
      </c>
      <c r="E116" s="112">
        <f>詳細表!H115</f>
        <v>0</v>
      </c>
      <c r="F116" s="112">
        <f>詳細表!I115</f>
        <v>0</v>
      </c>
      <c r="G116" s="112">
        <f>詳細表!AA115</f>
        <v>0</v>
      </c>
      <c r="H116" s="112">
        <f>詳細表!AE115</f>
        <v>0</v>
      </c>
      <c r="I116" s="112">
        <f>詳細表!M115</f>
        <v>0</v>
      </c>
      <c r="J116" s="112">
        <f>詳細表!N115</f>
        <v>0</v>
      </c>
      <c r="K116" s="112">
        <f>詳細表!O115</f>
        <v>0</v>
      </c>
      <c r="L116" s="112">
        <f>詳細表!AB115</f>
        <v>0</v>
      </c>
      <c r="M116" s="112">
        <f>詳細表!AF115</f>
        <v>0</v>
      </c>
      <c r="N116" s="112">
        <f>詳細表!U115</f>
        <v>0</v>
      </c>
      <c r="O116" s="112">
        <f>詳細表!V115</f>
        <v>0</v>
      </c>
      <c r="P116" s="112">
        <f>詳細表!W115</f>
        <v>0</v>
      </c>
      <c r="Q116" s="112">
        <f>詳細表!AC115</f>
        <v>0</v>
      </c>
      <c r="R116" s="112">
        <f>詳細表!AG115</f>
        <v>0</v>
      </c>
      <c r="S116" s="112">
        <f t="shared" si="5"/>
        <v>0</v>
      </c>
      <c r="T116" s="112">
        <f t="shared" si="6"/>
        <v>0</v>
      </c>
      <c r="U116" s="112">
        <f t="shared" si="7"/>
        <v>0</v>
      </c>
      <c r="V116" s="112">
        <f t="shared" si="8"/>
        <v>0</v>
      </c>
      <c r="W116" s="112">
        <f t="shared" si="9"/>
        <v>0</v>
      </c>
    </row>
    <row r="117" spans="2:23" x14ac:dyDescent="0.15">
      <c r="B117" s="12" t="s">
        <v>649</v>
      </c>
      <c r="C117" s="66" t="s">
        <v>575</v>
      </c>
      <c r="D117" s="124">
        <f>詳細表!G116</f>
        <v>0</v>
      </c>
      <c r="E117" s="124">
        <f>詳細表!H116</f>
        <v>0</v>
      </c>
      <c r="F117" s="124">
        <f>詳細表!I116</f>
        <v>0</v>
      </c>
      <c r="G117" s="124">
        <f>詳細表!AA116</f>
        <v>0</v>
      </c>
      <c r="H117" s="124">
        <f>詳細表!AE116</f>
        <v>0</v>
      </c>
      <c r="I117" s="124">
        <f>詳細表!M116</f>
        <v>0</v>
      </c>
      <c r="J117" s="124">
        <f>詳細表!N116</f>
        <v>0</v>
      </c>
      <c r="K117" s="124">
        <f>詳細表!O116</f>
        <v>0</v>
      </c>
      <c r="L117" s="124">
        <f>詳細表!AB116</f>
        <v>0</v>
      </c>
      <c r="M117" s="124">
        <f>詳細表!AF116</f>
        <v>0</v>
      </c>
      <c r="N117" s="124">
        <f>詳細表!U116</f>
        <v>0</v>
      </c>
      <c r="O117" s="124">
        <f>詳細表!V116</f>
        <v>0</v>
      </c>
      <c r="P117" s="124">
        <f>詳細表!W116</f>
        <v>0</v>
      </c>
      <c r="Q117" s="124">
        <f>詳細表!AC116</f>
        <v>0</v>
      </c>
      <c r="R117" s="124">
        <f>詳細表!AG116</f>
        <v>0</v>
      </c>
      <c r="S117" s="124">
        <f t="shared" si="5"/>
        <v>0</v>
      </c>
      <c r="T117" s="124">
        <f t="shared" si="6"/>
        <v>0</v>
      </c>
      <c r="U117" s="124">
        <f t="shared" si="7"/>
        <v>0</v>
      </c>
      <c r="V117" s="124">
        <f t="shared" si="8"/>
        <v>0</v>
      </c>
      <c r="W117" s="124">
        <f t="shared" si="9"/>
        <v>0</v>
      </c>
    </row>
    <row r="118" spans="2:23" x14ac:dyDescent="0.15">
      <c r="B118" s="82"/>
      <c r="C118" s="143" t="s">
        <v>252</v>
      </c>
      <c r="D118" s="144">
        <f t="shared" ref="D118:W118" si="10">SUM(D11:D117)</f>
        <v>0</v>
      </c>
      <c r="E118" s="144">
        <f t="shared" si="10"/>
        <v>0</v>
      </c>
      <c r="F118" s="144">
        <f t="shared" si="10"/>
        <v>0</v>
      </c>
      <c r="G118" s="144">
        <f t="shared" si="10"/>
        <v>0</v>
      </c>
      <c r="H118" s="144">
        <f t="shared" si="10"/>
        <v>0</v>
      </c>
      <c r="I118" s="144">
        <f t="shared" si="10"/>
        <v>0</v>
      </c>
      <c r="J118" s="144">
        <f t="shared" si="10"/>
        <v>0</v>
      </c>
      <c r="K118" s="144">
        <f t="shared" si="10"/>
        <v>0</v>
      </c>
      <c r="L118" s="144">
        <f t="shared" si="10"/>
        <v>0</v>
      </c>
      <c r="M118" s="144">
        <f t="shared" si="10"/>
        <v>0</v>
      </c>
      <c r="N118" s="144">
        <f t="shared" si="10"/>
        <v>0</v>
      </c>
      <c r="O118" s="144">
        <f t="shared" si="10"/>
        <v>0</v>
      </c>
      <c r="P118" s="144">
        <f t="shared" si="10"/>
        <v>0</v>
      </c>
      <c r="Q118" s="144">
        <f t="shared" si="10"/>
        <v>0</v>
      </c>
      <c r="R118" s="144">
        <f t="shared" si="10"/>
        <v>0</v>
      </c>
      <c r="S118" s="144">
        <f t="shared" si="10"/>
        <v>0</v>
      </c>
      <c r="T118" s="144">
        <f t="shared" si="10"/>
        <v>0</v>
      </c>
      <c r="U118" s="144">
        <f t="shared" si="10"/>
        <v>0</v>
      </c>
      <c r="V118" s="144">
        <f t="shared" si="10"/>
        <v>0</v>
      </c>
      <c r="W118" s="144">
        <f t="shared" si="10"/>
        <v>0</v>
      </c>
    </row>
    <row r="119" spans="2:23" x14ac:dyDescent="0.15">
      <c r="B119" s="145" t="s">
        <v>269</v>
      </c>
    </row>
  </sheetData>
  <mergeCells count="22">
    <mergeCell ref="O8:O10"/>
    <mergeCell ref="B6:B10"/>
    <mergeCell ref="C6:C10"/>
    <mergeCell ref="D8:D10"/>
    <mergeCell ref="E8:E10"/>
    <mergeCell ref="F8:F10"/>
    <mergeCell ref="V8:V10"/>
    <mergeCell ref="W8:W10"/>
    <mergeCell ref="G8:G10"/>
    <mergeCell ref="L8:L10"/>
    <mergeCell ref="M8:M10"/>
    <mergeCell ref="Q8:Q10"/>
    <mergeCell ref="R8:R10"/>
    <mergeCell ref="P8:P10"/>
    <mergeCell ref="S8:S10"/>
    <mergeCell ref="T8:T10"/>
    <mergeCell ref="U8:U10"/>
    <mergeCell ref="H8:H10"/>
    <mergeCell ref="I8:I10"/>
    <mergeCell ref="J8:J10"/>
    <mergeCell ref="K8:K10"/>
    <mergeCell ref="N8:N10"/>
  </mergeCells>
  <phoneticPr fontId="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B5:W49"/>
  <sheetViews>
    <sheetView showGridLines="0" workbookViewId="0">
      <pane xSplit="3" ySplit="10" topLeftCell="D11" activePane="bottomRight" state="frozen"/>
      <selection activeCell="D8" sqref="D8:E16"/>
      <selection pane="topRight" activeCell="D8" sqref="D8:E16"/>
      <selection pane="bottomLeft" activeCell="D8" sqref="D8:E16"/>
      <selection pane="bottomRight"/>
    </sheetView>
  </sheetViews>
  <sheetFormatPr defaultColWidth="8.75" defaultRowHeight="18.75" x14ac:dyDescent="0.15"/>
  <cols>
    <col min="1" max="1" width="1.625" style="2" customWidth="1"/>
    <col min="2" max="2" width="4.625" style="2" customWidth="1"/>
    <col min="3" max="3" width="60.625" style="2" customWidth="1"/>
    <col min="4" max="23" width="12.625" style="2" customWidth="1"/>
    <col min="24" max="16384" width="8.75" style="2"/>
  </cols>
  <sheetData>
    <row r="5" spans="2:23" x14ac:dyDescent="0.15">
      <c r="W5" s="5" t="str">
        <f>"（単位："&amp;入力表!H15&amp;"、人）"</f>
        <v>（単位：千円、人）</v>
      </c>
    </row>
    <row r="6" spans="2:23" x14ac:dyDescent="0.15">
      <c r="B6" s="326" t="s">
        <v>33</v>
      </c>
      <c r="C6" s="326" t="s">
        <v>620</v>
      </c>
      <c r="D6" s="127" t="s">
        <v>8</v>
      </c>
      <c r="E6" s="128"/>
      <c r="F6" s="128"/>
      <c r="G6" s="128"/>
      <c r="H6" s="129"/>
      <c r="I6" s="130" t="s">
        <v>646</v>
      </c>
      <c r="J6" s="131"/>
      <c r="K6" s="131"/>
      <c r="L6" s="131"/>
      <c r="M6" s="132"/>
      <c r="N6" s="133" t="s">
        <v>630</v>
      </c>
      <c r="O6" s="134"/>
      <c r="P6" s="134"/>
      <c r="Q6" s="134"/>
      <c r="R6" s="135"/>
      <c r="S6" s="136" t="s">
        <v>356</v>
      </c>
      <c r="T6" s="137"/>
      <c r="U6" s="137"/>
      <c r="V6" s="137"/>
      <c r="W6" s="138"/>
    </row>
    <row r="7" spans="2:23" x14ac:dyDescent="0.15">
      <c r="B7" s="327"/>
      <c r="C7" s="327"/>
      <c r="D7" s="139"/>
      <c r="E7" s="128"/>
      <c r="F7" s="129"/>
      <c r="G7" s="139"/>
      <c r="H7" s="129"/>
      <c r="I7" s="140"/>
      <c r="J7" s="131"/>
      <c r="K7" s="132"/>
      <c r="L7" s="140"/>
      <c r="M7" s="132"/>
      <c r="N7" s="141"/>
      <c r="O7" s="134"/>
      <c r="P7" s="135"/>
      <c r="Q7" s="141"/>
      <c r="R7" s="135"/>
      <c r="S7" s="142"/>
      <c r="T7" s="137"/>
      <c r="U7" s="138"/>
      <c r="V7" s="142"/>
      <c r="W7" s="138"/>
    </row>
    <row r="8" spans="2:23" ht="12.95" customHeight="1" x14ac:dyDescent="0.15">
      <c r="B8" s="327"/>
      <c r="C8" s="327"/>
      <c r="D8" s="378" t="s">
        <v>7</v>
      </c>
      <c r="E8" s="379" t="s">
        <v>986</v>
      </c>
      <c r="F8" s="380" t="s">
        <v>355</v>
      </c>
      <c r="G8" s="354" t="s">
        <v>358</v>
      </c>
      <c r="H8" s="370" t="s">
        <v>357</v>
      </c>
      <c r="I8" s="372" t="s">
        <v>7</v>
      </c>
      <c r="J8" s="373" t="s">
        <v>986</v>
      </c>
      <c r="K8" s="374" t="s">
        <v>355</v>
      </c>
      <c r="L8" s="356" t="s">
        <v>358</v>
      </c>
      <c r="M8" s="358" t="s">
        <v>357</v>
      </c>
      <c r="N8" s="376" t="s">
        <v>7</v>
      </c>
      <c r="O8" s="377" t="s">
        <v>986</v>
      </c>
      <c r="P8" s="364" t="s">
        <v>355</v>
      </c>
      <c r="Q8" s="360" t="s">
        <v>358</v>
      </c>
      <c r="R8" s="362" t="s">
        <v>357</v>
      </c>
      <c r="S8" s="366" t="s">
        <v>7</v>
      </c>
      <c r="T8" s="367" t="s">
        <v>986</v>
      </c>
      <c r="U8" s="368" t="s">
        <v>355</v>
      </c>
      <c r="V8" s="350" t="s">
        <v>358</v>
      </c>
      <c r="W8" s="352" t="s">
        <v>357</v>
      </c>
    </row>
    <row r="9" spans="2:23" x14ac:dyDescent="0.15">
      <c r="B9" s="327"/>
      <c r="C9" s="327"/>
      <c r="D9" s="378"/>
      <c r="E9" s="379"/>
      <c r="F9" s="381"/>
      <c r="G9" s="355"/>
      <c r="H9" s="371"/>
      <c r="I9" s="372"/>
      <c r="J9" s="373"/>
      <c r="K9" s="375"/>
      <c r="L9" s="357"/>
      <c r="M9" s="359"/>
      <c r="N9" s="376"/>
      <c r="O9" s="377"/>
      <c r="P9" s="365"/>
      <c r="Q9" s="361"/>
      <c r="R9" s="363"/>
      <c r="S9" s="366"/>
      <c r="T9" s="367"/>
      <c r="U9" s="369"/>
      <c r="V9" s="351"/>
      <c r="W9" s="353"/>
    </row>
    <row r="10" spans="2:23" x14ac:dyDescent="0.15">
      <c r="B10" s="328"/>
      <c r="C10" s="328"/>
      <c r="D10" s="378"/>
      <c r="E10" s="379"/>
      <c r="F10" s="381"/>
      <c r="G10" s="355"/>
      <c r="H10" s="371"/>
      <c r="I10" s="372"/>
      <c r="J10" s="373"/>
      <c r="K10" s="375"/>
      <c r="L10" s="357"/>
      <c r="M10" s="359"/>
      <c r="N10" s="376"/>
      <c r="O10" s="377"/>
      <c r="P10" s="365"/>
      <c r="Q10" s="361"/>
      <c r="R10" s="363"/>
      <c r="S10" s="366"/>
      <c r="T10" s="367"/>
      <c r="U10" s="369"/>
      <c r="V10" s="351"/>
      <c r="W10" s="353"/>
    </row>
    <row r="11" spans="2:23" x14ac:dyDescent="0.15">
      <c r="B11" s="12" t="s">
        <v>309</v>
      </c>
      <c r="C11" s="66" t="s">
        <v>955</v>
      </c>
      <c r="D11" s="108">
        <f>SUMIF(詳細表!$C$10:$C$116,'結果表（37部門）'!$B11,詳細表!G$10:G$116)</f>
        <v>0</v>
      </c>
      <c r="E11" s="108">
        <f>SUMIF(詳細表!$C$10:$C$116,'結果表（37部門）'!$B11,詳細表!H$10:H$116)</f>
        <v>0</v>
      </c>
      <c r="F11" s="108">
        <f>SUMIF(詳細表!$C$10:$C$116,'結果表（37部門）'!$B11,詳細表!I$10:I$116)</f>
        <v>0</v>
      </c>
      <c r="G11" s="108">
        <f>SUMIF(詳細表!$C$10:$C$116,'結果表（37部門）'!$B11,詳細表!AA$10:AA$116)</f>
        <v>0</v>
      </c>
      <c r="H11" s="108">
        <f>SUMIF(詳細表!$C$10:$C$116,'結果表（37部門）'!$B11,詳細表!AE$10:AE$116)</f>
        <v>0</v>
      </c>
      <c r="I11" s="108">
        <f>SUMIF(詳細表!$C$10:$C$116,'結果表（37部門）'!$B11,詳細表!M$10:M$116)</f>
        <v>0</v>
      </c>
      <c r="J11" s="108">
        <f>SUMIF(詳細表!$C$10:$C$116,'結果表（37部門）'!$B11,詳細表!N$10:N$116)</f>
        <v>0</v>
      </c>
      <c r="K11" s="108">
        <f>SUMIF(詳細表!$C$10:$C$116,'結果表（37部門）'!$B11,詳細表!O$10:O$116)</f>
        <v>0</v>
      </c>
      <c r="L11" s="108">
        <f>SUMIF(詳細表!$C$10:$C$116,'結果表（37部門）'!$B11,詳細表!AB$10:AB$116)</f>
        <v>0</v>
      </c>
      <c r="M11" s="108">
        <f>SUMIF(詳細表!$C$10:$C$116,'結果表（37部門）'!$B11,詳細表!AF$10:AF$116)</f>
        <v>0</v>
      </c>
      <c r="N11" s="108">
        <f>SUMIF(詳細表!$C$10:$C$116,'結果表（37部門）'!$B11,詳細表!U$10:U$116)</f>
        <v>0</v>
      </c>
      <c r="O11" s="108">
        <f>SUMIF(詳細表!$C$10:$C$116,'結果表（37部門）'!$B11,詳細表!V$10:V$116)</f>
        <v>0</v>
      </c>
      <c r="P11" s="108">
        <f>SUMIF(詳細表!$C$10:$C$116,'結果表（37部門）'!$B11,詳細表!W$10:W$116)</f>
        <v>0</v>
      </c>
      <c r="Q11" s="108">
        <f>SUMIF(詳細表!$C$10:$C$116,'結果表（37部門）'!$B11,詳細表!AC$10:AC$116)</f>
        <v>0</v>
      </c>
      <c r="R11" s="108">
        <f>SUMIF(詳細表!$C$10:$C$116,'結果表（37部門）'!$B11,詳細表!AG$10:AG$116)</f>
        <v>0</v>
      </c>
      <c r="S11" s="108">
        <f>SUMIF(詳細表!$C$10:$C$116,'結果表（37部門）'!$B11,詳細表!X$10:X$116)</f>
        <v>0</v>
      </c>
      <c r="T11" s="108">
        <f>SUMIF(詳細表!$C$10:$C$116,'結果表（37部門）'!$B11,詳細表!Y$10:Y$116)</f>
        <v>0</v>
      </c>
      <c r="U11" s="108">
        <f>SUMIF(詳細表!$C$10:$C$116,'結果表（37部門）'!$B11,詳細表!Z$10:Z$116)</f>
        <v>0</v>
      </c>
      <c r="V11" s="108">
        <f>SUMIF(詳細表!$C$10:$C$116,'結果表（37部門）'!$B11,詳細表!AD$10:AD$116)</f>
        <v>0</v>
      </c>
      <c r="W11" s="108">
        <f>SUMIF(詳細表!$C$10:$C$116,'結果表（37部門）'!$B11,詳細表!AH$10:AH$116)</f>
        <v>0</v>
      </c>
    </row>
    <row r="12" spans="2:23" x14ac:dyDescent="0.15">
      <c r="B12" s="12" t="s">
        <v>310</v>
      </c>
      <c r="C12" s="66" t="s">
        <v>958</v>
      </c>
      <c r="D12" s="112">
        <f>SUMIF(詳細表!$C$10:$C$116,'結果表（37部門）'!$B12,詳細表!G$10:G$116)</f>
        <v>0</v>
      </c>
      <c r="E12" s="112">
        <f>SUMIF(詳細表!$C$10:$C$116,'結果表（37部門）'!$B12,詳細表!H$10:H$116)</f>
        <v>0</v>
      </c>
      <c r="F12" s="112">
        <f>SUMIF(詳細表!$C$10:$C$116,'結果表（37部門）'!$B12,詳細表!I$10:I$116)</f>
        <v>0</v>
      </c>
      <c r="G12" s="112">
        <f>SUMIF(詳細表!$C$10:$C$116,'結果表（37部門）'!$B12,詳細表!AA$10:AA$116)</f>
        <v>0</v>
      </c>
      <c r="H12" s="112">
        <f>SUMIF(詳細表!$C$10:$C$116,'結果表（37部門）'!$B12,詳細表!AE$10:AE$116)</f>
        <v>0</v>
      </c>
      <c r="I12" s="112">
        <f>SUMIF(詳細表!$C$10:$C$116,'結果表（37部門）'!$B12,詳細表!M$10:M$116)</f>
        <v>0</v>
      </c>
      <c r="J12" s="112">
        <f>SUMIF(詳細表!$C$10:$C$116,'結果表（37部門）'!$B12,詳細表!N$10:N$116)</f>
        <v>0</v>
      </c>
      <c r="K12" s="112">
        <f>SUMIF(詳細表!$C$10:$C$116,'結果表（37部門）'!$B12,詳細表!O$10:O$116)</f>
        <v>0</v>
      </c>
      <c r="L12" s="112">
        <f>SUMIF(詳細表!$C$10:$C$116,'結果表（37部門）'!$B12,詳細表!AB$10:AB$116)</f>
        <v>0</v>
      </c>
      <c r="M12" s="112">
        <f>SUMIF(詳細表!$C$10:$C$116,'結果表（37部門）'!$B12,詳細表!AF$10:AF$116)</f>
        <v>0</v>
      </c>
      <c r="N12" s="112">
        <f>SUMIF(詳細表!$C$10:$C$116,'結果表（37部門）'!$B12,詳細表!U$10:U$116)</f>
        <v>0</v>
      </c>
      <c r="O12" s="112">
        <f>SUMIF(詳細表!$C$10:$C$116,'結果表（37部門）'!$B12,詳細表!V$10:V$116)</f>
        <v>0</v>
      </c>
      <c r="P12" s="112">
        <f>SUMIF(詳細表!$C$10:$C$116,'結果表（37部門）'!$B12,詳細表!W$10:W$116)</f>
        <v>0</v>
      </c>
      <c r="Q12" s="112">
        <f>SUMIF(詳細表!$C$10:$C$116,'結果表（37部門）'!$B12,詳細表!AC$10:AC$116)</f>
        <v>0</v>
      </c>
      <c r="R12" s="112">
        <f>SUMIF(詳細表!$C$10:$C$116,'結果表（37部門）'!$B12,詳細表!AG$10:AG$116)</f>
        <v>0</v>
      </c>
      <c r="S12" s="112">
        <f>SUMIF(詳細表!$C$10:$C$116,'結果表（37部門）'!$B12,詳細表!X$10:X$116)</f>
        <v>0</v>
      </c>
      <c r="T12" s="112">
        <f>SUMIF(詳細表!$C$10:$C$116,'結果表（37部門）'!$B12,詳細表!Y$10:Y$116)</f>
        <v>0</v>
      </c>
      <c r="U12" s="112">
        <f>SUMIF(詳細表!$C$10:$C$116,'結果表（37部門）'!$B12,詳細表!Z$10:Z$116)</f>
        <v>0</v>
      </c>
      <c r="V12" s="112">
        <f>SUMIF(詳細表!$C$10:$C$116,'結果表（37部門）'!$B12,詳細表!AD$10:AD$116)</f>
        <v>0</v>
      </c>
      <c r="W12" s="112">
        <f>SUMIF(詳細表!$C$10:$C$116,'結果表（37部門）'!$B12,詳細表!AH$10:AH$116)</f>
        <v>0</v>
      </c>
    </row>
    <row r="13" spans="2:23" x14ac:dyDescent="0.15">
      <c r="B13" s="12" t="s">
        <v>311</v>
      </c>
      <c r="C13" s="66" t="s">
        <v>959</v>
      </c>
      <c r="D13" s="112">
        <f>SUMIF(詳細表!$C$10:$C$116,'結果表（37部門）'!$B13,詳細表!G$10:G$116)</f>
        <v>0</v>
      </c>
      <c r="E13" s="112">
        <f>SUMIF(詳細表!$C$10:$C$116,'結果表（37部門）'!$B13,詳細表!H$10:H$116)</f>
        <v>0</v>
      </c>
      <c r="F13" s="112">
        <f>SUMIF(詳細表!$C$10:$C$116,'結果表（37部門）'!$B13,詳細表!I$10:I$116)</f>
        <v>0</v>
      </c>
      <c r="G13" s="112">
        <f>SUMIF(詳細表!$C$10:$C$116,'結果表（37部門）'!$B13,詳細表!AA$10:AA$116)</f>
        <v>0</v>
      </c>
      <c r="H13" s="112">
        <f>SUMIF(詳細表!$C$10:$C$116,'結果表（37部門）'!$B13,詳細表!AE$10:AE$116)</f>
        <v>0</v>
      </c>
      <c r="I13" s="112">
        <f>SUMIF(詳細表!$C$10:$C$116,'結果表（37部門）'!$B13,詳細表!M$10:M$116)</f>
        <v>0</v>
      </c>
      <c r="J13" s="112">
        <f>SUMIF(詳細表!$C$10:$C$116,'結果表（37部門）'!$B13,詳細表!N$10:N$116)</f>
        <v>0</v>
      </c>
      <c r="K13" s="112">
        <f>SUMIF(詳細表!$C$10:$C$116,'結果表（37部門）'!$B13,詳細表!O$10:O$116)</f>
        <v>0</v>
      </c>
      <c r="L13" s="112">
        <f>SUMIF(詳細表!$C$10:$C$116,'結果表（37部門）'!$B13,詳細表!AB$10:AB$116)</f>
        <v>0</v>
      </c>
      <c r="M13" s="112">
        <f>SUMIF(詳細表!$C$10:$C$116,'結果表（37部門）'!$B13,詳細表!AF$10:AF$116)</f>
        <v>0</v>
      </c>
      <c r="N13" s="112">
        <f>SUMIF(詳細表!$C$10:$C$116,'結果表（37部門）'!$B13,詳細表!U$10:U$116)</f>
        <v>0</v>
      </c>
      <c r="O13" s="112">
        <f>SUMIF(詳細表!$C$10:$C$116,'結果表（37部門）'!$B13,詳細表!V$10:V$116)</f>
        <v>0</v>
      </c>
      <c r="P13" s="112">
        <f>SUMIF(詳細表!$C$10:$C$116,'結果表（37部門）'!$B13,詳細表!W$10:W$116)</f>
        <v>0</v>
      </c>
      <c r="Q13" s="112">
        <f>SUMIF(詳細表!$C$10:$C$116,'結果表（37部門）'!$B13,詳細表!AC$10:AC$116)</f>
        <v>0</v>
      </c>
      <c r="R13" s="112">
        <f>SUMIF(詳細表!$C$10:$C$116,'結果表（37部門）'!$B13,詳細表!AG$10:AG$116)</f>
        <v>0</v>
      </c>
      <c r="S13" s="112">
        <f>SUMIF(詳細表!$C$10:$C$116,'結果表（37部門）'!$B13,詳細表!X$10:X$116)</f>
        <v>0</v>
      </c>
      <c r="T13" s="112">
        <f>SUMIF(詳細表!$C$10:$C$116,'結果表（37部門）'!$B13,詳細表!Y$10:Y$116)</f>
        <v>0</v>
      </c>
      <c r="U13" s="112">
        <f>SUMIF(詳細表!$C$10:$C$116,'結果表（37部門）'!$B13,詳細表!Z$10:Z$116)</f>
        <v>0</v>
      </c>
      <c r="V13" s="112">
        <f>SUMIF(詳細表!$C$10:$C$116,'結果表（37部門）'!$B13,詳細表!AD$10:AD$116)</f>
        <v>0</v>
      </c>
      <c r="W13" s="112">
        <f>SUMIF(詳細表!$C$10:$C$116,'結果表（37部門）'!$B13,詳細表!AH$10:AH$116)</f>
        <v>0</v>
      </c>
    </row>
    <row r="14" spans="2:23" x14ac:dyDescent="0.15">
      <c r="B14" s="12" t="s">
        <v>312</v>
      </c>
      <c r="C14" s="66" t="s">
        <v>960</v>
      </c>
      <c r="D14" s="112">
        <f>SUMIF(詳細表!$C$10:$C$116,'結果表（37部門）'!$B14,詳細表!G$10:G$116)</f>
        <v>0</v>
      </c>
      <c r="E14" s="112">
        <f>SUMIF(詳細表!$C$10:$C$116,'結果表（37部門）'!$B14,詳細表!H$10:H$116)</f>
        <v>0</v>
      </c>
      <c r="F14" s="112">
        <f>SUMIF(詳細表!$C$10:$C$116,'結果表（37部門）'!$B14,詳細表!I$10:I$116)</f>
        <v>0</v>
      </c>
      <c r="G14" s="112">
        <f>SUMIF(詳細表!$C$10:$C$116,'結果表（37部門）'!$B14,詳細表!AA$10:AA$116)</f>
        <v>0</v>
      </c>
      <c r="H14" s="112">
        <f>SUMIF(詳細表!$C$10:$C$116,'結果表（37部門）'!$B14,詳細表!AE$10:AE$116)</f>
        <v>0</v>
      </c>
      <c r="I14" s="112">
        <f>SUMIF(詳細表!$C$10:$C$116,'結果表（37部門）'!$B14,詳細表!M$10:M$116)</f>
        <v>0</v>
      </c>
      <c r="J14" s="112">
        <f>SUMIF(詳細表!$C$10:$C$116,'結果表（37部門）'!$B14,詳細表!N$10:N$116)</f>
        <v>0</v>
      </c>
      <c r="K14" s="112">
        <f>SUMIF(詳細表!$C$10:$C$116,'結果表（37部門）'!$B14,詳細表!O$10:O$116)</f>
        <v>0</v>
      </c>
      <c r="L14" s="112">
        <f>SUMIF(詳細表!$C$10:$C$116,'結果表（37部門）'!$B14,詳細表!AB$10:AB$116)</f>
        <v>0</v>
      </c>
      <c r="M14" s="112">
        <f>SUMIF(詳細表!$C$10:$C$116,'結果表（37部門）'!$B14,詳細表!AF$10:AF$116)</f>
        <v>0</v>
      </c>
      <c r="N14" s="112">
        <f>SUMIF(詳細表!$C$10:$C$116,'結果表（37部門）'!$B14,詳細表!U$10:U$116)</f>
        <v>0</v>
      </c>
      <c r="O14" s="112">
        <f>SUMIF(詳細表!$C$10:$C$116,'結果表（37部門）'!$B14,詳細表!V$10:V$116)</f>
        <v>0</v>
      </c>
      <c r="P14" s="112">
        <f>SUMIF(詳細表!$C$10:$C$116,'結果表（37部門）'!$B14,詳細表!W$10:W$116)</f>
        <v>0</v>
      </c>
      <c r="Q14" s="112">
        <f>SUMIF(詳細表!$C$10:$C$116,'結果表（37部門）'!$B14,詳細表!AC$10:AC$116)</f>
        <v>0</v>
      </c>
      <c r="R14" s="112">
        <f>SUMIF(詳細表!$C$10:$C$116,'結果表（37部門）'!$B14,詳細表!AG$10:AG$116)</f>
        <v>0</v>
      </c>
      <c r="S14" s="112">
        <f>SUMIF(詳細表!$C$10:$C$116,'結果表（37部門）'!$B14,詳細表!X$10:X$116)</f>
        <v>0</v>
      </c>
      <c r="T14" s="112">
        <f>SUMIF(詳細表!$C$10:$C$116,'結果表（37部門）'!$B14,詳細表!Y$10:Y$116)</f>
        <v>0</v>
      </c>
      <c r="U14" s="112">
        <f>SUMIF(詳細表!$C$10:$C$116,'結果表（37部門）'!$B14,詳細表!Z$10:Z$116)</f>
        <v>0</v>
      </c>
      <c r="V14" s="112">
        <f>SUMIF(詳細表!$C$10:$C$116,'結果表（37部門）'!$B14,詳細表!AD$10:AD$116)</f>
        <v>0</v>
      </c>
      <c r="W14" s="112">
        <f>SUMIF(詳細表!$C$10:$C$116,'結果表（37部門）'!$B14,詳細表!AH$10:AH$116)</f>
        <v>0</v>
      </c>
    </row>
    <row r="15" spans="2:23" x14ac:dyDescent="0.15">
      <c r="B15" s="12" t="s">
        <v>313</v>
      </c>
      <c r="C15" s="66" t="s">
        <v>961</v>
      </c>
      <c r="D15" s="119">
        <f>SUMIF(詳細表!$C$10:$C$116,'結果表（37部門）'!$B15,詳細表!G$10:G$116)</f>
        <v>0</v>
      </c>
      <c r="E15" s="119">
        <f>SUMIF(詳細表!$C$10:$C$116,'結果表（37部門）'!$B15,詳細表!H$10:H$116)</f>
        <v>0</v>
      </c>
      <c r="F15" s="119">
        <f>SUMIF(詳細表!$C$10:$C$116,'結果表（37部門）'!$B15,詳細表!I$10:I$116)</f>
        <v>0</v>
      </c>
      <c r="G15" s="119">
        <f>SUMIF(詳細表!$C$10:$C$116,'結果表（37部門）'!$B15,詳細表!AA$10:AA$116)</f>
        <v>0</v>
      </c>
      <c r="H15" s="119">
        <f>SUMIF(詳細表!$C$10:$C$116,'結果表（37部門）'!$B15,詳細表!AE$10:AE$116)</f>
        <v>0</v>
      </c>
      <c r="I15" s="119">
        <f>SUMIF(詳細表!$C$10:$C$116,'結果表（37部門）'!$B15,詳細表!M$10:M$116)</f>
        <v>0</v>
      </c>
      <c r="J15" s="119">
        <f>SUMIF(詳細表!$C$10:$C$116,'結果表（37部門）'!$B15,詳細表!N$10:N$116)</f>
        <v>0</v>
      </c>
      <c r="K15" s="119">
        <f>SUMIF(詳細表!$C$10:$C$116,'結果表（37部門）'!$B15,詳細表!O$10:O$116)</f>
        <v>0</v>
      </c>
      <c r="L15" s="119">
        <f>SUMIF(詳細表!$C$10:$C$116,'結果表（37部門）'!$B15,詳細表!AB$10:AB$116)</f>
        <v>0</v>
      </c>
      <c r="M15" s="119">
        <f>SUMIF(詳細表!$C$10:$C$116,'結果表（37部門）'!$B15,詳細表!AF$10:AF$116)</f>
        <v>0</v>
      </c>
      <c r="N15" s="119">
        <f>SUMIF(詳細表!$C$10:$C$116,'結果表（37部門）'!$B15,詳細表!U$10:U$116)</f>
        <v>0</v>
      </c>
      <c r="O15" s="119">
        <f>SUMIF(詳細表!$C$10:$C$116,'結果表（37部門）'!$B15,詳細表!V$10:V$116)</f>
        <v>0</v>
      </c>
      <c r="P15" s="119">
        <f>SUMIF(詳細表!$C$10:$C$116,'結果表（37部門）'!$B15,詳細表!W$10:W$116)</f>
        <v>0</v>
      </c>
      <c r="Q15" s="119">
        <f>SUMIF(詳細表!$C$10:$C$116,'結果表（37部門）'!$B15,詳細表!AC$10:AC$116)</f>
        <v>0</v>
      </c>
      <c r="R15" s="119">
        <f>SUMIF(詳細表!$C$10:$C$116,'結果表（37部門）'!$B15,詳細表!AG$10:AG$116)</f>
        <v>0</v>
      </c>
      <c r="S15" s="119">
        <f>SUMIF(詳細表!$C$10:$C$116,'結果表（37部門）'!$B15,詳細表!X$10:X$116)</f>
        <v>0</v>
      </c>
      <c r="T15" s="119">
        <f>SUMIF(詳細表!$C$10:$C$116,'結果表（37部門）'!$B15,詳細表!Y$10:Y$116)</f>
        <v>0</v>
      </c>
      <c r="U15" s="119">
        <f>SUMIF(詳細表!$C$10:$C$116,'結果表（37部門）'!$B15,詳細表!Z$10:Z$116)</f>
        <v>0</v>
      </c>
      <c r="V15" s="119">
        <f>SUMIF(詳細表!$C$10:$C$116,'結果表（37部門）'!$B15,詳細表!AD$10:AD$116)</f>
        <v>0</v>
      </c>
      <c r="W15" s="119">
        <f>SUMIF(詳細表!$C$10:$C$116,'結果表（37部門）'!$B15,詳細表!AH$10:AH$116)</f>
        <v>0</v>
      </c>
    </row>
    <row r="16" spans="2:23" x14ac:dyDescent="0.15">
      <c r="B16" s="15" t="s">
        <v>314</v>
      </c>
      <c r="C16" s="74" t="s">
        <v>962</v>
      </c>
      <c r="D16" s="112">
        <f>SUMIF(詳細表!$C$10:$C$116,'結果表（37部門）'!$B16,詳細表!G$10:G$116)</f>
        <v>0</v>
      </c>
      <c r="E16" s="112">
        <f>SUMIF(詳細表!$C$10:$C$116,'結果表（37部門）'!$B16,詳細表!H$10:H$116)</f>
        <v>0</v>
      </c>
      <c r="F16" s="112">
        <f>SUMIF(詳細表!$C$10:$C$116,'結果表（37部門）'!$B16,詳細表!I$10:I$116)</f>
        <v>0</v>
      </c>
      <c r="G16" s="112">
        <f>SUMIF(詳細表!$C$10:$C$116,'結果表（37部門）'!$B16,詳細表!AA$10:AA$116)</f>
        <v>0</v>
      </c>
      <c r="H16" s="112">
        <f>SUMIF(詳細表!$C$10:$C$116,'結果表（37部門）'!$B16,詳細表!AE$10:AE$116)</f>
        <v>0</v>
      </c>
      <c r="I16" s="112">
        <f>SUMIF(詳細表!$C$10:$C$116,'結果表（37部門）'!$B16,詳細表!M$10:M$116)</f>
        <v>0</v>
      </c>
      <c r="J16" s="112">
        <f>SUMIF(詳細表!$C$10:$C$116,'結果表（37部門）'!$B16,詳細表!N$10:N$116)</f>
        <v>0</v>
      </c>
      <c r="K16" s="112">
        <f>SUMIF(詳細表!$C$10:$C$116,'結果表（37部門）'!$B16,詳細表!O$10:O$116)</f>
        <v>0</v>
      </c>
      <c r="L16" s="112">
        <f>SUMIF(詳細表!$C$10:$C$116,'結果表（37部門）'!$B16,詳細表!AB$10:AB$116)</f>
        <v>0</v>
      </c>
      <c r="M16" s="112">
        <f>SUMIF(詳細表!$C$10:$C$116,'結果表（37部門）'!$B16,詳細表!AF$10:AF$116)</f>
        <v>0</v>
      </c>
      <c r="N16" s="112">
        <f>SUMIF(詳細表!$C$10:$C$116,'結果表（37部門）'!$B16,詳細表!U$10:U$116)</f>
        <v>0</v>
      </c>
      <c r="O16" s="112">
        <f>SUMIF(詳細表!$C$10:$C$116,'結果表（37部門）'!$B16,詳細表!V$10:V$116)</f>
        <v>0</v>
      </c>
      <c r="P16" s="112">
        <f>SUMIF(詳細表!$C$10:$C$116,'結果表（37部門）'!$B16,詳細表!W$10:W$116)</f>
        <v>0</v>
      </c>
      <c r="Q16" s="112">
        <f>SUMIF(詳細表!$C$10:$C$116,'結果表（37部門）'!$B16,詳細表!AC$10:AC$116)</f>
        <v>0</v>
      </c>
      <c r="R16" s="112">
        <f>SUMIF(詳細表!$C$10:$C$116,'結果表（37部門）'!$B16,詳細表!AG$10:AG$116)</f>
        <v>0</v>
      </c>
      <c r="S16" s="112">
        <f>SUMIF(詳細表!$C$10:$C$116,'結果表（37部門）'!$B16,詳細表!X$10:X$116)</f>
        <v>0</v>
      </c>
      <c r="T16" s="112">
        <f>SUMIF(詳細表!$C$10:$C$116,'結果表（37部門）'!$B16,詳細表!Y$10:Y$116)</f>
        <v>0</v>
      </c>
      <c r="U16" s="112">
        <f>SUMIF(詳細表!$C$10:$C$116,'結果表（37部門）'!$B16,詳細表!Z$10:Z$116)</f>
        <v>0</v>
      </c>
      <c r="V16" s="112">
        <f>SUMIF(詳細表!$C$10:$C$116,'結果表（37部門）'!$B16,詳細表!AD$10:AD$116)</f>
        <v>0</v>
      </c>
      <c r="W16" s="112">
        <f>SUMIF(詳細表!$C$10:$C$116,'結果表（37部門）'!$B16,詳細表!AH$10:AH$116)</f>
        <v>0</v>
      </c>
    </row>
    <row r="17" spans="2:23" x14ac:dyDescent="0.15">
      <c r="B17" s="12" t="s">
        <v>315</v>
      </c>
      <c r="C17" s="66" t="s">
        <v>963</v>
      </c>
      <c r="D17" s="112">
        <f>SUMIF(詳細表!$C$10:$C$116,'結果表（37部門）'!$B17,詳細表!G$10:G$116)</f>
        <v>0</v>
      </c>
      <c r="E17" s="112">
        <f>SUMIF(詳細表!$C$10:$C$116,'結果表（37部門）'!$B17,詳細表!H$10:H$116)</f>
        <v>0</v>
      </c>
      <c r="F17" s="112">
        <f>SUMIF(詳細表!$C$10:$C$116,'結果表（37部門）'!$B17,詳細表!I$10:I$116)</f>
        <v>0</v>
      </c>
      <c r="G17" s="112">
        <f>SUMIF(詳細表!$C$10:$C$116,'結果表（37部門）'!$B17,詳細表!AA$10:AA$116)</f>
        <v>0</v>
      </c>
      <c r="H17" s="112">
        <f>SUMIF(詳細表!$C$10:$C$116,'結果表（37部門）'!$B17,詳細表!AE$10:AE$116)</f>
        <v>0</v>
      </c>
      <c r="I17" s="112">
        <f>SUMIF(詳細表!$C$10:$C$116,'結果表（37部門）'!$B17,詳細表!M$10:M$116)</f>
        <v>0</v>
      </c>
      <c r="J17" s="112">
        <f>SUMIF(詳細表!$C$10:$C$116,'結果表（37部門）'!$B17,詳細表!N$10:N$116)</f>
        <v>0</v>
      </c>
      <c r="K17" s="112">
        <f>SUMIF(詳細表!$C$10:$C$116,'結果表（37部門）'!$B17,詳細表!O$10:O$116)</f>
        <v>0</v>
      </c>
      <c r="L17" s="112">
        <f>SUMIF(詳細表!$C$10:$C$116,'結果表（37部門）'!$B17,詳細表!AB$10:AB$116)</f>
        <v>0</v>
      </c>
      <c r="M17" s="112">
        <f>SUMIF(詳細表!$C$10:$C$116,'結果表（37部門）'!$B17,詳細表!AF$10:AF$116)</f>
        <v>0</v>
      </c>
      <c r="N17" s="112">
        <f>SUMIF(詳細表!$C$10:$C$116,'結果表（37部門）'!$B17,詳細表!U$10:U$116)</f>
        <v>0</v>
      </c>
      <c r="O17" s="112">
        <f>SUMIF(詳細表!$C$10:$C$116,'結果表（37部門）'!$B17,詳細表!V$10:V$116)</f>
        <v>0</v>
      </c>
      <c r="P17" s="112">
        <f>SUMIF(詳細表!$C$10:$C$116,'結果表（37部門）'!$B17,詳細表!W$10:W$116)</f>
        <v>0</v>
      </c>
      <c r="Q17" s="112">
        <f>SUMIF(詳細表!$C$10:$C$116,'結果表（37部門）'!$B17,詳細表!AC$10:AC$116)</f>
        <v>0</v>
      </c>
      <c r="R17" s="112">
        <f>SUMIF(詳細表!$C$10:$C$116,'結果表（37部門）'!$B17,詳細表!AG$10:AG$116)</f>
        <v>0</v>
      </c>
      <c r="S17" s="112">
        <f>SUMIF(詳細表!$C$10:$C$116,'結果表（37部門）'!$B17,詳細表!X$10:X$116)</f>
        <v>0</v>
      </c>
      <c r="T17" s="112">
        <f>SUMIF(詳細表!$C$10:$C$116,'結果表（37部門）'!$B17,詳細表!Y$10:Y$116)</f>
        <v>0</v>
      </c>
      <c r="U17" s="112">
        <f>SUMIF(詳細表!$C$10:$C$116,'結果表（37部門）'!$B17,詳細表!Z$10:Z$116)</f>
        <v>0</v>
      </c>
      <c r="V17" s="112">
        <f>SUMIF(詳細表!$C$10:$C$116,'結果表（37部門）'!$B17,詳細表!AD$10:AD$116)</f>
        <v>0</v>
      </c>
      <c r="W17" s="112">
        <f>SUMIF(詳細表!$C$10:$C$116,'結果表（37部門）'!$B17,詳細表!AH$10:AH$116)</f>
        <v>0</v>
      </c>
    </row>
    <row r="18" spans="2:23" x14ac:dyDescent="0.15">
      <c r="B18" s="12" t="s">
        <v>316</v>
      </c>
      <c r="C18" s="66" t="s">
        <v>956</v>
      </c>
      <c r="D18" s="112">
        <f>SUMIF(詳細表!$C$10:$C$116,'結果表（37部門）'!$B18,詳細表!G$10:G$116)</f>
        <v>0</v>
      </c>
      <c r="E18" s="112">
        <f>SUMIF(詳細表!$C$10:$C$116,'結果表（37部門）'!$B18,詳細表!H$10:H$116)</f>
        <v>0</v>
      </c>
      <c r="F18" s="112">
        <f>SUMIF(詳細表!$C$10:$C$116,'結果表（37部門）'!$B18,詳細表!I$10:I$116)</f>
        <v>0</v>
      </c>
      <c r="G18" s="112">
        <f>SUMIF(詳細表!$C$10:$C$116,'結果表（37部門）'!$B18,詳細表!AA$10:AA$116)</f>
        <v>0</v>
      </c>
      <c r="H18" s="112">
        <f>SUMIF(詳細表!$C$10:$C$116,'結果表（37部門）'!$B18,詳細表!AE$10:AE$116)</f>
        <v>0</v>
      </c>
      <c r="I18" s="112">
        <f>SUMIF(詳細表!$C$10:$C$116,'結果表（37部門）'!$B18,詳細表!M$10:M$116)</f>
        <v>0</v>
      </c>
      <c r="J18" s="112">
        <f>SUMIF(詳細表!$C$10:$C$116,'結果表（37部門）'!$B18,詳細表!N$10:N$116)</f>
        <v>0</v>
      </c>
      <c r="K18" s="112">
        <f>SUMIF(詳細表!$C$10:$C$116,'結果表（37部門）'!$B18,詳細表!O$10:O$116)</f>
        <v>0</v>
      </c>
      <c r="L18" s="112">
        <f>SUMIF(詳細表!$C$10:$C$116,'結果表（37部門）'!$B18,詳細表!AB$10:AB$116)</f>
        <v>0</v>
      </c>
      <c r="M18" s="112">
        <f>SUMIF(詳細表!$C$10:$C$116,'結果表（37部門）'!$B18,詳細表!AF$10:AF$116)</f>
        <v>0</v>
      </c>
      <c r="N18" s="112">
        <f>SUMIF(詳細表!$C$10:$C$116,'結果表（37部門）'!$B18,詳細表!U$10:U$116)</f>
        <v>0</v>
      </c>
      <c r="O18" s="112">
        <f>SUMIF(詳細表!$C$10:$C$116,'結果表（37部門）'!$B18,詳細表!V$10:V$116)</f>
        <v>0</v>
      </c>
      <c r="P18" s="112">
        <f>SUMIF(詳細表!$C$10:$C$116,'結果表（37部門）'!$B18,詳細表!W$10:W$116)</f>
        <v>0</v>
      </c>
      <c r="Q18" s="112">
        <f>SUMIF(詳細表!$C$10:$C$116,'結果表（37部門）'!$B18,詳細表!AC$10:AC$116)</f>
        <v>0</v>
      </c>
      <c r="R18" s="112">
        <f>SUMIF(詳細表!$C$10:$C$116,'結果表（37部門）'!$B18,詳細表!AG$10:AG$116)</f>
        <v>0</v>
      </c>
      <c r="S18" s="112">
        <f>SUMIF(詳細表!$C$10:$C$116,'結果表（37部門）'!$B18,詳細表!X$10:X$116)</f>
        <v>0</v>
      </c>
      <c r="T18" s="112">
        <f>SUMIF(詳細表!$C$10:$C$116,'結果表（37部門）'!$B18,詳細表!Y$10:Y$116)</f>
        <v>0</v>
      </c>
      <c r="U18" s="112">
        <f>SUMIF(詳細表!$C$10:$C$116,'結果表（37部門）'!$B18,詳細表!Z$10:Z$116)</f>
        <v>0</v>
      </c>
      <c r="V18" s="112">
        <f>SUMIF(詳細表!$C$10:$C$116,'結果表（37部門）'!$B18,詳細表!AD$10:AD$116)</f>
        <v>0</v>
      </c>
      <c r="W18" s="112">
        <f>SUMIF(詳細表!$C$10:$C$116,'結果表（37部門）'!$B18,詳細表!AH$10:AH$116)</f>
        <v>0</v>
      </c>
    </row>
    <row r="19" spans="2:23" x14ac:dyDescent="0.15">
      <c r="B19" s="12" t="s">
        <v>317</v>
      </c>
      <c r="C19" s="66" t="s">
        <v>964</v>
      </c>
      <c r="D19" s="112">
        <f>SUMIF(詳細表!$C$10:$C$116,'結果表（37部門）'!$B19,詳細表!G$10:G$116)</f>
        <v>0</v>
      </c>
      <c r="E19" s="112">
        <f>SUMIF(詳細表!$C$10:$C$116,'結果表（37部門）'!$B19,詳細表!H$10:H$116)</f>
        <v>0</v>
      </c>
      <c r="F19" s="112">
        <f>SUMIF(詳細表!$C$10:$C$116,'結果表（37部門）'!$B19,詳細表!I$10:I$116)</f>
        <v>0</v>
      </c>
      <c r="G19" s="112">
        <f>SUMIF(詳細表!$C$10:$C$116,'結果表（37部門）'!$B19,詳細表!AA$10:AA$116)</f>
        <v>0</v>
      </c>
      <c r="H19" s="112">
        <f>SUMIF(詳細表!$C$10:$C$116,'結果表（37部門）'!$B19,詳細表!AE$10:AE$116)</f>
        <v>0</v>
      </c>
      <c r="I19" s="112">
        <f>SUMIF(詳細表!$C$10:$C$116,'結果表（37部門）'!$B19,詳細表!M$10:M$116)</f>
        <v>0</v>
      </c>
      <c r="J19" s="112">
        <f>SUMIF(詳細表!$C$10:$C$116,'結果表（37部門）'!$B19,詳細表!N$10:N$116)</f>
        <v>0</v>
      </c>
      <c r="K19" s="112">
        <f>SUMIF(詳細表!$C$10:$C$116,'結果表（37部門）'!$B19,詳細表!O$10:O$116)</f>
        <v>0</v>
      </c>
      <c r="L19" s="112">
        <f>SUMIF(詳細表!$C$10:$C$116,'結果表（37部門）'!$B19,詳細表!AB$10:AB$116)</f>
        <v>0</v>
      </c>
      <c r="M19" s="112">
        <f>SUMIF(詳細表!$C$10:$C$116,'結果表（37部門）'!$B19,詳細表!AF$10:AF$116)</f>
        <v>0</v>
      </c>
      <c r="N19" s="112">
        <f>SUMIF(詳細表!$C$10:$C$116,'結果表（37部門）'!$B19,詳細表!U$10:U$116)</f>
        <v>0</v>
      </c>
      <c r="O19" s="112">
        <f>SUMIF(詳細表!$C$10:$C$116,'結果表（37部門）'!$B19,詳細表!V$10:V$116)</f>
        <v>0</v>
      </c>
      <c r="P19" s="112">
        <f>SUMIF(詳細表!$C$10:$C$116,'結果表（37部門）'!$B19,詳細表!W$10:W$116)</f>
        <v>0</v>
      </c>
      <c r="Q19" s="112">
        <f>SUMIF(詳細表!$C$10:$C$116,'結果表（37部門）'!$B19,詳細表!AC$10:AC$116)</f>
        <v>0</v>
      </c>
      <c r="R19" s="112">
        <f>SUMIF(詳細表!$C$10:$C$116,'結果表（37部門）'!$B19,詳細表!AG$10:AG$116)</f>
        <v>0</v>
      </c>
      <c r="S19" s="112">
        <f>SUMIF(詳細表!$C$10:$C$116,'結果表（37部門）'!$B19,詳細表!X$10:X$116)</f>
        <v>0</v>
      </c>
      <c r="T19" s="112">
        <f>SUMIF(詳細表!$C$10:$C$116,'結果表（37部門）'!$B19,詳細表!Y$10:Y$116)</f>
        <v>0</v>
      </c>
      <c r="U19" s="112">
        <f>SUMIF(詳細表!$C$10:$C$116,'結果表（37部門）'!$B19,詳細表!Z$10:Z$116)</f>
        <v>0</v>
      </c>
      <c r="V19" s="112">
        <f>SUMIF(詳細表!$C$10:$C$116,'結果表（37部門）'!$B19,詳細表!AD$10:AD$116)</f>
        <v>0</v>
      </c>
      <c r="W19" s="112">
        <f>SUMIF(詳細表!$C$10:$C$116,'結果表（37部門）'!$B19,詳細表!AH$10:AH$116)</f>
        <v>0</v>
      </c>
    </row>
    <row r="20" spans="2:23" x14ac:dyDescent="0.15">
      <c r="B20" s="16" t="s">
        <v>318</v>
      </c>
      <c r="C20" s="72" t="s">
        <v>965</v>
      </c>
      <c r="D20" s="119">
        <f>SUMIF(詳細表!$C$10:$C$116,'結果表（37部門）'!$B20,詳細表!G$10:G$116)</f>
        <v>0</v>
      </c>
      <c r="E20" s="119">
        <f>SUMIF(詳細表!$C$10:$C$116,'結果表（37部門）'!$B20,詳細表!H$10:H$116)</f>
        <v>0</v>
      </c>
      <c r="F20" s="119">
        <f>SUMIF(詳細表!$C$10:$C$116,'結果表（37部門）'!$B20,詳細表!I$10:I$116)</f>
        <v>0</v>
      </c>
      <c r="G20" s="119">
        <f>SUMIF(詳細表!$C$10:$C$116,'結果表（37部門）'!$B20,詳細表!AA$10:AA$116)</f>
        <v>0</v>
      </c>
      <c r="H20" s="119">
        <f>SUMIF(詳細表!$C$10:$C$116,'結果表（37部門）'!$B20,詳細表!AE$10:AE$116)</f>
        <v>0</v>
      </c>
      <c r="I20" s="119">
        <f>SUMIF(詳細表!$C$10:$C$116,'結果表（37部門）'!$B20,詳細表!M$10:M$116)</f>
        <v>0</v>
      </c>
      <c r="J20" s="119">
        <f>SUMIF(詳細表!$C$10:$C$116,'結果表（37部門）'!$B20,詳細表!N$10:N$116)</f>
        <v>0</v>
      </c>
      <c r="K20" s="119">
        <f>SUMIF(詳細表!$C$10:$C$116,'結果表（37部門）'!$B20,詳細表!O$10:O$116)</f>
        <v>0</v>
      </c>
      <c r="L20" s="119">
        <f>SUMIF(詳細表!$C$10:$C$116,'結果表（37部門）'!$B20,詳細表!AB$10:AB$116)</f>
        <v>0</v>
      </c>
      <c r="M20" s="119">
        <f>SUMIF(詳細表!$C$10:$C$116,'結果表（37部門）'!$B20,詳細表!AF$10:AF$116)</f>
        <v>0</v>
      </c>
      <c r="N20" s="119">
        <f>SUMIF(詳細表!$C$10:$C$116,'結果表（37部門）'!$B20,詳細表!U$10:U$116)</f>
        <v>0</v>
      </c>
      <c r="O20" s="119">
        <f>SUMIF(詳細表!$C$10:$C$116,'結果表（37部門）'!$B20,詳細表!V$10:V$116)</f>
        <v>0</v>
      </c>
      <c r="P20" s="119">
        <f>SUMIF(詳細表!$C$10:$C$116,'結果表（37部門）'!$B20,詳細表!W$10:W$116)</f>
        <v>0</v>
      </c>
      <c r="Q20" s="119">
        <f>SUMIF(詳細表!$C$10:$C$116,'結果表（37部門）'!$B20,詳細表!AC$10:AC$116)</f>
        <v>0</v>
      </c>
      <c r="R20" s="119">
        <f>SUMIF(詳細表!$C$10:$C$116,'結果表（37部門）'!$B20,詳細表!AG$10:AG$116)</f>
        <v>0</v>
      </c>
      <c r="S20" s="119">
        <f>SUMIF(詳細表!$C$10:$C$116,'結果表（37部門）'!$B20,詳細表!X$10:X$116)</f>
        <v>0</v>
      </c>
      <c r="T20" s="119">
        <f>SUMIF(詳細表!$C$10:$C$116,'結果表（37部門）'!$B20,詳細表!Y$10:Y$116)</f>
        <v>0</v>
      </c>
      <c r="U20" s="119">
        <f>SUMIF(詳細表!$C$10:$C$116,'結果表（37部門）'!$B20,詳細表!Z$10:Z$116)</f>
        <v>0</v>
      </c>
      <c r="V20" s="119">
        <f>SUMIF(詳細表!$C$10:$C$116,'結果表（37部門）'!$B20,詳細表!AD$10:AD$116)</f>
        <v>0</v>
      </c>
      <c r="W20" s="119">
        <f>SUMIF(詳細表!$C$10:$C$116,'結果表（37部門）'!$B20,詳細表!AH$10:AH$116)</f>
        <v>0</v>
      </c>
    </row>
    <row r="21" spans="2:23" x14ac:dyDescent="0.15">
      <c r="B21" s="12" t="s">
        <v>319</v>
      </c>
      <c r="C21" s="66" t="s">
        <v>966</v>
      </c>
      <c r="D21" s="112">
        <f>SUMIF(詳細表!$C$10:$C$116,'結果表（37部門）'!$B21,詳細表!G$10:G$116)</f>
        <v>0</v>
      </c>
      <c r="E21" s="112">
        <f>SUMIF(詳細表!$C$10:$C$116,'結果表（37部門）'!$B21,詳細表!H$10:H$116)</f>
        <v>0</v>
      </c>
      <c r="F21" s="112">
        <f>SUMIF(詳細表!$C$10:$C$116,'結果表（37部門）'!$B21,詳細表!I$10:I$116)</f>
        <v>0</v>
      </c>
      <c r="G21" s="112">
        <f>SUMIF(詳細表!$C$10:$C$116,'結果表（37部門）'!$B21,詳細表!AA$10:AA$116)</f>
        <v>0</v>
      </c>
      <c r="H21" s="112">
        <f>SUMIF(詳細表!$C$10:$C$116,'結果表（37部門）'!$B21,詳細表!AE$10:AE$116)</f>
        <v>0</v>
      </c>
      <c r="I21" s="112">
        <f>SUMIF(詳細表!$C$10:$C$116,'結果表（37部門）'!$B21,詳細表!M$10:M$116)</f>
        <v>0</v>
      </c>
      <c r="J21" s="112">
        <f>SUMIF(詳細表!$C$10:$C$116,'結果表（37部門）'!$B21,詳細表!N$10:N$116)</f>
        <v>0</v>
      </c>
      <c r="K21" s="112">
        <f>SUMIF(詳細表!$C$10:$C$116,'結果表（37部門）'!$B21,詳細表!O$10:O$116)</f>
        <v>0</v>
      </c>
      <c r="L21" s="112">
        <f>SUMIF(詳細表!$C$10:$C$116,'結果表（37部門）'!$B21,詳細表!AB$10:AB$116)</f>
        <v>0</v>
      </c>
      <c r="M21" s="112">
        <f>SUMIF(詳細表!$C$10:$C$116,'結果表（37部門）'!$B21,詳細表!AF$10:AF$116)</f>
        <v>0</v>
      </c>
      <c r="N21" s="112">
        <f>SUMIF(詳細表!$C$10:$C$116,'結果表（37部門）'!$B21,詳細表!U$10:U$116)</f>
        <v>0</v>
      </c>
      <c r="O21" s="112">
        <f>SUMIF(詳細表!$C$10:$C$116,'結果表（37部門）'!$B21,詳細表!V$10:V$116)</f>
        <v>0</v>
      </c>
      <c r="P21" s="112">
        <f>SUMIF(詳細表!$C$10:$C$116,'結果表（37部門）'!$B21,詳細表!W$10:W$116)</f>
        <v>0</v>
      </c>
      <c r="Q21" s="112">
        <f>SUMIF(詳細表!$C$10:$C$116,'結果表（37部門）'!$B21,詳細表!AC$10:AC$116)</f>
        <v>0</v>
      </c>
      <c r="R21" s="112">
        <f>SUMIF(詳細表!$C$10:$C$116,'結果表（37部門）'!$B21,詳細表!AG$10:AG$116)</f>
        <v>0</v>
      </c>
      <c r="S21" s="112">
        <f>SUMIF(詳細表!$C$10:$C$116,'結果表（37部門）'!$B21,詳細表!X$10:X$116)</f>
        <v>0</v>
      </c>
      <c r="T21" s="112">
        <f>SUMIF(詳細表!$C$10:$C$116,'結果表（37部門）'!$B21,詳細表!Y$10:Y$116)</f>
        <v>0</v>
      </c>
      <c r="U21" s="112">
        <f>SUMIF(詳細表!$C$10:$C$116,'結果表（37部門）'!$B21,詳細表!Z$10:Z$116)</f>
        <v>0</v>
      </c>
      <c r="V21" s="112">
        <f>SUMIF(詳細表!$C$10:$C$116,'結果表（37部門）'!$B21,詳細表!AD$10:AD$116)</f>
        <v>0</v>
      </c>
      <c r="W21" s="112">
        <f>SUMIF(詳細表!$C$10:$C$116,'結果表（37部門）'!$B21,詳細表!AH$10:AH$116)</f>
        <v>0</v>
      </c>
    </row>
    <row r="22" spans="2:23" x14ac:dyDescent="0.15">
      <c r="B22" s="12" t="s">
        <v>320</v>
      </c>
      <c r="C22" s="66" t="s">
        <v>967</v>
      </c>
      <c r="D22" s="112">
        <f>SUMIF(詳細表!$C$10:$C$116,'結果表（37部門）'!$B22,詳細表!G$10:G$116)</f>
        <v>0</v>
      </c>
      <c r="E22" s="112">
        <f>SUMIF(詳細表!$C$10:$C$116,'結果表（37部門）'!$B22,詳細表!H$10:H$116)</f>
        <v>0</v>
      </c>
      <c r="F22" s="112">
        <f>SUMIF(詳細表!$C$10:$C$116,'結果表（37部門）'!$B22,詳細表!I$10:I$116)</f>
        <v>0</v>
      </c>
      <c r="G22" s="112">
        <f>SUMIF(詳細表!$C$10:$C$116,'結果表（37部門）'!$B22,詳細表!AA$10:AA$116)</f>
        <v>0</v>
      </c>
      <c r="H22" s="112">
        <f>SUMIF(詳細表!$C$10:$C$116,'結果表（37部門）'!$B22,詳細表!AE$10:AE$116)</f>
        <v>0</v>
      </c>
      <c r="I22" s="112">
        <f>SUMIF(詳細表!$C$10:$C$116,'結果表（37部門）'!$B22,詳細表!M$10:M$116)</f>
        <v>0</v>
      </c>
      <c r="J22" s="112">
        <f>SUMIF(詳細表!$C$10:$C$116,'結果表（37部門）'!$B22,詳細表!N$10:N$116)</f>
        <v>0</v>
      </c>
      <c r="K22" s="112">
        <f>SUMIF(詳細表!$C$10:$C$116,'結果表（37部門）'!$B22,詳細表!O$10:O$116)</f>
        <v>0</v>
      </c>
      <c r="L22" s="112">
        <f>SUMIF(詳細表!$C$10:$C$116,'結果表（37部門）'!$B22,詳細表!AB$10:AB$116)</f>
        <v>0</v>
      </c>
      <c r="M22" s="112">
        <f>SUMIF(詳細表!$C$10:$C$116,'結果表（37部門）'!$B22,詳細表!AF$10:AF$116)</f>
        <v>0</v>
      </c>
      <c r="N22" s="112">
        <f>SUMIF(詳細表!$C$10:$C$116,'結果表（37部門）'!$B22,詳細表!U$10:U$116)</f>
        <v>0</v>
      </c>
      <c r="O22" s="112">
        <f>SUMIF(詳細表!$C$10:$C$116,'結果表（37部門）'!$B22,詳細表!V$10:V$116)</f>
        <v>0</v>
      </c>
      <c r="P22" s="112">
        <f>SUMIF(詳細表!$C$10:$C$116,'結果表（37部門）'!$B22,詳細表!W$10:W$116)</f>
        <v>0</v>
      </c>
      <c r="Q22" s="112">
        <f>SUMIF(詳細表!$C$10:$C$116,'結果表（37部門）'!$B22,詳細表!AC$10:AC$116)</f>
        <v>0</v>
      </c>
      <c r="R22" s="112">
        <f>SUMIF(詳細表!$C$10:$C$116,'結果表（37部門）'!$B22,詳細表!AG$10:AG$116)</f>
        <v>0</v>
      </c>
      <c r="S22" s="112">
        <f>SUMIF(詳細表!$C$10:$C$116,'結果表（37部門）'!$B22,詳細表!X$10:X$116)</f>
        <v>0</v>
      </c>
      <c r="T22" s="112">
        <f>SUMIF(詳細表!$C$10:$C$116,'結果表（37部門）'!$B22,詳細表!Y$10:Y$116)</f>
        <v>0</v>
      </c>
      <c r="U22" s="112">
        <f>SUMIF(詳細表!$C$10:$C$116,'結果表（37部門）'!$B22,詳細表!Z$10:Z$116)</f>
        <v>0</v>
      </c>
      <c r="V22" s="112">
        <f>SUMIF(詳細表!$C$10:$C$116,'結果表（37部門）'!$B22,詳細表!AD$10:AD$116)</f>
        <v>0</v>
      </c>
      <c r="W22" s="112">
        <f>SUMIF(詳細表!$C$10:$C$116,'結果表（37部門）'!$B22,詳細表!AH$10:AH$116)</f>
        <v>0</v>
      </c>
    </row>
    <row r="23" spans="2:23" x14ac:dyDescent="0.15">
      <c r="B23" s="12" t="s">
        <v>321</v>
      </c>
      <c r="C23" s="66" t="s">
        <v>661</v>
      </c>
      <c r="D23" s="112">
        <f>SUMIF(詳細表!$C$10:$C$116,'結果表（37部門）'!$B23,詳細表!G$10:G$116)</f>
        <v>0</v>
      </c>
      <c r="E23" s="112">
        <f>SUMIF(詳細表!$C$10:$C$116,'結果表（37部門）'!$B23,詳細表!H$10:H$116)</f>
        <v>0</v>
      </c>
      <c r="F23" s="112">
        <f>SUMIF(詳細表!$C$10:$C$116,'結果表（37部門）'!$B23,詳細表!I$10:I$116)</f>
        <v>0</v>
      </c>
      <c r="G23" s="112">
        <f>SUMIF(詳細表!$C$10:$C$116,'結果表（37部門）'!$B23,詳細表!AA$10:AA$116)</f>
        <v>0</v>
      </c>
      <c r="H23" s="112">
        <f>SUMIF(詳細表!$C$10:$C$116,'結果表（37部門）'!$B23,詳細表!AE$10:AE$116)</f>
        <v>0</v>
      </c>
      <c r="I23" s="112">
        <f>SUMIF(詳細表!$C$10:$C$116,'結果表（37部門）'!$B23,詳細表!M$10:M$116)</f>
        <v>0</v>
      </c>
      <c r="J23" s="112">
        <f>SUMIF(詳細表!$C$10:$C$116,'結果表（37部門）'!$B23,詳細表!N$10:N$116)</f>
        <v>0</v>
      </c>
      <c r="K23" s="112">
        <f>SUMIF(詳細表!$C$10:$C$116,'結果表（37部門）'!$B23,詳細表!O$10:O$116)</f>
        <v>0</v>
      </c>
      <c r="L23" s="112">
        <f>SUMIF(詳細表!$C$10:$C$116,'結果表（37部門）'!$B23,詳細表!AB$10:AB$116)</f>
        <v>0</v>
      </c>
      <c r="M23" s="112">
        <f>SUMIF(詳細表!$C$10:$C$116,'結果表（37部門）'!$B23,詳細表!AF$10:AF$116)</f>
        <v>0</v>
      </c>
      <c r="N23" s="112">
        <f>SUMIF(詳細表!$C$10:$C$116,'結果表（37部門）'!$B23,詳細表!U$10:U$116)</f>
        <v>0</v>
      </c>
      <c r="O23" s="112">
        <f>SUMIF(詳細表!$C$10:$C$116,'結果表（37部門）'!$B23,詳細表!V$10:V$116)</f>
        <v>0</v>
      </c>
      <c r="P23" s="112">
        <f>SUMIF(詳細表!$C$10:$C$116,'結果表（37部門）'!$B23,詳細表!W$10:W$116)</f>
        <v>0</v>
      </c>
      <c r="Q23" s="112">
        <f>SUMIF(詳細表!$C$10:$C$116,'結果表（37部門）'!$B23,詳細表!AC$10:AC$116)</f>
        <v>0</v>
      </c>
      <c r="R23" s="112">
        <f>SUMIF(詳細表!$C$10:$C$116,'結果表（37部門）'!$B23,詳細表!AG$10:AG$116)</f>
        <v>0</v>
      </c>
      <c r="S23" s="112">
        <f>SUMIF(詳細表!$C$10:$C$116,'結果表（37部門）'!$B23,詳細表!X$10:X$116)</f>
        <v>0</v>
      </c>
      <c r="T23" s="112">
        <f>SUMIF(詳細表!$C$10:$C$116,'結果表（37部門）'!$B23,詳細表!Y$10:Y$116)</f>
        <v>0</v>
      </c>
      <c r="U23" s="112">
        <f>SUMIF(詳細表!$C$10:$C$116,'結果表（37部門）'!$B23,詳細表!Z$10:Z$116)</f>
        <v>0</v>
      </c>
      <c r="V23" s="112">
        <f>SUMIF(詳細表!$C$10:$C$116,'結果表（37部門）'!$B23,詳細表!AD$10:AD$116)</f>
        <v>0</v>
      </c>
      <c r="W23" s="112">
        <f>SUMIF(詳細表!$C$10:$C$116,'結果表（37部門）'!$B23,詳細表!AH$10:AH$116)</f>
        <v>0</v>
      </c>
    </row>
    <row r="24" spans="2:23" x14ac:dyDescent="0.15">
      <c r="B24" s="12" t="s">
        <v>322</v>
      </c>
      <c r="C24" s="66" t="s">
        <v>662</v>
      </c>
      <c r="D24" s="112">
        <f>SUMIF(詳細表!$C$10:$C$116,'結果表（37部門）'!$B24,詳細表!G$10:G$116)</f>
        <v>0</v>
      </c>
      <c r="E24" s="112">
        <f>SUMIF(詳細表!$C$10:$C$116,'結果表（37部門）'!$B24,詳細表!H$10:H$116)</f>
        <v>0</v>
      </c>
      <c r="F24" s="112">
        <f>SUMIF(詳細表!$C$10:$C$116,'結果表（37部門）'!$B24,詳細表!I$10:I$116)</f>
        <v>0</v>
      </c>
      <c r="G24" s="112">
        <f>SUMIF(詳細表!$C$10:$C$116,'結果表（37部門）'!$B24,詳細表!AA$10:AA$116)</f>
        <v>0</v>
      </c>
      <c r="H24" s="112">
        <f>SUMIF(詳細表!$C$10:$C$116,'結果表（37部門）'!$B24,詳細表!AE$10:AE$116)</f>
        <v>0</v>
      </c>
      <c r="I24" s="112">
        <f>SUMIF(詳細表!$C$10:$C$116,'結果表（37部門）'!$B24,詳細表!M$10:M$116)</f>
        <v>0</v>
      </c>
      <c r="J24" s="112">
        <f>SUMIF(詳細表!$C$10:$C$116,'結果表（37部門）'!$B24,詳細表!N$10:N$116)</f>
        <v>0</v>
      </c>
      <c r="K24" s="112">
        <f>SUMIF(詳細表!$C$10:$C$116,'結果表（37部門）'!$B24,詳細表!O$10:O$116)</f>
        <v>0</v>
      </c>
      <c r="L24" s="112">
        <f>SUMIF(詳細表!$C$10:$C$116,'結果表（37部門）'!$B24,詳細表!AB$10:AB$116)</f>
        <v>0</v>
      </c>
      <c r="M24" s="112">
        <f>SUMIF(詳細表!$C$10:$C$116,'結果表（37部門）'!$B24,詳細表!AF$10:AF$116)</f>
        <v>0</v>
      </c>
      <c r="N24" s="112">
        <f>SUMIF(詳細表!$C$10:$C$116,'結果表（37部門）'!$B24,詳細表!U$10:U$116)</f>
        <v>0</v>
      </c>
      <c r="O24" s="112">
        <f>SUMIF(詳細表!$C$10:$C$116,'結果表（37部門）'!$B24,詳細表!V$10:V$116)</f>
        <v>0</v>
      </c>
      <c r="P24" s="112">
        <f>SUMIF(詳細表!$C$10:$C$116,'結果表（37部門）'!$B24,詳細表!W$10:W$116)</f>
        <v>0</v>
      </c>
      <c r="Q24" s="112">
        <f>SUMIF(詳細表!$C$10:$C$116,'結果表（37部門）'!$B24,詳細表!AC$10:AC$116)</f>
        <v>0</v>
      </c>
      <c r="R24" s="112">
        <f>SUMIF(詳細表!$C$10:$C$116,'結果表（37部門）'!$B24,詳細表!AG$10:AG$116)</f>
        <v>0</v>
      </c>
      <c r="S24" s="112">
        <f>SUMIF(詳細表!$C$10:$C$116,'結果表（37部門）'!$B24,詳細表!X$10:X$116)</f>
        <v>0</v>
      </c>
      <c r="T24" s="112">
        <f>SUMIF(詳細表!$C$10:$C$116,'結果表（37部門）'!$B24,詳細表!Y$10:Y$116)</f>
        <v>0</v>
      </c>
      <c r="U24" s="112">
        <f>SUMIF(詳細表!$C$10:$C$116,'結果表（37部門）'!$B24,詳細表!Z$10:Z$116)</f>
        <v>0</v>
      </c>
      <c r="V24" s="112">
        <f>SUMIF(詳細表!$C$10:$C$116,'結果表（37部門）'!$B24,詳細表!AD$10:AD$116)</f>
        <v>0</v>
      </c>
      <c r="W24" s="112">
        <f>SUMIF(詳細表!$C$10:$C$116,'結果表（37部門）'!$B24,詳細表!AH$10:AH$116)</f>
        <v>0</v>
      </c>
    </row>
    <row r="25" spans="2:23" x14ac:dyDescent="0.15">
      <c r="B25" s="12" t="s">
        <v>323</v>
      </c>
      <c r="C25" s="66" t="s">
        <v>663</v>
      </c>
      <c r="D25" s="119">
        <f>SUMIF(詳細表!$C$10:$C$116,'結果表（37部門）'!$B25,詳細表!G$10:G$116)</f>
        <v>0</v>
      </c>
      <c r="E25" s="119">
        <f>SUMIF(詳細表!$C$10:$C$116,'結果表（37部門）'!$B25,詳細表!H$10:H$116)</f>
        <v>0</v>
      </c>
      <c r="F25" s="119">
        <f>SUMIF(詳細表!$C$10:$C$116,'結果表（37部門）'!$B25,詳細表!I$10:I$116)</f>
        <v>0</v>
      </c>
      <c r="G25" s="119">
        <f>SUMIF(詳細表!$C$10:$C$116,'結果表（37部門）'!$B25,詳細表!AA$10:AA$116)</f>
        <v>0</v>
      </c>
      <c r="H25" s="119">
        <f>SUMIF(詳細表!$C$10:$C$116,'結果表（37部門）'!$B25,詳細表!AE$10:AE$116)</f>
        <v>0</v>
      </c>
      <c r="I25" s="119">
        <f>SUMIF(詳細表!$C$10:$C$116,'結果表（37部門）'!$B25,詳細表!M$10:M$116)</f>
        <v>0</v>
      </c>
      <c r="J25" s="119">
        <f>SUMIF(詳細表!$C$10:$C$116,'結果表（37部門）'!$B25,詳細表!N$10:N$116)</f>
        <v>0</v>
      </c>
      <c r="K25" s="119">
        <f>SUMIF(詳細表!$C$10:$C$116,'結果表（37部門）'!$B25,詳細表!O$10:O$116)</f>
        <v>0</v>
      </c>
      <c r="L25" s="119">
        <f>SUMIF(詳細表!$C$10:$C$116,'結果表（37部門）'!$B25,詳細表!AB$10:AB$116)</f>
        <v>0</v>
      </c>
      <c r="M25" s="119">
        <f>SUMIF(詳細表!$C$10:$C$116,'結果表（37部門）'!$B25,詳細表!AF$10:AF$116)</f>
        <v>0</v>
      </c>
      <c r="N25" s="119">
        <f>SUMIF(詳細表!$C$10:$C$116,'結果表（37部門）'!$B25,詳細表!U$10:U$116)</f>
        <v>0</v>
      </c>
      <c r="O25" s="119">
        <f>SUMIF(詳細表!$C$10:$C$116,'結果表（37部門）'!$B25,詳細表!V$10:V$116)</f>
        <v>0</v>
      </c>
      <c r="P25" s="119">
        <f>SUMIF(詳細表!$C$10:$C$116,'結果表（37部門）'!$B25,詳細表!W$10:W$116)</f>
        <v>0</v>
      </c>
      <c r="Q25" s="119">
        <f>SUMIF(詳細表!$C$10:$C$116,'結果表（37部門）'!$B25,詳細表!AC$10:AC$116)</f>
        <v>0</v>
      </c>
      <c r="R25" s="119">
        <f>SUMIF(詳細表!$C$10:$C$116,'結果表（37部門）'!$B25,詳細表!AG$10:AG$116)</f>
        <v>0</v>
      </c>
      <c r="S25" s="119">
        <f>SUMIF(詳細表!$C$10:$C$116,'結果表（37部門）'!$B25,詳細表!X$10:X$116)</f>
        <v>0</v>
      </c>
      <c r="T25" s="119">
        <f>SUMIF(詳細表!$C$10:$C$116,'結果表（37部門）'!$B25,詳細表!Y$10:Y$116)</f>
        <v>0</v>
      </c>
      <c r="U25" s="119">
        <f>SUMIF(詳細表!$C$10:$C$116,'結果表（37部門）'!$B25,詳細表!Z$10:Z$116)</f>
        <v>0</v>
      </c>
      <c r="V25" s="119">
        <f>SUMIF(詳細表!$C$10:$C$116,'結果表（37部門）'!$B25,詳細表!AD$10:AD$116)</f>
        <v>0</v>
      </c>
      <c r="W25" s="119">
        <f>SUMIF(詳細表!$C$10:$C$116,'結果表（37部門）'!$B25,詳細表!AH$10:AH$116)</f>
        <v>0</v>
      </c>
    </row>
    <row r="26" spans="2:23" x14ac:dyDescent="0.15">
      <c r="B26" s="15" t="s">
        <v>324</v>
      </c>
      <c r="C26" s="74" t="s">
        <v>968</v>
      </c>
      <c r="D26" s="112">
        <f>SUMIF(詳細表!$C$10:$C$116,'結果表（37部門）'!$B26,詳細表!G$10:G$116)</f>
        <v>0</v>
      </c>
      <c r="E26" s="112">
        <f>SUMIF(詳細表!$C$10:$C$116,'結果表（37部門）'!$B26,詳細表!H$10:H$116)</f>
        <v>0</v>
      </c>
      <c r="F26" s="112">
        <f>SUMIF(詳細表!$C$10:$C$116,'結果表（37部門）'!$B26,詳細表!I$10:I$116)</f>
        <v>0</v>
      </c>
      <c r="G26" s="112">
        <f>SUMIF(詳細表!$C$10:$C$116,'結果表（37部門）'!$B26,詳細表!AA$10:AA$116)</f>
        <v>0</v>
      </c>
      <c r="H26" s="112">
        <f>SUMIF(詳細表!$C$10:$C$116,'結果表（37部門）'!$B26,詳細表!AE$10:AE$116)</f>
        <v>0</v>
      </c>
      <c r="I26" s="112">
        <f>SUMIF(詳細表!$C$10:$C$116,'結果表（37部門）'!$B26,詳細表!M$10:M$116)</f>
        <v>0</v>
      </c>
      <c r="J26" s="112">
        <f>SUMIF(詳細表!$C$10:$C$116,'結果表（37部門）'!$B26,詳細表!N$10:N$116)</f>
        <v>0</v>
      </c>
      <c r="K26" s="112">
        <f>SUMIF(詳細表!$C$10:$C$116,'結果表（37部門）'!$B26,詳細表!O$10:O$116)</f>
        <v>0</v>
      </c>
      <c r="L26" s="112">
        <f>SUMIF(詳細表!$C$10:$C$116,'結果表（37部門）'!$B26,詳細表!AB$10:AB$116)</f>
        <v>0</v>
      </c>
      <c r="M26" s="112">
        <f>SUMIF(詳細表!$C$10:$C$116,'結果表（37部門）'!$B26,詳細表!AF$10:AF$116)</f>
        <v>0</v>
      </c>
      <c r="N26" s="112">
        <f>SUMIF(詳細表!$C$10:$C$116,'結果表（37部門）'!$B26,詳細表!U$10:U$116)</f>
        <v>0</v>
      </c>
      <c r="O26" s="112">
        <f>SUMIF(詳細表!$C$10:$C$116,'結果表（37部門）'!$B26,詳細表!V$10:V$116)</f>
        <v>0</v>
      </c>
      <c r="P26" s="112">
        <f>SUMIF(詳細表!$C$10:$C$116,'結果表（37部門）'!$B26,詳細表!W$10:W$116)</f>
        <v>0</v>
      </c>
      <c r="Q26" s="112">
        <f>SUMIF(詳細表!$C$10:$C$116,'結果表（37部門）'!$B26,詳細表!AC$10:AC$116)</f>
        <v>0</v>
      </c>
      <c r="R26" s="112">
        <f>SUMIF(詳細表!$C$10:$C$116,'結果表（37部門）'!$B26,詳細表!AG$10:AG$116)</f>
        <v>0</v>
      </c>
      <c r="S26" s="112">
        <f>SUMIF(詳細表!$C$10:$C$116,'結果表（37部門）'!$B26,詳細表!X$10:X$116)</f>
        <v>0</v>
      </c>
      <c r="T26" s="112">
        <f>SUMIF(詳細表!$C$10:$C$116,'結果表（37部門）'!$B26,詳細表!Y$10:Y$116)</f>
        <v>0</v>
      </c>
      <c r="U26" s="112">
        <f>SUMIF(詳細表!$C$10:$C$116,'結果表（37部門）'!$B26,詳細表!Z$10:Z$116)</f>
        <v>0</v>
      </c>
      <c r="V26" s="112">
        <f>SUMIF(詳細表!$C$10:$C$116,'結果表（37部門）'!$B26,詳細表!AD$10:AD$116)</f>
        <v>0</v>
      </c>
      <c r="W26" s="112">
        <f>SUMIF(詳細表!$C$10:$C$116,'結果表（37部門）'!$B26,詳細表!AH$10:AH$116)</f>
        <v>0</v>
      </c>
    </row>
    <row r="27" spans="2:23" x14ac:dyDescent="0.15">
      <c r="B27" s="12" t="s">
        <v>325</v>
      </c>
      <c r="C27" s="66" t="s">
        <v>969</v>
      </c>
      <c r="D27" s="112">
        <f>SUMIF(詳細表!$C$10:$C$116,'結果表（37部門）'!$B27,詳細表!G$10:G$116)</f>
        <v>0</v>
      </c>
      <c r="E27" s="112">
        <f>SUMIF(詳細表!$C$10:$C$116,'結果表（37部門）'!$B27,詳細表!H$10:H$116)</f>
        <v>0</v>
      </c>
      <c r="F27" s="112">
        <f>SUMIF(詳細表!$C$10:$C$116,'結果表（37部門）'!$B27,詳細表!I$10:I$116)</f>
        <v>0</v>
      </c>
      <c r="G27" s="112">
        <f>SUMIF(詳細表!$C$10:$C$116,'結果表（37部門）'!$B27,詳細表!AA$10:AA$116)</f>
        <v>0</v>
      </c>
      <c r="H27" s="112">
        <f>SUMIF(詳細表!$C$10:$C$116,'結果表（37部門）'!$B27,詳細表!AE$10:AE$116)</f>
        <v>0</v>
      </c>
      <c r="I27" s="112">
        <f>SUMIF(詳細表!$C$10:$C$116,'結果表（37部門）'!$B27,詳細表!M$10:M$116)</f>
        <v>0</v>
      </c>
      <c r="J27" s="112">
        <f>SUMIF(詳細表!$C$10:$C$116,'結果表（37部門）'!$B27,詳細表!N$10:N$116)</f>
        <v>0</v>
      </c>
      <c r="K27" s="112">
        <f>SUMIF(詳細表!$C$10:$C$116,'結果表（37部門）'!$B27,詳細表!O$10:O$116)</f>
        <v>0</v>
      </c>
      <c r="L27" s="112">
        <f>SUMIF(詳細表!$C$10:$C$116,'結果表（37部門）'!$B27,詳細表!AB$10:AB$116)</f>
        <v>0</v>
      </c>
      <c r="M27" s="112">
        <f>SUMIF(詳細表!$C$10:$C$116,'結果表（37部門）'!$B27,詳細表!AF$10:AF$116)</f>
        <v>0</v>
      </c>
      <c r="N27" s="112">
        <f>SUMIF(詳細表!$C$10:$C$116,'結果表（37部門）'!$B27,詳細表!U$10:U$116)</f>
        <v>0</v>
      </c>
      <c r="O27" s="112">
        <f>SUMIF(詳細表!$C$10:$C$116,'結果表（37部門）'!$B27,詳細表!V$10:V$116)</f>
        <v>0</v>
      </c>
      <c r="P27" s="112">
        <f>SUMIF(詳細表!$C$10:$C$116,'結果表（37部門）'!$B27,詳細表!W$10:W$116)</f>
        <v>0</v>
      </c>
      <c r="Q27" s="112">
        <f>SUMIF(詳細表!$C$10:$C$116,'結果表（37部門）'!$B27,詳細表!AC$10:AC$116)</f>
        <v>0</v>
      </c>
      <c r="R27" s="112">
        <f>SUMIF(詳細表!$C$10:$C$116,'結果表（37部門）'!$B27,詳細表!AG$10:AG$116)</f>
        <v>0</v>
      </c>
      <c r="S27" s="112">
        <f>SUMIF(詳細表!$C$10:$C$116,'結果表（37部門）'!$B27,詳細表!X$10:X$116)</f>
        <v>0</v>
      </c>
      <c r="T27" s="112">
        <f>SUMIF(詳細表!$C$10:$C$116,'結果表（37部門）'!$B27,詳細表!Y$10:Y$116)</f>
        <v>0</v>
      </c>
      <c r="U27" s="112">
        <f>SUMIF(詳細表!$C$10:$C$116,'結果表（37部門）'!$B27,詳細表!Z$10:Z$116)</f>
        <v>0</v>
      </c>
      <c r="V27" s="112">
        <f>SUMIF(詳細表!$C$10:$C$116,'結果表（37部門）'!$B27,詳細表!AD$10:AD$116)</f>
        <v>0</v>
      </c>
      <c r="W27" s="112">
        <f>SUMIF(詳細表!$C$10:$C$116,'結果表（37部門）'!$B27,詳細表!AH$10:AH$116)</f>
        <v>0</v>
      </c>
    </row>
    <row r="28" spans="2:23" x14ac:dyDescent="0.15">
      <c r="B28" s="12" t="s">
        <v>326</v>
      </c>
      <c r="C28" s="66" t="s">
        <v>970</v>
      </c>
      <c r="D28" s="112">
        <f>SUMIF(詳細表!$C$10:$C$116,'結果表（37部門）'!$B28,詳細表!G$10:G$116)</f>
        <v>0</v>
      </c>
      <c r="E28" s="112">
        <f>SUMIF(詳細表!$C$10:$C$116,'結果表（37部門）'!$B28,詳細表!H$10:H$116)</f>
        <v>0</v>
      </c>
      <c r="F28" s="112">
        <f>SUMIF(詳細表!$C$10:$C$116,'結果表（37部門）'!$B28,詳細表!I$10:I$116)</f>
        <v>0</v>
      </c>
      <c r="G28" s="112">
        <f>SUMIF(詳細表!$C$10:$C$116,'結果表（37部門）'!$B28,詳細表!AA$10:AA$116)</f>
        <v>0</v>
      </c>
      <c r="H28" s="112">
        <f>SUMIF(詳細表!$C$10:$C$116,'結果表（37部門）'!$B28,詳細表!AE$10:AE$116)</f>
        <v>0</v>
      </c>
      <c r="I28" s="112">
        <f>SUMIF(詳細表!$C$10:$C$116,'結果表（37部門）'!$B28,詳細表!M$10:M$116)</f>
        <v>0</v>
      </c>
      <c r="J28" s="112">
        <f>SUMIF(詳細表!$C$10:$C$116,'結果表（37部門）'!$B28,詳細表!N$10:N$116)</f>
        <v>0</v>
      </c>
      <c r="K28" s="112">
        <f>SUMIF(詳細表!$C$10:$C$116,'結果表（37部門）'!$B28,詳細表!O$10:O$116)</f>
        <v>0</v>
      </c>
      <c r="L28" s="112">
        <f>SUMIF(詳細表!$C$10:$C$116,'結果表（37部門）'!$B28,詳細表!AB$10:AB$116)</f>
        <v>0</v>
      </c>
      <c r="M28" s="112">
        <f>SUMIF(詳細表!$C$10:$C$116,'結果表（37部門）'!$B28,詳細表!AF$10:AF$116)</f>
        <v>0</v>
      </c>
      <c r="N28" s="112">
        <f>SUMIF(詳細表!$C$10:$C$116,'結果表（37部門）'!$B28,詳細表!U$10:U$116)</f>
        <v>0</v>
      </c>
      <c r="O28" s="112">
        <f>SUMIF(詳細表!$C$10:$C$116,'結果表（37部門）'!$B28,詳細表!V$10:V$116)</f>
        <v>0</v>
      </c>
      <c r="P28" s="112">
        <f>SUMIF(詳細表!$C$10:$C$116,'結果表（37部門）'!$B28,詳細表!W$10:W$116)</f>
        <v>0</v>
      </c>
      <c r="Q28" s="112">
        <f>SUMIF(詳細表!$C$10:$C$116,'結果表（37部門）'!$B28,詳細表!AC$10:AC$116)</f>
        <v>0</v>
      </c>
      <c r="R28" s="112">
        <f>SUMIF(詳細表!$C$10:$C$116,'結果表（37部門）'!$B28,詳細表!AG$10:AG$116)</f>
        <v>0</v>
      </c>
      <c r="S28" s="112">
        <f>SUMIF(詳細表!$C$10:$C$116,'結果表（37部門）'!$B28,詳細表!X$10:X$116)</f>
        <v>0</v>
      </c>
      <c r="T28" s="112">
        <f>SUMIF(詳細表!$C$10:$C$116,'結果表（37部門）'!$B28,詳細表!Y$10:Y$116)</f>
        <v>0</v>
      </c>
      <c r="U28" s="112">
        <f>SUMIF(詳細表!$C$10:$C$116,'結果表（37部門）'!$B28,詳細表!Z$10:Z$116)</f>
        <v>0</v>
      </c>
      <c r="V28" s="112">
        <f>SUMIF(詳細表!$C$10:$C$116,'結果表（37部門）'!$B28,詳細表!AD$10:AD$116)</f>
        <v>0</v>
      </c>
      <c r="W28" s="112">
        <f>SUMIF(詳細表!$C$10:$C$116,'結果表（37部門）'!$B28,詳細表!AH$10:AH$116)</f>
        <v>0</v>
      </c>
    </row>
    <row r="29" spans="2:23" x14ac:dyDescent="0.15">
      <c r="B29" s="12" t="s">
        <v>327</v>
      </c>
      <c r="C29" s="66" t="s">
        <v>971</v>
      </c>
      <c r="D29" s="112">
        <f>SUMIF(詳細表!$C$10:$C$116,'結果表（37部門）'!$B29,詳細表!G$10:G$116)</f>
        <v>0</v>
      </c>
      <c r="E29" s="112">
        <f>SUMIF(詳細表!$C$10:$C$116,'結果表（37部門）'!$B29,詳細表!H$10:H$116)</f>
        <v>0</v>
      </c>
      <c r="F29" s="112">
        <f>SUMIF(詳細表!$C$10:$C$116,'結果表（37部門）'!$B29,詳細表!I$10:I$116)</f>
        <v>0</v>
      </c>
      <c r="G29" s="112">
        <f>SUMIF(詳細表!$C$10:$C$116,'結果表（37部門）'!$B29,詳細表!AA$10:AA$116)</f>
        <v>0</v>
      </c>
      <c r="H29" s="112">
        <f>SUMIF(詳細表!$C$10:$C$116,'結果表（37部門）'!$B29,詳細表!AE$10:AE$116)</f>
        <v>0</v>
      </c>
      <c r="I29" s="112">
        <f>SUMIF(詳細表!$C$10:$C$116,'結果表（37部門）'!$B29,詳細表!M$10:M$116)</f>
        <v>0</v>
      </c>
      <c r="J29" s="112">
        <f>SUMIF(詳細表!$C$10:$C$116,'結果表（37部門）'!$B29,詳細表!N$10:N$116)</f>
        <v>0</v>
      </c>
      <c r="K29" s="112">
        <f>SUMIF(詳細表!$C$10:$C$116,'結果表（37部門）'!$B29,詳細表!O$10:O$116)</f>
        <v>0</v>
      </c>
      <c r="L29" s="112">
        <f>SUMIF(詳細表!$C$10:$C$116,'結果表（37部門）'!$B29,詳細表!AB$10:AB$116)</f>
        <v>0</v>
      </c>
      <c r="M29" s="112">
        <f>SUMIF(詳細表!$C$10:$C$116,'結果表（37部門）'!$B29,詳細表!AF$10:AF$116)</f>
        <v>0</v>
      </c>
      <c r="N29" s="112">
        <f>SUMIF(詳細表!$C$10:$C$116,'結果表（37部門）'!$B29,詳細表!U$10:U$116)</f>
        <v>0</v>
      </c>
      <c r="O29" s="112">
        <f>SUMIF(詳細表!$C$10:$C$116,'結果表（37部門）'!$B29,詳細表!V$10:V$116)</f>
        <v>0</v>
      </c>
      <c r="P29" s="112">
        <f>SUMIF(詳細表!$C$10:$C$116,'結果表（37部門）'!$B29,詳細表!W$10:W$116)</f>
        <v>0</v>
      </c>
      <c r="Q29" s="112">
        <f>SUMIF(詳細表!$C$10:$C$116,'結果表（37部門）'!$B29,詳細表!AC$10:AC$116)</f>
        <v>0</v>
      </c>
      <c r="R29" s="112">
        <f>SUMIF(詳細表!$C$10:$C$116,'結果表（37部門）'!$B29,詳細表!AG$10:AG$116)</f>
        <v>0</v>
      </c>
      <c r="S29" s="112">
        <f>SUMIF(詳細表!$C$10:$C$116,'結果表（37部門）'!$B29,詳細表!X$10:X$116)</f>
        <v>0</v>
      </c>
      <c r="T29" s="112">
        <f>SUMIF(詳細表!$C$10:$C$116,'結果表（37部門）'!$B29,詳細表!Y$10:Y$116)</f>
        <v>0</v>
      </c>
      <c r="U29" s="112">
        <f>SUMIF(詳細表!$C$10:$C$116,'結果表（37部門）'!$B29,詳細表!Z$10:Z$116)</f>
        <v>0</v>
      </c>
      <c r="V29" s="112">
        <f>SUMIF(詳細表!$C$10:$C$116,'結果表（37部門）'!$B29,詳細表!AD$10:AD$116)</f>
        <v>0</v>
      </c>
      <c r="W29" s="112">
        <f>SUMIF(詳細表!$C$10:$C$116,'結果表（37部門）'!$B29,詳細表!AH$10:AH$116)</f>
        <v>0</v>
      </c>
    </row>
    <row r="30" spans="2:23" x14ac:dyDescent="0.15">
      <c r="B30" s="16" t="s">
        <v>328</v>
      </c>
      <c r="C30" s="72" t="s">
        <v>166</v>
      </c>
      <c r="D30" s="119">
        <f>SUMIF(詳細表!$C$10:$C$116,'結果表（37部門）'!$B30,詳細表!G$10:G$116)</f>
        <v>0</v>
      </c>
      <c r="E30" s="119">
        <f>SUMIF(詳細表!$C$10:$C$116,'結果表（37部門）'!$B30,詳細表!H$10:H$116)</f>
        <v>0</v>
      </c>
      <c r="F30" s="119">
        <f>SUMIF(詳細表!$C$10:$C$116,'結果表（37部門）'!$B30,詳細表!I$10:I$116)</f>
        <v>0</v>
      </c>
      <c r="G30" s="119">
        <f>SUMIF(詳細表!$C$10:$C$116,'結果表（37部門）'!$B30,詳細表!AA$10:AA$116)</f>
        <v>0</v>
      </c>
      <c r="H30" s="119">
        <f>SUMIF(詳細表!$C$10:$C$116,'結果表（37部門）'!$B30,詳細表!AE$10:AE$116)</f>
        <v>0</v>
      </c>
      <c r="I30" s="119">
        <f>SUMIF(詳細表!$C$10:$C$116,'結果表（37部門）'!$B30,詳細表!M$10:M$116)</f>
        <v>0</v>
      </c>
      <c r="J30" s="119">
        <f>SUMIF(詳細表!$C$10:$C$116,'結果表（37部門）'!$B30,詳細表!N$10:N$116)</f>
        <v>0</v>
      </c>
      <c r="K30" s="119">
        <f>SUMIF(詳細表!$C$10:$C$116,'結果表（37部門）'!$B30,詳細表!O$10:O$116)</f>
        <v>0</v>
      </c>
      <c r="L30" s="119">
        <f>SUMIF(詳細表!$C$10:$C$116,'結果表（37部門）'!$B30,詳細表!AB$10:AB$116)</f>
        <v>0</v>
      </c>
      <c r="M30" s="119">
        <f>SUMIF(詳細表!$C$10:$C$116,'結果表（37部門）'!$B30,詳細表!AF$10:AF$116)</f>
        <v>0</v>
      </c>
      <c r="N30" s="119">
        <f>SUMIF(詳細表!$C$10:$C$116,'結果表（37部門）'!$B30,詳細表!U$10:U$116)</f>
        <v>0</v>
      </c>
      <c r="O30" s="119">
        <f>SUMIF(詳細表!$C$10:$C$116,'結果表（37部門）'!$B30,詳細表!V$10:V$116)</f>
        <v>0</v>
      </c>
      <c r="P30" s="119">
        <f>SUMIF(詳細表!$C$10:$C$116,'結果表（37部門）'!$B30,詳細表!W$10:W$116)</f>
        <v>0</v>
      </c>
      <c r="Q30" s="119">
        <f>SUMIF(詳細表!$C$10:$C$116,'結果表（37部門）'!$B30,詳細表!AC$10:AC$116)</f>
        <v>0</v>
      </c>
      <c r="R30" s="119">
        <f>SUMIF(詳細表!$C$10:$C$116,'結果表（37部門）'!$B30,詳細表!AG$10:AG$116)</f>
        <v>0</v>
      </c>
      <c r="S30" s="119">
        <f>SUMIF(詳細表!$C$10:$C$116,'結果表（37部門）'!$B30,詳細表!X$10:X$116)</f>
        <v>0</v>
      </c>
      <c r="T30" s="119">
        <f>SUMIF(詳細表!$C$10:$C$116,'結果表（37部門）'!$B30,詳細表!Y$10:Y$116)</f>
        <v>0</v>
      </c>
      <c r="U30" s="119">
        <f>SUMIF(詳細表!$C$10:$C$116,'結果表（37部門）'!$B30,詳細表!Z$10:Z$116)</f>
        <v>0</v>
      </c>
      <c r="V30" s="119">
        <f>SUMIF(詳細表!$C$10:$C$116,'結果表（37部門）'!$B30,詳細表!AD$10:AD$116)</f>
        <v>0</v>
      </c>
      <c r="W30" s="119">
        <f>SUMIF(詳細表!$C$10:$C$116,'結果表（37部門）'!$B30,詳細表!AH$10:AH$116)</f>
        <v>0</v>
      </c>
    </row>
    <row r="31" spans="2:23" x14ac:dyDescent="0.15">
      <c r="B31" s="12" t="s">
        <v>329</v>
      </c>
      <c r="C31" s="66" t="s">
        <v>972</v>
      </c>
      <c r="D31" s="112">
        <f>SUMIF(詳細表!$C$10:$C$116,'結果表（37部門）'!$B31,詳細表!G$10:G$116)</f>
        <v>0</v>
      </c>
      <c r="E31" s="112">
        <f>SUMIF(詳細表!$C$10:$C$116,'結果表（37部門）'!$B31,詳細表!H$10:H$116)</f>
        <v>0</v>
      </c>
      <c r="F31" s="112">
        <f>SUMIF(詳細表!$C$10:$C$116,'結果表（37部門）'!$B31,詳細表!I$10:I$116)</f>
        <v>0</v>
      </c>
      <c r="G31" s="112">
        <f>SUMIF(詳細表!$C$10:$C$116,'結果表（37部門）'!$B31,詳細表!AA$10:AA$116)</f>
        <v>0</v>
      </c>
      <c r="H31" s="112">
        <f>SUMIF(詳細表!$C$10:$C$116,'結果表（37部門）'!$B31,詳細表!AE$10:AE$116)</f>
        <v>0</v>
      </c>
      <c r="I31" s="112">
        <f>SUMIF(詳細表!$C$10:$C$116,'結果表（37部門）'!$B31,詳細表!M$10:M$116)</f>
        <v>0</v>
      </c>
      <c r="J31" s="112">
        <f>SUMIF(詳細表!$C$10:$C$116,'結果表（37部門）'!$B31,詳細表!N$10:N$116)</f>
        <v>0</v>
      </c>
      <c r="K31" s="112">
        <f>SUMIF(詳細表!$C$10:$C$116,'結果表（37部門）'!$B31,詳細表!O$10:O$116)</f>
        <v>0</v>
      </c>
      <c r="L31" s="112">
        <f>SUMIF(詳細表!$C$10:$C$116,'結果表（37部門）'!$B31,詳細表!AB$10:AB$116)</f>
        <v>0</v>
      </c>
      <c r="M31" s="112">
        <f>SUMIF(詳細表!$C$10:$C$116,'結果表（37部門）'!$B31,詳細表!AF$10:AF$116)</f>
        <v>0</v>
      </c>
      <c r="N31" s="112">
        <f>SUMIF(詳細表!$C$10:$C$116,'結果表（37部門）'!$B31,詳細表!U$10:U$116)</f>
        <v>0</v>
      </c>
      <c r="O31" s="112">
        <f>SUMIF(詳細表!$C$10:$C$116,'結果表（37部門）'!$B31,詳細表!V$10:V$116)</f>
        <v>0</v>
      </c>
      <c r="P31" s="112">
        <f>SUMIF(詳細表!$C$10:$C$116,'結果表（37部門）'!$B31,詳細表!W$10:W$116)</f>
        <v>0</v>
      </c>
      <c r="Q31" s="112">
        <f>SUMIF(詳細表!$C$10:$C$116,'結果表（37部門）'!$B31,詳細表!AC$10:AC$116)</f>
        <v>0</v>
      </c>
      <c r="R31" s="112">
        <f>SUMIF(詳細表!$C$10:$C$116,'結果表（37部門）'!$B31,詳細表!AG$10:AG$116)</f>
        <v>0</v>
      </c>
      <c r="S31" s="112">
        <f>SUMIF(詳細表!$C$10:$C$116,'結果表（37部門）'!$B31,詳細表!X$10:X$116)</f>
        <v>0</v>
      </c>
      <c r="T31" s="112">
        <f>SUMIF(詳細表!$C$10:$C$116,'結果表（37部門）'!$B31,詳細表!Y$10:Y$116)</f>
        <v>0</v>
      </c>
      <c r="U31" s="112">
        <f>SUMIF(詳細表!$C$10:$C$116,'結果表（37部門）'!$B31,詳細表!Z$10:Z$116)</f>
        <v>0</v>
      </c>
      <c r="V31" s="112">
        <f>SUMIF(詳細表!$C$10:$C$116,'結果表（37部門）'!$B31,詳細表!AD$10:AD$116)</f>
        <v>0</v>
      </c>
      <c r="W31" s="112">
        <f>SUMIF(詳細表!$C$10:$C$116,'結果表（37部門）'!$B31,詳細表!AH$10:AH$116)</f>
        <v>0</v>
      </c>
    </row>
    <row r="32" spans="2:23" x14ac:dyDescent="0.15">
      <c r="B32" s="12" t="s">
        <v>330</v>
      </c>
      <c r="C32" s="66" t="s">
        <v>973</v>
      </c>
      <c r="D32" s="112">
        <f>SUMIF(詳細表!$C$10:$C$116,'結果表（37部門）'!$B32,詳細表!G$10:G$116)</f>
        <v>0</v>
      </c>
      <c r="E32" s="112">
        <f>SUMIF(詳細表!$C$10:$C$116,'結果表（37部門）'!$B32,詳細表!H$10:H$116)</f>
        <v>0</v>
      </c>
      <c r="F32" s="112">
        <f>SUMIF(詳細表!$C$10:$C$116,'結果表（37部門）'!$B32,詳細表!I$10:I$116)</f>
        <v>0</v>
      </c>
      <c r="G32" s="112">
        <f>SUMIF(詳細表!$C$10:$C$116,'結果表（37部門）'!$B32,詳細表!AA$10:AA$116)</f>
        <v>0</v>
      </c>
      <c r="H32" s="112">
        <f>SUMIF(詳細表!$C$10:$C$116,'結果表（37部門）'!$B32,詳細表!AE$10:AE$116)</f>
        <v>0</v>
      </c>
      <c r="I32" s="112">
        <f>SUMIF(詳細表!$C$10:$C$116,'結果表（37部門）'!$B32,詳細表!M$10:M$116)</f>
        <v>0</v>
      </c>
      <c r="J32" s="112">
        <f>SUMIF(詳細表!$C$10:$C$116,'結果表（37部門）'!$B32,詳細表!N$10:N$116)</f>
        <v>0</v>
      </c>
      <c r="K32" s="112">
        <f>SUMIF(詳細表!$C$10:$C$116,'結果表（37部門）'!$B32,詳細表!O$10:O$116)</f>
        <v>0</v>
      </c>
      <c r="L32" s="112">
        <f>SUMIF(詳細表!$C$10:$C$116,'結果表（37部門）'!$B32,詳細表!AB$10:AB$116)</f>
        <v>0</v>
      </c>
      <c r="M32" s="112">
        <f>SUMIF(詳細表!$C$10:$C$116,'結果表（37部門）'!$B32,詳細表!AF$10:AF$116)</f>
        <v>0</v>
      </c>
      <c r="N32" s="112">
        <f>SUMIF(詳細表!$C$10:$C$116,'結果表（37部門）'!$B32,詳細表!U$10:U$116)</f>
        <v>0</v>
      </c>
      <c r="O32" s="112">
        <f>SUMIF(詳細表!$C$10:$C$116,'結果表（37部門）'!$B32,詳細表!V$10:V$116)</f>
        <v>0</v>
      </c>
      <c r="P32" s="112">
        <f>SUMIF(詳細表!$C$10:$C$116,'結果表（37部門）'!$B32,詳細表!W$10:W$116)</f>
        <v>0</v>
      </c>
      <c r="Q32" s="112">
        <f>SUMIF(詳細表!$C$10:$C$116,'結果表（37部門）'!$B32,詳細表!AC$10:AC$116)</f>
        <v>0</v>
      </c>
      <c r="R32" s="112">
        <f>SUMIF(詳細表!$C$10:$C$116,'結果表（37部門）'!$B32,詳細表!AG$10:AG$116)</f>
        <v>0</v>
      </c>
      <c r="S32" s="112">
        <f>SUMIF(詳細表!$C$10:$C$116,'結果表（37部門）'!$B32,詳細表!X$10:X$116)</f>
        <v>0</v>
      </c>
      <c r="T32" s="112">
        <f>SUMIF(詳細表!$C$10:$C$116,'結果表（37部門）'!$B32,詳細表!Y$10:Y$116)</f>
        <v>0</v>
      </c>
      <c r="U32" s="112">
        <f>SUMIF(詳細表!$C$10:$C$116,'結果表（37部門）'!$B32,詳細表!Z$10:Z$116)</f>
        <v>0</v>
      </c>
      <c r="V32" s="112">
        <f>SUMIF(詳細表!$C$10:$C$116,'結果表（37部門）'!$B32,詳細表!AD$10:AD$116)</f>
        <v>0</v>
      </c>
      <c r="W32" s="112">
        <f>SUMIF(詳細表!$C$10:$C$116,'結果表（37部門）'!$B32,詳細表!AH$10:AH$116)</f>
        <v>0</v>
      </c>
    </row>
    <row r="33" spans="2:23" x14ac:dyDescent="0.15">
      <c r="B33" s="12" t="s">
        <v>331</v>
      </c>
      <c r="C33" s="66" t="s">
        <v>170</v>
      </c>
      <c r="D33" s="112">
        <f>SUMIF(詳細表!$C$10:$C$116,'結果表（37部門）'!$B33,詳細表!G$10:G$116)</f>
        <v>0</v>
      </c>
      <c r="E33" s="112">
        <f>SUMIF(詳細表!$C$10:$C$116,'結果表（37部門）'!$B33,詳細表!H$10:H$116)</f>
        <v>0</v>
      </c>
      <c r="F33" s="112">
        <f>SUMIF(詳細表!$C$10:$C$116,'結果表（37部門）'!$B33,詳細表!I$10:I$116)</f>
        <v>0</v>
      </c>
      <c r="G33" s="112">
        <f>SUMIF(詳細表!$C$10:$C$116,'結果表（37部門）'!$B33,詳細表!AA$10:AA$116)</f>
        <v>0</v>
      </c>
      <c r="H33" s="112">
        <f>SUMIF(詳細表!$C$10:$C$116,'結果表（37部門）'!$B33,詳細表!AE$10:AE$116)</f>
        <v>0</v>
      </c>
      <c r="I33" s="112">
        <f>SUMIF(詳細表!$C$10:$C$116,'結果表（37部門）'!$B33,詳細表!M$10:M$116)</f>
        <v>0</v>
      </c>
      <c r="J33" s="112">
        <f>SUMIF(詳細表!$C$10:$C$116,'結果表（37部門）'!$B33,詳細表!N$10:N$116)</f>
        <v>0</v>
      </c>
      <c r="K33" s="112">
        <f>SUMIF(詳細表!$C$10:$C$116,'結果表（37部門）'!$B33,詳細表!O$10:O$116)</f>
        <v>0</v>
      </c>
      <c r="L33" s="112">
        <f>SUMIF(詳細表!$C$10:$C$116,'結果表（37部門）'!$B33,詳細表!AB$10:AB$116)</f>
        <v>0</v>
      </c>
      <c r="M33" s="112">
        <f>SUMIF(詳細表!$C$10:$C$116,'結果表（37部門）'!$B33,詳細表!AF$10:AF$116)</f>
        <v>0</v>
      </c>
      <c r="N33" s="112">
        <f>SUMIF(詳細表!$C$10:$C$116,'結果表（37部門）'!$B33,詳細表!U$10:U$116)</f>
        <v>0</v>
      </c>
      <c r="O33" s="112">
        <f>SUMIF(詳細表!$C$10:$C$116,'結果表（37部門）'!$B33,詳細表!V$10:V$116)</f>
        <v>0</v>
      </c>
      <c r="P33" s="112">
        <f>SUMIF(詳細表!$C$10:$C$116,'結果表（37部門）'!$B33,詳細表!W$10:W$116)</f>
        <v>0</v>
      </c>
      <c r="Q33" s="112">
        <f>SUMIF(詳細表!$C$10:$C$116,'結果表（37部門）'!$B33,詳細表!AC$10:AC$116)</f>
        <v>0</v>
      </c>
      <c r="R33" s="112">
        <f>SUMIF(詳細表!$C$10:$C$116,'結果表（37部門）'!$B33,詳細表!AG$10:AG$116)</f>
        <v>0</v>
      </c>
      <c r="S33" s="112">
        <f>SUMIF(詳細表!$C$10:$C$116,'結果表（37部門）'!$B33,詳細表!X$10:X$116)</f>
        <v>0</v>
      </c>
      <c r="T33" s="112">
        <f>SUMIF(詳細表!$C$10:$C$116,'結果表（37部門）'!$B33,詳細表!Y$10:Y$116)</f>
        <v>0</v>
      </c>
      <c r="U33" s="112">
        <f>SUMIF(詳細表!$C$10:$C$116,'結果表（37部門）'!$B33,詳細表!Z$10:Z$116)</f>
        <v>0</v>
      </c>
      <c r="V33" s="112">
        <f>SUMIF(詳細表!$C$10:$C$116,'結果表（37部門）'!$B33,詳細表!AD$10:AD$116)</f>
        <v>0</v>
      </c>
      <c r="W33" s="112">
        <f>SUMIF(詳細表!$C$10:$C$116,'結果表（37部門）'!$B33,詳細表!AH$10:AH$116)</f>
        <v>0</v>
      </c>
    </row>
    <row r="34" spans="2:23" x14ac:dyDescent="0.15">
      <c r="B34" s="12" t="s">
        <v>332</v>
      </c>
      <c r="C34" s="66" t="s">
        <v>171</v>
      </c>
      <c r="D34" s="112">
        <f>SUMIF(詳細表!$C$10:$C$116,'結果表（37部門）'!$B34,詳細表!G$10:G$116)</f>
        <v>0</v>
      </c>
      <c r="E34" s="112">
        <f>SUMIF(詳細表!$C$10:$C$116,'結果表（37部門）'!$B34,詳細表!H$10:H$116)</f>
        <v>0</v>
      </c>
      <c r="F34" s="112">
        <f>SUMIF(詳細表!$C$10:$C$116,'結果表（37部門）'!$B34,詳細表!I$10:I$116)</f>
        <v>0</v>
      </c>
      <c r="G34" s="112">
        <f>SUMIF(詳細表!$C$10:$C$116,'結果表（37部門）'!$B34,詳細表!AA$10:AA$116)</f>
        <v>0</v>
      </c>
      <c r="H34" s="112">
        <f>SUMIF(詳細表!$C$10:$C$116,'結果表（37部門）'!$B34,詳細表!AE$10:AE$116)</f>
        <v>0</v>
      </c>
      <c r="I34" s="112">
        <f>SUMIF(詳細表!$C$10:$C$116,'結果表（37部門）'!$B34,詳細表!M$10:M$116)</f>
        <v>0</v>
      </c>
      <c r="J34" s="112">
        <f>SUMIF(詳細表!$C$10:$C$116,'結果表（37部門）'!$B34,詳細表!N$10:N$116)</f>
        <v>0</v>
      </c>
      <c r="K34" s="112">
        <f>SUMIF(詳細表!$C$10:$C$116,'結果表（37部門）'!$B34,詳細表!O$10:O$116)</f>
        <v>0</v>
      </c>
      <c r="L34" s="112">
        <f>SUMIF(詳細表!$C$10:$C$116,'結果表（37部門）'!$B34,詳細表!AB$10:AB$116)</f>
        <v>0</v>
      </c>
      <c r="M34" s="112">
        <f>SUMIF(詳細表!$C$10:$C$116,'結果表（37部門）'!$B34,詳細表!AF$10:AF$116)</f>
        <v>0</v>
      </c>
      <c r="N34" s="112">
        <f>SUMIF(詳細表!$C$10:$C$116,'結果表（37部門）'!$B34,詳細表!U$10:U$116)</f>
        <v>0</v>
      </c>
      <c r="O34" s="112">
        <f>SUMIF(詳細表!$C$10:$C$116,'結果表（37部門）'!$B34,詳細表!V$10:V$116)</f>
        <v>0</v>
      </c>
      <c r="P34" s="112">
        <f>SUMIF(詳細表!$C$10:$C$116,'結果表（37部門）'!$B34,詳細表!W$10:W$116)</f>
        <v>0</v>
      </c>
      <c r="Q34" s="112">
        <f>SUMIF(詳細表!$C$10:$C$116,'結果表（37部門）'!$B34,詳細表!AC$10:AC$116)</f>
        <v>0</v>
      </c>
      <c r="R34" s="112">
        <f>SUMIF(詳細表!$C$10:$C$116,'結果表（37部門）'!$B34,詳細表!AG$10:AG$116)</f>
        <v>0</v>
      </c>
      <c r="S34" s="112">
        <f>SUMIF(詳細表!$C$10:$C$116,'結果表（37部門）'!$B34,詳細表!X$10:X$116)</f>
        <v>0</v>
      </c>
      <c r="T34" s="112">
        <f>SUMIF(詳細表!$C$10:$C$116,'結果表（37部門）'!$B34,詳細表!Y$10:Y$116)</f>
        <v>0</v>
      </c>
      <c r="U34" s="112">
        <f>SUMIF(詳細表!$C$10:$C$116,'結果表（37部門）'!$B34,詳細表!Z$10:Z$116)</f>
        <v>0</v>
      </c>
      <c r="V34" s="112">
        <f>SUMIF(詳細表!$C$10:$C$116,'結果表（37部門）'!$B34,詳細表!AD$10:AD$116)</f>
        <v>0</v>
      </c>
      <c r="W34" s="112">
        <f>SUMIF(詳細表!$C$10:$C$116,'結果表（37部門）'!$B34,詳細表!AH$10:AH$116)</f>
        <v>0</v>
      </c>
    </row>
    <row r="35" spans="2:23" x14ac:dyDescent="0.15">
      <c r="B35" s="12" t="s">
        <v>333</v>
      </c>
      <c r="C35" s="66" t="s">
        <v>172</v>
      </c>
      <c r="D35" s="119">
        <f>SUMIF(詳細表!$C$10:$C$116,'結果表（37部門）'!$B35,詳細表!G$10:G$116)</f>
        <v>0</v>
      </c>
      <c r="E35" s="119">
        <f>SUMIF(詳細表!$C$10:$C$116,'結果表（37部門）'!$B35,詳細表!H$10:H$116)</f>
        <v>0</v>
      </c>
      <c r="F35" s="119">
        <f>SUMIF(詳細表!$C$10:$C$116,'結果表（37部門）'!$B35,詳細表!I$10:I$116)</f>
        <v>0</v>
      </c>
      <c r="G35" s="119">
        <f>SUMIF(詳細表!$C$10:$C$116,'結果表（37部門）'!$B35,詳細表!AA$10:AA$116)</f>
        <v>0</v>
      </c>
      <c r="H35" s="119">
        <f>SUMIF(詳細表!$C$10:$C$116,'結果表（37部門）'!$B35,詳細表!AE$10:AE$116)</f>
        <v>0</v>
      </c>
      <c r="I35" s="119">
        <f>SUMIF(詳細表!$C$10:$C$116,'結果表（37部門）'!$B35,詳細表!M$10:M$116)</f>
        <v>0</v>
      </c>
      <c r="J35" s="119">
        <f>SUMIF(詳細表!$C$10:$C$116,'結果表（37部門）'!$B35,詳細表!N$10:N$116)</f>
        <v>0</v>
      </c>
      <c r="K35" s="119">
        <f>SUMIF(詳細表!$C$10:$C$116,'結果表（37部門）'!$B35,詳細表!O$10:O$116)</f>
        <v>0</v>
      </c>
      <c r="L35" s="119">
        <f>SUMIF(詳細表!$C$10:$C$116,'結果表（37部門）'!$B35,詳細表!AB$10:AB$116)</f>
        <v>0</v>
      </c>
      <c r="M35" s="119">
        <f>SUMIF(詳細表!$C$10:$C$116,'結果表（37部門）'!$B35,詳細表!AF$10:AF$116)</f>
        <v>0</v>
      </c>
      <c r="N35" s="119">
        <f>SUMIF(詳細表!$C$10:$C$116,'結果表（37部門）'!$B35,詳細表!U$10:U$116)</f>
        <v>0</v>
      </c>
      <c r="O35" s="119">
        <f>SUMIF(詳細表!$C$10:$C$116,'結果表（37部門）'!$B35,詳細表!V$10:V$116)</f>
        <v>0</v>
      </c>
      <c r="P35" s="119">
        <f>SUMIF(詳細表!$C$10:$C$116,'結果表（37部門）'!$B35,詳細表!W$10:W$116)</f>
        <v>0</v>
      </c>
      <c r="Q35" s="119">
        <f>SUMIF(詳細表!$C$10:$C$116,'結果表（37部門）'!$B35,詳細表!AC$10:AC$116)</f>
        <v>0</v>
      </c>
      <c r="R35" s="119">
        <f>SUMIF(詳細表!$C$10:$C$116,'結果表（37部門）'!$B35,詳細表!AG$10:AG$116)</f>
        <v>0</v>
      </c>
      <c r="S35" s="119">
        <f>SUMIF(詳細表!$C$10:$C$116,'結果表（37部門）'!$B35,詳細表!X$10:X$116)</f>
        <v>0</v>
      </c>
      <c r="T35" s="119">
        <f>SUMIF(詳細表!$C$10:$C$116,'結果表（37部門）'!$B35,詳細表!Y$10:Y$116)</f>
        <v>0</v>
      </c>
      <c r="U35" s="119">
        <f>SUMIF(詳細表!$C$10:$C$116,'結果表（37部門）'!$B35,詳細表!Z$10:Z$116)</f>
        <v>0</v>
      </c>
      <c r="V35" s="119">
        <f>SUMIF(詳細表!$C$10:$C$116,'結果表（37部門）'!$B35,詳細表!AD$10:AD$116)</f>
        <v>0</v>
      </c>
      <c r="W35" s="119">
        <f>SUMIF(詳細表!$C$10:$C$116,'結果表（37部門）'!$B35,詳細表!AH$10:AH$116)</f>
        <v>0</v>
      </c>
    </row>
    <row r="36" spans="2:23" x14ac:dyDescent="0.15">
      <c r="B36" s="15" t="s">
        <v>334</v>
      </c>
      <c r="C36" s="74" t="s">
        <v>173</v>
      </c>
      <c r="D36" s="112">
        <f>SUMIF(詳細表!$C$10:$C$116,'結果表（37部門）'!$B36,詳細表!G$10:G$116)</f>
        <v>0</v>
      </c>
      <c r="E36" s="112">
        <f>SUMIF(詳細表!$C$10:$C$116,'結果表（37部門）'!$B36,詳細表!H$10:H$116)</f>
        <v>0</v>
      </c>
      <c r="F36" s="112">
        <f>SUMIF(詳細表!$C$10:$C$116,'結果表（37部門）'!$B36,詳細表!I$10:I$116)</f>
        <v>0</v>
      </c>
      <c r="G36" s="112">
        <f>SUMIF(詳細表!$C$10:$C$116,'結果表（37部門）'!$B36,詳細表!AA$10:AA$116)</f>
        <v>0</v>
      </c>
      <c r="H36" s="112">
        <f>SUMIF(詳細表!$C$10:$C$116,'結果表（37部門）'!$B36,詳細表!AE$10:AE$116)</f>
        <v>0</v>
      </c>
      <c r="I36" s="112">
        <f>SUMIF(詳細表!$C$10:$C$116,'結果表（37部門）'!$B36,詳細表!M$10:M$116)</f>
        <v>0</v>
      </c>
      <c r="J36" s="112">
        <f>SUMIF(詳細表!$C$10:$C$116,'結果表（37部門）'!$B36,詳細表!N$10:N$116)</f>
        <v>0</v>
      </c>
      <c r="K36" s="112">
        <f>SUMIF(詳細表!$C$10:$C$116,'結果表（37部門）'!$B36,詳細表!O$10:O$116)</f>
        <v>0</v>
      </c>
      <c r="L36" s="112">
        <f>SUMIF(詳細表!$C$10:$C$116,'結果表（37部門）'!$B36,詳細表!AB$10:AB$116)</f>
        <v>0</v>
      </c>
      <c r="M36" s="112">
        <f>SUMIF(詳細表!$C$10:$C$116,'結果表（37部門）'!$B36,詳細表!AF$10:AF$116)</f>
        <v>0</v>
      </c>
      <c r="N36" s="112">
        <f>SUMIF(詳細表!$C$10:$C$116,'結果表（37部門）'!$B36,詳細表!U$10:U$116)</f>
        <v>0</v>
      </c>
      <c r="O36" s="112">
        <f>SUMIF(詳細表!$C$10:$C$116,'結果表（37部門）'!$B36,詳細表!V$10:V$116)</f>
        <v>0</v>
      </c>
      <c r="P36" s="112">
        <f>SUMIF(詳細表!$C$10:$C$116,'結果表（37部門）'!$B36,詳細表!W$10:W$116)</f>
        <v>0</v>
      </c>
      <c r="Q36" s="112">
        <f>SUMIF(詳細表!$C$10:$C$116,'結果表（37部門）'!$B36,詳細表!AC$10:AC$116)</f>
        <v>0</v>
      </c>
      <c r="R36" s="112">
        <f>SUMIF(詳細表!$C$10:$C$116,'結果表（37部門）'!$B36,詳細表!AG$10:AG$116)</f>
        <v>0</v>
      </c>
      <c r="S36" s="112">
        <f>SUMIF(詳細表!$C$10:$C$116,'結果表（37部門）'!$B36,詳細表!X$10:X$116)</f>
        <v>0</v>
      </c>
      <c r="T36" s="112">
        <f>SUMIF(詳細表!$C$10:$C$116,'結果表（37部門）'!$B36,詳細表!Y$10:Y$116)</f>
        <v>0</v>
      </c>
      <c r="U36" s="112">
        <f>SUMIF(詳細表!$C$10:$C$116,'結果表（37部門）'!$B36,詳細表!Z$10:Z$116)</f>
        <v>0</v>
      </c>
      <c r="V36" s="112">
        <f>SUMIF(詳細表!$C$10:$C$116,'結果表（37部門）'!$B36,詳細表!AD$10:AD$116)</f>
        <v>0</v>
      </c>
      <c r="W36" s="112">
        <f>SUMIF(詳細表!$C$10:$C$116,'結果表（37部門）'!$B36,詳細表!AH$10:AH$116)</f>
        <v>0</v>
      </c>
    </row>
    <row r="37" spans="2:23" x14ac:dyDescent="0.15">
      <c r="B37" s="12" t="s">
        <v>335</v>
      </c>
      <c r="C37" s="66" t="s">
        <v>974</v>
      </c>
      <c r="D37" s="112">
        <f>SUMIF(詳細表!$C$10:$C$116,'結果表（37部門）'!$B37,詳細表!G$10:G$116)</f>
        <v>0</v>
      </c>
      <c r="E37" s="112">
        <f>SUMIF(詳細表!$C$10:$C$116,'結果表（37部門）'!$B37,詳細表!H$10:H$116)</f>
        <v>0</v>
      </c>
      <c r="F37" s="112">
        <f>SUMIF(詳細表!$C$10:$C$116,'結果表（37部門）'!$B37,詳細表!I$10:I$116)</f>
        <v>0</v>
      </c>
      <c r="G37" s="112">
        <f>SUMIF(詳細表!$C$10:$C$116,'結果表（37部門）'!$B37,詳細表!AA$10:AA$116)</f>
        <v>0</v>
      </c>
      <c r="H37" s="112">
        <f>SUMIF(詳細表!$C$10:$C$116,'結果表（37部門）'!$B37,詳細表!AE$10:AE$116)</f>
        <v>0</v>
      </c>
      <c r="I37" s="112">
        <f>SUMIF(詳細表!$C$10:$C$116,'結果表（37部門）'!$B37,詳細表!M$10:M$116)</f>
        <v>0</v>
      </c>
      <c r="J37" s="112">
        <f>SUMIF(詳細表!$C$10:$C$116,'結果表（37部門）'!$B37,詳細表!N$10:N$116)</f>
        <v>0</v>
      </c>
      <c r="K37" s="112">
        <f>SUMIF(詳細表!$C$10:$C$116,'結果表（37部門）'!$B37,詳細表!O$10:O$116)</f>
        <v>0</v>
      </c>
      <c r="L37" s="112">
        <f>SUMIF(詳細表!$C$10:$C$116,'結果表（37部門）'!$B37,詳細表!AB$10:AB$116)</f>
        <v>0</v>
      </c>
      <c r="M37" s="112">
        <f>SUMIF(詳細表!$C$10:$C$116,'結果表（37部門）'!$B37,詳細表!AF$10:AF$116)</f>
        <v>0</v>
      </c>
      <c r="N37" s="112">
        <f>SUMIF(詳細表!$C$10:$C$116,'結果表（37部門）'!$B37,詳細表!U$10:U$116)</f>
        <v>0</v>
      </c>
      <c r="O37" s="112">
        <f>SUMIF(詳細表!$C$10:$C$116,'結果表（37部門）'!$B37,詳細表!V$10:V$116)</f>
        <v>0</v>
      </c>
      <c r="P37" s="112">
        <f>SUMIF(詳細表!$C$10:$C$116,'結果表（37部門）'!$B37,詳細表!W$10:W$116)</f>
        <v>0</v>
      </c>
      <c r="Q37" s="112">
        <f>SUMIF(詳細表!$C$10:$C$116,'結果表（37部門）'!$B37,詳細表!AC$10:AC$116)</f>
        <v>0</v>
      </c>
      <c r="R37" s="112">
        <f>SUMIF(詳細表!$C$10:$C$116,'結果表（37部門）'!$B37,詳細表!AG$10:AG$116)</f>
        <v>0</v>
      </c>
      <c r="S37" s="112">
        <f>SUMIF(詳細表!$C$10:$C$116,'結果表（37部門）'!$B37,詳細表!X$10:X$116)</f>
        <v>0</v>
      </c>
      <c r="T37" s="112">
        <f>SUMIF(詳細表!$C$10:$C$116,'結果表（37部門）'!$B37,詳細表!Y$10:Y$116)</f>
        <v>0</v>
      </c>
      <c r="U37" s="112">
        <f>SUMIF(詳細表!$C$10:$C$116,'結果表（37部門）'!$B37,詳細表!Z$10:Z$116)</f>
        <v>0</v>
      </c>
      <c r="V37" s="112">
        <f>SUMIF(詳細表!$C$10:$C$116,'結果表（37部門）'!$B37,詳細表!AD$10:AD$116)</f>
        <v>0</v>
      </c>
      <c r="W37" s="112">
        <f>SUMIF(詳細表!$C$10:$C$116,'結果表（37部門）'!$B37,詳細表!AH$10:AH$116)</f>
        <v>0</v>
      </c>
    </row>
    <row r="38" spans="2:23" x14ac:dyDescent="0.15">
      <c r="B38" s="12" t="s">
        <v>336</v>
      </c>
      <c r="C38" s="66" t="s">
        <v>975</v>
      </c>
      <c r="D38" s="112">
        <f>SUMIF(詳細表!$C$10:$C$116,'結果表（37部門）'!$B38,詳細表!G$10:G$116)</f>
        <v>0</v>
      </c>
      <c r="E38" s="112">
        <f>SUMIF(詳細表!$C$10:$C$116,'結果表（37部門）'!$B38,詳細表!H$10:H$116)</f>
        <v>0</v>
      </c>
      <c r="F38" s="112">
        <f>SUMIF(詳細表!$C$10:$C$116,'結果表（37部門）'!$B38,詳細表!I$10:I$116)</f>
        <v>0</v>
      </c>
      <c r="G38" s="112">
        <f>SUMIF(詳細表!$C$10:$C$116,'結果表（37部門）'!$B38,詳細表!AA$10:AA$116)</f>
        <v>0</v>
      </c>
      <c r="H38" s="112">
        <f>SUMIF(詳細表!$C$10:$C$116,'結果表（37部門）'!$B38,詳細表!AE$10:AE$116)</f>
        <v>0</v>
      </c>
      <c r="I38" s="112">
        <f>SUMIF(詳細表!$C$10:$C$116,'結果表（37部門）'!$B38,詳細表!M$10:M$116)</f>
        <v>0</v>
      </c>
      <c r="J38" s="112">
        <f>SUMIF(詳細表!$C$10:$C$116,'結果表（37部門）'!$B38,詳細表!N$10:N$116)</f>
        <v>0</v>
      </c>
      <c r="K38" s="112">
        <f>SUMIF(詳細表!$C$10:$C$116,'結果表（37部門）'!$B38,詳細表!O$10:O$116)</f>
        <v>0</v>
      </c>
      <c r="L38" s="112">
        <f>SUMIF(詳細表!$C$10:$C$116,'結果表（37部門）'!$B38,詳細表!AB$10:AB$116)</f>
        <v>0</v>
      </c>
      <c r="M38" s="112">
        <f>SUMIF(詳細表!$C$10:$C$116,'結果表（37部門）'!$B38,詳細表!AF$10:AF$116)</f>
        <v>0</v>
      </c>
      <c r="N38" s="112">
        <f>SUMIF(詳細表!$C$10:$C$116,'結果表（37部門）'!$B38,詳細表!U$10:U$116)</f>
        <v>0</v>
      </c>
      <c r="O38" s="112">
        <f>SUMIF(詳細表!$C$10:$C$116,'結果表（37部門）'!$B38,詳細表!V$10:V$116)</f>
        <v>0</v>
      </c>
      <c r="P38" s="112">
        <f>SUMIF(詳細表!$C$10:$C$116,'結果表（37部門）'!$B38,詳細表!W$10:W$116)</f>
        <v>0</v>
      </c>
      <c r="Q38" s="112">
        <f>SUMIF(詳細表!$C$10:$C$116,'結果表（37部門）'!$B38,詳細表!AC$10:AC$116)</f>
        <v>0</v>
      </c>
      <c r="R38" s="112">
        <f>SUMIF(詳細表!$C$10:$C$116,'結果表（37部門）'!$B38,詳細表!AG$10:AG$116)</f>
        <v>0</v>
      </c>
      <c r="S38" s="112">
        <f>SUMIF(詳細表!$C$10:$C$116,'結果表（37部門）'!$B38,詳細表!X$10:X$116)</f>
        <v>0</v>
      </c>
      <c r="T38" s="112">
        <f>SUMIF(詳細表!$C$10:$C$116,'結果表（37部門）'!$B38,詳細表!Y$10:Y$116)</f>
        <v>0</v>
      </c>
      <c r="U38" s="112">
        <f>SUMIF(詳細表!$C$10:$C$116,'結果表（37部門）'!$B38,詳細表!Z$10:Z$116)</f>
        <v>0</v>
      </c>
      <c r="V38" s="112">
        <f>SUMIF(詳細表!$C$10:$C$116,'結果表（37部門）'!$B38,詳細表!AD$10:AD$116)</f>
        <v>0</v>
      </c>
      <c r="W38" s="112">
        <f>SUMIF(詳細表!$C$10:$C$116,'結果表（37部門）'!$B38,詳細表!AH$10:AH$116)</f>
        <v>0</v>
      </c>
    </row>
    <row r="39" spans="2:23" x14ac:dyDescent="0.15">
      <c r="B39" s="12" t="s">
        <v>337</v>
      </c>
      <c r="C39" s="66" t="s">
        <v>976</v>
      </c>
      <c r="D39" s="112">
        <f>SUMIF(詳細表!$C$10:$C$116,'結果表（37部門）'!$B39,詳細表!G$10:G$116)</f>
        <v>0</v>
      </c>
      <c r="E39" s="112">
        <f>SUMIF(詳細表!$C$10:$C$116,'結果表（37部門）'!$B39,詳細表!H$10:H$116)</f>
        <v>0</v>
      </c>
      <c r="F39" s="112">
        <f>SUMIF(詳細表!$C$10:$C$116,'結果表（37部門）'!$B39,詳細表!I$10:I$116)</f>
        <v>0</v>
      </c>
      <c r="G39" s="112">
        <f>SUMIF(詳細表!$C$10:$C$116,'結果表（37部門）'!$B39,詳細表!AA$10:AA$116)</f>
        <v>0</v>
      </c>
      <c r="H39" s="112">
        <f>SUMIF(詳細表!$C$10:$C$116,'結果表（37部門）'!$B39,詳細表!AE$10:AE$116)</f>
        <v>0</v>
      </c>
      <c r="I39" s="112">
        <f>SUMIF(詳細表!$C$10:$C$116,'結果表（37部門）'!$B39,詳細表!M$10:M$116)</f>
        <v>0</v>
      </c>
      <c r="J39" s="112">
        <f>SUMIF(詳細表!$C$10:$C$116,'結果表（37部門）'!$B39,詳細表!N$10:N$116)</f>
        <v>0</v>
      </c>
      <c r="K39" s="112">
        <f>SUMIF(詳細表!$C$10:$C$116,'結果表（37部門）'!$B39,詳細表!O$10:O$116)</f>
        <v>0</v>
      </c>
      <c r="L39" s="112">
        <f>SUMIF(詳細表!$C$10:$C$116,'結果表（37部門）'!$B39,詳細表!AB$10:AB$116)</f>
        <v>0</v>
      </c>
      <c r="M39" s="112">
        <f>SUMIF(詳細表!$C$10:$C$116,'結果表（37部門）'!$B39,詳細表!AF$10:AF$116)</f>
        <v>0</v>
      </c>
      <c r="N39" s="112">
        <f>SUMIF(詳細表!$C$10:$C$116,'結果表（37部門）'!$B39,詳細表!U$10:U$116)</f>
        <v>0</v>
      </c>
      <c r="O39" s="112">
        <f>SUMIF(詳細表!$C$10:$C$116,'結果表（37部門）'!$B39,詳細表!V$10:V$116)</f>
        <v>0</v>
      </c>
      <c r="P39" s="112">
        <f>SUMIF(詳細表!$C$10:$C$116,'結果表（37部門）'!$B39,詳細表!W$10:W$116)</f>
        <v>0</v>
      </c>
      <c r="Q39" s="112">
        <f>SUMIF(詳細表!$C$10:$C$116,'結果表（37部門）'!$B39,詳細表!AC$10:AC$116)</f>
        <v>0</v>
      </c>
      <c r="R39" s="112">
        <f>SUMIF(詳細表!$C$10:$C$116,'結果表（37部門）'!$B39,詳細表!AG$10:AG$116)</f>
        <v>0</v>
      </c>
      <c r="S39" s="112">
        <f>SUMIF(詳細表!$C$10:$C$116,'結果表（37部門）'!$B39,詳細表!X$10:X$116)</f>
        <v>0</v>
      </c>
      <c r="T39" s="112">
        <f>SUMIF(詳細表!$C$10:$C$116,'結果表（37部門）'!$B39,詳細表!Y$10:Y$116)</f>
        <v>0</v>
      </c>
      <c r="U39" s="112">
        <f>SUMIF(詳細表!$C$10:$C$116,'結果表（37部門）'!$B39,詳細表!Z$10:Z$116)</f>
        <v>0</v>
      </c>
      <c r="V39" s="112">
        <f>SUMIF(詳細表!$C$10:$C$116,'結果表（37部門）'!$B39,詳細表!AD$10:AD$116)</f>
        <v>0</v>
      </c>
      <c r="W39" s="112">
        <f>SUMIF(詳細表!$C$10:$C$116,'結果表（37部門）'!$B39,詳細表!AH$10:AH$116)</f>
        <v>0</v>
      </c>
    </row>
    <row r="40" spans="2:23" x14ac:dyDescent="0.15">
      <c r="B40" s="16" t="s">
        <v>338</v>
      </c>
      <c r="C40" s="72" t="s">
        <v>180</v>
      </c>
      <c r="D40" s="119">
        <f>SUMIF(詳細表!$C$10:$C$116,'結果表（37部門）'!$B40,詳細表!G$10:G$116)</f>
        <v>0</v>
      </c>
      <c r="E40" s="119">
        <f>SUMIF(詳細表!$C$10:$C$116,'結果表（37部門）'!$B40,詳細表!H$10:H$116)</f>
        <v>0</v>
      </c>
      <c r="F40" s="119">
        <f>SUMIF(詳細表!$C$10:$C$116,'結果表（37部門）'!$B40,詳細表!I$10:I$116)</f>
        <v>0</v>
      </c>
      <c r="G40" s="119">
        <f>SUMIF(詳細表!$C$10:$C$116,'結果表（37部門）'!$B40,詳細表!AA$10:AA$116)</f>
        <v>0</v>
      </c>
      <c r="H40" s="119">
        <f>SUMIF(詳細表!$C$10:$C$116,'結果表（37部門）'!$B40,詳細表!AE$10:AE$116)</f>
        <v>0</v>
      </c>
      <c r="I40" s="119">
        <f>SUMIF(詳細表!$C$10:$C$116,'結果表（37部門）'!$B40,詳細表!M$10:M$116)</f>
        <v>0</v>
      </c>
      <c r="J40" s="119">
        <f>SUMIF(詳細表!$C$10:$C$116,'結果表（37部門）'!$B40,詳細表!N$10:N$116)</f>
        <v>0</v>
      </c>
      <c r="K40" s="119">
        <f>SUMIF(詳細表!$C$10:$C$116,'結果表（37部門）'!$B40,詳細表!O$10:O$116)</f>
        <v>0</v>
      </c>
      <c r="L40" s="119">
        <f>SUMIF(詳細表!$C$10:$C$116,'結果表（37部門）'!$B40,詳細表!AB$10:AB$116)</f>
        <v>0</v>
      </c>
      <c r="M40" s="119">
        <f>SUMIF(詳細表!$C$10:$C$116,'結果表（37部門）'!$B40,詳細表!AF$10:AF$116)</f>
        <v>0</v>
      </c>
      <c r="N40" s="119">
        <f>SUMIF(詳細表!$C$10:$C$116,'結果表（37部門）'!$B40,詳細表!U$10:U$116)</f>
        <v>0</v>
      </c>
      <c r="O40" s="119">
        <f>SUMIF(詳細表!$C$10:$C$116,'結果表（37部門）'!$B40,詳細表!V$10:V$116)</f>
        <v>0</v>
      </c>
      <c r="P40" s="119">
        <f>SUMIF(詳細表!$C$10:$C$116,'結果表（37部門）'!$B40,詳細表!W$10:W$116)</f>
        <v>0</v>
      </c>
      <c r="Q40" s="119">
        <f>SUMIF(詳細表!$C$10:$C$116,'結果表（37部門）'!$B40,詳細表!AC$10:AC$116)</f>
        <v>0</v>
      </c>
      <c r="R40" s="119">
        <f>SUMIF(詳細表!$C$10:$C$116,'結果表（37部門）'!$B40,詳細表!AG$10:AG$116)</f>
        <v>0</v>
      </c>
      <c r="S40" s="119">
        <f>SUMIF(詳細表!$C$10:$C$116,'結果表（37部門）'!$B40,詳細表!X$10:X$116)</f>
        <v>0</v>
      </c>
      <c r="T40" s="119">
        <f>SUMIF(詳細表!$C$10:$C$116,'結果表（37部門）'!$B40,詳細表!Y$10:Y$116)</f>
        <v>0</v>
      </c>
      <c r="U40" s="119">
        <f>SUMIF(詳細表!$C$10:$C$116,'結果表（37部門）'!$B40,詳細表!Z$10:Z$116)</f>
        <v>0</v>
      </c>
      <c r="V40" s="119">
        <f>SUMIF(詳細表!$C$10:$C$116,'結果表（37部門）'!$B40,詳細表!AD$10:AD$116)</f>
        <v>0</v>
      </c>
      <c r="W40" s="119">
        <f>SUMIF(詳細表!$C$10:$C$116,'結果表（37部門）'!$B40,詳細表!AH$10:AH$116)</f>
        <v>0</v>
      </c>
    </row>
    <row r="41" spans="2:23" x14ac:dyDescent="0.15">
      <c r="B41" s="12" t="s">
        <v>339</v>
      </c>
      <c r="C41" s="66" t="s">
        <v>977</v>
      </c>
      <c r="D41" s="112">
        <f>SUMIF(詳細表!$C$10:$C$116,'結果表（37部門）'!$B41,詳細表!G$10:G$116)</f>
        <v>0</v>
      </c>
      <c r="E41" s="112">
        <f>SUMIF(詳細表!$C$10:$C$116,'結果表（37部門）'!$B41,詳細表!H$10:H$116)</f>
        <v>0</v>
      </c>
      <c r="F41" s="112">
        <f>SUMIF(詳細表!$C$10:$C$116,'結果表（37部門）'!$B41,詳細表!I$10:I$116)</f>
        <v>0</v>
      </c>
      <c r="G41" s="112">
        <f>SUMIF(詳細表!$C$10:$C$116,'結果表（37部門）'!$B41,詳細表!AA$10:AA$116)</f>
        <v>0</v>
      </c>
      <c r="H41" s="112">
        <f>SUMIF(詳細表!$C$10:$C$116,'結果表（37部門）'!$B41,詳細表!AE$10:AE$116)</f>
        <v>0</v>
      </c>
      <c r="I41" s="112">
        <f>SUMIF(詳細表!$C$10:$C$116,'結果表（37部門）'!$B41,詳細表!M$10:M$116)</f>
        <v>0</v>
      </c>
      <c r="J41" s="112">
        <f>SUMIF(詳細表!$C$10:$C$116,'結果表（37部門）'!$B41,詳細表!N$10:N$116)</f>
        <v>0</v>
      </c>
      <c r="K41" s="112">
        <f>SUMIF(詳細表!$C$10:$C$116,'結果表（37部門）'!$B41,詳細表!O$10:O$116)</f>
        <v>0</v>
      </c>
      <c r="L41" s="112">
        <f>SUMIF(詳細表!$C$10:$C$116,'結果表（37部門）'!$B41,詳細表!AB$10:AB$116)</f>
        <v>0</v>
      </c>
      <c r="M41" s="112">
        <f>SUMIF(詳細表!$C$10:$C$116,'結果表（37部門）'!$B41,詳細表!AF$10:AF$116)</f>
        <v>0</v>
      </c>
      <c r="N41" s="112">
        <f>SUMIF(詳細表!$C$10:$C$116,'結果表（37部門）'!$B41,詳細表!U$10:U$116)</f>
        <v>0</v>
      </c>
      <c r="O41" s="112">
        <f>SUMIF(詳細表!$C$10:$C$116,'結果表（37部門）'!$B41,詳細表!V$10:V$116)</f>
        <v>0</v>
      </c>
      <c r="P41" s="112">
        <f>SUMIF(詳細表!$C$10:$C$116,'結果表（37部門）'!$B41,詳細表!W$10:W$116)</f>
        <v>0</v>
      </c>
      <c r="Q41" s="112">
        <f>SUMIF(詳細表!$C$10:$C$116,'結果表（37部門）'!$B41,詳細表!AC$10:AC$116)</f>
        <v>0</v>
      </c>
      <c r="R41" s="112">
        <f>SUMIF(詳細表!$C$10:$C$116,'結果表（37部門）'!$B41,詳細表!AG$10:AG$116)</f>
        <v>0</v>
      </c>
      <c r="S41" s="112">
        <f>SUMIF(詳細表!$C$10:$C$116,'結果表（37部門）'!$B41,詳細表!X$10:X$116)</f>
        <v>0</v>
      </c>
      <c r="T41" s="112">
        <f>SUMIF(詳細表!$C$10:$C$116,'結果表（37部門）'!$B41,詳細表!Y$10:Y$116)</f>
        <v>0</v>
      </c>
      <c r="U41" s="112">
        <f>SUMIF(詳細表!$C$10:$C$116,'結果表（37部門）'!$B41,詳細表!Z$10:Z$116)</f>
        <v>0</v>
      </c>
      <c r="V41" s="112">
        <f>SUMIF(詳細表!$C$10:$C$116,'結果表（37部門）'!$B41,詳細表!AD$10:AD$116)</f>
        <v>0</v>
      </c>
      <c r="W41" s="112">
        <f>SUMIF(詳細表!$C$10:$C$116,'結果表（37部門）'!$B41,詳細表!AH$10:AH$116)</f>
        <v>0</v>
      </c>
    </row>
    <row r="42" spans="2:23" x14ac:dyDescent="0.15">
      <c r="B42" s="12" t="s">
        <v>340</v>
      </c>
      <c r="C42" s="66" t="s">
        <v>978</v>
      </c>
      <c r="D42" s="112">
        <f>SUMIF(詳細表!$C$10:$C$116,'結果表（37部門）'!$B42,詳細表!G$10:G$116)</f>
        <v>0</v>
      </c>
      <c r="E42" s="112">
        <f>SUMIF(詳細表!$C$10:$C$116,'結果表（37部門）'!$B42,詳細表!H$10:H$116)</f>
        <v>0</v>
      </c>
      <c r="F42" s="112">
        <f>SUMIF(詳細表!$C$10:$C$116,'結果表（37部門）'!$B42,詳細表!I$10:I$116)</f>
        <v>0</v>
      </c>
      <c r="G42" s="112">
        <f>SUMIF(詳細表!$C$10:$C$116,'結果表（37部門）'!$B42,詳細表!AA$10:AA$116)</f>
        <v>0</v>
      </c>
      <c r="H42" s="112">
        <f>SUMIF(詳細表!$C$10:$C$116,'結果表（37部門）'!$B42,詳細表!AE$10:AE$116)</f>
        <v>0</v>
      </c>
      <c r="I42" s="112">
        <f>SUMIF(詳細表!$C$10:$C$116,'結果表（37部門）'!$B42,詳細表!M$10:M$116)</f>
        <v>0</v>
      </c>
      <c r="J42" s="112">
        <f>SUMIF(詳細表!$C$10:$C$116,'結果表（37部門）'!$B42,詳細表!N$10:N$116)</f>
        <v>0</v>
      </c>
      <c r="K42" s="112">
        <f>SUMIF(詳細表!$C$10:$C$116,'結果表（37部門）'!$B42,詳細表!O$10:O$116)</f>
        <v>0</v>
      </c>
      <c r="L42" s="112">
        <f>SUMIF(詳細表!$C$10:$C$116,'結果表（37部門）'!$B42,詳細表!AB$10:AB$116)</f>
        <v>0</v>
      </c>
      <c r="M42" s="112">
        <f>SUMIF(詳細表!$C$10:$C$116,'結果表（37部門）'!$B42,詳細表!AF$10:AF$116)</f>
        <v>0</v>
      </c>
      <c r="N42" s="112">
        <f>SUMIF(詳細表!$C$10:$C$116,'結果表（37部門）'!$B42,詳細表!U$10:U$116)</f>
        <v>0</v>
      </c>
      <c r="O42" s="112">
        <f>SUMIF(詳細表!$C$10:$C$116,'結果表（37部門）'!$B42,詳細表!V$10:V$116)</f>
        <v>0</v>
      </c>
      <c r="P42" s="112">
        <f>SUMIF(詳細表!$C$10:$C$116,'結果表（37部門）'!$B42,詳細表!W$10:W$116)</f>
        <v>0</v>
      </c>
      <c r="Q42" s="112">
        <f>SUMIF(詳細表!$C$10:$C$116,'結果表（37部門）'!$B42,詳細表!AC$10:AC$116)</f>
        <v>0</v>
      </c>
      <c r="R42" s="112">
        <f>SUMIF(詳細表!$C$10:$C$116,'結果表（37部門）'!$B42,詳細表!AG$10:AG$116)</f>
        <v>0</v>
      </c>
      <c r="S42" s="112">
        <f>SUMIF(詳細表!$C$10:$C$116,'結果表（37部門）'!$B42,詳細表!X$10:X$116)</f>
        <v>0</v>
      </c>
      <c r="T42" s="112">
        <f>SUMIF(詳細表!$C$10:$C$116,'結果表（37部門）'!$B42,詳細表!Y$10:Y$116)</f>
        <v>0</v>
      </c>
      <c r="U42" s="112">
        <f>SUMIF(詳細表!$C$10:$C$116,'結果表（37部門）'!$B42,詳細表!Z$10:Z$116)</f>
        <v>0</v>
      </c>
      <c r="V42" s="112">
        <f>SUMIF(詳細表!$C$10:$C$116,'結果表（37部門）'!$B42,詳細表!AD$10:AD$116)</f>
        <v>0</v>
      </c>
      <c r="W42" s="112">
        <f>SUMIF(詳細表!$C$10:$C$116,'結果表（37部門）'!$B42,詳細表!AH$10:AH$116)</f>
        <v>0</v>
      </c>
    </row>
    <row r="43" spans="2:23" x14ac:dyDescent="0.15">
      <c r="B43" s="12" t="s">
        <v>341</v>
      </c>
      <c r="C43" s="66" t="s">
        <v>957</v>
      </c>
      <c r="D43" s="112">
        <f>SUMIF(詳細表!$C$10:$C$116,'結果表（37部門）'!$B43,詳細表!G$10:G$116)</f>
        <v>0</v>
      </c>
      <c r="E43" s="112">
        <f>SUMIF(詳細表!$C$10:$C$116,'結果表（37部門）'!$B43,詳細表!H$10:H$116)</f>
        <v>0</v>
      </c>
      <c r="F43" s="112">
        <f>SUMIF(詳細表!$C$10:$C$116,'結果表（37部門）'!$B43,詳細表!I$10:I$116)</f>
        <v>0</v>
      </c>
      <c r="G43" s="112">
        <f>SUMIF(詳細表!$C$10:$C$116,'結果表（37部門）'!$B43,詳細表!AA$10:AA$116)</f>
        <v>0</v>
      </c>
      <c r="H43" s="112">
        <f>SUMIF(詳細表!$C$10:$C$116,'結果表（37部門）'!$B43,詳細表!AE$10:AE$116)</f>
        <v>0</v>
      </c>
      <c r="I43" s="112">
        <f>SUMIF(詳細表!$C$10:$C$116,'結果表（37部門）'!$B43,詳細表!M$10:M$116)</f>
        <v>0</v>
      </c>
      <c r="J43" s="112">
        <f>SUMIF(詳細表!$C$10:$C$116,'結果表（37部門）'!$B43,詳細表!N$10:N$116)</f>
        <v>0</v>
      </c>
      <c r="K43" s="112">
        <f>SUMIF(詳細表!$C$10:$C$116,'結果表（37部門）'!$B43,詳細表!O$10:O$116)</f>
        <v>0</v>
      </c>
      <c r="L43" s="112">
        <f>SUMIF(詳細表!$C$10:$C$116,'結果表（37部門）'!$B43,詳細表!AB$10:AB$116)</f>
        <v>0</v>
      </c>
      <c r="M43" s="112">
        <f>SUMIF(詳細表!$C$10:$C$116,'結果表（37部門）'!$B43,詳細表!AF$10:AF$116)</f>
        <v>0</v>
      </c>
      <c r="N43" s="112">
        <f>SUMIF(詳細表!$C$10:$C$116,'結果表（37部門）'!$B43,詳細表!U$10:U$116)</f>
        <v>0</v>
      </c>
      <c r="O43" s="112">
        <f>SUMIF(詳細表!$C$10:$C$116,'結果表（37部門）'!$B43,詳細表!V$10:V$116)</f>
        <v>0</v>
      </c>
      <c r="P43" s="112">
        <f>SUMIF(詳細表!$C$10:$C$116,'結果表（37部門）'!$B43,詳細表!W$10:W$116)</f>
        <v>0</v>
      </c>
      <c r="Q43" s="112">
        <f>SUMIF(詳細表!$C$10:$C$116,'結果表（37部門）'!$B43,詳細表!AC$10:AC$116)</f>
        <v>0</v>
      </c>
      <c r="R43" s="112">
        <f>SUMIF(詳細表!$C$10:$C$116,'結果表（37部門）'!$B43,詳細表!AG$10:AG$116)</f>
        <v>0</v>
      </c>
      <c r="S43" s="112">
        <f>SUMIF(詳細表!$C$10:$C$116,'結果表（37部門）'!$B43,詳細表!X$10:X$116)</f>
        <v>0</v>
      </c>
      <c r="T43" s="112">
        <f>SUMIF(詳細表!$C$10:$C$116,'結果表（37部門）'!$B43,詳細表!Y$10:Y$116)</f>
        <v>0</v>
      </c>
      <c r="U43" s="112">
        <f>SUMIF(詳細表!$C$10:$C$116,'結果表（37部門）'!$B43,詳細表!Z$10:Z$116)</f>
        <v>0</v>
      </c>
      <c r="V43" s="112">
        <f>SUMIF(詳細表!$C$10:$C$116,'結果表（37部門）'!$B43,詳細表!AD$10:AD$116)</f>
        <v>0</v>
      </c>
      <c r="W43" s="112">
        <f>SUMIF(詳細表!$C$10:$C$116,'結果表（37部門）'!$B43,詳細表!AH$10:AH$116)</f>
        <v>0</v>
      </c>
    </row>
    <row r="44" spans="2:23" x14ac:dyDescent="0.15">
      <c r="B44" s="12" t="s">
        <v>342</v>
      </c>
      <c r="C44" s="66" t="s">
        <v>979</v>
      </c>
      <c r="D44" s="112">
        <f>SUMIF(詳細表!$C$10:$C$116,'結果表（37部門）'!$B44,詳細表!G$10:G$116)</f>
        <v>0</v>
      </c>
      <c r="E44" s="112">
        <f>SUMIF(詳細表!$C$10:$C$116,'結果表（37部門）'!$B44,詳細表!H$10:H$116)</f>
        <v>0</v>
      </c>
      <c r="F44" s="112">
        <f>SUMIF(詳細表!$C$10:$C$116,'結果表（37部門）'!$B44,詳細表!I$10:I$116)</f>
        <v>0</v>
      </c>
      <c r="G44" s="112">
        <f>SUMIF(詳細表!$C$10:$C$116,'結果表（37部門）'!$B44,詳細表!AA$10:AA$116)</f>
        <v>0</v>
      </c>
      <c r="H44" s="112">
        <f>SUMIF(詳細表!$C$10:$C$116,'結果表（37部門）'!$B44,詳細表!AE$10:AE$116)</f>
        <v>0</v>
      </c>
      <c r="I44" s="112">
        <f>SUMIF(詳細表!$C$10:$C$116,'結果表（37部門）'!$B44,詳細表!M$10:M$116)</f>
        <v>0</v>
      </c>
      <c r="J44" s="112">
        <f>SUMIF(詳細表!$C$10:$C$116,'結果表（37部門）'!$B44,詳細表!N$10:N$116)</f>
        <v>0</v>
      </c>
      <c r="K44" s="112">
        <f>SUMIF(詳細表!$C$10:$C$116,'結果表（37部門）'!$B44,詳細表!O$10:O$116)</f>
        <v>0</v>
      </c>
      <c r="L44" s="112">
        <f>SUMIF(詳細表!$C$10:$C$116,'結果表（37部門）'!$B44,詳細表!AB$10:AB$116)</f>
        <v>0</v>
      </c>
      <c r="M44" s="112">
        <f>SUMIF(詳細表!$C$10:$C$116,'結果表（37部門）'!$B44,詳細表!AF$10:AF$116)</f>
        <v>0</v>
      </c>
      <c r="N44" s="112">
        <f>SUMIF(詳細表!$C$10:$C$116,'結果表（37部門）'!$B44,詳細表!U$10:U$116)</f>
        <v>0</v>
      </c>
      <c r="O44" s="112">
        <f>SUMIF(詳細表!$C$10:$C$116,'結果表（37部門）'!$B44,詳細表!V$10:V$116)</f>
        <v>0</v>
      </c>
      <c r="P44" s="112">
        <f>SUMIF(詳細表!$C$10:$C$116,'結果表（37部門）'!$B44,詳細表!W$10:W$116)</f>
        <v>0</v>
      </c>
      <c r="Q44" s="112">
        <f>SUMIF(詳細表!$C$10:$C$116,'結果表（37部門）'!$B44,詳細表!AC$10:AC$116)</f>
        <v>0</v>
      </c>
      <c r="R44" s="112">
        <f>SUMIF(詳細表!$C$10:$C$116,'結果表（37部門）'!$B44,詳細表!AG$10:AG$116)</f>
        <v>0</v>
      </c>
      <c r="S44" s="112">
        <f>SUMIF(詳細表!$C$10:$C$116,'結果表（37部門）'!$B44,詳細表!X$10:X$116)</f>
        <v>0</v>
      </c>
      <c r="T44" s="112">
        <f>SUMIF(詳細表!$C$10:$C$116,'結果表（37部門）'!$B44,詳細表!Y$10:Y$116)</f>
        <v>0</v>
      </c>
      <c r="U44" s="112">
        <f>SUMIF(詳細表!$C$10:$C$116,'結果表（37部門）'!$B44,詳細表!Z$10:Z$116)</f>
        <v>0</v>
      </c>
      <c r="V44" s="112">
        <f>SUMIF(詳細表!$C$10:$C$116,'結果表（37部門）'!$B44,詳細表!AD$10:AD$116)</f>
        <v>0</v>
      </c>
      <c r="W44" s="112">
        <f>SUMIF(詳細表!$C$10:$C$116,'結果表（37部門）'!$B44,詳細表!AH$10:AH$116)</f>
        <v>0</v>
      </c>
    </row>
    <row r="45" spans="2:23" x14ac:dyDescent="0.15">
      <c r="B45" s="12" t="s">
        <v>343</v>
      </c>
      <c r="C45" s="66" t="s">
        <v>980</v>
      </c>
      <c r="D45" s="119">
        <f>SUMIF(詳細表!$C$10:$C$116,'結果表（37部門）'!$B45,詳細表!G$10:G$116)</f>
        <v>0</v>
      </c>
      <c r="E45" s="119">
        <f>SUMIF(詳細表!$C$10:$C$116,'結果表（37部門）'!$B45,詳細表!H$10:H$116)</f>
        <v>0</v>
      </c>
      <c r="F45" s="119">
        <f>SUMIF(詳細表!$C$10:$C$116,'結果表（37部門）'!$B45,詳細表!I$10:I$116)</f>
        <v>0</v>
      </c>
      <c r="G45" s="119">
        <f>SUMIF(詳細表!$C$10:$C$116,'結果表（37部門）'!$B45,詳細表!AA$10:AA$116)</f>
        <v>0</v>
      </c>
      <c r="H45" s="119">
        <f>SUMIF(詳細表!$C$10:$C$116,'結果表（37部門）'!$B45,詳細表!AE$10:AE$116)</f>
        <v>0</v>
      </c>
      <c r="I45" s="119">
        <f>SUMIF(詳細表!$C$10:$C$116,'結果表（37部門）'!$B45,詳細表!M$10:M$116)</f>
        <v>0</v>
      </c>
      <c r="J45" s="119">
        <f>SUMIF(詳細表!$C$10:$C$116,'結果表（37部門）'!$B45,詳細表!N$10:N$116)</f>
        <v>0</v>
      </c>
      <c r="K45" s="119">
        <f>SUMIF(詳細表!$C$10:$C$116,'結果表（37部門）'!$B45,詳細表!O$10:O$116)</f>
        <v>0</v>
      </c>
      <c r="L45" s="119">
        <f>SUMIF(詳細表!$C$10:$C$116,'結果表（37部門）'!$B45,詳細表!AB$10:AB$116)</f>
        <v>0</v>
      </c>
      <c r="M45" s="119">
        <f>SUMIF(詳細表!$C$10:$C$116,'結果表（37部門）'!$B45,詳細表!AF$10:AF$116)</f>
        <v>0</v>
      </c>
      <c r="N45" s="119">
        <f>SUMIF(詳細表!$C$10:$C$116,'結果表（37部門）'!$B45,詳細表!U$10:U$116)</f>
        <v>0</v>
      </c>
      <c r="O45" s="119">
        <f>SUMIF(詳細表!$C$10:$C$116,'結果表（37部門）'!$B45,詳細表!V$10:V$116)</f>
        <v>0</v>
      </c>
      <c r="P45" s="119">
        <f>SUMIF(詳細表!$C$10:$C$116,'結果表（37部門）'!$B45,詳細表!W$10:W$116)</f>
        <v>0</v>
      </c>
      <c r="Q45" s="119">
        <f>SUMIF(詳細表!$C$10:$C$116,'結果表（37部門）'!$B45,詳細表!AC$10:AC$116)</f>
        <v>0</v>
      </c>
      <c r="R45" s="119">
        <f>SUMIF(詳細表!$C$10:$C$116,'結果表（37部門）'!$B45,詳細表!AG$10:AG$116)</f>
        <v>0</v>
      </c>
      <c r="S45" s="119">
        <f>SUMIF(詳細表!$C$10:$C$116,'結果表（37部門）'!$B45,詳細表!X$10:X$116)</f>
        <v>0</v>
      </c>
      <c r="T45" s="119">
        <f>SUMIF(詳細表!$C$10:$C$116,'結果表（37部門）'!$B45,詳細表!Y$10:Y$116)</f>
        <v>0</v>
      </c>
      <c r="U45" s="119">
        <f>SUMIF(詳細表!$C$10:$C$116,'結果表（37部門）'!$B45,詳細表!Z$10:Z$116)</f>
        <v>0</v>
      </c>
      <c r="V45" s="119">
        <f>SUMIF(詳細表!$C$10:$C$116,'結果表（37部門）'!$B45,詳細表!AD$10:AD$116)</f>
        <v>0</v>
      </c>
      <c r="W45" s="119">
        <f>SUMIF(詳細表!$C$10:$C$116,'結果表（37部門）'!$B45,詳細表!AH$10:AH$116)</f>
        <v>0</v>
      </c>
    </row>
    <row r="46" spans="2:23" x14ac:dyDescent="0.15">
      <c r="B46" s="15" t="s">
        <v>344</v>
      </c>
      <c r="C46" s="74" t="s">
        <v>574</v>
      </c>
      <c r="D46" s="112">
        <f>SUMIF(詳細表!$C$10:$C$116,'結果表（37部門）'!$B46,詳細表!G$10:G$116)</f>
        <v>0</v>
      </c>
      <c r="E46" s="112">
        <f>SUMIF(詳細表!$C$10:$C$116,'結果表（37部門）'!$B46,詳細表!H$10:H$116)</f>
        <v>0</v>
      </c>
      <c r="F46" s="112">
        <f>SUMIF(詳細表!$C$10:$C$116,'結果表（37部門）'!$B46,詳細表!I$10:I$116)</f>
        <v>0</v>
      </c>
      <c r="G46" s="112">
        <f>SUMIF(詳細表!$C$10:$C$116,'結果表（37部門）'!$B46,詳細表!AA$10:AA$116)</f>
        <v>0</v>
      </c>
      <c r="H46" s="112">
        <f>SUMIF(詳細表!$C$10:$C$116,'結果表（37部門）'!$B46,詳細表!AE$10:AE$116)</f>
        <v>0</v>
      </c>
      <c r="I46" s="112">
        <f>SUMIF(詳細表!$C$10:$C$116,'結果表（37部門）'!$B46,詳細表!M$10:M$116)</f>
        <v>0</v>
      </c>
      <c r="J46" s="112">
        <f>SUMIF(詳細表!$C$10:$C$116,'結果表（37部門）'!$B46,詳細表!N$10:N$116)</f>
        <v>0</v>
      </c>
      <c r="K46" s="112">
        <f>SUMIF(詳細表!$C$10:$C$116,'結果表（37部門）'!$B46,詳細表!O$10:O$116)</f>
        <v>0</v>
      </c>
      <c r="L46" s="112">
        <f>SUMIF(詳細表!$C$10:$C$116,'結果表（37部門）'!$B46,詳細表!AB$10:AB$116)</f>
        <v>0</v>
      </c>
      <c r="M46" s="112">
        <f>SUMIF(詳細表!$C$10:$C$116,'結果表（37部門）'!$B46,詳細表!AF$10:AF$116)</f>
        <v>0</v>
      </c>
      <c r="N46" s="112">
        <f>SUMIF(詳細表!$C$10:$C$116,'結果表（37部門）'!$B46,詳細表!U$10:U$116)</f>
        <v>0</v>
      </c>
      <c r="O46" s="112">
        <f>SUMIF(詳細表!$C$10:$C$116,'結果表（37部門）'!$B46,詳細表!V$10:V$116)</f>
        <v>0</v>
      </c>
      <c r="P46" s="112">
        <f>SUMIF(詳細表!$C$10:$C$116,'結果表（37部門）'!$B46,詳細表!W$10:W$116)</f>
        <v>0</v>
      </c>
      <c r="Q46" s="112">
        <f>SUMIF(詳細表!$C$10:$C$116,'結果表（37部門）'!$B46,詳細表!AC$10:AC$116)</f>
        <v>0</v>
      </c>
      <c r="R46" s="112">
        <f>SUMIF(詳細表!$C$10:$C$116,'結果表（37部門）'!$B46,詳細表!AG$10:AG$116)</f>
        <v>0</v>
      </c>
      <c r="S46" s="112">
        <f>SUMIF(詳細表!$C$10:$C$116,'結果表（37部門）'!$B46,詳細表!X$10:X$116)</f>
        <v>0</v>
      </c>
      <c r="T46" s="112">
        <f>SUMIF(詳細表!$C$10:$C$116,'結果表（37部門）'!$B46,詳細表!Y$10:Y$116)</f>
        <v>0</v>
      </c>
      <c r="U46" s="112">
        <f>SUMIF(詳細表!$C$10:$C$116,'結果表（37部門）'!$B46,詳細表!Z$10:Z$116)</f>
        <v>0</v>
      </c>
      <c r="V46" s="112">
        <f>SUMIF(詳細表!$C$10:$C$116,'結果表（37部門）'!$B46,詳細表!AD$10:AD$116)</f>
        <v>0</v>
      </c>
      <c r="W46" s="112">
        <f>SUMIF(詳細表!$C$10:$C$116,'結果表（37部門）'!$B46,詳細表!AH$10:AH$116)</f>
        <v>0</v>
      </c>
    </row>
    <row r="47" spans="2:23" x14ac:dyDescent="0.15">
      <c r="B47" s="12" t="s">
        <v>345</v>
      </c>
      <c r="C47" s="66" t="s">
        <v>575</v>
      </c>
      <c r="D47" s="112">
        <f>SUMIF(詳細表!$C$10:$C$116,'結果表（37部門）'!$B47,詳細表!G$10:G$116)</f>
        <v>0</v>
      </c>
      <c r="E47" s="112">
        <f>SUMIF(詳細表!$C$10:$C$116,'結果表（37部門）'!$B47,詳細表!H$10:H$116)</f>
        <v>0</v>
      </c>
      <c r="F47" s="112">
        <f>SUMIF(詳細表!$C$10:$C$116,'結果表（37部門）'!$B47,詳細表!I$10:I$116)</f>
        <v>0</v>
      </c>
      <c r="G47" s="112">
        <f>SUMIF(詳細表!$C$10:$C$116,'結果表（37部門）'!$B47,詳細表!AA$10:AA$116)</f>
        <v>0</v>
      </c>
      <c r="H47" s="112">
        <f>SUMIF(詳細表!$C$10:$C$116,'結果表（37部門）'!$B47,詳細表!AE$10:AE$116)</f>
        <v>0</v>
      </c>
      <c r="I47" s="112">
        <f>SUMIF(詳細表!$C$10:$C$116,'結果表（37部門）'!$B47,詳細表!M$10:M$116)</f>
        <v>0</v>
      </c>
      <c r="J47" s="112">
        <f>SUMIF(詳細表!$C$10:$C$116,'結果表（37部門）'!$B47,詳細表!N$10:N$116)</f>
        <v>0</v>
      </c>
      <c r="K47" s="112">
        <f>SUMIF(詳細表!$C$10:$C$116,'結果表（37部門）'!$B47,詳細表!O$10:O$116)</f>
        <v>0</v>
      </c>
      <c r="L47" s="112">
        <f>SUMIF(詳細表!$C$10:$C$116,'結果表（37部門）'!$B47,詳細表!AB$10:AB$116)</f>
        <v>0</v>
      </c>
      <c r="M47" s="112">
        <f>SUMIF(詳細表!$C$10:$C$116,'結果表（37部門）'!$B47,詳細表!AF$10:AF$116)</f>
        <v>0</v>
      </c>
      <c r="N47" s="112">
        <f>SUMIF(詳細表!$C$10:$C$116,'結果表（37部門）'!$B47,詳細表!U$10:U$116)</f>
        <v>0</v>
      </c>
      <c r="O47" s="112">
        <f>SUMIF(詳細表!$C$10:$C$116,'結果表（37部門）'!$B47,詳細表!V$10:V$116)</f>
        <v>0</v>
      </c>
      <c r="P47" s="112">
        <f>SUMIF(詳細表!$C$10:$C$116,'結果表（37部門）'!$B47,詳細表!W$10:W$116)</f>
        <v>0</v>
      </c>
      <c r="Q47" s="112">
        <f>SUMIF(詳細表!$C$10:$C$116,'結果表（37部門）'!$B47,詳細表!AC$10:AC$116)</f>
        <v>0</v>
      </c>
      <c r="R47" s="112">
        <f>SUMIF(詳細表!$C$10:$C$116,'結果表（37部門）'!$B47,詳細表!AG$10:AG$116)</f>
        <v>0</v>
      </c>
      <c r="S47" s="112">
        <f>SUMIF(詳細表!$C$10:$C$116,'結果表（37部門）'!$B47,詳細表!X$10:X$116)</f>
        <v>0</v>
      </c>
      <c r="T47" s="112">
        <f>SUMIF(詳細表!$C$10:$C$116,'結果表（37部門）'!$B47,詳細表!Y$10:Y$116)</f>
        <v>0</v>
      </c>
      <c r="U47" s="112">
        <f>SUMIF(詳細表!$C$10:$C$116,'結果表（37部門）'!$B47,詳細表!Z$10:Z$116)</f>
        <v>0</v>
      </c>
      <c r="V47" s="112">
        <f>SUMIF(詳細表!$C$10:$C$116,'結果表（37部門）'!$B47,詳細表!AD$10:AD$116)</f>
        <v>0</v>
      </c>
      <c r="W47" s="112">
        <f>SUMIF(詳細表!$C$10:$C$116,'結果表（37部門）'!$B47,詳細表!AH$10:AH$116)</f>
        <v>0</v>
      </c>
    </row>
    <row r="48" spans="2:23" x14ac:dyDescent="0.15">
      <c r="B48" s="82"/>
      <c r="C48" s="143" t="s">
        <v>252</v>
      </c>
      <c r="D48" s="144">
        <f>SUM(D11:D47)</f>
        <v>0</v>
      </c>
      <c r="E48" s="144">
        <f t="shared" ref="E48:W48" si="0">SUM(E11:E47)</f>
        <v>0</v>
      </c>
      <c r="F48" s="144">
        <f t="shared" si="0"/>
        <v>0</v>
      </c>
      <c r="G48" s="144">
        <f t="shared" si="0"/>
        <v>0</v>
      </c>
      <c r="H48" s="144">
        <f t="shared" si="0"/>
        <v>0</v>
      </c>
      <c r="I48" s="144">
        <f t="shared" si="0"/>
        <v>0</v>
      </c>
      <c r="J48" s="144">
        <f t="shared" si="0"/>
        <v>0</v>
      </c>
      <c r="K48" s="144">
        <f t="shared" si="0"/>
        <v>0</v>
      </c>
      <c r="L48" s="144">
        <f t="shared" si="0"/>
        <v>0</v>
      </c>
      <c r="M48" s="144">
        <f t="shared" si="0"/>
        <v>0</v>
      </c>
      <c r="N48" s="144">
        <f t="shared" si="0"/>
        <v>0</v>
      </c>
      <c r="O48" s="144">
        <f t="shared" si="0"/>
        <v>0</v>
      </c>
      <c r="P48" s="144">
        <f t="shared" si="0"/>
        <v>0</v>
      </c>
      <c r="Q48" s="144">
        <f t="shared" si="0"/>
        <v>0</v>
      </c>
      <c r="R48" s="144">
        <f t="shared" si="0"/>
        <v>0</v>
      </c>
      <c r="S48" s="144">
        <f t="shared" si="0"/>
        <v>0</v>
      </c>
      <c r="T48" s="144">
        <f t="shared" si="0"/>
        <v>0</v>
      </c>
      <c r="U48" s="144">
        <f t="shared" si="0"/>
        <v>0</v>
      </c>
      <c r="V48" s="144">
        <f t="shared" si="0"/>
        <v>0</v>
      </c>
      <c r="W48" s="144">
        <f t="shared" si="0"/>
        <v>0</v>
      </c>
    </row>
    <row r="49" spans="2:2" x14ac:dyDescent="0.15">
      <c r="B49" s="145" t="s">
        <v>269</v>
      </c>
    </row>
  </sheetData>
  <mergeCells count="22">
    <mergeCell ref="B6:B10"/>
    <mergeCell ref="C6:C10"/>
    <mergeCell ref="D8:D10"/>
    <mergeCell ref="E8:E10"/>
    <mergeCell ref="F8:F10"/>
    <mergeCell ref="G8:G10"/>
    <mergeCell ref="H8:H10"/>
    <mergeCell ref="I8:I10"/>
    <mergeCell ref="J8:J10"/>
    <mergeCell ref="K8:K10"/>
    <mergeCell ref="L8:L10"/>
    <mergeCell ref="M8:M10"/>
    <mergeCell ref="N8:N10"/>
    <mergeCell ref="O8:O10"/>
    <mergeCell ref="P8:P10"/>
    <mergeCell ref="V8:V10"/>
    <mergeCell ref="W8:W10"/>
    <mergeCell ref="Q8:Q10"/>
    <mergeCell ref="R8:R10"/>
    <mergeCell ref="S8:S10"/>
    <mergeCell ref="T8:T10"/>
    <mergeCell ref="U8:U10"/>
  </mergeCells>
  <phoneticPr fontId="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B5:W25"/>
  <sheetViews>
    <sheetView showGridLines="0" workbookViewId="0">
      <pane xSplit="3" ySplit="10" topLeftCell="D11" activePane="bottomRight" state="frozen"/>
      <selection activeCell="D10" sqref="D10:E16"/>
      <selection pane="topRight" activeCell="D10" sqref="D10:E16"/>
      <selection pane="bottomLeft" activeCell="D10" sqref="D10:E16"/>
      <selection pane="bottomRight"/>
    </sheetView>
  </sheetViews>
  <sheetFormatPr defaultColWidth="8.75" defaultRowHeight="18.75" x14ac:dyDescent="0.15"/>
  <cols>
    <col min="1" max="1" width="1.625" style="2" customWidth="1"/>
    <col min="2" max="2" width="4.625" style="2" customWidth="1"/>
    <col min="3" max="3" width="60.625" style="2" customWidth="1"/>
    <col min="4" max="23" width="12.625" style="2" customWidth="1"/>
    <col min="24" max="16384" width="8.75" style="2"/>
  </cols>
  <sheetData>
    <row r="5" spans="2:23" x14ac:dyDescent="0.15">
      <c r="W5" s="5" t="str">
        <f>"（単位："&amp;入力表!H15&amp;"、人）"</f>
        <v>（単位：千円、人）</v>
      </c>
    </row>
    <row r="6" spans="2:23" x14ac:dyDescent="0.15">
      <c r="B6" s="326" t="s">
        <v>33</v>
      </c>
      <c r="C6" s="326" t="s">
        <v>620</v>
      </c>
      <c r="D6" s="127" t="s">
        <v>8</v>
      </c>
      <c r="E6" s="128"/>
      <c r="F6" s="128"/>
      <c r="G6" s="128"/>
      <c r="H6" s="129"/>
      <c r="I6" s="130" t="s">
        <v>646</v>
      </c>
      <c r="J6" s="131"/>
      <c r="K6" s="131"/>
      <c r="L6" s="131"/>
      <c r="M6" s="132"/>
      <c r="N6" s="133" t="s">
        <v>630</v>
      </c>
      <c r="O6" s="134"/>
      <c r="P6" s="134"/>
      <c r="Q6" s="134"/>
      <c r="R6" s="135"/>
      <c r="S6" s="136" t="s">
        <v>356</v>
      </c>
      <c r="T6" s="137"/>
      <c r="U6" s="137"/>
      <c r="V6" s="137"/>
      <c r="W6" s="138"/>
    </row>
    <row r="7" spans="2:23" x14ac:dyDescent="0.15">
      <c r="B7" s="327"/>
      <c r="C7" s="327"/>
      <c r="D7" s="139"/>
      <c r="E7" s="128"/>
      <c r="F7" s="129"/>
      <c r="G7" s="139"/>
      <c r="H7" s="129"/>
      <c r="I7" s="140"/>
      <c r="J7" s="131"/>
      <c r="K7" s="132"/>
      <c r="L7" s="140"/>
      <c r="M7" s="132"/>
      <c r="N7" s="141"/>
      <c r="O7" s="134"/>
      <c r="P7" s="135"/>
      <c r="Q7" s="141"/>
      <c r="R7" s="135"/>
      <c r="S7" s="142"/>
      <c r="T7" s="137"/>
      <c r="U7" s="138"/>
      <c r="V7" s="142"/>
      <c r="W7" s="138"/>
    </row>
    <row r="8" spans="2:23" ht="12.95" customHeight="1" x14ac:dyDescent="0.15">
      <c r="B8" s="327"/>
      <c r="C8" s="327"/>
      <c r="D8" s="378" t="s">
        <v>7</v>
      </c>
      <c r="E8" s="379" t="s">
        <v>986</v>
      </c>
      <c r="F8" s="380" t="s">
        <v>355</v>
      </c>
      <c r="G8" s="354" t="s">
        <v>358</v>
      </c>
      <c r="H8" s="370" t="s">
        <v>357</v>
      </c>
      <c r="I8" s="372" t="s">
        <v>7</v>
      </c>
      <c r="J8" s="373" t="s">
        <v>986</v>
      </c>
      <c r="K8" s="374" t="s">
        <v>355</v>
      </c>
      <c r="L8" s="356" t="s">
        <v>358</v>
      </c>
      <c r="M8" s="358" t="s">
        <v>357</v>
      </c>
      <c r="N8" s="376" t="s">
        <v>7</v>
      </c>
      <c r="O8" s="377" t="s">
        <v>986</v>
      </c>
      <c r="P8" s="364" t="s">
        <v>355</v>
      </c>
      <c r="Q8" s="360" t="s">
        <v>358</v>
      </c>
      <c r="R8" s="362" t="s">
        <v>357</v>
      </c>
      <c r="S8" s="366" t="s">
        <v>7</v>
      </c>
      <c r="T8" s="367" t="s">
        <v>986</v>
      </c>
      <c r="U8" s="368" t="s">
        <v>355</v>
      </c>
      <c r="V8" s="350" t="s">
        <v>358</v>
      </c>
      <c r="W8" s="352" t="s">
        <v>357</v>
      </c>
    </row>
    <row r="9" spans="2:23" x14ac:dyDescent="0.15">
      <c r="B9" s="327"/>
      <c r="C9" s="327"/>
      <c r="D9" s="378"/>
      <c r="E9" s="379"/>
      <c r="F9" s="381"/>
      <c r="G9" s="355"/>
      <c r="H9" s="371"/>
      <c r="I9" s="372"/>
      <c r="J9" s="373"/>
      <c r="K9" s="375"/>
      <c r="L9" s="357"/>
      <c r="M9" s="359"/>
      <c r="N9" s="376"/>
      <c r="O9" s="377"/>
      <c r="P9" s="365"/>
      <c r="Q9" s="361"/>
      <c r="R9" s="363"/>
      <c r="S9" s="366"/>
      <c r="T9" s="367"/>
      <c r="U9" s="369"/>
      <c r="V9" s="351"/>
      <c r="W9" s="353"/>
    </row>
    <row r="10" spans="2:23" x14ac:dyDescent="0.15">
      <c r="B10" s="328"/>
      <c r="C10" s="328"/>
      <c r="D10" s="378"/>
      <c r="E10" s="379"/>
      <c r="F10" s="381"/>
      <c r="G10" s="355"/>
      <c r="H10" s="371"/>
      <c r="I10" s="372"/>
      <c r="J10" s="373"/>
      <c r="K10" s="375"/>
      <c r="L10" s="357"/>
      <c r="M10" s="359"/>
      <c r="N10" s="376"/>
      <c r="O10" s="377"/>
      <c r="P10" s="365"/>
      <c r="Q10" s="361"/>
      <c r="R10" s="363"/>
      <c r="S10" s="366"/>
      <c r="T10" s="367"/>
      <c r="U10" s="369"/>
      <c r="V10" s="351"/>
      <c r="W10" s="353"/>
    </row>
    <row r="11" spans="2:23" x14ac:dyDescent="0.15">
      <c r="B11" s="12" t="s">
        <v>309</v>
      </c>
      <c r="C11" s="66" t="s">
        <v>955</v>
      </c>
      <c r="D11" s="108">
        <f>SUMIF(詳細表!$D$10:$D$116,'結果表（13部門）'!$B11,詳細表!G$10:G$116)</f>
        <v>0</v>
      </c>
      <c r="E11" s="108">
        <f>SUMIF(詳細表!$D$10:$D$116,'結果表（13部門）'!$B11,詳細表!H$10:H$116)</f>
        <v>0</v>
      </c>
      <c r="F11" s="108">
        <f>SUMIF(詳細表!$D$10:$D$116,'結果表（13部門）'!$B11,詳細表!I$10:I$116)</f>
        <v>0</v>
      </c>
      <c r="G11" s="108">
        <f>SUMIF(詳細表!$D$10:$D$116,'結果表（13部門）'!$B11,詳細表!AA$10:AA$116)</f>
        <v>0</v>
      </c>
      <c r="H11" s="108">
        <f>SUMIF(詳細表!$D$10:$D$116,'結果表（13部門）'!$B11,詳細表!AE$10:AE$116)</f>
        <v>0</v>
      </c>
      <c r="I11" s="108">
        <f>SUMIF(詳細表!$D$10:$D$116,'結果表（13部門）'!$B11,詳細表!M$10:M$116)</f>
        <v>0</v>
      </c>
      <c r="J11" s="108">
        <f>SUMIF(詳細表!$D$10:$D$116,'結果表（13部門）'!$B11,詳細表!N$10:N$116)</f>
        <v>0</v>
      </c>
      <c r="K11" s="108">
        <f>SUMIF(詳細表!$D$10:$D$116,'結果表（13部門）'!$B11,詳細表!O$10:O$116)</f>
        <v>0</v>
      </c>
      <c r="L11" s="108">
        <f>SUMIF(詳細表!$D$10:$D$116,'結果表（13部門）'!$B11,詳細表!AB$10:AB$116)</f>
        <v>0</v>
      </c>
      <c r="M11" s="108">
        <f>SUMIF(詳細表!$D$10:$D$116,'結果表（13部門）'!$B11,詳細表!AF$10:AF$116)</f>
        <v>0</v>
      </c>
      <c r="N11" s="108">
        <f>SUMIF(詳細表!$D$10:$D$116,'結果表（13部門）'!$B11,詳細表!U$10:U$116)</f>
        <v>0</v>
      </c>
      <c r="O11" s="108">
        <f>SUMIF(詳細表!$D$10:$D$116,'結果表（13部門）'!$B11,詳細表!V$10:V$116)</f>
        <v>0</v>
      </c>
      <c r="P11" s="108">
        <f>SUMIF(詳細表!$D$10:$D$116,'結果表（13部門）'!$B11,詳細表!W$10:W$116)</f>
        <v>0</v>
      </c>
      <c r="Q11" s="108">
        <f>SUMIF(詳細表!$D$10:$D$116,'結果表（13部門）'!$B11,詳細表!AC$10:AC$116)</f>
        <v>0</v>
      </c>
      <c r="R11" s="108">
        <f>SUMIF(詳細表!$D$10:$D$116,'結果表（13部門）'!$B11,詳細表!AG$10:AG$116)</f>
        <v>0</v>
      </c>
      <c r="S11" s="108">
        <f>SUMIF(詳細表!$D$10:$D$116,'結果表（13部門）'!$B11,詳細表!X$10:X$116)</f>
        <v>0</v>
      </c>
      <c r="T11" s="108">
        <f>SUMIF(詳細表!$D$10:$D$116,'結果表（13部門）'!$B11,詳細表!Y$10:Y$116)</f>
        <v>0</v>
      </c>
      <c r="U11" s="108">
        <f>SUMIF(詳細表!$D$10:$D$116,'結果表（13部門）'!$B11,詳細表!Z$10:Z$116)</f>
        <v>0</v>
      </c>
      <c r="V11" s="108">
        <f>SUMIF(詳細表!$D$10:$D$116,'結果表（13部門）'!$B11,詳細表!AD$10:AD$116)</f>
        <v>0</v>
      </c>
      <c r="W11" s="108">
        <f>SUMIF(詳細表!$D$10:$D$116,'結果表（13部門）'!$B11,詳細表!AH$10:AH$116)</f>
        <v>0</v>
      </c>
    </row>
    <row r="12" spans="2:23" x14ac:dyDescent="0.15">
      <c r="B12" s="12" t="s">
        <v>310</v>
      </c>
      <c r="C12" s="66" t="s">
        <v>958</v>
      </c>
      <c r="D12" s="112">
        <f>SUMIF(詳細表!$D$10:$D$116,'結果表（13部門）'!$B12,詳細表!G$10:G$116)</f>
        <v>0</v>
      </c>
      <c r="E12" s="112">
        <f>SUMIF(詳細表!$D$10:$D$116,'結果表（13部門）'!$B12,詳細表!H$10:H$116)</f>
        <v>0</v>
      </c>
      <c r="F12" s="112">
        <f>SUMIF(詳細表!$D$10:$D$116,'結果表（13部門）'!$B12,詳細表!I$10:I$116)</f>
        <v>0</v>
      </c>
      <c r="G12" s="112">
        <f>SUMIF(詳細表!$D$10:$D$116,'結果表（13部門）'!$B12,詳細表!AA$10:AA$116)</f>
        <v>0</v>
      </c>
      <c r="H12" s="112">
        <f>SUMIF(詳細表!$D$10:$D$116,'結果表（13部門）'!$B12,詳細表!AE$10:AE$116)</f>
        <v>0</v>
      </c>
      <c r="I12" s="112">
        <f>SUMIF(詳細表!$D$10:$D$116,'結果表（13部門）'!$B12,詳細表!M$10:M$116)</f>
        <v>0</v>
      </c>
      <c r="J12" s="112">
        <f>SUMIF(詳細表!$D$10:$D$116,'結果表（13部門）'!$B12,詳細表!N$10:N$116)</f>
        <v>0</v>
      </c>
      <c r="K12" s="112">
        <f>SUMIF(詳細表!$D$10:$D$116,'結果表（13部門）'!$B12,詳細表!O$10:O$116)</f>
        <v>0</v>
      </c>
      <c r="L12" s="112">
        <f>SUMIF(詳細表!$D$10:$D$116,'結果表（13部門）'!$B12,詳細表!AB$10:AB$116)</f>
        <v>0</v>
      </c>
      <c r="M12" s="112">
        <f>SUMIF(詳細表!$D$10:$D$116,'結果表（13部門）'!$B12,詳細表!AF$10:AF$116)</f>
        <v>0</v>
      </c>
      <c r="N12" s="112">
        <f>SUMIF(詳細表!$D$10:$D$116,'結果表（13部門）'!$B12,詳細表!U$10:U$116)</f>
        <v>0</v>
      </c>
      <c r="O12" s="112">
        <f>SUMIF(詳細表!$D$10:$D$116,'結果表（13部門）'!$B12,詳細表!V$10:V$116)</f>
        <v>0</v>
      </c>
      <c r="P12" s="112">
        <f>SUMIF(詳細表!$D$10:$D$116,'結果表（13部門）'!$B12,詳細表!W$10:W$116)</f>
        <v>0</v>
      </c>
      <c r="Q12" s="112">
        <f>SUMIF(詳細表!$D$10:$D$116,'結果表（13部門）'!$B12,詳細表!AC$10:AC$116)</f>
        <v>0</v>
      </c>
      <c r="R12" s="112">
        <f>SUMIF(詳細表!$D$10:$D$116,'結果表（13部門）'!$B12,詳細表!AG$10:AG$116)</f>
        <v>0</v>
      </c>
      <c r="S12" s="112">
        <f>SUMIF(詳細表!$D$10:$D$116,'結果表（13部門）'!$B12,詳細表!X$10:X$116)</f>
        <v>0</v>
      </c>
      <c r="T12" s="112">
        <f>SUMIF(詳細表!$D$10:$D$116,'結果表（13部門）'!$B12,詳細表!Y$10:Y$116)</f>
        <v>0</v>
      </c>
      <c r="U12" s="112">
        <f>SUMIF(詳細表!$D$10:$D$116,'結果表（13部門）'!$B12,詳細表!Z$10:Z$116)</f>
        <v>0</v>
      </c>
      <c r="V12" s="112">
        <f>SUMIF(詳細表!$D$10:$D$116,'結果表（13部門）'!$B12,詳細表!AD$10:AD$116)</f>
        <v>0</v>
      </c>
      <c r="W12" s="112">
        <f>SUMIF(詳細表!$D$10:$D$116,'結果表（13部門）'!$B12,詳細表!AH$10:AH$116)</f>
        <v>0</v>
      </c>
    </row>
    <row r="13" spans="2:23" x14ac:dyDescent="0.15">
      <c r="B13" s="12" t="s">
        <v>311</v>
      </c>
      <c r="C13" s="66" t="s">
        <v>983</v>
      </c>
      <c r="D13" s="112">
        <f>SUMIF(詳細表!$D$10:$D$116,'結果表（13部門）'!$B13,詳細表!G$10:G$116)</f>
        <v>0</v>
      </c>
      <c r="E13" s="112">
        <f>SUMIF(詳細表!$D$10:$D$116,'結果表（13部門）'!$B13,詳細表!H$10:H$116)</f>
        <v>0</v>
      </c>
      <c r="F13" s="112">
        <f>SUMIF(詳細表!$D$10:$D$116,'結果表（13部門）'!$B13,詳細表!I$10:I$116)</f>
        <v>0</v>
      </c>
      <c r="G13" s="112">
        <f>SUMIF(詳細表!$D$10:$D$116,'結果表（13部門）'!$B13,詳細表!AA$10:AA$116)</f>
        <v>0</v>
      </c>
      <c r="H13" s="112">
        <f>SUMIF(詳細表!$D$10:$D$116,'結果表（13部門）'!$B13,詳細表!AE$10:AE$116)</f>
        <v>0</v>
      </c>
      <c r="I13" s="112">
        <f>SUMIF(詳細表!$D$10:$D$116,'結果表（13部門）'!$B13,詳細表!M$10:M$116)</f>
        <v>0</v>
      </c>
      <c r="J13" s="112">
        <f>SUMIF(詳細表!$D$10:$D$116,'結果表（13部門）'!$B13,詳細表!N$10:N$116)</f>
        <v>0</v>
      </c>
      <c r="K13" s="112">
        <f>SUMIF(詳細表!$D$10:$D$116,'結果表（13部門）'!$B13,詳細表!O$10:O$116)</f>
        <v>0</v>
      </c>
      <c r="L13" s="112">
        <f>SUMIF(詳細表!$D$10:$D$116,'結果表（13部門）'!$B13,詳細表!AB$10:AB$116)</f>
        <v>0</v>
      </c>
      <c r="M13" s="112">
        <f>SUMIF(詳細表!$D$10:$D$116,'結果表（13部門）'!$B13,詳細表!AF$10:AF$116)</f>
        <v>0</v>
      </c>
      <c r="N13" s="112">
        <f>SUMIF(詳細表!$D$10:$D$116,'結果表（13部門）'!$B13,詳細表!U$10:U$116)</f>
        <v>0</v>
      </c>
      <c r="O13" s="112">
        <f>SUMIF(詳細表!$D$10:$D$116,'結果表（13部門）'!$B13,詳細表!V$10:V$116)</f>
        <v>0</v>
      </c>
      <c r="P13" s="112">
        <f>SUMIF(詳細表!$D$10:$D$116,'結果表（13部門）'!$B13,詳細表!W$10:W$116)</f>
        <v>0</v>
      </c>
      <c r="Q13" s="112">
        <f>SUMIF(詳細表!$D$10:$D$116,'結果表（13部門）'!$B13,詳細表!AC$10:AC$116)</f>
        <v>0</v>
      </c>
      <c r="R13" s="112">
        <f>SUMIF(詳細表!$D$10:$D$116,'結果表（13部門）'!$B13,詳細表!AG$10:AG$116)</f>
        <v>0</v>
      </c>
      <c r="S13" s="112">
        <f>SUMIF(詳細表!$D$10:$D$116,'結果表（13部門）'!$B13,詳細表!X$10:X$116)</f>
        <v>0</v>
      </c>
      <c r="T13" s="112">
        <f>SUMIF(詳細表!$D$10:$D$116,'結果表（13部門）'!$B13,詳細表!Y$10:Y$116)</f>
        <v>0</v>
      </c>
      <c r="U13" s="112">
        <f>SUMIF(詳細表!$D$10:$D$116,'結果表（13部門）'!$B13,詳細表!Z$10:Z$116)</f>
        <v>0</v>
      </c>
      <c r="V13" s="112">
        <f>SUMIF(詳細表!$D$10:$D$116,'結果表（13部門）'!$B13,詳細表!AD$10:AD$116)</f>
        <v>0</v>
      </c>
      <c r="W13" s="112">
        <f>SUMIF(詳細表!$D$10:$D$116,'結果表（13部門）'!$B13,詳細表!AH$10:AH$116)</f>
        <v>0</v>
      </c>
    </row>
    <row r="14" spans="2:23" x14ac:dyDescent="0.15">
      <c r="B14" s="12" t="s">
        <v>312</v>
      </c>
      <c r="C14" s="66" t="s">
        <v>972</v>
      </c>
      <c r="D14" s="112">
        <f>SUMIF(詳細表!$D$10:$D$116,'結果表（13部門）'!$B14,詳細表!G$10:G$116)</f>
        <v>0</v>
      </c>
      <c r="E14" s="112">
        <f>SUMIF(詳細表!$D$10:$D$116,'結果表（13部門）'!$B14,詳細表!H$10:H$116)</f>
        <v>0</v>
      </c>
      <c r="F14" s="112">
        <f>SUMIF(詳細表!$D$10:$D$116,'結果表（13部門）'!$B14,詳細表!I$10:I$116)</f>
        <v>0</v>
      </c>
      <c r="G14" s="112">
        <f>SUMIF(詳細表!$D$10:$D$116,'結果表（13部門）'!$B14,詳細表!AA$10:AA$116)</f>
        <v>0</v>
      </c>
      <c r="H14" s="112">
        <f>SUMIF(詳細表!$D$10:$D$116,'結果表（13部門）'!$B14,詳細表!AE$10:AE$116)</f>
        <v>0</v>
      </c>
      <c r="I14" s="112">
        <f>SUMIF(詳細表!$D$10:$D$116,'結果表（13部門）'!$B14,詳細表!M$10:M$116)</f>
        <v>0</v>
      </c>
      <c r="J14" s="112">
        <f>SUMIF(詳細表!$D$10:$D$116,'結果表（13部門）'!$B14,詳細表!N$10:N$116)</f>
        <v>0</v>
      </c>
      <c r="K14" s="112">
        <f>SUMIF(詳細表!$D$10:$D$116,'結果表（13部門）'!$B14,詳細表!O$10:O$116)</f>
        <v>0</v>
      </c>
      <c r="L14" s="112">
        <f>SUMIF(詳細表!$D$10:$D$116,'結果表（13部門）'!$B14,詳細表!AB$10:AB$116)</f>
        <v>0</v>
      </c>
      <c r="M14" s="112">
        <f>SUMIF(詳細表!$D$10:$D$116,'結果表（13部門）'!$B14,詳細表!AF$10:AF$116)</f>
        <v>0</v>
      </c>
      <c r="N14" s="112">
        <f>SUMIF(詳細表!$D$10:$D$116,'結果表（13部門）'!$B14,詳細表!U$10:U$116)</f>
        <v>0</v>
      </c>
      <c r="O14" s="112">
        <f>SUMIF(詳細表!$D$10:$D$116,'結果表（13部門）'!$B14,詳細表!V$10:V$116)</f>
        <v>0</v>
      </c>
      <c r="P14" s="112">
        <f>SUMIF(詳細表!$D$10:$D$116,'結果表（13部門）'!$B14,詳細表!W$10:W$116)</f>
        <v>0</v>
      </c>
      <c r="Q14" s="112">
        <f>SUMIF(詳細表!$D$10:$D$116,'結果表（13部門）'!$B14,詳細表!AC$10:AC$116)</f>
        <v>0</v>
      </c>
      <c r="R14" s="112">
        <f>SUMIF(詳細表!$D$10:$D$116,'結果表（13部門）'!$B14,詳細表!AG$10:AG$116)</f>
        <v>0</v>
      </c>
      <c r="S14" s="112">
        <f>SUMIF(詳細表!$D$10:$D$116,'結果表（13部門）'!$B14,詳細表!X$10:X$116)</f>
        <v>0</v>
      </c>
      <c r="T14" s="112">
        <f>SUMIF(詳細表!$D$10:$D$116,'結果表（13部門）'!$B14,詳細表!Y$10:Y$116)</f>
        <v>0</v>
      </c>
      <c r="U14" s="112">
        <f>SUMIF(詳細表!$D$10:$D$116,'結果表（13部門）'!$B14,詳細表!Z$10:Z$116)</f>
        <v>0</v>
      </c>
      <c r="V14" s="112">
        <f>SUMIF(詳細表!$D$10:$D$116,'結果表（13部門）'!$B14,詳細表!AD$10:AD$116)</f>
        <v>0</v>
      </c>
      <c r="W14" s="112">
        <f>SUMIF(詳細表!$D$10:$D$116,'結果表（13部門）'!$B14,詳細表!AH$10:AH$116)</f>
        <v>0</v>
      </c>
    </row>
    <row r="15" spans="2:23" x14ac:dyDescent="0.15">
      <c r="B15" s="12" t="s">
        <v>313</v>
      </c>
      <c r="C15" s="66" t="s">
        <v>984</v>
      </c>
      <c r="D15" s="112">
        <f>SUMIF(詳細表!$D$10:$D$116,'結果表（13部門）'!$B15,詳細表!G$10:G$116)</f>
        <v>0</v>
      </c>
      <c r="E15" s="112">
        <f>SUMIF(詳細表!$D$10:$D$116,'結果表（13部門）'!$B15,詳細表!H$10:H$116)</f>
        <v>0</v>
      </c>
      <c r="F15" s="112">
        <f>SUMIF(詳細表!$D$10:$D$116,'結果表（13部門）'!$B15,詳細表!I$10:I$116)</f>
        <v>0</v>
      </c>
      <c r="G15" s="112">
        <f>SUMIF(詳細表!$D$10:$D$116,'結果表（13部門）'!$B15,詳細表!AA$10:AA$116)</f>
        <v>0</v>
      </c>
      <c r="H15" s="112">
        <f>SUMIF(詳細表!$D$10:$D$116,'結果表（13部門）'!$B15,詳細表!AE$10:AE$116)</f>
        <v>0</v>
      </c>
      <c r="I15" s="112">
        <f>SUMIF(詳細表!$D$10:$D$116,'結果表（13部門）'!$B15,詳細表!M$10:M$116)</f>
        <v>0</v>
      </c>
      <c r="J15" s="112">
        <f>SUMIF(詳細表!$D$10:$D$116,'結果表（13部門）'!$B15,詳細表!N$10:N$116)</f>
        <v>0</v>
      </c>
      <c r="K15" s="112">
        <f>SUMIF(詳細表!$D$10:$D$116,'結果表（13部門）'!$B15,詳細表!O$10:O$116)</f>
        <v>0</v>
      </c>
      <c r="L15" s="112">
        <f>SUMIF(詳細表!$D$10:$D$116,'結果表（13部門）'!$B15,詳細表!AB$10:AB$116)</f>
        <v>0</v>
      </c>
      <c r="M15" s="112">
        <f>SUMIF(詳細表!$D$10:$D$116,'結果表（13部門）'!$B15,詳細表!AF$10:AF$116)</f>
        <v>0</v>
      </c>
      <c r="N15" s="112">
        <f>SUMIF(詳細表!$D$10:$D$116,'結果表（13部門）'!$B15,詳細表!U$10:U$116)</f>
        <v>0</v>
      </c>
      <c r="O15" s="112">
        <f>SUMIF(詳細表!$D$10:$D$116,'結果表（13部門）'!$B15,詳細表!V$10:V$116)</f>
        <v>0</v>
      </c>
      <c r="P15" s="112">
        <f>SUMIF(詳細表!$D$10:$D$116,'結果表（13部門）'!$B15,詳細表!W$10:W$116)</f>
        <v>0</v>
      </c>
      <c r="Q15" s="112">
        <f>SUMIF(詳細表!$D$10:$D$116,'結果表（13部門）'!$B15,詳細表!AC$10:AC$116)</f>
        <v>0</v>
      </c>
      <c r="R15" s="112">
        <f>SUMIF(詳細表!$D$10:$D$116,'結果表（13部門）'!$B15,詳細表!AG$10:AG$116)</f>
        <v>0</v>
      </c>
      <c r="S15" s="112">
        <f>SUMIF(詳細表!$D$10:$D$116,'結果表（13部門）'!$B15,詳細表!X$10:X$116)</f>
        <v>0</v>
      </c>
      <c r="T15" s="112">
        <f>SUMIF(詳細表!$D$10:$D$116,'結果表（13部門）'!$B15,詳細表!Y$10:Y$116)</f>
        <v>0</v>
      </c>
      <c r="U15" s="112">
        <f>SUMIF(詳細表!$D$10:$D$116,'結果表（13部門）'!$B15,詳細表!Z$10:Z$116)</f>
        <v>0</v>
      </c>
      <c r="V15" s="112">
        <f>SUMIF(詳細表!$D$10:$D$116,'結果表（13部門）'!$B15,詳細表!AD$10:AD$116)</f>
        <v>0</v>
      </c>
      <c r="W15" s="112">
        <f>SUMIF(詳細表!$D$10:$D$116,'結果表（13部門）'!$B15,詳細表!AH$10:AH$116)</f>
        <v>0</v>
      </c>
    </row>
    <row r="16" spans="2:23" x14ac:dyDescent="0.15">
      <c r="B16" s="15" t="s">
        <v>314</v>
      </c>
      <c r="C16" s="74" t="s">
        <v>172</v>
      </c>
      <c r="D16" s="116">
        <f>SUMIF(詳細表!$D$10:$D$116,'結果表（13部門）'!$B16,詳細表!G$10:G$116)</f>
        <v>0</v>
      </c>
      <c r="E16" s="116">
        <f>SUMIF(詳細表!$D$10:$D$116,'結果表（13部門）'!$B16,詳細表!H$10:H$116)</f>
        <v>0</v>
      </c>
      <c r="F16" s="116">
        <f>SUMIF(詳細表!$D$10:$D$116,'結果表（13部門）'!$B16,詳細表!I$10:I$116)</f>
        <v>0</v>
      </c>
      <c r="G16" s="116">
        <f>SUMIF(詳細表!$D$10:$D$116,'結果表（13部門）'!$B16,詳細表!AA$10:AA$116)</f>
        <v>0</v>
      </c>
      <c r="H16" s="116">
        <f>SUMIF(詳細表!$D$10:$D$116,'結果表（13部門）'!$B16,詳細表!AE$10:AE$116)</f>
        <v>0</v>
      </c>
      <c r="I16" s="116">
        <f>SUMIF(詳細表!$D$10:$D$116,'結果表（13部門）'!$B16,詳細表!M$10:M$116)</f>
        <v>0</v>
      </c>
      <c r="J16" s="116">
        <f>SUMIF(詳細表!$D$10:$D$116,'結果表（13部門）'!$B16,詳細表!N$10:N$116)</f>
        <v>0</v>
      </c>
      <c r="K16" s="116">
        <f>SUMIF(詳細表!$D$10:$D$116,'結果表（13部門）'!$B16,詳細表!O$10:O$116)</f>
        <v>0</v>
      </c>
      <c r="L16" s="116">
        <f>SUMIF(詳細表!$D$10:$D$116,'結果表（13部門）'!$B16,詳細表!AB$10:AB$116)</f>
        <v>0</v>
      </c>
      <c r="M16" s="116">
        <f>SUMIF(詳細表!$D$10:$D$116,'結果表（13部門）'!$B16,詳細表!AF$10:AF$116)</f>
        <v>0</v>
      </c>
      <c r="N16" s="116">
        <f>SUMIF(詳細表!$D$10:$D$116,'結果表（13部門）'!$B16,詳細表!U$10:U$116)</f>
        <v>0</v>
      </c>
      <c r="O16" s="116">
        <f>SUMIF(詳細表!$D$10:$D$116,'結果表（13部門）'!$B16,詳細表!V$10:V$116)</f>
        <v>0</v>
      </c>
      <c r="P16" s="116">
        <f>SUMIF(詳細表!$D$10:$D$116,'結果表（13部門）'!$B16,詳細表!W$10:W$116)</f>
        <v>0</v>
      </c>
      <c r="Q16" s="116">
        <f>SUMIF(詳細表!$D$10:$D$116,'結果表（13部門）'!$B16,詳細表!AC$10:AC$116)</f>
        <v>0</v>
      </c>
      <c r="R16" s="116">
        <f>SUMIF(詳細表!$D$10:$D$116,'結果表（13部門）'!$B16,詳細表!AG$10:AG$116)</f>
        <v>0</v>
      </c>
      <c r="S16" s="116">
        <f>SUMIF(詳細表!$D$10:$D$116,'結果表（13部門）'!$B16,詳細表!X$10:X$116)</f>
        <v>0</v>
      </c>
      <c r="T16" s="116">
        <f>SUMIF(詳細表!$D$10:$D$116,'結果表（13部門）'!$B16,詳細表!Y$10:Y$116)</f>
        <v>0</v>
      </c>
      <c r="U16" s="116">
        <f>SUMIF(詳細表!$D$10:$D$116,'結果表（13部門）'!$B16,詳細表!Z$10:Z$116)</f>
        <v>0</v>
      </c>
      <c r="V16" s="116">
        <f>SUMIF(詳細表!$D$10:$D$116,'結果表（13部門）'!$B16,詳細表!AD$10:AD$116)</f>
        <v>0</v>
      </c>
      <c r="W16" s="116">
        <f>SUMIF(詳細表!$D$10:$D$116,'結果表（13部門）'!$B16,詳細表!AH$10:AH$116)</f>
        <v>0</v>
      </c>
    </row>
    <row r="17" spans="2:23" x14ac:dyDescent="0.15">
      <c r="B17" s="12" t="s">
        <v>315</v>
      </c>
      <c r="C17" s="66" t="s">
        <v>173</v>
      </c>
      <c r="D17" s="112">
        <f>SUMIF(詳細表!$D$10:$D$116,'結果表（13部門）'!$B17,詳細表!G$10:G$116)</f>
        <v>0</v>
      </c>
      <c r="E17" s="112">
        <f>SUMIF(詳細表!$D$10:$D$116,'結果表（13部門）'!$B17,詳細表!H$10:H$116)</f>
        <v>0</v>
      </c>
      <c r="F17" s="112">
        <f>SUMIF(詳細表!$D$10:$D$116,'結果表（13部門）'!$B17,詳細表!I$10:I$116)</f>
        <v>0</v>
      </c>
      <c r="G17" s="112">
        <f>SUMIF(詳細表!$D$10:$D$116,'結果表（13部門）'!$B17,詳細表!AA$10:AA$116)</f>
        <v>0</v>
      </c>
      <c r="H17" s="112">
        <f>SUMIF(詳細表!$D$10:$D$116,'結果表（13部門）'!$B17,詳細表!AE$10:AE$116)</f>
        <v>0</v>
      </c>
      <c r="I17" s="112">
        <f>SUMIF(詳細表!$D$10:$D$116,'結果表（13部門）'!$B17,詳細表!M$10:M$116)</f>
        <v>0</v>
      </c>
      <c r="J17" s="112">
        <f>SUMIF(詳細表!$D$10:$D$116,'結果表（13部門）'!$B17,詳細表!N$10:N$116)</f>
        <v>0</v>
      </c>
      <c r="K17" s="112">
        <f>SUMIF(詳細表!$D$10:$D$116,'結果表（13部門）'!$B17,詳細表!O$10:O$116)</f>
        <v>0</v>
      </c>
      <c r="L17" s="112">
        <f>SUMIF(詳細表!$D$10:$D$116,'結果表（13部門）'!$B17,詳細表!AB$10:AB$116)</f>
        <v>0</v>
      </c>
      <c r="M17" s="112">
        <f>SUMIF(詳細表!$D$10:$D$116,'結果表（13部門）'!$B17,詳細表!AF$10:AF$116)</f>
        <v>0</v>
      </c>
      <c r="N17" s="112">
        <f>SUMIF(詳細表!$D$10:$D$116,'結果表（13部門）'!$B17,詳細表!U$10:U$116)</f>
        <v>0</v>
      </c>
      <c r="O17" s="112">
        <f>SUMIF(詳細表!$D$10:$D$116,'結果表（13部門）'!$B17,詳細表!V$10:V$116)</f>
        <v>0</v>
      </c>
      <c r="P17" s="112">
        <f>SUMIF(詳細表!$D$10:$D$116,'結果表（13部門）'!$B17,詳細表!W$10:W$116)</f>
        <v>0</v>
      </c>
      <c r="Q17" s="112">
        <f>SUMIF(詳細表!$D$10:$D$116,'結果表（13部門）'!$B17,詳細表!AC$10:AC$116)</f>
        <v>0</v>
      </c>
      <c r="R17" s="112">
        <f>SUMIF(詳細表!$D$10:$D$116,'結果表（13部門）'!$B17,詳細表!AG$10:AG$116)</f>
        <v>0</v>
      </c>
      <c r="S17" s="112">
        <f>SUMIF(詳細表!$D$10:$D$116,'結果表（13部門）'!$B17,詳細表!X$10:X$116)</f>
        <v>0</v>
      </c>
      <c r="T17" s="112">
        <f>SUMIF(詳細表!$D$10:$D$116,'結果表（13部門）'!$B17,詳細表!Y$10:Y$116)</f>
        <v>0</v>
      </c>
      <c r="U17" s="112">
        <f>SUMIF(詳細表!$D$10:$D$116,'結果表（13部門）'!$B17,詳細表!Z$10:Z$116)</f>
        <v>0</v>
      </c>
      <c r="V17" s="112">
        <f>SUMIF(詳細表!$D$10:$D$116,'結果表（13部門）'!$B17,詳細表!AD$10:AD$116)</f>
        <v>0</v>
      </c>
      <c r="W17" s="112">
        <f>SUMIF(詳細表!$D$10:$D$116,'結果表（13部門）'!$B17,詳細表!AH$10:AH$116)</f>
        <v>0</v>
      </c>
    </row>
    <row r="18" spans="2:23" x14ac:dyDescent="0.15">
      <c r="B18" s="12" t="s">
        <v>316</v>
      </c>
      <c r="C18" s="66" t="s">
        <v>974</v>
      </c>
      <c r="D18" s="112">
        <f>SUMIF(詳細表!$D$10:$D$116,'結果表（13部門）'!$B18,詳細表!G$10:G$116)</f>
        <v>0</v>
      </c>
      <c r="E18" s="112">
        <f>SUMIF(詳細表!$D$10:$D$116,'結果表（13部門）'!$B18,詳細表!H$10:H$116)</f>
        <v>0</v>
      </c>
      <c r="F18" s="112">
        <f>SUMIF(詳細表!$D$10:$D$116,'結果表（13部門）'!$B18,詳細表!I$10:I$116)</f>
        <v>0</v>
      </c>
      <c r="G18" s="112">
        <f>SUMIF(詳細表!$D$10:$D$116,'結果表（13部門）'!$B18,詳細表!AA$10:AA$116)</f>
        <v>0</v>
      </c>
      <c r="H18" s="112">
        <f>SUMIF(詳細表!$D$10:$D$116,'結果表（13部門）'!$B18,詳細表!AE$10:AE$116)</f>
        <v>0</v>
      </c>
      <c r="I18" s="112">
        <f>SUMIF(詳細表!$D$10:$D$116,'結果表（13部門）'!$B18,詳細表!M$10:M$116)</f>
        <v>0</v>
      </c>
      <c r="J18" s="112">
        <f>SUMIF(詳細表!$D$10:$D$116,'結果表（13部門）'!$B18,詳細表!N$10:N$116)</f>
        <v>0</v>
      </c>
      <c r="K18" s="112">
        <f>SUMIF(詳細表!$D$10:$D$116,'結果表（13部門）'!$B18,詳細表!O$10:O$116)</f>
        <v>0</v>
      </c>
      <c r="L18" s="112">
        <f>SUMIF(詳細表!$D$10:$D$116,'結果表（13部門）'!$B18,詳細表!AB$10:AB$116)</f>
        <v>0</v>
      </c>
      <c r="M18" s="112">
        <f>SUMIF(詳細表!$D$10:$D$116,'結果表（13部門）'!$B18,詳細表!AF$10:AF$116)</f>
        <v>0</v>
      </c>
      <c r="N18" s="112">
        <f>SUMIF(詳細表!$D$10:$D$116,'結果表（13部門）'!$B18,詳細表!U$10:U$116)</f>
        <v>0</v>
      </c>
      <c r="O18" s="112">
        <f>SUMIF(詳細表!$D$10:$D$116,'結果表（13部門）'!$B18,詳細表!V$10:V$116)</f>
        <v>0</v>
      </c>
      <c r="P18" s="112">
        <f>SUMIF(詳細表!$D$10:$D$116,'結果表（13部門）'!$B18,詳細表!W$10:W$116)</f>
        <v>0</v>
      </c>
      <c r="Q18" s="112">
        <f>SUMIF(詳細表!$D$10:$D$116,'結果表（13部門）'!$B18,詳細表!AC$10:AC$116)</f>
        <v>0</v>
      </c>
      <c r="R18" s="112">
        <f>SUMIF(詳細表!$D$10:$D$116,'結果表（13部門）'!$B18,詳細表!AG$10:AG$116)</f>
        <v>0</v>
      </c>
      <c r="S18" s="112">
        <f>SUMIF(詳細表!$D$10:$D$116,'結果表（13部門）'!$B18,詳細表!X$10:X$116)</f>
        <v>0</v>
      </c>
      <c r="T18" s="112">
        <f>SUMIF(詳細表!$D$10:$D$116,'結果表（13部門）'!$B18,詳細表!Y$10:Y$116)</f>
        <v>0</v>
      </c>
      <c r="U18" s="112">
        <f>SUMIF(詳細表!$D$10:$D$116,'結果表（13部門）'!$B18,詳細表!Z$10:Z$116)</f>
        <v>0</v>
      </c>
      <c r="V18" s="112">
        <f>SUMIF(詳細表!$D$10:$D$116,'結果表（13部門）'!$B18,詳細表!AD$10:AD$116)</f>
        <v>0</v>
      </c>
      <c r="W18" s="112">
        <f>SUMIF(詳細表!$D$10:$D$116,'結果表（13部門）'!$B18,詳細表!AH$10:AH$116)</f>
        <v>0</v>
      </c>
    </row>
    <row r="19" spans="2:23" x14ac:dyDescent="0.15">
      <c r="B19" s="12" t="s">
        <v>317</v>
      </c>
      <c r="C19" s="66" t="s">
        <v>981</v>
      </c>
      <c r="D19" s="112">
        <f>SUMIF(詳細表!$D$10:$D$116,'結果表（13部門）'!$B19,詳細表!G$10:G$116)</f>
        <v>0</v>
      </c>
      <c r="E19" s="112">
        <f>SUMIF(詳細表!$D$10:$D$116,'結果表（13部門）'!$B19,詳細表!H$10:H$116)</f>
        <v>0</v>
      </c>
      <c r="F19" s="112">
        <f>SUMIF(詳細表!$D$10:$D$116,'結果表（13部門）'!$B19,詳細表!I$10:I$116)</f>
        <v>0</v>
      </c>
      <c r="G19" s="112">
        <f>SUMIF(詳細表!$D$10:$D$116,'結果表（13部門）'!$B19,詳細表!AA$10:AA$116)</f>
        <v>0</v>
      </c>
      <c r="H19" s="112">
        <f>SUMIF(詳細表!$D$10:$D$116,'結果表（13部門）'!$B19,詳細表!AE$10:AE$116)</f>
        <v>0</v>
      </c>
      <c r="I19" s="112">
        <f>SUMIF(詳細表!$D$10:$D$116,'結果表（13部門）'!$B19,詳細表!M$10:M$116)</f>
        <v>0</v>
      </c>
      <c r="J19" s="112">
        <f>SUMIF(詳細表!$D$10:$D$116,'結果表（13部門）'!$B19,詳細表!N$10:N$116)</f>
        <v>0</v>
      </c>
      <c r="K19" s="112">
        <f>SUMIF(詳細表!$D$10:$D$116,'結果表（13部門）'!$B19,詳細表!O$10:O$116)</f>
        <v>0</v>
      </c>
      <c r="L19" s="112">
        <f>SUMIF(詳細表!$D$10:$D$116,'結果表（13部門）'!$B19,詳細表!AB$10:AB$116)</f>
        <v>0</v>
      </c>
      <c r="M19" s="112">
        <f>SUMIF(詳細表!$D$10:$D$116,'結果表（13部門）'!$B19,詳細表!AF$10:AF$116)</f>
        <v>0</v>
      </c>
      <c r="N19" s="112">
        <f>SUMIF(詳細表!$D$10:$D$116,'結果表（13部門）'!$B19,詳細表!U$10:U$116)</f>
        <v>0</v>
      </c>
      <c r="O19" s="112">
        <f>SUMIF(詳細表!$D$10:$D$116,'結果表（13部門）'!$B19,詳細表!V$10:V$116)</f>
        <v>0</v>
      </c>
      <c r="P19" s="112">
        <f>SUMIF(詳細表!$D$10:$D$116,'結果表（13部門）'!$B19,詳細表!W$10:W$116)</f>
        <v>0</v>
      </c>
      <c r="Q19" s="112">
        <f>SUMIF(詳細表!$D$10:$D$116,'結果表（13部門）'!$B19,詳細表!AC$10:AC$116)</f>
        <v>0</v>
      </c>
      <c r="R19" s="112">
        <f>SUMIF(詳細表!$D$10:$D$116,'結果表（13部門）'!$B19,詳細表!AG$10:AG$116)</f>
        <v>0</v>
      </c>
      <c r="S19" s="112">
        <f>SUMIF(詳細表!$D$10:$D$116,'結果表（13部門）'!$B19,詳細表!X$10:X$116)</f>
        <v>0</v>
      </c>
      <c r="T19" s="112">
        <f>SUMIF(詳細表!$D$10:$D$116,'結果表（13部門）'!$B19,詳細表!Y$10:Y$116)</f>
        <v>0</v>
      </c>
      <c r="U19" s="112">
        <f>SUMIF(詳細表!$D$10:$D$116,'結果表（13部門）'!$B19,詳細表!Z$10:Z$116)</f>
        <v>0</v>
      </c>
      <c r="V19" s="112">
        <f>SUMIF(詳細表!$D$10:$D$116,'結果表（13部門）'!$B19,詳細表!AD$10:AD$116)</f>
        <v>0</v>
      </c>
      <c r="W19" s="112">
        <f>SUMIF(詳細表!$D$10:$D$116,'結果表（13部門）'!$B19,詳細表!AH$10:AH$116)</f>
        <v>0</v>
      </c>
    </row>
    <row r="20" spans="2:23" x14ac:dyDescent="0.15">
      <c r="B20" s="16" t="s">
        <v>318</v>
      </c>
      <c r="C20" s="72" t="s">
        <v>976</v>
      </c>
      <c r="D20" s="119">
        <f>SUMIF(詳細表!$D$10:$D$116,'結果表（13部門）'!$B20,詳細表!G$10:G$116)</f>
        <v>0</v>
      </c>
      <c r="E20" s="119">
        <f>SUMIF(詳細表!$D$10:$D$116,'結果表（13部門）'!$B20,詳細表!H$10:H$116)</f>
        <v>0</v>
      </c>
      <c r="F20" s="119">
        <f>SUMIF(詳細表!$D$10:$D$116,'結果表（13部門）'!$B20,詳細表!I$10:I$116)</f>
        <v>0</v>
      </c>
      <c r="G20" s="119">
        <f>SUMIF(詳細表!$D$10:$D$116,'結果表（13部門）'!$B20,詳細表!AA$10:AA$116)</f>
        <v>0</v>
      </c>
      <c r="H20" s="119">
        <f>SUMIF(詳細表!$D$10:$D$116,'結果表（13部門）'!$B20,詳細表!AE$10:AE$116)</f>
        <v>0</v>
      </c>
      <c r="I20" s="119">
        <f>SUMIF(詳細表!$D$10:$D$116,'結果表（13部門）'!$B20,詳細表!M$10:M$116)</f>
        <v>0</v>
      </c>
      <c r="J20" s="119">
        <f>SUMIF(詳細表!$D$10:$D$116,'結果表（13部門）'!$B20,詳細表!N$10:N$116)</f>
        <v>0</v>
      </c>
      <c r="K20" s="119">
        <f>SUMIF(詳細表!$D$10:$D$116,'結果表（13部門）'!$B20,詳細表!O$10:O$116)</f>
        <v>0</v>
      </c>
      <c r="L20" s="119">
        <f>SUMIF(詳細表!$D$10:$D$116,'結果表（13部門）'!$B20,詳細表!AB$10:AB$116)</f>
        <v>0</v>
      </c>
      <c r="M20" s="119">
        <f>SUMIF(詳細表!$D$10:$D$116,'結果表（13部門）'!$B20,詳細表!AF$10:AF$116)</f>
        <v>0</v>
      </c>
      <c r="N20" s="119">
        <f>SUMIF(詳細表!$D$10:$D$116,'結果表（13部門）'!$B20,詳細表!U$10:U$116)</f>
        <v>0</v>
      </c>
      <c r="O20" s="119">
        <f>SUMIF(詳細表!$D$10:$D$116,'結果表（13部門）'!$B20,詳細表!V$10:V$116)</f>
        <v>0</v>
      </c>
      <c r="P20" s="119">
        <f>SUMIF(詳細表!$D$10:$D$116,'結果表（13部門）'!$B20,詳細表!W$10:W$116)</f>
        <v>0</v>
      </c>
      <c r="Q20" s="119">
        <f>SUMIF(詳細表!$D$10:$D$116,'結果表（13部門）'!$B20,詳細表!AC$10:AC$116)</f>
        <v>0</v>
      </c>
      <c r="R20" s="119">
        <f>SUMIF(詳細表!$D$10:$D$116,'結果表（13部門）'!$B20,詳細表!AG$10:AG$116)</f>
        <v>0</v>
      </c>
      <c r="S20" s="119">
        <f>SUMIF(詳細表!$D$10:$D$116,'結果表（13部門）'!$B20,詳細表!X$10:X$116)</f>
        <v>0</v>
      </c>
      <c r="T20" s="119">
        <f>SUMIF(詳細表!$D$10:$D$116,'結果表（13部門）'!$B20,詳細表!Y$10:Y$116)</f>
        <v>0</v>
      </c>
      <c r="U20" s="119">
        <f>SUMIF(詳細表!$D$10:$D$116,'結果表（13部門）'!$B20,詳細表!Z$10:Z$116)</f>
        <v>0</v>
      </c>
      <c r="V20" s="119">
        <f>SUMIF(詳細表!$D$10:$D$116,'結果表（13部門）'!$B20,詳細表!AD$10:AD$116)</f>
        <v>0</v>
      </c>
      <c r="W20" s="119">
        <f>SUMIF(詳細表!$D$10:$D$116,'結果表（13部門）'!$B20,詳細表!AH$10:AH$116)</f>
        <v>0</v>
      </c>
    </row>
    <row r="21" spans="2:23" x14ac:dyDescent="0.15">
      <c r="B21" s="12" t="s">
        <v>319</v>
      </c>
      <c r="C21" s="66" t="s">
        <v>180</v>
      </c>
      <c r="D21" s="112">
        <f>SUMIF(詳細表!$D$10:$D$116,'結果表（13部門）'!$B21,詳細表!G$10:G$116)</f>
        <v>0</v>
      </c>
      <c r="E21" s="112">
        <f>SUMIF(詳細表!$D$10:$D$116,'結果表（13部門）'!$B21,詳細表!H$10:H$116)</f>
        <v>0</v>
      </c>
      <c r="F21" s="112">
        <f>SUMIF(詳細表!$D$10:$D$116,'結果表（13部門）'!$B21,詳細表!I$10:I$116)</f>
        <v>0</v>
      </c>
      <c r="G21" s="112">
        <f>SUMIF(詳細表!$D$10:$D$116,'結果表（13部門）'!$B21,詳細表!AA$10:AA$116)</f>
        <v>0</v>
      </c>
      <c r="H21" s="112">
        <f>SUMIF(詳細表!$D$10:$D$116,'結果表（13部門）'!$B21,詳細表!AE$10:AE$116)</f>
        <v>0</v>
      </c>
      <c r="I21" s="112">
        <f>SUMIF(詳細表!$D$10:$D$116,'結果表（13部門）'!$B21,詳細表!M$10:M$116)</f>
        <v>0</v>
      </c>
      <c r="J21" s="112">
        <f>SUMIF(詳細表!$D$10:$D$116,'結果表（13部門）'!$B21,詳細表!N$10:N$116)</f>
        <v>0</v>
      </c>
      <c r="K21" s="112">
        <f>SUMIF(詳細表!$D$10:$D$116,'結果表（13部門）'!$B21,詳細表!O$10:O$116)</f>
        <v>0</v>
      </c>
      <c r="L21" s="112">
        <f>SUMIF(詳細表!$D$10:$D$116,'結果表（13部門）'!$B21,詳細表!AB$10:AB$116)</f>
        <v>0</v>
      </c>
      <c r="M21" s="112">
        <f>SUMIF(詳細表!$D$10:$D$116,'結果表（13部門）'!$B21,詳細表!AF$10:AF$116)</f>
        <v>0</v>
      </c>
      <c r="N21" s="112">
        <f>SUMIF(詳細表!$D$10:$D$116,'結果表（13部門）'!$B21,詳細表!U$10:U$116)</f>
        <v>0</v>
      </c>
      <c r="O21" s="112">
        <f>SUMIF(詳細表!$D$10:$D$116,'結果表（13部門）'!$B21,詳細表!V$10:V$116)</f>
        <v>0</v>
      </c>
      <c r="P21" s="112">
        <f>SUMIF(詳細表!$D$10:$D$116,'結果表（13部門）'!$B21,詳細表!W$10:W$116)</f>
        <v>0</v>
      </c>
      <c r="Q21" s="112">
        <f>SUMIF(詳細表!$D$10:$D$116,'結果表（13部門）'!$B21,詳細表!AC$10:AC$116)</f>
        <v>0</v>
      </c>
      <c r="R21" s="112">
        <f>SUMIF(詳細表!$D$10:$D$116,'結果表（13部門）'!$B21,詳細表!AG$10:AG$116)</f>
        <v>0</v>
      </c>
      <c r="S21" s="112">
        <f>SUMIF(詳細表!$D$10:$D$116,'結果表（13部門）'!$B21,詳細表!X$10:X$116)</f>
        <v>0</v>
      </c>
      <c r="T21" s="112">
        <f>SUMIF(詳細表!$D$10:$D$116,'結果表（13部門）'!$B21,詳細表!Y$10:Y$116)</f>
        <v>0</v>
      </c>
      <c r="U21" s="112">
        <f>SUMIF(詳細表!$D$10:$D$116,'結果表（13部門）'!$B21,詳細表!Z$10:Z$116)</f>
        <v>0</v>
      </c>
      <c r="V21" s="112">
        <f>SUMIF(詳細表!$D$10:$D$116,'結果表（13部門）'!$B21,詳細表!AD$10:AD$116)</f>
        <v>0</v>
      </c>
      <c r="W21" s="112">
        <f>SUMIF(詳細表!$D$10:$D$116,'結果表（13部門）'!$B21,詳細表!AH$10:AH$116)</f>
        <v>0</v>
      </c>
    </row>
    <row r="22" spans="2:23" x14ac:dyDescent="0.15">
      <c r="B22" s="12" t="s">
        <v>320</v>
      </c>
      <c r="C22" s="66" t="s">
        <v>985</v>
      </c>
      <c r="D22" s="112">
        <f>SUMIF(詳細表!$D$10:$D$116,'結果表（13部門）'!$B22,詳細表!G$10:G$116)</f>
        <v>0</v>
      </c>
      <c r="E22" s="112">
        <f>SUMIF(詳細表!$D$10:$D$116,'結果表（13部門）'!$B22,詳細表!H$10:H$116)</f>
        <v>0</v>
      </c>
      <c r="F22" s="112">
        <f>SUMIF(詳細表!$D$10:$D$116,'結果表（13部門）'!$B22,詳細表!I$10:I$116)</f>
        <v>0</v>
      </c>
      <c r="G22" s="112">
        <f>SUMIF(詳細表!$D$10:$D$116,'結果表（13部門）'!$B22,詳細表!AA$10:AA$116)</f>
        <v>0</v>
      </c>
      <c r="H22" s="112">
        <f>SUMIF(詳細表!$D$10:$D$116,'結果表（13部門）'!$B22,詳細表!AE$10:AE$116)</f>
        <v>0</v>
      </c>
      <c r="I22" s="112">
        <f>SUMIF(詳細表!$D$10:$D$116,'結果表（13部門）'!$B22,詳細表!M$10:M$116)</f>
        <v>0</v>
      </c>
      <c r="J22" s="112">
        <f>SUMIF(詳細表!$D$10:$D$116,'結果表（13部門）'!$B22,詳細表!N$10:N$116)</f>
        <v>0</v>
      </c>
      <c r="K22" s="112">
        <f>SUMIF(詳細表!$D$10:$D$116,'結果表（13部門）'!$B22,詳細表!O$10:O$116)</f>
        <v>0</v>
      </c>
      <c r="L22" s="112">
        <f>SUMIF(詳細表!$D$10:$D$116,'結果表（13部門）'!$B22,詳細表!AB$10:AB$116)</f>
        <v>0</v>
      </c>
      <c r="M22" s="112">
        <f>SUMIF(詳細表!$D$10:$D$116,'結果表（13部門）'!$B22,詳細表!AF$10:AF$116)</f>
        <v>0</v>
      </c>
      <c r="N22" s="112">
        <f>SUMIF(詳細表!$D$10:$D$116,'結果表（13部門）'!$B22,詳細表!U$10:U$116)</f>
        <v>0</v>
      </c>
      <c r="O22" s="112">
        <f>SUMIF(詳細表!$D$10:$D$116,'結果表（13部門）'!$B22,詳細表!V$10:V$116)</f>
        <v>0</v>
      </c>
      <c r="P22" s="112">
        <f>SUMIF(詳細表!$D$10:$D$116,'結果表（13部門）'!$B22,詳細表!W$10:W$116)</f>
        <v>0</v>
      </c>
      <c r="Q22" s="112">
        <f>SUMIF(詳細表!$D$10:$D$116,'結果表（13部門）'!$B22,詳細表!AC$10:AC$116)</f>
        <v>0</v>
      </c>
      <c r="R22" s="112">
        <f>SUMIF(詳細表!$D$10:$D$116,'結果表（13部門）'!$B22,詳細表!AG$10:AG$116)</f>
        <v>0</v>
      </c>
      <c r="S22" s="112">
        <f>SUMIF(詳細表!$D$10:$D$116,'結果表（13部門）'!$B22,詳細表!X$10:X$116)</f>
        <v>0</v>
      </c>
      <c r="T22" s="112">
        <f>SUMIF(詳細表!$D$10:$D$116,'結果表（13部門）'!$B22,詳細表!Y$10:Y$116)</f>
        <v>0</v>
      </c>
      <c r="U22" s="112">
        <f>SUMIF(詳細表!$D$10:$D$116,'結果表（13部門）'!$B22,詳細表!Z$10:Z$116)</f>
        <v>0</v>
      </c>
      <c r="V22" s="112">
        <f>SUMIF(詳細表!$D$10:$D$116,'結果表（13部門）'!$B22,詳細表!AD$10:AD$116)</f>
        <v>0</v>
      </c>
      <c r="W22" s="112">
        <f>SUMIF(詳細表!$D$10:$D$116,'結果表（13部門）'!$B22,詳細表!AH$10:AH$116)</f>
        <v>0</v>
      </c>
    </row>
    <row r="23" spans="2:23" x14ac:dyDescent="0.15">
      <c r="B23" s="12" t="s">
        <v>321</v>
      </c>
      <c r="C23" s="66" t="s">
        <v>982</v>
      </c>
      <c r="D23" s="112">
        <f>SUMIF(詳細表!$D$10:$D$116,'結果表（13部門）'!$B23,詳細表!G$10:G$116)</f>
        <v>0</v>
      </c>
      <c r="E23" s="112">
        <f>SUMIF(詳細表!$D$10:$D$116,'結果表（13部門）'!$B23,詳細表!H$10:H$116)</f>
        <v>0</v>
      </c>
      <c r="F23" s="112">
        <f>SUMIF(詳細表!$D$10:$D$116,'結果表（13部門）'!$B23,詳細表!I$10:I$116)</f>
        <v>0</v>
      </c>
      <c r="G23" s="112">
        <f>SUMIF(詳細表!$D$10:$D$116,'結果表（13部門）'!$B23,詳細表!AA$10:AA$116)</f>
        <v>0</v>
      </c>
      <c r="H23" s="112">
        <f>SUMIF(詳細表!$D$10:$D$116,'結果表（13部門）'!$B23,詳細表!AE$10:AE$116)</f>
        <v>0</v>
      </c>
      <c r="I23" s="112">
        <f>SUMIF(詳細表!$D$10:$D$116,'結果表（13部門）'!$B23,詳細表!M$10:M$116)</f>
        <v>0</v>
      </c>
      <c r="J23" s="112">
        <f>SUMIF(詳細表!$D$10:$D$116,'結果表（13部門）'!$B23,詳細表!N$10:N$116)</f>
        <v>0</v>
      </c>
      <c r="K23" s="112">
        <f>SUMIF(詳細表!$D$10:$D$116,'結果表（13部門）'!$B23,詳細表!O$10:O$116)</f>
        <v>0</v>
      </c>
      <c r="L23" s="112">
        <f>SUMIF(詳細表!$D$10:$D$116,'結果表（13部門）'!$B23,詳細表!AB$10:AB$116)</f>
        <v>0</v>
      </c>
      <c r="M23" s="112">
        <f>SUMIF(詳細表!$D$10:$D$116,'結果表（13部門）'!$B23,詳細表!AF$10:AF$116)</f>
        <v>0</v>
      </c>
      <c r="N23" s="112">
        <f>SUMIF(詳細表!$D$10:$D$116,'結果表（13部門）'!$B23,詳細表!U$10:U$116)</f>
        <v>0</v>
      </c>
      <c r="O23" s="112">
        <f>SUMIF(詳細表!$D$10:$D$116,'結果表（13部門）'!$B23,詳細表!V$10:V$116)</f>
        <v>0</v>
      </c>
      <c r="P23" s="112">
        <f>SUMIF(詳細表!$D$10:$D$116,'結果表（13部門）'!$B23,詳細表!W$10:W$116)</f>
        <v>0</v>
      </c>
      <c r="Q23" s="112">
        <f>SUMIF(詳細表!$D$10:$D$116,'結果表（13部門）'!$B23,詳細表!AC$10:AC$116)</f>
        <v>0</v>
      </c>
      <c r="R23" s="112">
        <f>SUMIF(詳細表!$D$10:$D$116,'結果表（13部門）'!$B23,詳細表!AG$10:AG$116)</f>
        <v>0</v>
      </c>
      <c r="S23" s="112">
        <f>SUMIF(詳細表!$D$10:$D$116,'結果表（13部門）'!$B23,詳細表!X$10:X$116)</f>
        <v>0</v>
      </c>
      <c r="T23" s="112">
        <f>SUMIF(詳細表!$D$10:$D$116,'結果表（13部門）'!$B23,詳細表!Y$10:Y$116)</f>
        <v>0</v>
      </c>
      <c r="U23" s="112">
        <f>SUMIF(詳細表!$D$10:$D$116,'結果表（13部門）'!$B23,詳細表!Z$10:Z$116)</f>
        <v>0</v>
      </c>
      <c r="V23" s="112">
        <f>SUMIF(詳細表!$D$10:$D$116,'結果表（13部門）'!$B23,詳細表!AD$10:AD$116)</f>
        <v>0</v>
      </c>
      <c r="W23" s="112">
        <f>SUMIF(詳細表!$D$10:$D$116,'結果表（13部門）'!$B23,詳細表!AH$10:AH$116)</f>
        <v>0</v>
      </c>
    </row>
    <row r="24" spans="2:23" x14ac:dyDescent="0.15">
      <c r="B24" s="82"/>
      <c r="C24" s="78" t="s">
        <v>252</v>
      </c>
      <c r="D24" s="144">
        <f>SUM(D11:D23)</f>
        <v>0</v>
      </c>
      <c r="E24" s="144">
        <f t="shared" ref="E24:W24" si="0">SUM(E11:E23)</f>
        <v>0</v>
      </c>
      <c r="F24" s="144">
        <f t="shared" si="0"/>
        <v>0</v>
      </c>
      <c r="G24" s="144">
        <f t="shared" si="0"/>
        <v>0</v>
      </c>
      <c r="H24" s="144">
        <f t="shared" si="0"/>
        <v>0</v>
      </c>
      <c r="I24" s="144">
        <f t="shared" si="0"/>
        <v>0</v>
      </c>
      <c r="J24" s="144">
        <f t="shared" si="0"/>
        <v>0</v>
      </c>
      <c r="K24" s="144">
        <f t="shared" si="0"/>
        <v>0</v>
      </c>
      <c r="L24" s="144">
        <f t="shared" si="0"/>
        <v>0</v>
      </c>
      <c r="M24" s="144">
        <f t="shared" si="0"/>
        <v>0</v>
      </c>
      <c r="N24" s="144">
        <f t="shared" si="0"/>
        <v>0</v>
      </c>
      <c r="O24" s="144">
        <f t="shared" si="0"/>
        <v>0</v>
      </c>
      <c r="P24" s="144">
        <f t="shared" si="0"/>
        <v>0</v>
      </c>
      <c r="Q24" s="144">
        <f t="shared" si="0"/>
        <v>0</v>
      </c>
      <c r="R24" s="144">
        <f t="shared" si="0"/>
        <v>0</v>
      </c>
      <c r="S24" s="144">
        <f t="shared" si="0"/>
        <v>0</v>
      </c>
      <c r="T24" s="144">
        <f t="shared" si="0"/>
        <v>0</v>
      </c>
      <c r="U24" s="144">
        <f t="shared" si="0"/>
        <v>0</v>
      </c>
      <c r="V24" s="144">
        <f t="shared" si="0"/>
        <v>0</v>
      </c>
      <c r="W24" s="144">
        <f t="shared" si="0"/>
        <v>0</v>
      </c>
    </row>
    <row r="25" spans="2:23" x14ac:dyDescent="0.15">
      <c r="B25" s="145" t="s">
        <v>269</v>
      </c>
    </row>
  </sheetData>
  <mergeCells count="22">
    <mergeCell ref="B6:B10"/>
    <mergeCell ref="C6:C10"/>
    <mergeCell ref="D8:D10"/>
    <mergeCell ref="E8:E10"/>
    <mergeCell ref="F8:F10"/>
    <mergeCell ref="G8:G10"/>
    <mergeCell ref="H8:H10"/>
    <mergeCell ref="I8:I10"/>
    <mergeCell ref="J8:J10"/>
    <mergeCell ref="K8:K10"/>
    <mergeCell ref="L8:L10"/>
    <mergeCell ref="M8:M10"/>
    <mergeCell ref="N8:N10"/>
    <mergeCell ref="O8:O10"/>
    <mergeCell ref="P8:P10"/>
    <mergeCell ref="V8:V10"/>
    <mergeCell ref="W8:W10"/>
    <mergeCell ref="Q8:Q10"/>
    <mergeCell ref="R8:R10"/>
    <mergeCell ref="S8:S10"/>
    <mergeCell ref="T8:T10"/>
    <mergeCell ref="U8:U10"/>
  </mergeCells>
  <phoneticPr fontId="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B6:MI124"/>
  <sheetViews>
    <sheetView showGridLines="0" workbookViewId="0"/>
  </sheetViews>
  <sheetFormatPr defaultColWidth="9" defaultRowHeight="18.75" x14ac:dyDescent="0.15"/>
  <cols>
    <col min="1" max="1" width="1.625" style="2" customWidth="1"/>
    <col min="2" max="2" width="4.625" style="2" customWidth="1"/>
    <col min="3" max="3" width="60.625" style="2" customWidth="1"/>
    <col min="4" max="10" width="17.625" style="2" customWidth="1"/>
    <col min="11" max="11" width="3.625" style="2" customWidth="1"/>
    <col min="12" max="12" width="30.625" style="2" customWidth="1"/>
    <col min="13" max="13" width="20.625" style="2" customWidth="1"/>
    <col min="14" max="14" width="14.625" style="2" customWidth="1"/>
    <col min="15" max="15" width="3.625" style="2" customWidth="1"/>
    <col min="16" max="16" width="4.625" style="2" customWidth="1"/>
    <col min="17" max="17" width="40.625" style="2" customWidth="1"/>
    <col min="18" max="125" width="12.625" style="2" customWidth="1"/>
    <col min="126" max="126" width="3.625" style="2" customWidth="1"/>
    <col min="127" max="127" width="4.625" style="2" customWidth="1"/>
    <col min="128" max="128" width="40.625" style="2" customWidth="1"/>
    <col min="129" max="237" width="12.625" style="2" customWidth="1"/>
    <col min="238" max="238" width="3.625" style="2" customWidth="1"/>
    <col min="239" max="239" width="4.625" style="2" customWidth="1"/>
    <col min="240" max="240" width="40.625" style="2" customWidth="1"/>
    <col min="241" max="347" width="12.625" style="2" customWidth="1"/>
    <col min="348" max="348" width="3.625" style="2" customWidth="1"/>
    <col min="349" max="16384" width="9" style="2"/>
  </cols>
  <sheetData>
    <row r="6" spans="2:347" ht="12.95" customHeight="1" x14ac:dyDescent="0.15">
      <c r="B6" s="326" t="s">
        <v>33</v>
      </c>
      <c r="C6" s="326" t="s">
        <v>620</v>
      </c>
      <c r="D6" s="326" t="s">
        <v>376</v>
      </c>
      <c r="E6" s="326" t="s">
        <v>621</v>
      </c>
      <c r="F6" s="326" t="s">
        <v>359</v>
      </c>
      <c r="G6" s="326" t="s">
        <v>360</v>
      </c>
      <c r="H6" s="272" t="s">
        <v>363</v>
      </c>
      <c r="I6" s="326" t="s">
        <v>361</v>
      </c>
      <c r="J6" s="326" t="s">
        <v>362</v>
      </c>
      <c r="P6" s="326" t="s">
        <v>33</v>
      </c>
      <c r="Q6" s="326" t="s">
        <v>383</v>
      </c>
      <c r="R6" s="6">
        <v>1</v>
      </c>
      <c r="S6" s="6">
        <v>2</v>
      </c>
      <c r="T6" s="6">
        <v>3</v>
      </c>
      <c r="U6" s="6">
        <v>4</v>
      </c>
      <c r="V6" s="6">
        <v>5</v>
      </c>
      <c r="W6" s="6">
        <v>6</v>
      </c>
      <c r="X6" s="6">
        <v>7</v>
      </c>
      <c r="Y6" s="6">
        <v>8</v>
      </c>
      <c r="Z6" s="6">
        <v>9</v>
      </c>
      <c r="AA6" s="6">
        <v>10</v>
      </c>
      <c r="AB6" s="6">
        <v>11</v>
      </c>
      <c r="AC6" s="6">
        <v>12</v>
      </c>
      <c r="AD6" s="6">
        <v>13</v>
      </c>
      <c r="AE6" s="6">
        <v>14</v>
      </c>
      <c r="AF6" s="6">
        <v>15</v>
      </c>
      <c r="AG6" s="6">
        <v>16</v>
      </c>
      <c r="AH6" s="6">
        <v>17</v>
      </c>
      <c r="AI6" s="6">
        <v>18</v>
      </c>
      <c r="AJ6" s="6">
        <v>19</v>
      </c>
      <c r="AK6" s="6">
        <v>20</v>
      </c>
      <c r="AL6" s="6">
        <v>21</v>
      </c>
      <c r="AM6" s="6">
        <v>22</v>
      </c>
      <c r="AN6" s="6">
        <v>23</v>
      </c>
      <c r="AO6" s="6">
        <v>24</v>
      </c>
      <c r="AP6" s="6">
        <v>25</v>
      </c>
      <c r="AQ6" s="6">
        <v>26</v>
      </c>
      <c r="AR6" s="6">
        <v>27</v>
      </c>
      <c r="AS6" s="6">
        <v>28</v>
      </c>
      <c r="AT6" s="6">
        <v>29</v>
      </c>
      <c r="AU6" s="6">
        <v>30</v>
      </c>
      <c r="AV6" s="6">
        <v>31</v>
      </c>
      <c r="AW6" s="6">
        <v>32</v>
      </c>
      <c r="AX6" s="6">
        <v>33</v>
      </c>
      <c r="AY6" s="6">
        <v>34</v>
      </c>
      <c r="AZ6" s="6">
        <v>35</v>
      </c>
      <c r="BA6" s="6">
        <v>36</v>
      </c>
      <c r="BB6" s="6">
        <v>37</v>
      </c>
      <c r="BC6" s="6">
        <v>38</v>
      </c>
      <c r="BD6" s="6">
        <v>39</v>
      </c>
      <c r="BE6" s="6">
        <v>40</v>
      </c>
      <c r="BF6" s="6">
        <v>41</v>
      </c>
      <c r="BG6" s="6">
        <v>42</v>
      </c>
      <c r="BH6" s="6">
        <v>43</v>
      </c>
      <c r="BI6" s="6">
        <v>44</v>
      </c>
      <c r="BJ6" s="6">
        <v>45</v>
      </c>
      <c r="BK6" s="6">
        <v>46</v>
      </c>
      <c r="BL6" s="6">
        <v>47</v>
      </c>
      <c r="BM6" s="6">
        <v>48</v>
      </c>
      <c r="BN6" s="6">
        <v>49</v>
      </c>
      <c r="BO6" s="6">
        <v>50</v>
      </c>
      <c r="BP6" s="6">
        <v>51</v>
      </c>
      <c r="BQ6" s="6">
        <v>52</v>
      </c>
      <c r="BR6" s="6">
        <v>53</v>
      </c>
      <c r="BS6" s="6">
        <v>54</v>
      </c>
      <c r="BT6" s="6">
        <v>55</v>
      </c>
      <c r="BU6" s="6">
        <v>56</v>
      </c>
      <c r="BV6" s="6">
        <v>57</v>
      </c>
      <c r="BW6" s="6">
        <v>58</v>
      </c>
      <c r="BX6" s="6">
        <v>59</v>
      </c>
      <c r="BY6" s="6">
        <v>60</v>
      </c>
      <c r="BZ6" s="6">
        <v>61</v>
      </c>
      <c r="CA6" s="6">
        <v>62</v>
      </c>
      <c r="CB6" s="6">
        <v>63</v>
      </c>
      <c r="CC6" s="6">
        <v>64</v>
      </c>
      <c r="CD6" s="6">
        <v>65</v>
      </c>
      <c r="CE6" s="6">
        <v>66</v>
      </c>
      <c r="CF6" s="6">
        <v>67</v>
      </c>
      <c r="CG6" s="6">
        <v>68</v>
      </c>
      <c r="CH6" s="6">
        <v>69</v>
      </c>
      <c r="CI6" s="6">
        <v>70</v>
      </c>
      <c r="CJ6" s="6">
        <v>71</v>
      </c>
      <c r="CK6" s="6">
        <v>72</v>
      </c>
      <c r="CL6" s="6">
        <v>73</v>
      </c>
      <c r="CM6" s="6">
        <v>74</v>
      </c>
      <c r="CN6" s="6">
        <v>75</v>
      </c>
      <c r="CO6" s="6">
        <v>76</v>
      </c>
      <c r="CP6" s="6">
        <v>77</v>
      </c>
      <c r="CQ6" s="6">
        <v>78</v>
      </c>
      <c r="CR6" s="6">
        <v>79</v>
      </c>
      <c r="CS6" s="6">
        <v>80</v>
      </c>
      <c r="CT6" s="6">
        <v>81</v>
      </c>
      <c r="CU6" s="6">
        <v>82</v>
      </c>
      <c r="CV6" s="6">
        <v>83</v>
      </c>
      <c r="CW6" s="6">
        <v>84</v>
      </c>
      <c r="CX6" s="6">
        <v>85</v>
      </c>
      <c r="CY6" s="6">
        <v>86</v>
      </c>
      <c r="CZ6" s="6">
        <v>87</v>
      </c>
      <c r="DA6" s="6">
        <v>88</v>
      </c>
      <c r="DB6" s="6">
        <v>89</v>
      </c>
      <c r="DC6" s="6">
        <v>90</v>
      </c>
      <c r="DD6" s="6">
        <v>91</v>
      </c>
      <c r="DE6" s="6">
        <v>92</v>
      </c>
      <c r="DF6" s="6">
        <v>93</v>
      </c>
      <c r="DG6" s="6">
        <v>94</v>
      </c>
      <c r="DH6" s="6">
        <v>95</v>
      </c>
      <c r="DI6" s="6">
        <v>96</v>
      </c>
      <c r="DJ6" s="6">
        <v>97</v>
      </c>
      <c r="DK6" s="6">
        <v>98</v>
      </c>
      <c r="DL6" s="6">
        <v>99</v>
      </c>
      <c r="DM6" s="6">
        <v>100</v>
      </c>
      <c r="DN6" s="6">
        <v>101</v>
      </c>
      <c r="DO6" s="6">
        <v>102</v>
      </c>
      <c r="DP6" s="6">
        <v>103</v>
      </c>
      <c r="DQ6" s="6">
        <v>104</v>
      </c>
      <c r="DR6" s="6">
        <v>105</v>
      </c>
      <c r="DS6" s="6">
        <v>106</v>
      </c>
      <c r="DT6" s="6">
        <v>107</v>
      </c>
      <c r="DU6" s="63"/>
      <c r="DW6" s="326" t="s">
        <v>33</v>
      </c>
      <c r="DX6" s="326" t="s">
        <v>619</v>
      </c>
      <c r="DY6" s="6">
        <v>1</v>
      </c>
      <c r="DZ6" s="6">
        <v>2</v>
      </c>
      <c r="EA6" s="6">
        <v>3</v>
      </c>
      <c r="EB6" s="6">
        <v>4</v>
      </c>
      <c r="EC6" s="6">
        <v>5</v>
      </c>
      <c r="ED6" s="6">
        <v>6</v>
      </c>
      <c r="EE6" s="6">
        <v>7</v>
      </c>
      <c r="EF6" s="6">
        <v>8</v>
      </c>
      <c r="EG6" s="6">
        <v>9</v>
      </c>
      <c r="EH6" s="6">
        <v>10</v>
      </c>
      <c r="EI6" s="6">
        <v>11</v>
      </c>
      <c r="EJ6" s="6">
        <v>12</v>
      </c>
      <c r="EK6" s="6">
        <v>13</v>
      </c>
      <c r="EL6" s="6">
        <v>14</v>
      </c>
      <c r="EM6" s="6">
        <v>15</v>
      </c>
      <c r="EN6" s="6">
        <v>16</v>
      </c>
      <c r="EO6" s="6">
        <v>17</v>
      </c>
      <c r="EP6" s="6">
        <v>18</v>
      </c>
      <c r="EQ6" s="6">
        <v>19</v>
      </c>
      <c r="ER6" s="6">
        <v>20</v>
      </c>
      <c r="ES6" s="6">
        <v>21</v>
      </c>
      <c r="ET6" s="6">
        <v>22</v>
      </c>
      <c r="EU6" s="6">
        <v>23</v>
      </c>
      <c r="EV6" s="6">
        <v>24</v>
      </c>
      <c r="EW6" s="6">
        <v>25</v>
      </c>
      <c r="EX6" s="6">
        <v>26</v>
      </c>
      <c r="EY6" s="6">
        <v>27</v>
      </c>
      <c r="EZ6" s="6">
        <v>28</v>
      </c>
      <c r="FA6" s="6">
        <v>29</v>
      </c>
      <c r="FB6" s="6">
        <v>30</v>
      </c>
      <c r="FC6" s="6">
        <v>31</v>
      </c>
      <c r="FD6" s="6">
        <v>32</v>
      </c>
      <c r="FE6" s="6">
        <v>33</v>
      </c>
      <c r="FF6" s="6">
        <v>34</v>
      </c>
      <c r="FG6" s="6">
        <v>35</v>
      </c>
      <c r="FH6" s="6">
        <v>36</v>
      </c>
      <c r="FI6" s="6">
        <v>37</v>
      </c>
      <c r="FJ6" s="6">
        <v>38</v>
      </c>
      <c r="FK6" s="6">
        <v>39</v>
      </c>
      <c r="FL6" s="6">
        <v>40</v>
      </c>
      <c r="FM6" s="6">
        <v>41</v>
      </c>
      <c r="FN6" s="6">
        <v>42</v>
      </c>
      <c r="FO6" s="6">
        <v>43</v>
      </c>
      <c r="FP6" s="6">
        <v>44</v>
      </c>
      <c r="FQ6" s="6">
        <v>45</v>
      </c>
      <c r="FR6" s="6">
        <v>46</v>
      </c>
      <c r="FS6" s="6">
        <v>47</v>
      </c>
      <c r="FT6" s="6">
        <v>48</v>
      </c>
      <c r="FU6" s="6">
        <v>49</v>
      </c>
      <c r="FV6" s="6">
        <v>50</v>
      </c>
      <c r="FW6" s="6">
        <v>51</v>
      </c>
      <c r="FX6" s="6">
        <v>52</v>
      </c>
      <c r="FY6" s="6">
        <v>53</v>
      </c>
      <c r="FZ6" s="6">
        <v>54</v>
      </c>
      <c r="GA6" s="6">
        <v>55</v>
      </c>
      <c r="GB6" s="6">
        <v>56</v>
      </c>
      <c r="GC6" s="6">
        <v>57</v>
      </c>
      <c r="GD6" s="6">
        <v>58</v>
      </c>
      <c r="GE6" s="6">
        <v>59</v>
      </c>
      <c r="GF6" s="6">
        <v>60</v>
      </c>
      <c r="GG6" s="6">
        <v>61</v>
      </c>
      <c r="GH6" s="6">
        <v>62</v>
      </c>
      <c r="GI6" s="6">
        <v>63</v>
      </c>
      <c r="GJ6" s="6">
        <v>64</v>
      </c>
      <c r="GK6" s="6">
        <v>65</v>
      </c>
      <c r="GL6" s="6">
        <v>66</v>
      </c>
      <c r="GM6" s="6">
        <v>67</v>
      </c>
      <c r="GN6" s="6">
        <v>68</v>
      </c>
      <c r="GO6" s="6">
        <v>69</v>
      </c>
      <c r="GP6" s="6">
        <v>70</v>
      </c>
      <c r="GQ6" s="6">
        <v>71</v>
      </c>
      <c r="GR6" s="6">
        <v>72</v>
      </c>
      <c r="GS6" s="6">
        <v>73</v>
      </c>
      <c r="GT6" s="6">
        <v>74</v>
      </c>
      <c r="GU6" s="6">
        <v>75</v>
      </c>
      <c r="GV6" s="6">
        <v>76</v>
      </c>
      <c r="GW6" s="6">
        <v>77</v>
      </c>
      <c r="GX6" s="6">
        <v>78</v>
      </c>
      <c r="GY6" s="6">
        <v>79</v>
      </c>
      <c r="GZ6" s="6">
        <v>80</v>
      </c>
      <c r="HA6" s="6">
        <v>81</v>
      </c>
      <c r="HB6" s="6">
        <v>82</v>
      </c>
      <c r="HC6" s="6">
        <v>83</v>
      </c>
      <c r="HD6" s="6">
        <v>84</v>
      </c>
      <c r="HE6" s="6">
        <v>85</v>
      </c>
      <c r="HF6" s="6">
        <v>86</v>
      </c>
      <c r="HG6" s="6">
        <v>87</v>
      </c>
      <c r="HH6" s="6">
        <v>88</v>
      </c>
      <c r="HI6" s="6">
        <v>89</v>
      </c>
      <c r="HJ6" s="6">
        <v>90</v>
      </c>
      <c r="HK6" s="6">
        <v>91</v>
      </c>
      <c r="HL6" s="6">
        <v>92</v>
      </c>
      <c r="HM6" s="6">
        <v>93</v>
      </c>
      <c r="HN6" s="6">
        <v>94</v>
      </c>
      <c r="HO6" s="6">
        <v>95</v>
      </c>
      <c r="HP6" s="6">
        <v>96</v>
      </c>
      <c r="HQ6" s="6">
        <v>97</v>
      </c>
      <c r="HR6" s="6">
        <v>98</v>
      </c>
      <c r="HS6" s="6">
        <v>99</v>
      </c>
      <c r="HT6" s="6">
        <v>100</v>
      </c>
      <c r="HU6" s="6">
        <v>101</v>
      </c>
      <c r="HV6" s="6">
        <v>102</v>
      </c>
      <c r="HW6" s="6">
        <v>103</v>
      </c>
      <c r="HX6" s="6">
        <v>104</v>
      </c>
      <c r="HY6" s="6">
        <v>105</v>
      </c>
      <c r="HZ6" s="6">
        <v>106</v>
      </c>
      <c r="IA6" s="6">
        <v>107</v>
      </c>
      <c r="IB6" s="86"/>
      <c r="IC6" s="86"/>
      <c r="IE6" s="326" t="s">
        <v>33</v>
      </c>
      <c r="IF6" s="336" t="s">
        <v>382</v>
      </c>
      <c r="IG6" s="62">
        <v>1</v>
      </c>
      <c r="IH6" s="62">
        <v>2</v>
      </c>
      <c r="II6" s="62">
        <v>3</v>
      </c>
      <c r="IJ6" s="62">
        <v>4</v>
      </c>
      <c r="IK6" s="62">
        <v>5</v>
      </c>
      <c r="IL6" s="62">
        <v>6</v>
      </c>
      <c r="IM6" s="62">
        <v>7</v>
      </c>
      <c r="IN6" s="62">
        <v>8</v>
      </c>
      <c r="IO6" s="62">
        <v>9</v>
      </c>
      <c r="IP6" s="62">
        <v>10</v>
      </c>
      <c r="IQ6" s="62">
        <v>11</v>
      </c>
      <c r="IR6" s="62">
        <v>12</v>
      </c>
      <c r="IS6" s="62">
        <v>13</v>
      </c>
      <c r="IT6" s="62">
        <v>14</v>
      </c>
      <c r="IU6" s="62">
        <v>15</v>
      </c>
      <c r="IV6" s="62">
        <v>16</v>
      </c>
      <c r="IW6" s="62">
        <v>17</v>
      </c>
      <c r="IX6" s="62">
        <v>18</v>
      </c>
      <c r="IY6" s="62">
        <v>19</v>
      </c>
      <c r="IZ6" s="62">
        <v>20</v>
      </c>
      <c r="JA6" s="62">
        <v>21</v>
      </c>
      <c r="JB6" s="62">
        <v>22</v>
      </c>
      <c r="JC6" s="62">
        <v>23</v>
      </c>
      <c r="JD6" s="62">
        <v>24</v>
      </c>
      <c r="JE6" s="62">
        <v>25</v>
      </c>
      <c r="JF6" s="62">
        <v>26</v>
      </c>
      <c r="JG6" s="62">
        <v>27</v>
      </c>
      <c r="JH6" s="62">
        <v>28</v>
      </c>
      <c r="JI6" s="62">
        <v>29</v>
      </c>
      <c r="JJ6" s="62">
        <v>30</v>
      </c>
      <c r="JK6" s="62">
        <v>31</v>
      </c>
      <c r="JL6" s="62">
        <v>32</v>
      </c>
      <c r="JM6" s="62">
        <v>33</v>
      </c>
      <c r="JN6" s="62">
        <v>34</v>
      </c>
      <c r="JO6" s="62">
        <v>35</v>
      </c>
      <c r="JP6" s="62">
        <v>36</v>
      </c>
      <c r="JQ6" s="62">
        <v>37</v>
      </c>
      <c r="JR6" s="62">
        <v>38</v>
      </c>
      <c r="JS6" s="62">
        <v>39</v>
      </c>
      <c r="JT6" s="62">
        <v>40</v>
      </c>
      <c r="JU6" s="62">
        <v>41</v>
      </c>
      <c r="JV6" s="62">
        <v>42</v>
      </c>
      <c r="JW6" s="62">
        <v>43</v>
      </c>
      <c r="JX6" s="62">
        <v>44</v>
      </c>
      <c r="JY6" s="62">
        <v>45</v>
      </c>
      <c r="JZ6" s="62">
        <v>46</v>
      </c>
      <c r="KA6" s="62">
        <v>47</v>
      </c>
      <c r="KB6" s="62">
        <v>48</v>
      </c>
      <c r="KC6" s="62">
        <v>49</v>
      </c>
      <c r="KD6" s="62">
        <v>50</v>
      </c>
      <c r="KE6" s="62">
        <v>51</v>
      </c>
      <c r="KF6" s="62">
        <v>52</v>
      </c>
      <c r="KG6" s="62">
        <v>53</v>
      </c>
      <c r="KH6" s="62">
        <v>54</v>
      </c>
      <c r="KI6" s="62">
        <v>55</v>
      </c>
      <c r="KJ6" s="62">
        <v>56</v>
      </c>
      <c r="KK6" s="62">
        <v>57</v>
      </c>
      <c r="KL6" s="62">
        <v>58</v>
      </c>
      <c r="KM6" s="62">
        <v>59</v>
      </c>
      <c r="KN6" s="62">
        <v>60</v>
      </c>
      <c r="KO6" s="62">
        <v>61</v>
      </c>
      <c r="KP6" s="62">
        <v>62</v>
      </c>
      <c r="KQ6" s="62">
        <v>63</v>
      </c>
      <c r="KR6" s="62">
        <v>64</v>
      </c>
      <c r="KS6" s="62">
        <v>65</v>
      </c>
      <c r="KT6" s="62">
        <v>66</v>
      </c>
      <c r="KU6" s="62">
        <v>67</v>
      </c>
      <c r="KV6" s="62">
        <v>68</v>
      </c>
      <c r="KW6" s="62">
        <v>69</v>
      </c>
      <c r="KX6" s="62">
        <v>70</v>
      </c>
      <c r="KY6" s="62">
        <v>71</v>
      </c>
      <c r="KZ6" s="62">
        <v>72</v>
      </c>
      <c r="LA6" s="62">
        <v>73</v>
      </c>
      <c r="LB6" s="62">
        <v>74</v>
      </c>
      <c r="LC6" s="62">
        <v>75</v>
      </c>
      <c r="LD6" s="62">
        <v>76</v>
      </c>
      <c r="LE6" s="62">
        <v>77</v>
      </c>
      <c r="LF6" s="62">
        <v>78</v>
      </c>
      <c r="LG6" s="62">
        <v>79</v>
      </c>
      <c r="LH6" s="62">
        <v>80</v>
      </c>
      <c r="LI6" s="62">
        <v>81</v>
      </c>
      <c r="LJ6" s="62">
        <v>82</v>
      </c>
      <c r="LK6" s="62">
        <v>83</v>
      </c>
      <c r="LL6" s="62">
        <v>84</v>
      </c>
      <c r="LM6" s="62">
        <v>85</v>
      </c>
      <c r="LN6" s="62">
        <v>86</v>
      </c>
      <c r="LO6" s="62">
        <v>87</v>
      </c>
      <c r="LP6" s="62">
        <v>88</v>
      </c>
      <c r="LQ6" s="62">
        <v>89</v>
      </c>
      <c r="LR6" s="62">
        <v>90</v>
      </c>
      <c r="LS6" s="62">
        <v>91</v>
      </c>
      <c r="LT6" s="62">
        <v>92</v>
      </c>
      <c r="LU6" s="62">
        <v>93</v>
      </c>
      <c r="LV6" s="62">
        <v>94</v>
      </c>
      <c r="LW6" s="62">
        <v>95</v>
      </c>
      <c r="LX6" s="62">
        <v>96</v>
      </c>
      <c r="LY6" s="62">
        <v>97</v>
      </c>
      <c r="LZ6" s="62">
        <v>98</v>
      </c>
      <c r="MA6" s="62">
        <v>99</v>
      </c>
      <c r="MB6" s="62">
        <v>100</v>
      </c>
      <c r="MC6" s="62">
        <v>101</v>
      </c>
      <c r="MD6" s="62">
        <v>102</v>
      </c>
      <c r="ME6" s="62">
        <v>103</v>
      </c>
      <c r="MF6" s="62">
        <v>104</v>
      </c>
      <c r="MG6" s="62">
        <v>105</v>
      </c>
      <c r="MH6" s="62">
        <v>106</v>
      </c>
      <c r="MI6" s="62">
        <v>107</v>
      </c>
    </row>
    <row r="7" spans="2:347" ht="65.099999999999994" customHeight="1" x14ac:dyDescent="0.15">
      <c r="B7" s="328"/>
      <c r="C7" s="328"/>
      <c r="D7" s="328"/>
      <c r="E7" s="328"/>
      <c r="F7" s="328"/>
      <c r="G7" s="328"/>
      <c r="H7" s="274"/>
      <c r="I7" s="328"/>
      <c r="J7" s="328"/>
      <c r="P7" s="328"/>
      <c r="Q7" s="328"/>
      <c r="R7" s="64" t="s">
        <v>140</v>
      </c>
      <c r="S7" s="64" t="s">
        <v>185</v>
      </c>
      <c r="T7" s="64" t="s">
        <v>141</v>
      </c>
      <c r="U7" s="64" t="s">
        <v>142</v>
      </c>
      <c r="V7" s="64" t="s">
        <v>143</v>
      </c>
      <c r="W7" s="64" t="s">
        <v>186</v>
      </c>
      <c r="X7" s="64" t="s">
        <v>651</v>
      </c>
      <c r="Y7" s="64" t="s">
        <v>144</v>
      </c>
      <c r="Z7" s="64" t="s">
        <v>408</v>
      </c>
      <c r="AA7" s="64" t="s">
        <v>652</v>
      </c>
      <c r="AB7" s="64" t="s">
        <v>187</v>
      </c>
      <c r="AC7" s="64" t="s">
        <v>145</v>
      </c>
      <c r="AD7" s="64" t="s">
        <v>653</v>
      </c>
      <c r="AE7" s="64" t="s">
        <v>654</v>
      </c>
      <c r="AF7" s="64" t="s">
        <v>146</v>
      </c>
      <c r="AG7" s="64" t="s">
        <v>147</v>
      </c>
      <c r="AH7" s="64" t="s">
        <v>148</v>
      </c>
      <c r="AI7" s="64" t="s">
        <v>426</v>
      </c>
      <c r="AJ7" s="64" t="s">
        <v>149</v>
      </c>
      <c r="AK7" s="64" t="s">
        <v>428</v>
      </c>
      <c r="AL7" s="64" t="s">
        <v>655</v>
      </c>
      <c r="AM7" s="64" t="s">
        <v>656</v>
      </c>
      <c r="AN7" s="64" t="s">
        <v>150</v>
      </c>
      <c r="AO7" s="64" t="s">
        <v>151</v>
      </c>
      <c r="AP7" s="64" t="s">
        <v>433</v>
      </c>
      <c r="AQ7" s="64" t="s">
        <v>657</v>
      </c>
      <c r="AR7" s="64" t="s">
        <v>152</v>
      </c>
      <c r="AS7" s="64" t="s">
        <v>153</v>
      </c>
      <c r="AT7" s="64" t="s">
        <v>154</v>
      </c>
      <c r="AU7" s="64" t="s">
        <v>155</v>
      </c>
      <c r="AV7" s="64" t="s">
        <v>658</v>
      </c>
      <c r="AW7" s="64" t="s">
        <v>156</v>
      </c>
      <c r="AX7" s="64" t="s">
        <v>157</v>
      </c>
      <c r="AY7" s="64" t="s">
        <v>158</v>
      </c>
      <c r="AZ7" s="64" t="s">
        <v>188</v>
      </c>
      <c r="BA7" s="64" t="s">
        <v>159</v>
      </c>
      <c r="BB7" s="64" t="s">
        <v>160</v>
      </c>
      <c r="BC7" s="64" t="s">
        <v>659</v>
      </c>
      <c r="BD7" s="64" t="s">
        <v>450</v>
      </c>
      <c r="BE7" s="64" t="s">
        <v>161</v>
      </c>
      <c r="BF7" s="64" t="s">
        <v>162</v>
      </c>
      <c r="BG7" s="64" t="s">
        <v>660</v>
      </c>
      <c r="BH7" s="64" t="s">
        <v>163</v>
      </c>
      <c r="BI7" s="64" t="s">
        <v>661</v>
      </c>
      <c r="BJ7" s="64" t="s">
        <v>662</v>
      </c>
      <c r="BK7" s="64" t="s">
        <v>663</v>
      </c>
      <c r="BL7" s="64" t="s">
        <v>664</v>
      </c>
      <c r="BM7" s="64" t="s">
        <v>665</v>
      </c>
      <c r="BN7" s="64" t="s">
        <v>666</v>
      </c>
      <c r="BO7" s="64" t="s">
        <v>578</v>
      </c>
      <c r="BP7" s="64" t="s">
        <v>667</v>
      </c>
      <c r="BQ7" s="64" t="s">
        <v>668</v>
      </c>
      <c r="BR7" s="64" t="s">
        <v>669</v>
      </c>
      <c r="BS7" s="64" t="s">
        <v>670</v>
      </c>
      <c r="BT7" s="64" t="s">
        <v>579</v>
      </c>
      <c r="BU7" s="64" t="s">
        <v>671</v>
      </c>
      <c r="BV7" s="64" t="s">
        <v>189</v>
      </c>
      <c r="BW7" s="64" t="s">
        <v>164</v>
      </c>
      <c r="BX7" s="64" t="s">
        <v>165</v>
      </c>
      <c r="BY7" s="64" t="s">
        <v>166</v>
      </c>
      <c r="BZ7" s="64" t="s">
        <v>580</v>
      </c>
      <c r="CA7" s="64" t="s">
        <v>190</v>
      </c>
      <c r="CB7" s="64" t="s">
        <v>167</v>
      </c>
      <c r="CC7" s="64" t="s">
        <v>581</v>
      </c>
      <c r="CD7" s="64" t="s">
        <v>672</v>
      </c>
      <c r="CE7" s="64" t="s">
        <v>168</v>
      </c>
      <c r="CF7" s="64" t="s">
        <v>169</v>
      </c>
      <c r="CG7" s="64" t="s">
        <v>170</v>
      </c>
      <c r="CH7" s="64" t="s">
        <v>171</v>
      </c>
      <c r="CI7" s="64" t="s">
        <v>172</v>
      </c>
      <c r="CJ7" s="64" t="s">
        <v>173</v>
      </c>
      <c r="CK7" s="64" t="s">
        <v>174</v>
      </c>
      <c r="CL7" s="64" t="s">
        <v>191</v>
      </c>
      <c r="CM7" s="64" t="s">
        <v>522</v>
      </c>
      <c r="CN7" s="64" t="s">
        <v>175</v>
      </c>
      <c r="CO7" s="64" t="s">
        <v>673</v>
      </c>
      <c r="CP7" s="64" t="s">
        <v>192</v>
      </c>
      <c r="CQ7" s="64" t="s">
        <v>176</v>
      </c>
      <c r="CR7" s="64" t="s">
        <v>177</v>
      </c>
      <c r="CS7" s="64" t="s">
        <v>674</v>
      </c>
      <c r="CT7" s="64" t="s">
        <v>178</v>
      </c>
      <c r="CU7" s="64" t="s">
        <v>675</v>
      </c>
      <c r="CV7" s="64" t="s">
        <v>676</v>
      </c>
      <c r="CW7" s="64" t="s">
        <v>677</v>
      </c>
      <c r="CX7" s="64" t="s">
        <v>179</v>
      </c>
      <c r="CY7" s="64" t="s">
        <v>678</v>
      </c>
      <c r="CZ7" s="64" t="s">
        <v>679</v>
      </c>
      <c r="DA7" s="64" t="s">
        <v>680</v>
      </c>
      <c r="DB7" s="64" t="s">
        <v>180</v>
      </c>
      <c r="DC7" s="64" t="s">
        <v>181</v>
      </c>
      <c r="DD7" s="64" t="s">
        <v>182</v>
      </c>
      <c r="DE7" s="64" t="s">
        <v>582</v>
      </c>
      <c r="DF7" s="64" t="s">
        <v>681</v>
      </c>
      <c r="DG7" s="64" t="s">
        <v>682</v>
      </c>
      <c r="DH7" s="64" t="s">
        <v>559</v>
      </c>
      <c r="DI7" s="64" t="s">
        <v>683</v>
      </c>
      <c r="DJ7" s="64" t="s">
        <v>183</v>
      </c>
      <c r="DK7" s="64" t="s">
        <v>193</v>
      </c>
      <c r="DL7" s="64" t="s">
        <v>194</v>
      </c>
      <c r="DM7" s="64" t="s">
        <v>684</v>
      </c>
      <c r="DN7" s="64" t="s">
        <v>583</v>
      </c>
      <c r="DO7" s="64" t="s">
        <v>584</v>
      </c>
      <c r="DP7" s="64" t="s">
        <v>572</v>
      </c>
      <c r="DQ7" s="64" t="s">
        <v>685</v>
      </c>
      <c r="DR7" s="64" t="s">
        <v>184</v>
      </c>
      <c r="DS7" s="64" t="s">
        <v>574</v>
      </c>
      <c r="DT7" s="64" t="s">
        <v>575</v>
      </c>
      <c r="DU7" s="65" t="s">
        <v>946</v>
      </c>
      <c r="DW7" s="328"/>
      <c r="DX7" s="328"/>
      <c r="DY7" s="64" t="s">
        <v>140</v>
      </c>
      <c r="DZ7" s="64" t="s">
        <v>185</v>
      </c>
      <c r="EA7" s="64" t="s">
        <v>141</v>
      </c>
      <c r="EB7" s="64" t="s">
        <v>142</v>
      </c>
      <c r="EC7" s="64" t="s">
        <v>143</v>
      </c>
      <c r="ED7" s="64" t="s">
        <v>186</v>
      </c>
      <c r="EE7" s="64" t="s">
        <v>651</v>
      </c>
      <c r="EF7" s="64" t="s">
        <v>144</v>
      </c>
      <c r="EG7" s="64" t="s">
        <v>408</v>
      </c>
      <c r="EH7" s="64" t="s">
        <v>652</v>
      </c>
      <c r="EI7" s="64" t="s">
        <v>187</v>
      </c>
      <c r="EJ7" s="64" t="s">
        <v>145</v>
      </c>
      <c r="EK7" s="64" t="s">
        <v>653</v>
      </c>
      <c r="EL7" s="64" t="s">
        <v>654</v>
      </c>
      <c r="EM7" s="64" t="s">
        <v>146</v>
      </c>
      <c r="EN7" s="64" t="s">
        <v>147</v>
      </c>
      <c r="EO7" s="64" t="s">
        <v>148</v>
      </c>
      <c r="EP7" s="64" t="s">
        <v>426</v>
      </c>
      <c r="EQ7" s="64" t="s">
        <v>149</v>
      </c>
      <c r="ER7" s="64" t="s">
        <v>428</v>
      </c>
      <c r="ES7" s="64" t="s">
        <v>655</v>
      </c>
      <c r="ET7" s="64" t="s">
        <v>656</v>
      </c>
      <c r="EU7" s="64" t="s">
        <v>150</v>
      </c>
      <c r="EV7" s="64" t="s">
        <v>151</v>
      </c>
      <c r="EW7" s="64" t="s">
        <v>433</v>
      </c>
      <c r="EX7" s="64" t="s">
        <v>657</v>
      </c>
      <c r="EY7" s="64" t="s">
        <v>152</v>
      </c>
      <c r="EZ7" s="64" t="s">
        <v>153</v>
      </c>
      <c r="FA7" s="64" t="s">
        <v>154</v>
      </c>
      <c r="FB7" s="64" t="s">
        <v>155</v>
      </c>
      <c r="FC7" s="64" t="s">
        <v>658</v>
      </c>
      <c r="FD7" s="64" t="s">
        <v>156</v>
      </c>
      <c r="FE7" s="64" t="s">
        <v>157</v>
      </c>
      <c r="FF7" s="64" t="s">
        <v>158</v>
      </c>
      <c r="FG7" s="64" t="s">
        <v>188</v>
      </c>
      <c r="FH7" s="64" t="s">
        <v>159</v>
      </c>
      <c r="FI7" s="64" t="s">
        <v>160</v>
      </c>
      <c r="FJ7" s="64" t="s">
        <v>659</v>
      </c>
      <c r="FK7" s="64" t="s">
        <v>450</v>
      </c>
      <c r="FL7" s="64" t="s">
        <v>161</v>
      </c>
      <c r="FM7" s="64" t="s">
        <v>162</v>
      </c>
      <c r="FN7" s="64" t="s">
        <v>660</v>
      </c>
      <c r="FO7" s="64" t="s">
        <v>163</v>
      </c>
      <c r="FP7" s="64" t="s">
        <v>661</v>
      </c>
      <c r="FQ7" s="64" t="s">
        <v>662</v>
      </c>
      <c r="FR7" s="64" t="s">
        <v>663</v>
      </c>
      <c r="FS7" s="64" t="s">
        <v>664</v>
      </c>
      <c r="FT7" s="64" t="s">
        <v>665</v>
      </c>
      <c r="FU7" s="64" t="s">
        <v>666</v>
      </c>
      <c r="FV7" s="64" t="s">
        <v>578</v>
      </c>
      <c r="FW7" s="64" t="s">
        <v>667</v>
      </c>
      <c r="FX7" s="64" t="s">
        <v>668</v>
      </c>
      <c r="FY7" s="64" t="s">
        <v>669</v>
      </c>
      <c r="FZ7" s="64" t="s">
        <v>670</v>
      </c>
      <c r="GA7" s="64" t="s">
        <v>579</v>
      </c>
      <c r="GB7" s="64" t="s">
        <v>671</v>
      </c>
      <c r="GC7" s="64" t="s">
        <v>189</v>
      </c>
      <c r="GD7" s="64" t="s">
        <v>164</v>
      </c>
      <c r="GE7" s="64" t="s">
        <v>165</v>
      </c>
      <c r="GF7" s="64" t="s">
        <v>166</v>
      </c>
      <c r="GG7" s="64" t="s">
        <v>580</v>
      </c>
      <c r="GH7" s="64" t="s">
        <v>190</v>
      </c>
      <c r="GI7" s="64" t="s">
        <v>167</v>
      </c>
      <c r="GJ7" s="64" t="s">
        <v>581</v>
      </c>
      <c r="GK7" s="64" t="s">
        <v>672</v>
      </c>
      <c r="GL7" s="64" t="s">
        <v>168</v>
      </c>
      <c r="GM7" s="64" t="s">
        <v>169</v>
      </c>
      <c r="GN7" s="64" t="s">
        <v>170</v>
      </c>
      <c r="GO7" s="64" t="s">
        <v>171</v>
      </c>
      <c r="GP7" s="64" t="s">
        <v>172</v>
      </c>
      <c r="GQ7" s="64" t="s">
        <v>173</v>
      </c>
      <c r="GR7" s="64" t="s">
        <v>174</v>
      </c>
      <c r="GS7" s="64" t="s">
        <v>191</v>
      </c>
      <c r="GT7" s="64" t="s">
        <v>522</v>
      </c>
      <c r="GU7" s="64" t="s">
        <v>175</v>
      </c>
      <c r="GV7" s="64" t="s">
        <v>673</v>
      </c>
      <c r="GW7" s="64" t="s">
        <v>192</v>
      </c>
      <c r="GX7" s="64" t="s">
        <v>176</v>
      </c>
      <c r="GY7" s="64" t="s">
        <v>177</v>
      </c>
      <c r="GZ7" s="64" t="s">
        <v>674</v>
      </c>
      <c r="HA7" s="64" t="s">
        <v>178</v>
      </c>
      <c r="HB7" s="64" t="s">
        <v>675</v>
      </c>
      <c r="HC7" s="64" t="s">
        <v>676</v>
      </c>
      <c r="HD7" s="64" t="s">
        <v>677</v>
      </c>
      <c r="HE7" s="64" t="s">
        <v>179</v>
      </c>
      <c r="HF7" s="64" t="s">
        <v>678</v>
      </c>
      <c r="HG7" s="64" t="s">
        <v>679</v>
      </c>
      <c r="HH7" s="64" t="s">
        <v>680</v>
      </c>
      <c r="HI7" s="64" t="s">
        <v>180</v>
      </c>
      <c r="HJ7" s="64" t="s">
        <v>181</v>
      </c>
      <c r="HK7" s="64" t="s">
        <v>182</v>
      </c>
      <c r="HL7" s="64" t="s">
        <v>582</v>
      </c>
      <c r="HM7" s="64" t="s">
        <v>681</v>
      </c>
      <c r="HN7" s="64" t="s">
        <v>682</v>
      </c>
      <c r="HO7" s="64" t="s">
        <v>559</v>
      </c>
      <c r="HP7" s="64" t="s">
        <v>683</v>
      </c>
      <c r="HQ7" s="64" t="s">
        <v>183</v>
      </c>
      <c r="HR7" s="64" t="s">
        <v>193</v>
      </c>
      <c r="HS7" s="64" t="s">
        <v>194</v>
      </c>
      <c r="HT7" s="64" t="s">
        <v>684</v>
      </c>
      <c r="HU7" s="64" t="s">
        <v>583</v>
      </c>
      <c r="HV7" s="64" t="s">
        <v>584</v>
      </c>
      <c r="HW7" s="64" t="s">
        <v>572</v>
      </c>
      <c r="HX7" s="64" t="s">
        <v>685</v>
      </c>
      <c r="HY7" s="64" t="s">
        <v>184</v>
      </c>
      <c r="HZ7" s="64" t="s">
        <v>574</v>
      </c>
      <c r="IA7" s="64" t="s">
        <v>575</v>
      </c>
      <c r="IB7" s="65" t="s">
        <v>950</v>
      </c>
      <c r="IC7" s="65" t="s">
        <v>951</v>
      </c>
      <c r="IE7" s="328"/>
      <c r="IF7" s="337"/>
      <c r="IG7" s="64" t="s">
        <v>140</v>
      </c>
      <c r="IH7" s="64" t="s">
        <v>185</v>
      </c>
      <c r="II7" s="64" t="s">
        <v>141</v>
      </c>
      <c r="IJ7" s="64" t="s">
        <v>142</v>
      </c>
      <c r="IK7" s="64" t="s">
        <v>143</v>
      </c>
      <c r="IL7" s="64" t="s">
        <v>186</v>
      </c>
      <c r="IM7" s="64" t="s">
        <v>651</v>
      </c>
      <c r="IN7" s="64" t="s">
        <v>144</v>
      </c>
      <c r="IO7" s="64" t="s">
        <v>408</v>
      </c>
      <c r="IP7" s="64" t="s">
        <v>652</v>
      </c>
      <c r="IQ7" s="64" t="s">
        <v>187</v>
      </c>
      <c r="IR7" s="64" t="s">
        <v>145</v>
      </c>
      <c r="IS7" s="64" t="s">
        <v>653</v>
      </c>
      <c r="IT7" s="64" t="s">
        <v>654</v>
      </c>
      <c r="IU7" s="64" t="s">
        <v>146</v>
      </c>
      <c r="IV7" s="64" t="s">
        <v>147</v>
      </c>
      <c r="IW7" s="64" t="s">
        <v>148</v>
      </c>
      <c r="IX7" s="64" t="s">
        <v>426</v>
      </c>
      <c r="IY7" s="64" t="s">
        <v>149</v>
      </c>
      <c r="IZ7" s="64" t="s">
        <v>428</v>
      </c>
      <c r="JA7" s="64" t="s">
        <v>655</v>
      </c>
      <c r="JB7" s="64" t="s">
        <v>656</v>
      </c>
      <c r="JC7" s="64" t="s">
        <v>150</v>
      </c>
      <c r="JD7" s="64" t="s">
        <v>151</v>
      </c>
      <c r="JE7" s="64" t="s">
        <v>433</v>
      </c>
      <c r="JF7" s="64" t="s">
        <v>657</v>
      </c>
      <c r="JG7" s="64" t="s">
        <v>152</v>
      </c>
      <c r="JH7" s="64" t="s">
        <v>153</v>
      </c>
      <c r="JI7" s="64" t="s">
        <v>154</v>
      </c>
      <c r="JJ7" s="64" t="s">
        <v>155</v>
      </c>
      <c r="JK7" s="64" t="s">
        <v>658</v>
      </c>
      <c r="JL7" s="64" t="s">
        <v>156</v>
      </c>
      <c r="JM7" s="64" t="s">
        <v>157</v>
      </c>
      <c r="JN7" s="64" t="s">
        <v>158</v>
      </c>
      <c r="JO7" s="64" t="s">
        <v>188</v>
      </c>
      <c r="JP7" s="64" t="s">
        <v>159</v>
      </c>
      <c r="JQ7" s="64" t="s">
        <v>160</v>
      </c>
      <c r="JR7" s="64" t="s">
        <v>659</v>
      </c>
      <c r="JS7" s="64" t="s">
        <v>450</v>
      </c>
      <c r="JT7" s="64" t="s">
        <v>161</v>
      </c>
      <c r="JU7" s="64" t="s">
        <v>162</v>
      </c>
      <c r="JV7" s="64" t="s">
        <v>660</v>
      </c>
      <c r="JW7" s="64" t="s">
        <v>163</v>
      </c>
      <c r="JX7" s="64" t="s">
        <v>661</v>
      </c>
      <c r="JY7" s="64" t="s">
        <v>662</v>
      </c>
      <c r="JZ7" s="64" t="s">
        <v>663</v>
      </c>
      <c r="KA7" s="64" t="s">
        <v>664</v>
      </c>
      <c r="KB7" s="64" t="s">
        <v>665</v>
      </c>
      <c r="KC7" s="64" t="s">
        <v>666</v>
      </c>
      <c r="KD7" s="64" t="s">
        <v>578</v>
      </c>
      <c r="KE7" s="64" t="s">
        <v>667</v>
      </c>
      <c r="KF7" s="64" t="s">
        <v>668</v>
      </c>
      <c r="KG7" s="64" t="s">
        <v>669</v>
      </c>
      <c r="KH7" s="64" t="s">
        <v>670</v>
      </c>
      <c r="KI7" s="64" t="s">
        <v>579</v>
      </c>
      <c r="KJ7" s="64" t="s">
        <v>671</v>
      </c>
      <c r="KK7" s="64" t="s">
        <v>189</v>
      </c>
      <c r="KL7" s="64" t="s">
        <v>164</v>
      </c>
      <c r="KM7" s="64" t="s">
        <v>165</v>
      </c>
      <c r="KN7" s="64" t="s">
        <v>166</v>
      </c>
      <c r="KO7" s="64" t="s">
        <v>580</v>
      </c>
      <c r="KP7" s="64" t="s">
        <v>190</v>
      </c>
      <c r="KQ7" s="64" t="s">
        <v>167</v>
      </c>
      <c r="KR7" s="64" t="s">
        <v>581</v>
      </c>
      <c r="KS7" s="64" t="s">
        <v>672</v>
      </c>
      <c r="KT7" s="64" t="s">
        <v>168</v>
      </c>
      <c r="KU7" s="64" t="s">
        <v>169</v>
      </c>
      <c r="KV7" s="64" t="s">
        <v>170</v>
      </c>
      <c r="KW7" s="64" t="s">
        <v>171</v>
      </c>
      <c r="KX7" s="64" t="s">
        <v>172</v>
      </c>
      <c r="KY7" s="64" t="s">
        <v>173</v>
      </c>
      <c r="KZ7" s="64" t="s">
        <v>174</v>
      </c>
      <c r="LA7" s="64" t="s">
        <v>191</v>
      </c>
      <c r="LB7" s="64" t="s">
        <v>522</v>
      </c>
      <c r="LC7" s="64" t="s">
        <v>175</v>
      </c>
      <c r="LD7" s="64" t="s">
        <v>673</v>
      </c>
      <c r="LE7" s="64" t="s">
        <v>192</v>
      </c>
      <c r="LF7" s="64" t="s">
        <v>176</v>
      </c>
      <c r="LG7" s="64" t="s">
        <v>177</v>
      </c>
      <c r="LH7" s="64" t="s">
        <v>674</v>
      </c>
      <c r="LI7" s="64" t="s">
        <v>178</v>
      </c>
      <c r="LJ7" s="64" t="s">
        <v>675</v>
      </c>
      <c r="LK7" s="64" t="s">
        <v>676</v>
      </c>
      <c r="LL7" s="64" t="s">
        <v>677</v>
      </c>
      <c r="LM7" s="64" t="s">
        <v>179</v>
      </c>
      <c r="LN7" s="64" t="s">
        <v>678</v>
      </c>
      <c r="LO7" s="64" t="s">
        <v>679</v>
      </c>
      <c r="LP7" s="64" t="s">
        <v>680</v>
      </c>
      <c r="LQ7" s="64" t="s">
        <v>180</v>
      </c>
      <c r="LR7" s="64" t="s">
        <v>181</v>
      </c>
      <c r="LS7" s="64" t="s">
        <v>182</v>
      </c>
      <c r="LT7" s="64" t="s">
        <v>582</v>
      </c>
      <c r="LU7" s="64" t="s">
        <v>681</v>
      </c>
      <c r="LV7" s="64" t="s">
        <v>682</v>
      </c>
      <c r="LW7" s="64" t="s">
        <v>559</v>
      </c>
      <c r="LX7" s="64" t="s">
        <v>683</v>
      </c>
      <c r="LY7" s="64" t="s">
        <v>183</v>
      </c>
      <c r="LZ7" s="64" t="s">
        <v>193</v>
      </c>
      <c r="MA7" s="64" t="s">
        <v>194</v>
      </c>
      <c r="MB7" s="64" t="s">
        <v>684</v>
      </c>
      <c r="MC7" s="64" t="s">
        <v>583</v>
      </c>
      <c r="MD7" s="64" t="s">
        <v>584</v>
      </c>
      <c r="ME7" s="64" t="s">
        <v>572</v>
      </c>
      <c r="MF7" s="64" t="s">
        <v>685</v>
      </c>
      <c r="MG7" s="64" t="s">
        <v>184</v>
      </c>
      <c r="MH7" s="64" t="s">
        <v>574</v>
      </c>
      <c r="MI7" s="64" t="s">
        <v>575</v>
      </c>
    </row>
    <row r="8" spans="2:347" ht="18.75" customHeight="1" x14ac:dyDescent="0.15">
      <c r="B8" s="12" t="s">
        <v>34</v>
      </c>
      <c r="C8" s="66" t="s">
        <v>140</v>
      </c>
      <c r="D8" s="67">
        <v>0.97473308028468919</v>
      </c>
      <c r="E8" s="63">
        <v>2.5266919715310809E-2</v>
      </c>
      <c r="F8" s="63">
        <v>0.58062352012628249</v>
      </c>
      <c r="G8" s="63">
        <v>8.084188371481188E-2</v>
      </c>
      <c r="H8" s="63">
        <v>1.0781844603612756E-2</v>
      </c>
      <c r="I8" s="26">
        <v>0.5146014206787688</v>
      </c>
      <c r="J8" s="63">
        <v>6.7087608524072612E-2</v>
      </c>
      <c r="L8" s="32" t="s">
        <v>217</v>
      </c>
      <c r="M8" s="68" t="s">
        <v>945</v>
      </c>
      <c r="N8" s="69">
        <v>0.60899999999999999</v>
      </c>
      <c r="O8" s="70"/>
      <c r="P8" s="12" t="s">
        <v>34</v>
      </c>
      <c r="Q8" s="63" t="s">
        <v>140</v>
      </c>
      <c r="R8" s="63">
        <v>3.495395948434623E-2</v>
      </c>
      <c r="S8" s="63">
        <v>7.387323943661972E-2</v>
      </c>
      <c r="T8" s="63">
        <v>4.3872017353579172E-3</v>
      </c>
      <c r="U8" s="63">
        <v>0</v>
      </c>
      <c r="V8" s="63">
        <v>0</v>
      </c>
      <c r="W8" s="63">
        <v>0</v>
      </c>
      <c r="X8" s="63">
        <v>0</v>
      </c>
      <c r="Y8" s="63">
        <v>0.15769003730127115</v>
      </c>
      <c r="Z8" s="63">
        <v>0</v>
      </c>
      <c r="AA8" s="63">
        <v>0</v>
      </c>
      <c r="AB8" s="63">
        <v>0</v>
      </c>
      <c r="AC8" s="63">
        <v>2.5624999999999998E-2</v>
      </c>
      <c r="AD8" s="63">
        <v>3.0299089726918077E-3</v>
      </c>
      <c r="AE8" s="63">
        <v>8.1300813008130081E-5</v>
      </c>
      <c r="AF8" s="63">
        <v>0</v>
      </c>
      <c r="AG8" s="63">
        <v>0</v>
      </c>
      <c r="AH8" s="63">
        <v>0</v>
      </c>
      <c r="AI8" s="63">
        <v>0</v>
      </c>
      <c r="AJ8" s="63">
        <v>0</v>
      </c>
      <c r="AK8" s="63">
        <v>0</v>
      </c>
      <c r="AL8" s="63">
        <v>0</v>
      </c>
      <c r="AM8" s="63">
        <v>0</v>
      </c>
      <c r="AN8" s="63">
        <v>0</v>
      </c>
      <c r="AO8" s="63">
        <v>0</v>
      </c>
      <c r="AP8" s="63">
        <v>4.1667298219022356E-3</v>
      </c>
      <c r="AQ8" s="63">
        <v>5.3614737602559472E-4</v>
      </c>
      <c r="AR8" s="63">
        <v>0</v>
      </c>
      <c r="AS8" s="63">
        <v>0</v>
      </c>
      <c r="AT8" s="63">
        <v>0</v>
      </c>
      <c r="AU8" s="63">
        <v>8.1411791538373822E-3</v>
      </c>
      <c r="AV8" s="63">
        <v>0</v>
      </c>
      <c r="AW8" s="63">
        <v>0</v>
      </c>
      <c r="AX8" s="63">
        <v>0</v>
      </c>
      <c r="AY8" s="63">
        <v>0</v>
      </c>
      <c r="AZ8" s="63">
        <v>1.643835616438356E-3</v>
      </c>
      <c r="BA8" s="63">
        <v>0</v>
      </c>
      <c r="BB8" s="63">
        <v>0</v>
      </c>
      <c r="BC8" s="63">
        <v>0</v>
      </c>
      <c r="BD8" s="63">
        <v>0</v>
      </c>
      <c r="BE8" s="63">
        <v>0</v>
      </c>
      <c r="BF8" s="63">
        <v>2.9553010712966382E-5</v>
      </c>
      <c r="BG8" s="63">
        <v>0</v>
      </c>
      <c r="BH8" s="63">
        <v>0</v>
      </c>
      <c r="BI8" s="63">
        <v>0</v>
      </c>
      <c r="BJ8" s="63">
        <v>0</v>
      </c>
      <c r="BK8" s="63">
        <v>0</v>
      </c>
      <c r="BL8" s="63">
        <v>0</v>
      </c>
      <c r="BM8" s="63">
        <v>0</v>
      </c>
      <c r="BN8" s="63">
        <v>0</v>
      </c>
      <c r="BO8" s="63">
        <v>0</v>
      </c>
      <c r="BP8" s="63">
        <v>0</v>
      </c>
      <c r="BQ8" s="63">
        <v>0</v>
      </c>
      <c r="BR8" s="63">
        <v>0</v>
      </c>
      <c r="BS8" s="63">
        <v>0</v>
      </c>
      <c r="BT8" s="63">
        <v>0</v>
      </c>
      <c r="BU8" s="63">
        <v>0</v>
      </c>
      <c r="BV8" s="63">
        <v>0</v>
      </c>
      <c r="BW8" s="63">
        <v>0</v>
      </c>
      <c r="BX8" s="63">
        <v>0</v>
      </c>
      <c r="BY8" s="63">
        <v>3.36295473479589E-3</v>
      </c>
      <c r="BZ8" s="63">
        <v>0</v>
      </c>
      <c r="CA8" s="63">
        <v>7.085987261146497E-4</v>
      </c>
      <c r="CB8" s="63">
        <v>8.0106809078771701E-6</v>
      </c>
      <c r="CC8" s="63">
        <v>2.6601159338328858E-3</v>
      </c>
      <c r="CD8" s="63">
        <v>1.3231292517006802E-3</v>
      </c>
      <c r="CE8" s="63">
        <v>0</v>
      </c>
      <c r="CF8" s="63">
        <v>0</v>
      </c>
      <c r="CG8" s="63">
        <v>0</v>
      </c>
      <c r="CH8" s="63">
        <v>0</v>
      </c>
      <c r="CI8" s="63">
        <v>1.5210817534528609E-4</v>
      </c>
      <c r="CJ8" s="63">
        <v>0</v>
      </c>
      <c r="CK8" s="63">
        <v>6.7604110329908055E-7</v>
      </c>
      <c r="CL8" s="63">
        <v>2.6130128037627387E-7</v>
      </c>
      <c r="CM8" s="63">
        <v>3.2564008629462288E-6</v>
      </c>
      <c r="CN8" s="63">
        <v>0</v>
      </c>
      <c r="CO8" s="63">
        <v>0</v>
      </c>
      <c r="CP8" s="63">
        <v>0</v>
      </c>
      <c r="CQ8" s="63">
        <v>0</v>
      </c>
      <c r="CR8" s="63">
        <v>0</v>
      </c>
      <c r="CS8" s="63">
        <v>0</v>
      </c>
      <c r="CT8" s="63">
        <v>0</v>
      </c>
      <c r="CU8" s="63">
        <v>0</v>
      </c>
      <c r="CV8" s="63">
        <v>0</v>
      </c>
      <c r="CW8" s="63">
        <v>0</v>
      </c>
      <c r="CX8" s="63">
        <v>0</v>
      </c>
      <c r="CY8" s="63">
        <v>0</v>
      </c>
      <c r="CZ8" s="63">
        <v>0</v>
      </c>
      <c r="DA8" s="63">
        <v>0</v>
      </c>
      <c r="DB8" s="63">
        <v>2.836846539742906E-5</v>
      </c>
      <c r="DC8" s="63">
        <v>1.5763696805136142E-3</v>
      </c>
      <c r="DD8" s="63">
        <v>0</v>
      </c>
      <c r="DE8" s="63">
        <v>9.7403913999075423E-4</v>
      </c>
      <c r="DF8" s="63">
        <v>0</v>
      </c>
      <c r="DG8" s="63">
        <v>3.794058408862034E-3</v>
      </c>
      <c r="DH8" s="63">
        <v>5.149118528325552E-3</v>
      </c>
      <c r="DI8" s="63">
        <v>3.0837895739109734E-3</v>
      </c>
      <c r="DJ8" s="63">
        <v>7.5147026791548679E-5</v>
      </c>
      <c r="DK8" s="63">
        <v>0</v>
      </c>
      <c r="DL8" s="63">
        <v>0</v>
      </c>
      <c r="DM8" s="63">
        <v>1.5862257920313785E-6</v>
      </c>
      <c r="DN8" s="63">
        <v>1.1057098765432099E-2</v>
      </c>
      <c r="DO8" s="63">
        <v>2.3306136883185773E-2</v>
      </c>
      <c r="DP8" s="63">
        <v>7.7708264734935791E-5</v>
      </c>
      <c r="DQ8" s="63">
        <v>1.8870085252576665E-3</v>
      </c>
      <c r="DR8" s="63">
        <v>5.2317477876106201E-3</v>
      </c>
      <c r="DS8" s="63">
        <v>0</v>
      </c>
      <c r="DT8" s="63">
        <v>0</v>
      </c>
      <c r="DU8" s="63">
        <v>4.606923928982762E-3</v>
      </c>
      <c r="DW8" s="12" t="s">
        <v>34</v>
      </c>
      <c r="DX8" s="63" t="s">
        <v>140</v>
      </c>
      <c r="DY8" s="26">
        <v>1.0008875958188892</v>
      </c>
      <c r="DZ8" s="63">
        <v>1.8853169001638449E-3</v>
      </c>
      <c r="EA8" s="63">
        <v>1.1170561926512158E-4</v>
      </c>
      <c r="EB8" s="63">
        <v>1.6509291206867235E-5</v>
      </c>
      <c r="EC8" s="63">
        <v>1.3479257371478698E-5</v>
      </c>
      <c r="ED8" s="63">
        <v>0</v>
      </c>
      <c r="EE8" s="63">
        <v>3.5193661200924463E-7</v>
      </c>
      <c r="EF8" s="63">
        <v>4.1624991037624588E-3</v>
      </c>
      <c r="EG8" s="63">
        <v>0</v>
      </c>
      <c r="EH8" s="63">
        <v>0</v>
      </c>
      <c r="EI8" s="63">
        <v>0</v>
      </c>
      <c r="EJ8" s="63">
        <v>6.4908612440930751E-4</v>
      </c>
      <c r="EK8" s="63">
        <v>8.3423234067247712E-5</v>
      </c>
      <c r="EL8" s="63">
        <v>3.2710933987504275E-6</v>
      </c>
      <c r="EM8" s="63">
        <v>3.7707573329588276E-7</v>
      </c>
      <c r="EN8" s="63">
        <v>0</v>
      </c>
      <c r="EO8" s="63">
        <v>3.1641107274303396E-7</v>
      </c>
      <c r="EP8" s="63">
        <v>2.6604793870899867E-7</v>
      </c>
      <c r="EQ8" s="63">
        <v>0</v>
      </c>
      <c r="ER8" s="63">
        <v>6.1312851321848515E-7</v>
      </c>
      <c r="ES8" s="63">
        <v>0</v>
      </c>
      <c r="ET8" s="63">
        <v>0</v>
      </c>
      <c r="EU8" s="63">
        <v>0</v>
      </c>
      <c r="EV8" s="63">
        <v>0</v>
      </c>
      <c r="EW8" s="63">
        <v>1.1416256667516011E-4</v>
      </c>
      <c r="EX8" s="63">
        <v>2.9065321654162673E-5</v>
      </c>
      <c r="EY8" s="63">
        <v>0</v>
      </c>
      <c r="EZ8" s="63">
        <v>0</v>
      </c>
      <c r="FA8" s="63">
        <v>1.9459146118229073E-7</v>
      </c>
      <c r="FB8" s="63">
        <v>2.0661775499274863E-4</v>
      </c>
      <c r="FC8" s="63">
        <v>6.6213821087511402E-5</v>
      </c>
      <c r="FD8" s="63">
        <v>0</v>
      </c>
      <c r="FE8" s="63">
        <v>2.3951588498892506E-7</v>
      </c>
      <c r="FF8" s="63">
        <v>1.4240679966491904E-7</v>
      </c>
      <c r="FG8" s="63">
        <v>4.2466905139951966E-5</v>
      </c>
      <c r="FH8" s="63">
        <v>0</v>
      </c>
      <c r="FI8" s="63">
        <v>8.8244705962342159E-8</v>
      </c>
      <c r="FJ8" s="63">
        <v>1.9447181804448302E-7</v>
      </c>
      <c r="FK8" s="63">
        <v>2.0941431555856818E-7</v>
      </c>
      <c r="FL8" s="63">
        <v>0</v>
      </c>
      <c r="FM8" s="63">
        <v>9.0454610649725614E-7</v>
      </c>
      <c r="FN8" s="63">
        <v>2.295063266538641E-7</v>
      </c>
      <c r="FO8" s="63">
        <v>1.8029518626954452E-7</v>
      </c>
      <c r="FP8" s="63">
        <v>2.7749601323433106E-7</v>
      </c>
      <c r="FQ8" s="63">
        <v>3.4121148049065812E-7</v>
      </c>
      <c r="FR8" s="63">
        <v>3.3313262313443123E-7</v>
      </c>
      <c r="FS8" s="63">
        <v>0</v>
      </c>
      <c r="FT8" s="63">
        <v>2.1969273510509773E-7</v>
      </c>
      <c r="FU8" s="63">
        <v>2.8408707296608323E-7</v>
      </c>
      <c r="FV8" s="63">
        <v>0</v>
      </c>
      <c r="FW8" s="63">
        <v>1.7083301354569685E-7</v>
      </c>
      <c r="FX8" s="63">
        <v>2.4132460087466211E-7</v>
      </c>
      <c r="FY8" s="63">
        <v>2.9390109984410695E-7</v>
      </c>
      <c r="FZ8" s="63">
        <v>1.8778258359572598E-7</v>
      </c>
      <c r="GA8" s="63">
        <v>2.6092885220457562E-7</v>
      </c>
      <c r="GB8" s="63">
        <v>3.7538859051283943E-7</v>
      </c>
      <c r="GC8" s="63">
        <v>3.2896077433342695E-7</v>
      </c>
      <c r="GD8" s="63">
        <v>3.7429818313437472E-7</v>
      </c>
      <c r="GE8" s="63">
        <v>2.9007403177089306E-7</v>
      </c>
      <c r="GF8" s="63">
        <v>8.850291043425823E-5</v>
      </c>
      <c r="GG8" s="63">
        <v>2.2057851032966639E-7</v>
      </c>
      <c r="GH8" s="63">
        <v>1.815620556885113E-5</v>
      </c>
      <c r="GI8" s="63">
        <v>5.5206343282763684E-7</v>
      </c>
      <c r="GJ8" s="63">
        <v>6.753225847826073E-5</v>
      </c>
      <c r="GK8" s="63">
        <v>3.3751085128026274E-5</v>
      </c>
      <c r="GL8" s="63">
        <v>1.1964047516016388E-7</v>
      </c>
      <c r="GM8" s="63">
        <v>2.6877730331229698E-7</v>
      </c>
      <c r="GN8" s="63">
        <v>6.1532098842192306E-7</v>
      </c>
      <c r="GO8" s="63">
        <v>3.395275705582234E-7</v>
      </c>
      <c r="GP8" s="63">
        <v>4.0131868684732248E-6</v>
      </c>
      <c r="GQ8" s="63">
        <v>2.0890139235111495E-7</v>
      </c>
      <c r="GR8" s="63">
        <v>2.0398619414409304E-7</v>
      </c>
      <c r="GS8" s="63">
        <v>1.3653201582202752E-7</v>
      </c>
      <c r="GT8" s="63">
        <v>1.2522770350964977E-7</v>
      </c>
      <c r="GU8" s="63">
        <v>2.4785183070122036E-7</v>
      </c>
      <c r="GV8" s="63">
        <v>2.0296749363845212E-7</v>
      </c>
      <c r="GW8" s="63">
        <v>4.5081239151216677E-7</v>
      </c>
      <c r="GX8" s="63">
        <v>1.2972298014579161E-7</v>
      </c>
      <c r="GY8" s="63">
        <v>0</v>
      </c>
      <c r="GZ8" s="63">
        <v>1.3897005535920163E-7</v>
      </c>
      <c r="HA8" s="63">
        <v>3.0180049517423442E-7</v>
      </c>
      <c r="HB8" s="63">
        <v>2.067143224621355E-7</v>
      </c>
      <c r="HC8" s="63">
        <v>6.4312855748027043E-8</v>
      </c>
      <c r="HD8" s="63">
        <v>2.3464405118061092E-7</v>
      </c>
      <c r="HE8" s="63">
        <v>1.4283523176638965E-6</v>
      </c>
      <c r="HF8" s="63">
        <v>3.6343292729104036E-7</v>
      </c>
      <c r="HG8" s="63">
        <v>5.0335577100135005E-7</v>
      </c>
      <c r="HH8" s="63">
        <v>2.2294715573776133E-6</v>
      </c>
      <c r="HI8" s="63">
        <v>1.0041572773264469E-6</v>
      </c>
      <c r="HJ8" s="63">
        <v>4.5701810799209647E-5</v>
      </c>
      <c r="HK8" s="63">
        <v>7.2878601632899279E-7</v>
      </c>
      <c r="HL8" s="63">
        <v>2.9186590494263239E-5</v>
      </c>
      <c r="HM8" s="63">
        <v>2.342114428866595E-7</v>
      </c>
      <c r="HN8" s="63">
        <v>1.0843845346093417E-4</v>
      </c>
      <c r="HO8" s="63">
        <v>1.5048005800268472E-4</v>
      </c>
      <c r="HP8" s="63">
        <v>8.0191735911369039E-5</v>
      </c>
      <c r="HQ8" s="63">
        <v>2.2230862141105595E-6</v>
      </c>
      <c r="HR8" s="63">
        <v>8.8898693010149985E-7</v>
      </c>
      <c r="HS8" s="63">
        <v>6.320786000819671E-7</v>
      </c>
      <c r="HT8" s="63">
        <v>2.8310134379000501E-7</v>
      </c>
      <c r="HU8" s="63">
        <v>3.26864965758732E-4</v>
      </c>
      <c r="HV8" s="63">
        <v>7.3181184014086678E-4</v>
      </c>
      <c r="HW8" s="63">
        <v>2.4432604836455724E-6</v>
      </c>
      <c r="HX8" s="63">
        <v>4.9014816015893307E-5</v>
      </c>
      <c r="HY8" s="63">
        <v>1.3770864412729526E-4</v>
      </c>
      <c r="HZ8" s="63">
        <v>1.1692233308690703E-6</v>
      </c>
      <c r="IA8" s="63">
        <v>5.891500806450666E-7</v>
      </c>
      <c r="IB8" s="63">
        <v>1.0101705430837578</v>
      </c>
      <c r="IC8" s="63">
        <v>0.88741472755627826</v>
      </c>
      <c r="IE8" s="12" t="s">
        <v>34</v>
      </c>
      <c r="IF8" s="63" t="s">
        <v>140</v>
      </c>
      <c r="IG8" s="63">
        <v>3.294008954587449E-2</v>
      </c>
      <c r="IH8" s="63">
        <v>0</v>
      </c>
      <c r="II8" s="63">
        <v>0</v>
      </c>
      <c r="IJ8" s="63">
        <v>0</v>
      </c>
      <c r="IK8" s="63">
        <v>0</v>
      </c>
      <c r="IL8" s="63">
        <v>0</v>
      </c>
      <c r="IM8" s="63">
        <v>0</v>
      </c>
      <c r="IN8" s="63">
        <v>0</v>
      </c>
      <c r="IO8" s="63">
        <v>0</v>
      </c>
      <c r="IP8" s="63">
        <v>0</v>
      </c>
      <c r="IQ8" s="63">
        <v>0</v>
      </c>
      <c r="IR8" s="63">
        <v>0</v>
      </c>
      <c r="IS8" s="63">
        <v>0</v>
      </c>
      <c r="IT8" s="63">
        <v>0</v>
      </c>
      <c r="IU8" s="63">
        <v>0</v>
      </c>
      <c r="IV8" s="63">
        <v>0</v>
      </c>
      <c r="IW8" s="63">
        <v>0</v>
      </c>
      <c r="IX8" s="63">
        <v>0</v>
      </c>
      <c r="IY8" s="63">
        <v>0</v>
      </c>
      <c r="IZ8" s="63">
        <v>0</v>
      </c>
      <c r="JA8" s="63">
        <v>0</v>
      </c>
      <c r="JB8" s="63">
        <v>0</v>
      </c>
      <c r="JC8" s="63">
        <v>0</v>
      </c>
      <c r="JD8" s="63">
        <v>0</v>
      </c>
      <c r="JE8" s="63">
        <v>0</v>
      </c>
      <c r="JF8" s="63">
        <v>0</v>
      </c>
      <c r="JG8" s="63">
        <v>0</v>
      </c>
      <c r="JH8" s="63">
        <v>0</v>
      </c>
      <c r="JI8" s="63">
        <v>0</v>
      </c>
      <c r="JJ8" s="63">
        <v>0</v>
      </c>
      <c r="JK8" s="63">
        <v>0</v>
      </c>
      <c r="JL8" s="63">
        <v>0</v>
      </c>
      <c r="JM8" s="63">
        <v>0</v>
      </c>
      <c r="JN8" s="63">
        <v>0</v>
      </c>
      <c r="JO8" s="63">
        <v>0</v>
      </c>
      <c r="JP8" s="63">
        <v>0</v>
      </c>
      <c r="JQ8" s="63">
        <v>0</v>
      </c>
      <c r="JR8" s="63">
        <v>0</v>
      </c>
      <c r="JS8" s="63">
        <v>0</v>
      </c>
      <c r="JT8" s="63">
        <v>0</v>
      </c>
      <c r="JU8" s="63">
        <v>0</v>
      </c>
      <c r="JV8" s="63">
        <v>0</v>
      </c>
      <c r="JW8" s="63">
        <v>0</v>
      </c>
      <c r="JX8" s="63">
        <v>0</v>
      </c>
      <c r="JY8" s="63">
        <v>0</v>
      </c>
      <c r="JZ8" s="63">
        <v>0</v>
      </c>
      <c r="KA8" s="63">
        <v>0</v>
      </c>
      <c r="KB8" s="63">
        <v>0</v>
      </c>
      <c r="KC8" s="63">
        <v>0</v>
      </c>
      <c r="KD8" s="63">
        <v>0</v>
      </c>
      <c r="KE8" s="63">
        <v>0</v>
      </c>
      <c r="KF8" s="63">
        <v>0</v>
      </c>
      <c r="KG8" s="63">
        <v>0</v>
      </c>
      <c r="KH8" s="63">
        <v>0</v>
      </c>
      <c r="KI8" s="63">
        <v>0</v>
      </c>
      <c r="KJ8" s="63">
        <v>0</v>
      </c>
      <c r="KK8" s="63">
        <v>0</v>
      </c>
      <c r="KL8" s="63">
        <v>0</v>
      </c>
      <c r="KM8" s="63">
        <v>0</v>
      </c>
      <c r="KN8" s="63">
        <v>0</v>
      </c>
      <c r="KO8" s="63">
        <v>0</v>
      </c>
      <c r="KP8" s="63">
        <v>0</v>
      </c>
      <c r="KQ8" s="63">
        <v>0</v>
      </c>
      <c r="KR8" s="63">
        <v>0</v>
      </c>
      <c r="KS8" s="63">
        <v>0</v>
      </c>
      <c r="KT8" s="63">
        <v>0</v>
      </c>
      <c r="KU8" s="63">
        <v>0</v>
      </c>
      <c r="KV8" s="63">
        <v>0</v>
      </c>
      <c r="KW8" s="63">
        <v>0</v>
      </c>
      <c r="KX8" s="63">
        <v>0</v>
      </c>
      <c r="KY8" s="63">
        <v>0</v>
      </c>
      <c r="KZ8" s="63">
        <v>0</v>
      </c>
      <c r="LA8" s="63">
        <v>0</v>
      </c>
      <c r="LB8" s="63">
        <v>0</v>
      </c>
      <c r="LC8" s="63">
        <v>0</v>
      </c>
      <c r="LD8" s="63">
        <v>0</v>
      </c>
      <c r="LE8" s="63">
        <v>0</v>
      </c>
      <c r="LF8" s="63">
        <v>0</v>
      </c>
      <c r="LG8" s="63">
        <v>0</v>
      </c>
      <c r="LH8" s="63">
        <v>0</v>
      </c>
      <c r="LI8" s="63">
        <v>0</v>
      </c>
      <c r="LJ8" s="63">
        <v>0</v>
      </c>
      <c r="LK8" s="63">
        <v>0</v>
      </c>
      <c r="LL8" s="63">
        <v>0</v>
      </c>
      <c r="LM8" s="63">
        <v>0</v>
      </c>
      <c r="LN8" s="63">
        <v>0</v>
      </c>
      <c r="LO8" s="63">
        <v>0</v>
      </c>
      <c r="LP8" s="63">
        <v>0</v>
      </c>
      <c r="LQ8" s="63">
        <v>0</v>
      </c>
      <c r="LR8" s="63">
        <v>0</v>
      </c>
      <c r="LS8" s="63">
        <v>0</v>
      </c>
      <c r="LT8" s="63">
        <v>0</v>
      </c>
      <c r="LU8" s="63">
        <v>0</v>
      </c>
      <c r="LV8" s="63">
        <v>0</v>
      </c>
      <c r="LW8" s="63">
        <v>0</v>
      </c>
      <c r="LX8" s="63">
        <v>0</v>
      </c>
      <c r="LY8" s="63">
        <v>0</v>
      </c>
      <c r="LZ8" s="63">
        <v>0</v>
      </c>
      <c r="MA8" s="63">
        <v>0</v>
      </c>
      <c r="MB8" s="63">
        <v>0</v>
      </c>
      <c r="MC8" s="63">
        <v>0</v>
      </c>
      <c r="MD8" s="63">
        <v>0</v>
      </c>
      <c r="ME8" s="63">
        <v>0</v>
      </c>
      <c r="MF8" s="63">
        <v>0</v>
      </c>
      <c r="MG8" s="63">
        <v>0</v>
      </c>
      <c r="MH8" s="63">
        <v>0</v>
      </c>
      <c r="MI8" s="63">
        <v>0</v>
      </c>
    </row>
    <row r="9" spans="2:347" x14ac:dyDescent="0.15">
      <c r="B9" s="12" t="s">
        <v>35</v>
      </c>
      <c r="C9" s="66" t="s">
        <v>185</v>
      </c>
      <c r="D9" s="67">
        <v>0.98259160354600783</v>
      </c>
      <c r="E9" s="67">
        <v>1.740839645399217E-2</v>
      </c>
      <c r="F9" s="67">
        <v>0.29126760563380283</v>
      </c>
      <c r="G9" s="67">
        <v>9.6690140845070424E-2</v>
      </c>
      <c r="H9" s="67">
        <v>8.0059948207777943E-4</v>
      </c>
      <c r="I9" s="27">
        <v>0.13380281690140844</v>
      </c>
      <c r="J9" s="67">
        <v>5.6338028169014086E-2</v>
      </c>
      <c r="L9" s="83"/>
      <c r="M9" s="84"/>
      <c r="N9" s="77"/>
      <c r="O9" s="70"/>
      <c r="P9" s="12" t="s">
        <v>35</v>
      </c>
      <c r="Q9" s="67" t="s">
        <v>185</v>
      </c>
      <c r="R9" s="67">
        <v>4.2541436464088398E-3</v>
      </c>
      <c r="S9" s="67">
        <v>2.647887323943662E-2</v>
      </c>
      <c r="T9" s="67">
        <v>1.9251626898047721E-3</v>
      </c>
      <c r="U9" s="67">
        <v>0</v>
      </c>
      <c r="V9" s="67">
        <v>0</v>
      </c>
      <c r="W9" s="67">
        <v>0</v>
      </c>
      <c r="X9" s="67">
        <v>0</v>
      </c>
      <c r="Y9" s="67">
        <v>6.3377032557128885E-2</v>
      </c>
      <c r="Z9" s="67">
        <v>0</v>
      </c>
      <c r="AA9" s="67">
        <v>0</v>
      </c>
      <c r="AB9" s="67">
        <v>0</v>
      </c>
      <c r="AC9" s="67">
        <v>1.8749999999999999E-3</v>
      </c>
      <c r="AD9" s="67">
        <v>8.1924577373211963E-4</v>
      </c>
      <c r="AE9" s="67">
        <v>0</v>
      </c>
      <c r="AF9" s="67">
        <v>0</v>
      </c>
      <c r="AG9" s="67">
        <v>0</v>
      </c>
      <c r="AH9" s="67">
        <v>0</v>
      </c>
      <c r="AI9" s="67">
        <v>0</v>
      </c>
      <c r="AJ9" s="67">
        <v>0</v>
      </c>
      <c r="AK9" s="67">
        <v>0</v>
      </c>
      <c r="AL9" s="67">
        <v>0</v>
      </c>
      <c r="AM9" s="67">
        <v>0</v>
      </c>
      <c r="AN9" s="67">
        <v>0</v>
      </c>
      <c r="AO9" s="67">
        <v>0</v>
      </c>
      <c r="AP9" s="67">
        <v>1.7430845017051914E-5</v>
      </c>
      <c r="AQ9" s="67">
        <v>0</v>
      </c>
      <c r="AR9" s="67">
        <v>0</v>
      </c>
      <c r="AS9" s="67">
        <v>0</v>
      </c>
      <c r="AT9" s="67">
        <v>0</v>
      </c>
      <c r="AU9" s="67">
        <v>0</v>
      </c>
      <c r="AV9" s="67">
        <v>2.3771428571428572E-2</v>
      </c>
      <c r="AW9" s="67">
        <v>0</v>
      </c>
      <c r="AX9" s="67">
        <v>0</v>
      </c>
      <c r="AY9" s="67">
        <v>0</v>
      </c>
      <c r="AZ9" s="67">
        <v>0</v>
      </c>
      <c r="BA9" s="67">
        <v>0</v>
      </c>
      <c r="BB9" s="67">
        <v>0</v>
      </c>
      <c r="BC9" s="67">
        <v>0</v>
      </c>
      <c r="BD9" s="67">
        <v>0</v>
      </c>
      <c r="BE9" s="67">
        <v>0</v>
      </c>
      <c r="BF9" s="67">
        <v>0</v>
      </c>
      <c r="BG9" s="67">
        <v>0</v>
      </c>
      <c r="BH9" s="67">
        <v>0</v>
      </c>
      <c r="BI9" s="67">
        <v>0</v>
      </c>
      <c r="BJ9" s="67">
        <v>0</v>
      </c>
      <c r="BK9" s="67">
        <v>0</v>
      </c>
      <c r="BL9" s="67">
        <v>0</v>
      </c>
      <c r="BM9" s="67">
        <v>0</v>
      </c>
      <c r="BN9" s="67">
        <v>0</v>
      </c>
      <c r="BO9" s="67">
        <v>0</v>
      </c>
      <c r="BP9" s="67">
        <v>0</v>
      </c>
      <c r="BQ9" s="67">
        <v>0</v>
      </c>
      <c r="BR9" s="67">
        <v>0</v>
      </c>
      <c r="BS9" s="67">
        <v>0</v>
      </c>
      <c r="BT9" s="67">
        <v>0</v>
      </c>
      <c r="BU9" s="67">
        <v>0</v>
      </c>
      <c r="BV9" s="67">
        <v>0</v>
      </c>
      <c r="BW9" s="67">
        <v>0</v>
      </c>
      <c r="BX9" s="67">
        <v>0</v>
      </c>
      <c r="BY9" s="67">
        <v>1.0274923632324354E-4</v>
      </c>
      <c r="BZ9" s="67">
        <v>0</v>
      </c>
      <c r="CA9" s="67">
        <v>0</v>
      </c>
      <c r="CB9" s="67">
        <v>0</v>
      </c>
      <c r="CC9" s="67">
        <v>0</v>
      </c>
      <c r="CD9" s="67">
        <v>0</v>
      </c>
      <c r="CE9" s="67">
        <v>0</v>
      </c>
      <c r="CF9" s="67">
        <v>0</v>
      </c>
      <c r="CG9" s="67">
        <v>0</v>
      </c>
      <c r="CH9" s="67">
        <v>0</v>
      </c>
      <c r="CI9" s="67">
        <v>0</v>
      </c>
      <c r="CJ9" s="67">
        <v>0</v>
      </c>
      <c r="CK9" s="67">
        <v>0</v>
      </c>
      <c r="CL9" s="67">
        <v>0</v>
      </c>
      <c r="CM9" s="67">
        <v>0</v>
      </c>
      <c r="CN9" s="67">
        <v>0</v>
      </c>
      <c r="CO9" s="67">
        <v>0</v>
      </c>
      <c r="CP9" s="67">
        <v>0</v>
      </c>
      <c r="CQ9" s="67">
        <v>0</v>
      </c>
      <c r="CR9" s="67">
        <v>0</v>
      </c>
      <c r="CS9" s="67">
        <v>0</v>
      </c>
      <c r="CT9" s="67">
        <v>0</v>
      </c>
      <c r="CU9" s="67">
        <v>0</v>
      </c>
      <c r="CV9" s="67">
        <v>0</v>
      </c>
      <c r="CW9" s="67">
        <v>0</v>
      </c>
      <c r="CX9" s="67">
        <v>0</v>
      </c>
      <c r="CY9" s="67">
        <v>0</v>
      </c>
      <c r="CZ9" s="67">
        <v>0</v>
      </c>
      <c r="DA9" s="67">
        <v>0</v>
      </c>
      <c r="DB9" s="67">
        <v>2.4735446668058038E-6</v>
      </c>
      <c r="DC9" s="67">
        <v>1.9209785063567387E-4</v>
      </c>
      <c r="DD9" s="67">
        <v>1.7009400927235462E-3</v>
      </c>
      <c r="DE9" s="67">
        <v>1.3033146527603184E-4</v>
      </c>
      <c r="DF9" s="67">
        <v>0</v>
      </c>
      <c r="DG9" s="67">
        <v>5.8193065745935837E-4</v>
      </c>
      <c r="DH9" s="67">
        <v>9.2815831649362417E-4</v>
      </c>
      <c r="DI9" s="67">
        <v>0</v>
      </c>
      <c r="DJ9" s="67">
        <v>0</v>
      </c>
      <c r="DK9" s="67">
        <v>0</v>
      </c>
      <c r="DL9" s="67">
        <v>0</v>
      </c>
      <c r="DM9" s="67">
        <v>0</v>
      </c>
      <c r="DN9" s="67">
        <v>1.8209876543209876E-3</v>
      </c>
      <c r="DO9" s="67">
        <v>5.9822928375664651E-3</v>
      </c>
      <c r="DP9" s="67">
        <v>0</v>
      </c>
      <c r="DQ9" s="67">
        <v>2.9689952071934517E-6</v>
      </c>
      <c r="DR9" s="67">
        <v>1.8915929203539822E-4</v>
      </c>
      <c r="DS9" s="67">
        <v>0</v>
      </c>
      <c r="DT9" s="67">
        <v>0</v>
      </c>
      <c r="DU9" s="67">
        <v>1.6973821676495205E-3</v>
      </c>
      <c r="DW9" s="12" t="s">
        <v>35</v>
      </c>
      <c r="DX9" s="67" t="s">
        <v>185</v>
      </c>
      <c r="DY9" s="27">
        <v>7.513394619518282E-5</v>
      </c>
      <c r="DZ9" s="67">
        <v>1.0004658222753997</v>
      </c>
      <c r="EA9" s="67">
        <v>3.3549894971509113E-5</v>
      </c>
      <c r="EB9" s="67">
        <v>4.5485312804306431E-6</v>
      </c>
      <c r="EC9" s="67">
        <v>3.5817471629175693E-6</v>
      </c>
      <c r="ED9" s="67">
        <v>0</v>
      </c>
      <c r="EE9" s="67">
        <v>4.7215225507324312E-9</v>
      </c>
      <c r="EF9" s="67">
        <v>1.1517915702365796E-3</v>
      </c>
      <c r="EG9" s="67">
        <v>0</v>
      </c>
      <c r="EH9" s="67">
        <v>0</v>
      </c>
      <c r="EI9" s="67">
        <v>0</v>
      </c>
      <c r="EJ9" s="67">
        <v>3.2750031283348541E-5</v>
      </c>
      <c r="EK9" s="67">
        <v>1.5834809852022243E-5</v>
      </c>
      <c r="EL9" s="67">
        <v>2.7148470796643343E-7</v>
      </c>
      <c r="EM9" s="67">
        <v>1.2830511060577828E-8</v>
      </c>
      <c r="EN9" s="67">
        <v>0</v>
      </c>
      <c r="EO9" s="67">
        <v>1.6153126988474323E-8</v>
      </c>
      <c r="EP9" s="67">
        <v>1.047155952414853E-8</v>
      </c>
      <c r="EQ9" s="67">
        <v>0</v>
      </c>
      <c r="ER9" s="67">
        <v>6.061116418111928E-8</v>
      </c>
      <c r="ES9" s="67">
        <v>0</v>
      </c>
      <c r="ET9" s="67">
        <v>0</v>
      </c>
      <c r="EU9" s="67">
        <v>0</v>
      </c>
      <c r="EV9" s="67">
        <v>0</v>
      </c>
      <c r="EW9" s="67">
        <v>2.6341259134005511E-6</v>
      </c>
      <c r="EX9" s="67">
        <v>4.2054803714097825E-6</v>
      </c>
      <c r="EY9" s="67">
        <v>0</v>
      </c>
      <c r="EZ9" s="67">
        <v>0</v>
      </c>
      <c r="FA9" s="67">
        <v>7.3057480665832666E-9</v>
      </c>
      <c r="FB9" s="67">
        <v>2.4681980345664662E-8</v>
      </c>
      <c r="FC9" s="67">
        <v>4.3199106015345118E-4</v>
      </c>
      <c r="FD9" s="67">
        <v>0</v>
      </c>
      <c r="FE9" s="67">
        <v>3.961188804319019E-9</v>
      </c>
      <c r="FF9" s="67">
        <v>8.6891347929872201E-10</v>
      </c>
      <c r="FG9" s="67">
        <v>1.879755124618504E-7</v>
      </c>
      <c r="FH9" s="67">
        <v>0</v>
      </c>
      <c r="FI9" s="67">
        <v>9.4001633140486165E-10</v>
      </c>
      <c r="FJ9" s="67">
        <v>4.1299132164547053E-9</v>
      </c>
      <c r="FK9" s="67">
        <v>9.3861283142046776E-10</v>
      </c>
      <c r="FL9" s="67">
        <v>0</v>
      </c>
      <c r="FM9" s="67">
        <v>2.2047790165900357E-9</v>
      </c>
      <c r="FN9" s="67">
        <v>4.5896719840104612E-9</v>
      </c>
      <c r="FO9" s="67">
        <v>3.2761135048577803E-9</v>
      </c>
      <c r="FP9" s="67">
        <v>2.6398794027019896E-9</v>
      </c>
      <c r="FQ9" s="67">
        <v>3.5198502261480982E-9</v>
      </c>
      <c r="FR9" s="67">
        <v>1.0484725096603766E-8</v>
      </c>
      <c r="FS9" s="67">
        <v>0</v>
      </c>
      <c r="FT9" s="67">
        <v>6.7409991556815574E-9</v>
      </c>
      <c r="FU9" s="67">
        <v>4.5225710182265682E-9</v>
      </c>
      <c r="FV9" s="67">
        <v>0</v>
      </c>
      <c r="FW9" s="67">
        <v>3.4777948207488237E-9</v>
      </c>
      <c r="FX9" s="67">
        <v>4.1133372313937651E-9</v>
      </c>
      <c r="FY9" s="67">
        <v>7.9347049501162807E-9</v>
      </c>
      <c r="FZ9" s="67">
        <v>3.6353959667674548E-9</v>
      </c>
      <c r="GA9" s="67">
        <v>3.1794454056541525E-9</v>
      </c>
      <c r="GB9" s="67">
        <v>4.4742309689721997E-9</v>
      </c>
      <c r="GC9" s="67">
        <v>4.1914234010548392E-9</v>
      </c>
      <c r="GD9" s="67">
        <v>9.6382972216326495E-9</v>
      </c>
      <c r="GE9" s="67">
        <v>3.3688634573068815E-9</v>
      </c>
      <c r="GF9" s="67">
        <v>2.6090271576812128E-6</v>
      </c>
      <c r="GG9" s="67">
        <v>1.5413737324011472E-9</v>
      </c>
      <c r="GH9" s="67">
        <v>5.6229875258504482E-9</v>
      </c>
      <c r="GI9" s="67">
        <v>5.373324648845124E-9</v>
      </c>
      <c r="GJ9" s="67">
        <v>8.4102084647253998E-9</v>
      </c>
      <c r="GK9" s="67">
        <v>5.827472422438011E-9</v>
      </c>
      <c r="GL9" s="67">
        <v>1.7529200676349817E-9</v>
      </c>
      <c r="GM9" s="67">
        <v>3.1836082632533717E-9</v>
      </c>
      <c r="GN9" s="67">
        <v>5.2510185960660203E-9</v>
      </c>
      <c r="GO9" s="67">
        <v>3.199689179236862E-9</v>
      </c>
      <c r="GP9" s="67">
        <v>3.6731691232204166E-9</v>
      </c>
      <c r="GQ9" s="67">
        <v>2.4128823294865329E-9</v>
      </c>
      <c r="GR9" s="67">
        <v>4.3629179893832157E-9</v>
      </c>
      <c r="GS9" s="67">
        <v>2.3125226803056239E-9</v>
      </c>
      <c r="GT9" s="67">
        <v>1.0482085043958603E-9</v>
      </c>
      <c r="GU9" s="67">
        <v>1.4871750117687886E-8</v>
      </c>
      <c r="GV9" s="67">
        <v>2.8393091530753747E-9</v>
      </c>
      <c r="GW9" s="67">
        <v>1.8999115821901459E-9</v>
      </c>
      <c r="GX9" s="67">
        <v>1.8788638532626219E-9</v>
      </c>
      <c r="GY9" s="67">
        <v>0</v>
      </c>
      <c r="GZ9" s="67">
        <v>2.5201655429597564E-9</v>
      </c>
      <c r="HA9" s="67">
        <v>3.4510450262686796E-9</v>
      </c>
      <c r="HB9" s="67">
        <v>3.1732964131688484E-9</v>
      </c>
      <c r="HC9" s="67">
        <v>1.4507820818850896E-9</v>
      </c>
      <c r="HD9" s="67">
        <v>1.2546141249323985E-8</v>
      </c>
      <c r="HE9" s="67">
        <v>9.616131570232629E-9</v>
      </c>
      <c r="HF9" s="67">
        <v>1.4409578557831429E-8</v>
      </c>
      <c r="HG9" s="67">
        <v>1.6241837519545213E-8</v>
      </c>
      <c r="HH9" s="67">
        <v>2.2459789581489888E-8</v>
      </c>
      <c r="HI9" s="67">
        <v>1.0019729617795998E-7</v>
      </c>
      <c r="HJ9" s="67">
        <v>4.8489558182082508E-6</v>
      </c>
      <c r="HK9" s="67">
        <v>2.9639639383216672E-5</v>
      </c>
      <c r="HL9" s="67">
        <v>3.2346773529120916E-6</v>
      </c>
      <c r="HM9" s="67">
        <v>6.2117924814174641E-9</v>
      </c>
      <c r="HN9" s="67">
        <v>1.3460061566767601E-5</v>
      </c>
      <c r="HO9" s="67">
        <v>2.1548862734127896E-5</v>
      </c>
      <c r="HP9" s="67">
        <v>4.9193676552966565E-7</v>
      </c>
      <c r="HQ9" s="67">
        <v>6.7643615224473182E-9</v>
      </c>
      <c r="HR9" s="67">
        <v>1.4911094166683121E-8</v>
      </c>
      <c r="HS9" s="67">
        <v>4.1522605953862166E-9</v>
      </c>
      <c r="HT9" s="67">
        <v>6.4502243687740934E-9</v>
      </c>
      <c r="HU9" s="67">
        <v>4.4107006862630869E-5</v>
      </c>
      <c r="HV9" s="67">
        <v>1.4322392878098679E-4</v>
      </c>
      <c r="HW9" s="67">
        <v>1.7475952981105883E-8</v>
      </c>
      <c r="HX9" s="67">
        <v>9.7787106153702071E-8</v>
      </c>
      <c r="HY9" s="67">
        <v>4.5170906200359343E-6</v>
      </c>
      <c r="HZ9" s="67">
        <v>2.3263911530058138E-8</v>
      </c>
      <c r="IA9" s="67">
        <v>2.8410595394040642E-8</v>
      </c>
      <c r="IB9" s="67">
        <v>1.0024906806819236</v>
      </c>
      <c r="IC9" s="67">
        <v>0.88066812120584115</v>
      </c>
      <c r="IE9" s="12" t="s">
        <v>35</v>
      </c>
      <c r="IF9" s="67" t="s">
        <v>185</v>
      </c>
      <c r="IG9" s="67">
        <v>0</v>
      </c>
      <c r="IH9" s="67">
        <v>0.38272485911871806</v>
      </c>
      <c r="II9" s="67">
        <v>1.0177285805827439E-3</v>
      </c>
      <c r="IJ9" s="67">
        <v>0</v>
      </c>
      <c r="IK9" s="67">
        <v>0</v>
      </c>
      <c r="IL9" s="67">
        <v>0</v>
      </c>
      <c r="IM9" s="67">
        <v>0</v>
      </c>
      <c r="IN9" s="67">
        <v>0</v>
      </c>
      <c r="IO9" s="67">
        <v>0</v>
      </c>
      <c r="IP9" s="67">
        <v>0</v>
      </c>
      <c r="IQ9" s="67">
        <v>0</v>
      </c>
      <c r="IR9" s="67">
        <v>0</v>
      </c>
      <c r="IS9" s="67">
        <v>0</v>
      </c>
      <c r="IT9" s="67">
        <v>0</v>
      </c>
      <c r="IU9" s="67">
        <v>0</v>
      </c>
      <c r="IV9" s="67">
        <v>0</v>
      </c>
      <c r="IW9" s="67">
        <v>0</v>
      </c>
      <c r="IX9" s="67">
        <v>0</v>
      </c>
      <c r="IY9" s="67">
        <v>0</v>
      </c>
      <c r="IZ9" s="67">
        <v>0</v>
      </c>
      <c r="JA9" s="67">
        <v>0</v>
      </c>
      <c r="JB9" s="67">
        <v>0</v>
      </c>
      <c r="JC9" s="67">
        <v>0</v>
      </c>
      <c r="JD9" s="67">
        <v>0</v>
      </c>
      <c r="JE9" s="67">
        <v>0</v>
      </c>
      <c r="JF9" s="67">
        <v>0</v>
      </c>
      <c r="JG9" s="67">
        <v>0</v>
      </c>
      <c r="JH9" s="67">
        <v>0</v>
      </c>
      <c r="JI9" s="67">
        <v>0</v>
      </c>
      <c r="JJ9" s="67">
        <v>0</v>
      </c>
      <c r="JK9" s="67">
        <v>0</v>
      </c>
      <c r="JL9" s="67">
        <v>0</v>
      </c>
      <c r="JM9" s="67">
        <v>0</v>
      </c>
      <c r="JN9" s="67">
        <v>0</v>
      </c>
      <c r="JO9" s="67">
        <v>0</v>
      </c>
      <c r="JP9" s="67">
        <v>0</v>
      </c>
      <c r="JQ9" s="67">
        <v>0</v>
      </c>
      <c r="JR9" s="67">
        <v>0</v>
      </c>
      <c r="JS9" s="67">
        <v>0</v>
      </c>
      <c r="JT9" s="67">
        <v>0</v>
      </c>
      <c r="JU9" s="67">
        <v>0</v>
      </c>
      <c r="JV9" s="67">
        <v>0</v>
      </c>
      <c r="JW9" s="67">
        <v>0</v>
      </c>
      <c r="JX9" s="67">
        <v>0</v>
      </c>
      <c r="JY9" s="67">
        <v>0</v>
      </c>
      <c r="JZ9" s="67">
        <v>0</v>
      </c>
      <c r="KA9" s="67">
        <v>0</v>
      </c>
      <c r="KB9" s="67">
        <v>0</v>
      </c>
      <c r="KC9" s="67">
        <v>0</v>
      </c>
      <c r="KD9" s="67">
        <v>0</v>
      </c>
      <c r="KE9" s="67">
        <v>0</v>
      </c>
      <c r="KF9" s="67">
        <v>0</v>
      </c>
      <c r="KG9" s="67">
        <v>0</v>
      </c>
      <c r="KH9" s="67">
        <v>0</v>
      </c>
      <c r="KI9" s="67">
        <v>0</v>
      </c>
      <c r="KJ9" s="67">
        <v>0</v>
      </c>
      <c r="KK9" s="67">
        <v>0</v>
      </c>
      <c r="KL9" s="67">
        <v>0</v>
      </c>
      <c r="KM9" s="67">
        <v>0</v>
      </c>
      <c r="KN9" s="67">
        <v>0</v>
      </c>
      <c r="KO9" s="67">
        <v>0</v>
      </c>
      <c r="KP9" s="67">
        <v>0</v>
      </c>
      <c r="KQ9" s="67">
        <v>0</v>
      </c>
      <c r="KR9" s="67">
        <v>0</v>
      </c>
      <c r="KS9" s="67">
        <v>0</v>
      </c>
      <c r="KT9" s="67">
        <v>0</v>
      </c>
      <c r="KU9" s="67">
        <v>0</v>
      </c>
      <c r="KV9" s="67">
        <v>0</v>
      </c>
      <c r="KW9" s="67">
        <v>0</v>
      </c>
      <c r="KX9" s="67">
        <v>0</v>
      </c>
      <c r="KY9" s="67">
        <v>0</v>
      </c>
      <c r="KZ9" s="67">
        <v>0</v>
      </c>
      <c r="LA9" s="67">
        <v>0</v>
      </c>
      <c r="LB9" s="67">
        <v>0</v>
      </c>
      <c r="LC9" s="67">
        <v>0</v>
      </c>
      <c r="LD9" s="67">
        <v>0</v>
      </c>
      <c r="LE9" s="67">
        <v>0</v>
      </c>
      <c r="LF9" s="67">
        <v>0</v>
      </c>
      <c r="LG9" s="67">
        <v>0</v>
      </c>
      <c r="LH9" s="67">
        <v>0</v>
      </c>
      <c r="LI9" s="67">
        <v>0</v>
      </c>
      <c r="LJ9" s="67">
        <v>0</v>
      </c>
      <c r="LK9" s="67">
        <v>0</v>
      </c>
      <c r="LL9" s="67">
        <v>0</v>
      </c>
      <c r="LM9" s="67">
        <v>0</v>
      </c>
      <c r="LN9" s="67">
        <v>0</v>
      </c>
      <c r="LO9" s="67">
        <v>0</v>
      </c>
      <c r="LP9" s="67">
        <v>0</v>
      </c>
      <c r="LQ9" s="67">
        <v>0</v>
      </c>
      <c r="LR9" s="67">
        <v>0</v>
      </c>
      <c r="LS9" s="67">
        <v>0</v>
      </c>
      <c r="LT9" s="67">
        <v>0</v>
      </c>
      <c r="LU9" s="67">
        <v>0</v>
      </c>
      <c r="LV9" s="67">
        <v>0</v>
      </c>
      <c r="LW9" s="67">
        <v>0</v>
      </c>
      <c r="LX9" s="67">
        <v>0</v>
      </c>
      <c r="LY9" s="67">
        <v>0</v>
      </c>
      <c r="LZ9" s="67">
        <v>0</v>
      </c>
      <c r="MA9" s="67">
        <v>0</v>
      </c>
      <c r="MB9" s="67">
        <v>0</v>
      </c>
      <c r="MC9" s="67">
        <v>0</v>
      </c>
      <c r="MD9" s="67">
        <v>0</v>
      </c>
      <c r="ME9" s="67">
        <v>0</v>
      </c>
      <c r="MF9" s="67">
        <v>2.6739144461615433E-2</v>
      </c>
      <c r="MG9" s="67">
        <v>0</v>
      </c>
      <c r="MH9" s="67">
        <v>0</v>
      </c>
      <c r="MI9" s="67">
        <v>0</v>
      </c>
    </row>
    <row r="10" spans="2:347" x14ac:dyDescent="0.15">
      <c r="B10" s="12" t="s">
        <v>36</v>
      </c>
      <c r="C10" s="66" t="s">
        <v>141</v>
      </c>
      <c r="D10" s="67">
        <v>0.1389619864650683</v>
      </c>
      <c r="E10" s="67">
        <v>0.8610380135349317</v>
      </c>
      <c r="F10" s="67">
        <v>0.65832429501084599</v>
      </c>
      <c r="G10" s="67">
        <v>0.45325379609544464</v>
      </c>
      <c r="H10" s="67">
        <v>2.1085871030154515E-3</v>
      </c>
      <c r="I10" s="27">
        <v>3.3622559652928416E-2</v>
      </c>
      <c r="J10" s="67">
        <v>3.0368763557483729E-2</v>
      </c>
      <c r="L10" s="83"/>
      <c r="M10" s="84"/>
      <c r="N10" s="77"/>
      <c r="O10" s="70"/>
      <c r="P10" s="12" t="s">
        <v>36</v>
      </c>
      <c r="Q10" s="67" t="s">
        <v>141</v>
      </c>
      <c r="R10" s="67">
        <v>3.3351749539594841E-2</v>
      </c>
      <c r="S10" s="67">
        <v>2.9225352112676059E-2</v>
      </c>
      <c r="T10" s="67">
        <v>0</v>
      </c>
      <c r="U10" s="67">
        <v>0</v>
      </c>
      <c r="V10" s="67">
        <v>0</v>
      </c>
      <c r="W10" s="67">
        <v>0</v>
      </c>
      <c r="X10" s="67">
        <v>0</v>
      </c>
      <c r="Y10" s="67">
        <v>0</v>
      </c>
      <c r="Z10" s="67">
        <v>0</v>
      </c>
      <c r="AA10" s="67">
        <v>0</v>
      </c>
      <c r="AB10" s="67">
        <v>0</v>
      </c>
      <c r="AC10" s="67">
        <v>0</v>
      </c>
      <c r="AD10" s="67">
        <v>0</v>
      </c>
      <c r="AE10" s="67">
        <v>0</v>
      </c>
      <c r="AF10" s="67">
        <v>0</v>
      </c>
      <c r="AG10" s="67">
        <v>0</v>
      </c>
      <c r="AH10" s="67">
        <v>0</v>
      </c>
      <c r="AI10" s="67">
        <v>0</v>
      </c>
      <c r="AJ10" s="67">
        <v>0</v>
      </c>
      <c r="AK10" s="67">
        <v>0</v>
      </c>
      <c r="AL10" s="67">
        <v>0</v>
      </c>
      <c r="AM10" s="67">
        <v>0</v>
      </c>
      <c r="AN10" s="67">
        <v>0</v>
      </c>
      <c r="AO10" s="67">
        <v>0</v>
      </c>
      <c r="AP10" s="67">
        <v>0</v>
      </c>
      <c r="AQ10" s="67">
        <v>0</v>
      </c>
      <c r="AR10" s="67">
        <v>0</v>
      </c>
      <c r="AS10" s="67">
        <v>0</v>
      </c>
      <c r="AT10" s="67">
        <v>0</v>
      </c>
      <c r="AU10" s="67">
        <v>0</v>
      </c>
      <c r="AV10" s="67">
        <v>0</v>
      </c>
      <c r="AW10" s="67">
        <v>0</v>
      </c>
      <c r="AX10" s="67">
        <v>0</v>
      </c>
      <c r="AY10" s="67">
        <v>0</v>
      </c>
      <c r="AZ10" s="67">
        <v>0</v>
      </c>
      <c r="BA10" s="67">
        <v>0</v>
      </c>
      <c r="BB10" s="67">
        <v>0</v>
      </c>
      <c r="BC10" s="67">
        <v>0</v>
      </c>
      <c r="BD10" s="67">
        <v>0</v>
      </c>
      <c r="BE10" s="67">
        <v>0</v>
      </c>
      <c r="BF10" s="67">
        <v>0</v>
      </c>
      <c r="BG10" s="67">
        <v>0</v>
      </c>
      <c r="BH10" s="67">
        <v>0</v>
      </c>
      <c r="BI10" s="67">
        <v>0</v>
      </c>
      <c r="BJ10" s="67">
        <v>0</v>
      </c>
      <c r="BK10" s="67">
        <v>0</v>
      </c>
      <c r="BL10" s="67">
        <v>0</v>
      </c>
      <c r="BM10" s="67">
        <v>0</v>
      </c>
      <c r="BN10" s="67">
        <v>0</v>
      </c>
      <c r="BO10" s="67">
        <v>0</v>
      </c>
      <c r="BP10" s="67">
        <v>0</v>
      </c>
      <c r="BQ10" s="67">
        <v>0</v>
      </c>
      <c r="BR10" s="67">
        <v>0</v>
      </c>
      <c r="BS10" s="67">
        <v>0</v>
      </c>
      <c r="BT10" s="67">
        <v>0</v>
      </c>
      <c r="BU10" s="67">
        <v>0</v>
      </c>
      <c r="BV10" s="67">
        <v>0</v>
      </c>
      <c r="BW10" s="67">
        <v>0</v>
      </c>
      <c r="BX10" s="67">
        <v>0</v>
      </c>
      <c r="BY10" s="67">
        <v>0</v>
      </c>
      <c r="BZ10" s="67">
        <v>0</v>
      </c>
      <c r="CA10" s="67">
        <v>0</v>
      </c>
      <c r="CB10" s="67">
        <v>0</v>
      </c>
      <c r="CC10" s="67">
        <v>0</v>
      </c>
      <c r="CD10" s="67">
        <v>0</v>
      </c>
      <c r="CE10" s="67">
        <v>0</v>
      </c>
      <c r="CF10" s="67">
        <v>0</v>
      </c>
      <c r="CG10" s="67">
        <v>0</v>
      </c>
      <c r="CH10" s="67">
        <v>0</v>
      </c>
      <c r="CI10" s="67">
        <v>0</v>
      </c>
      <c r="CJ10" s="67">
        <v>0</v>
      </c>
      <c r="CK10" s="67">
        <v>0</v>
      </c>
      <c r="CL10" s="67">
        <v>0</v>
      </c>
      <c r="CM10" s="67">
        <v>0</v>
      </c>
      <c r="CN10" s="67">
        <v>0</v>
      </c>
      <c r="CO10" s="67">
        <v>0</v>
      </c>
      <c r="CP10" s="67">
        <v>0</v>
      </c>
      <c r="CQ10" s="67">
        <v>0</v>
      </c>
      <c r="CR10" s="67">
        <v>0</v>
      </c>
      <c r="CS10" s="67">
        <v>0</v>
      </c>
      <c r="CT10" s="67">
        <v>0</v>
      </c>
      <c r="CU10" s="67">
        <v>0</v>
      </c>
      <c r="CV10" s="67">
        <v>0</v>
      </c>
      <c r="CW10" s="67">
        <v>0</v>
      </c>
      <c r="CX10" s="67">
        <v>0</v>
      </c>
      <c r="CY10" s="67">
        <v>0</v>
      </c>
      <c r="CZ10" s="67">
        <v>0</v>
      </c>
      <c r="DA10" s="67">
        <v>0</v>
      </c>
      <c r="DB10" s="67">
        <v>0</v>
      </c>
      <c r="DC10" s="67">
        <v>2.4564163727256577E-4</v>
      </c>
      <c r="DD10" s="67">
        <v>0</v>
      </c>
      <c r="DE10" s="67">
        <v>0</v>
      </c>
      <c r="DF10" s="67">
        <v>0</v>
      </c>
      <c r="DG10" s="67">
        <v>0</v>
      </c>
      <c r="DH10" s="67">
        <v>0</v>
      </c>
      <c r="DI10" s="67">
        <v>0</v>
      </c>
      <c r="DJ10" s="67">
        <v>0</v>
      </c>
      <c r="DK10" s="67">
        <v>0</v>
      </c>
      <c r="DL10" s="67">
        <v>0</v>
      </c>
      <c r="DM10" s="67">
        <v>0</v>
      </c>
      <c r="DN10" s="67">
        <v>0</v>
      </c>
      <c r="DO10" s="67">
        <v>0</v>
      </c>
      <c r="DP10" s="67">
        <v>0</v>
      </c>
      <c r="DQ10" s="67">
        <v>6.4639267082325998E-4</v>
      </c>
      <c r="DR10" s="67">
        <v>0</v>
      </c>
      <c r="DS10" s="67">
        <v>0</v>
      </c>
      <c r="DT10" s="67">
        <v>0</v>
      </c>
      <c r="DU10" s="67">
        <v>6.5107526543353608E-5</v>
      </c>
      <c r="DW10" s="12" t="s">
        <v>36</v>
      </c>
      <c r="DX10" s="67" t="s">
        <v>141</v>
      </c>
      <c r="DY10" s="27">
        <v>2.8744513379048705E-2</v>
      </c>
      <c r="DZ10" s="67">
        <v>2.5230007727788491E-2</v>
      </c>
      <c r="EA10" s="67">
        <v>1.0000041309589587</v>
      </c>
      <c r="EB10" s="67">
        <v>5.9161174662538785E-7</v>
      </c>
      <c r="EC10" s="67">
        <v>4.8549491985179141E-7</v>
      </c>
      <c r="ED10" s="67">
        <v>0</v>
      </c>
      <c r="EE10" s="67">
        <v>2.7704012974261476E-8</v>
      </c>
      <c r="EF10" s="67">
        <v>1.4855351916825827E-4</v>
      </c>
      <c r="EG10" s="67">
        <v>0</v>
      </c>
      <c r="EH10" s="67">
        <v>0</v>
      </c>
      <c r="EI10" s="67">
        <v>0</v>
      </c>
      <c r="EJ10" s="67">
        <v>1.9470489712714677E-5</v>
      </c>
      <c r="EK10" s="67">
        <v>2.8059685183714979E-6</v>
      </c>
      <c r="EL10" s="67">
        <v>1.1454819691664864E-7</v>
      </c>
      <c r="EM10" s="67">
        <v>3.9513584375027707E-8</v>
      </c>
      <c r="EN10" s="67">
        <v>0</v>
      </c>
      <c r="EO10" s="67">
        <v>2.3532010692156948E-8</v>
      </c>
      <c r="EP10" s="67">
        <v>1.7645097238249084E-8</v>
      </c>
      <c r="EQ10" s="67">
        <v>0</v>
      </c>
      <c r="ER10" s="67">
        <v>4.6006294129422455E-8</v>
      </c>
      <c r="ES10" s="67">
        <v>0</v>
      </c>
      <c r="ET10" s="67">
        <v>0</v>
      </c>
      <c r="EU10" s="67">
        <v>0</v>
      </c>
      <c r="EV10" s="67">
        <v>0</v>
      </c>
      <c r="EW10" s="67">
        <v>3.3848195634771753E-6</v>
      </c>
      <c r="EX10" s="67">
        <v>9.8372576885214763E-7</v>
      </c>
      <c r="EY10" s="67">
        <v>0</v>
      </c>
      <c r="EZ10" s="67">
        <v>0</v>
      </c>
      <c r="FA10" s="67">
        <v>2.3465397189503425E-8</v>
      </c>
      <c r="FB10" s="67">
        <v>5.9508113733546454E-6</v>
      </c>
      <c r="FC10" s="67">
        <v>1.2781160301451375E-5</v>
      </c>
      <c r="FD10" s="67">
        <v>0</v>
      </c>
      <c r="FE10" s="67">
        <v>3.4152103995221755E-8</v>
      </c>
      <c r="FF10" s="67">
        <v>1.5159329193109502E-8</v>
      </c>
      <c r="FG10" s="67">
        <v>1.2526816684180778E-6</v>
      </c>
      <c r="FH10" s="67">
        <v>0</v>
      </c>
      <c r="FI10" s="67">
        <v>9.1726300723721543E-9</v>
      </c>
      <c r="FJ10" s="67">
        <v>5.9960488478869639E-8</v>
      </c>
      <c r="FK10" s="67">
        <v>1.1762446728176288E-8</v>
      </c>
      <c r="FL10" s="67">
        <v>0</v>
      </c>
      <c r="FM10" s="67">
        <v>3.2004439533180219E-8</v>
      </c>
      <c r="FN10" s="67">
        <v>7.6334349094677011E-8</v>
      </c>
      <c r="FO10" s="67">
        <v>3.0148451535228785E-8</v>
      </c>
      <c r="FP10" s="67">
        <v>5.0727711973995702E-8</v>
      </c>
      <c r="FQ10" s="67">
        <v>4.8211273074853154E-8</v>
      </c>
      <c r="FR10" s="67">
        <v>4.9151584732369074E-8</v>
      </c>
      <c r="FS10" s="67">
        <v>0</v>
      </c>
      <c r="FT10" s="67">
        <v>1.4920816656636351E-7</v>
      </c>
      <c r="FU10" s="67">
        <v>1.083138621046058E-7</v>
      </c>
      <c r="FV10" s="67">
        <v>0</v>
      </c>
      <c r="FW10" s="67">
        <v>7.5334349116106737E-8</v>
      </c>
      <c r="FX10" s="67">
        <v>6.6141948622967409E-8</v>
      </c>
      <c r="FY10" s="67">
        <v>2.5299974329233507E-7</v>
      </c>
      <c r="FZ10" s="67">
        <v>4.0270160644501408E-8</v>
      </c>
      <c r="GA10" s="67">
        <v>2.538137274509463E-8</v>
      </c>
      <c r="GB10" s="67">
        <v>3.5361927990915485E-8</v>
      </c>
      <c r="GC10" s="67">
        <v>3.6427258739699674E-8</v>
      </c>
      <c r="GD10" s="67">
        <v>5.8379637169577562E-8</v>
      </c>
      <c r="GE10" s="67">
        <v>2.3341272969953334E-8</v>
      </c>
      <c r="GF10" s="67">
        <v>3.6107726764715557E-6</v>
      </c>
      <c r="GG10" s="67">
        <v>1.9504431057426275E-8</v>
      </c>
      <c r="GH10" s="67">
        <v>5.5107512847669923E-7</v>
      </c>
      <c r="GI10" s="67">
        <v>2.993899433172919E-8</v>
      </c>
      <c r="GJ10" s="67">
        <v>1.9639251834588953E-6</v>
      </c>
      <c r="GK10" s="67">
        <v>9.9190144770466412E-7</v>
      </c>
      <c r="GL10" s="67">
        <v>4.9649758311183567E-8</v>
      </c>
      <c r="GM10" s="67">
        <v>4.7942352156492308E-8</v>
      </c>
      <c r="GN10" s="67">
        <v>4.1504926835652732E-8</v>
      </c>
      <c r="GO10" s="67">
        <v>3.9472593086735126E-8</v>
      </c>
      <c r="GP10" s="67">
        <v>1.5886551001045946E-7</v>
      </c>
      <c r="GQ10" s="67">
        <v>4.6934215907758388E-8</v>
      </c>
      <c r="GR10" s="67">
        <v>1.957242363023823E-8</v>
      </c>
      <c r="GS10" s="67">
        <v>1.2582325084524542E-8</v>
      </c>
      <c r="GT10" s="67">
        <v>5.8750116289212311E-9</v>
      </c>
      <c r="GU10" s="67">
        <v>6.0003623956184302E-7</v>
      </c>
      <c r="GV10" s="67">
        <v>3.869939349260736E-8</v>
      </c>
      <c r="GW10" s="67">
        <v>4.627368930364423E-8</v>
      </c>
      <c r="GX10" s="67">
        <v>1.6102444728959188E-8</v>
      </c>
      <c r="GY10" s="67">
        <v>0</v>
      </c>
      <c r="GZ10" s="67">
        <v>6.3241854810625517E-8</v>
      </c>
      <c r="HA10" s="67">
        <v>4.6899417048897292E-8</v>
      </c>
      <c r="HB10" s="67">
        <v>4.075789819041259E-8</v>
      </c>
      <c r="HC10" s="67">
        <v>3.7580185113523537E-8</v>
      </c>
      <c r="HD10" s="67">
        <v>5.4801779645005365E-7</v>
      </c>
      <c r="HE10" s="67">
        <v>1.3115040230930306E-5</v>
      </c>
      <c r="HF10" s="67">
        <v>3.669073211850125E-7</v>
      </c>
      <c r="HG10" s="67">
        <v>2.7687277252845115E-6</v>
      </c>
      <c r="HH10" s="67">
        <v>1.8472636193213353E-5</v>
      </c>
      <c r="HI10" s="67">
        <v>5.2200634151160171E-8</v>
      </c>
      <c r="HJ10" s="67">
        <v>2.1299281565337244E-4</v>
      </c>
      <c r="HK10" s="67">
        <v>8.0230222008611978E-7</v>
      </c>
      <c r="HL10" s="67">
        <v>9.3975153337414476E-7</v>
      </c>
      <c r="HM10" s="67">
        <v>1.9875843349691664E-8</v>
      </c>
      <c r="HN10" s="67">
        <v>3.4949190612797286E-6</v>
      </c>
      <c r="HO10" s="67">
        <v>4.8768946556209315E-6</v>
      </c>
      <c r="HP10" s="67">
        <v>2.376233001032183E-6</v>
      </c>
      <c r="HQ10" s="67">
        <v>1.0868549868235189E-7</v>
      </c>
      <c r="HR10" s="67">
        <v>4.8128922982932732E-6</v>
      </c>
      <c r="HS10" s="67">
        <v>2.6829847389674689E-8</v>
      </c>
      <c r="HT10" s="67">
        <v>7.8001599159889831E-8</v>
      </c>
      <c r="HU10" s="67">
        <v>1.153410382206129E-5</v>
      </c>
      <c r="HV10" s="67">
        <v>2.4822137033210676E-5</v>
      </c>
      <c r="HW10" s="67">
        <v>2.5781016337532497E-7</v>
      </c>
      <c r="HX10" s="67">
        <v>5.6297844615691632E-4</v>
      </c>
      <c r="HY10" s="67">
        <v>4.5772476213885881E-6</v>
      </c>
      <c r="HZ10" s="67">
        <v>4.5925188433124557E-8</v>
      </c>
      <c r="IA10" s="67">
        <v>2.3298706249804471E-7</v>
      </c>
      <c r="IB10" s="67">
        <v>1.0550552732039009</v>
      </c>
      <c r="IC10" s="67">
        <v>0.92684507010953687</v>
      </c>
      <c r="IE10" s="12" t="s">
        <v>36</v>
      </c>
      <c r="IF10" s="67" t="s">
        <v>141</v>
      </c>
      <c r="IG10" s="67">
        <v>0</v>
      </c>
      <c r="IH10" s="67">
        <v>0</v>
      </c>
      <c r="II10" s="67">
        <v>0</v>
      </c>
      <c r="IJ10" s="67">
        <v>0</v>
      </c>
      <c r="IK10" s="67">
        <v>0</v>
      </c>
      <c r="IL10" s="67">
        <v>0</v>
      </c>
      <c r="IM10" s="67">
        <v>0</v>
      </c>
      <c r="IN10" s="67">
        <v>0</v>
      </c>
      <c r="IO10" s="67">
        <v>0</v>
      </c>
      <c r="IP10" s="67">
        <v>0</v>
      </c>
      <c r="IQ10" s="67">
        <v>0</v>
      </c>
      <c r="IR10" s="67">
        <v>0</v>
      </c>
      <c r="IS10" s="67">
        <v>0</v>
      </c>
      <c r="IT10" s="67">
        <v>0</v>
      </c>
      <c r="IU10" s="67">
        <v>0</v>
      </c>
      <c r="IV10" s="67">
        <v>0</v>
      </c>
      <c r="IW10" s="67">
        <v>0</v>
      </c>
      <c r="IX10" s="67">
        <v>0</v>
      </c>
      <c r="IY10" s="67">
        <v>0</v>
      </c>
      <c r="IZ10" s="67">
        <v>0</v>
      </c>
      <c r="JA10" s="67">
        <v>0</v>
      </c>
      <c r="JB10" s="67">
        <v>0</v>
      </c>
      <c r="JC10" s="67">
        <v>0</v>
      </c>
      <c r="JD10" s="67">
        <v>0</v>
      </c>
      <c r="JE10" s="67">
        <v>0</v>
      </c>
      <c r="JF10" s="67">
        <v>0</v>
      </c>
      <c r="JG10" s="67">
        <v>0</v>
      </c>
      <c r="JH10" s="67">
        <v>0</v>
      </c>
      <c r="JI10" s="67">
        <v>0</v>
      </c>
      <c r="JJ10" s="67">
        <v>0</v>
      </c>
      <c r="JK10" s="67">
        <v>0</v>
      </c>
      <c r="JL10" s="67">
        <v>0</v>
      </c>
      <c r="JM10" s="67">
        <v>0</v>
      </c>
      <c r="JN10" s="67">
        <v>0</v>
      </c>
      <c r="JO10" s="67">
        <v>0</v>
      </c>
      <c r="JP10" s="67">
        <v>0</v>
      </c>
      <c r="JQ10" s="67">
        <v>0</v>
      </c>
      <c r="JR10" s="67">
        <v>0</v>
      </c>
      <c r="JS10" s="67">
        <v>0</v>
      </c>
      <c r="JT10" s="67">
        <v>0</v>
      </c>
      <c r="JU10" s="67">
        <v>0</v>
      </c>
      <c r="JV10" s="67">
        <v>0</v>
      </c>
      <c r="JW10" s="67">
        <v>0</v>
      </c>
      <c r="JX10" s="67">
        <v>0</v>
      </c>
      <c r="JY10" s="67">
        <v>0</v>
      </c>
      <c r="JZ10" s="67">
        <v>0</v>
      </c>
      <c r="KA10" s="67">
        <v>0</v>
      </c>
      <c r="KB10" s="67">
        <v>0</v>
      </c>
      <c r="KC10" s="67">
        <v>0</v>
      </c>
      <c r="KD10" s="67">
        <v>0</v>
      </c>
      <c r="KE10" s="67">
        <v>0</v>
      </c>
      <c r="KF10" s="67">
        <v>0</v>
      </c>
      <c r="KG10" s="67">
        <v>0</v>
      </c>
      <c r="KH10" s="67">
        <v>0</v>
      </c>
      <c r="KI10" s="67">
        <v>0</v>
      </c>
      <c r="KJ10" s="67">
        <v>0</v>
      </c>
      <c r="KK10" s="67">
        <v>0</v>
      </c>
      <c r="KL10" s="67">
        <v>0</v>
      </c>
      <c r="KM10" s="67">
        <v>0</v>
      </c>
      <c r="KN10" s="67">
        <v>0</v>
      </c>
      <c r="KO10" s="67">
        <v>0</v>
      </c>
      <c r="KP10" s="67">
        <v>0</v>
      </c>
      <c r="KQ10" s="67">
        <v>0</v>
      </c>
      <c r="KR10" s="67">
        <v>0</v>
      </c>
      <c r="KS10" s="67">
        <v>0</v>
      </c>
      <c r="KT10" s="67">
        <v>0</v>
      </c>
      <c r="KU10" s="67">
        <v>0</v>
      </c>
      <c r="KV10" s="67">
        <v>0</v>
      </c>
      <c r="KW10" s="67">
        <v>0</v>
      </c>
      <c r="KX10" s="67">
        <v>0</v>
      </c>
      <c r="KY10" s="67">
        <v>0</v>
      </c>
      <c r="KZ10" s="67">
        <v>0</v>
      </c>
      <c r="LA10" s="67">
        <v>0</v>
      </c>
      <c r="LB10" s="67">
        <v>0</v>
      </c>
      <c r="LC10" s="67">
        <v>0</v>
      </c>
      <c r="LD10" s="67">
        <v>0</v>
      </c>
      <c r="LE10" s="67">
        <v>0</v>
      </c>
      <c r="LF10" s="67">
        <v>0</v>
      </c>
      <c r="LG10" s="67">
        <v>0</v>
      </c>
      <c r="LH10" s="67">
        <v>0</v>
      </c>
      <c r="LI10" s="67">
        <v>0</v>
      </c>
      <c r="LJ10" s="67">
        <v>0</v>
      </c>
      <c r="LK10" s="67">
        <v>0</v>
      </c>
      <c r="LL10" s="67">
        <v>0</v>
      </c>
      <c r="LM10" s="67">
        <v>0</v>
      </c>
      <c r="LN10" s="67">
        <v>0</v>
      </c>
      <c r="LO10" s="67">
        <v>0</v>
      </c>
      <c r="LP10" s="67">
        <v>0</v>
      </c>
      <c r="LQ10" s="67">
        <v>0</v>
      </c>
      <c r="LR10" s="67">
        <v>0</v>
      </c>
      <c r="LS10" s="67">
        <v>0</v>
      </c>
      <c r="LT10" s="67">
        <v>0</v>
      </c>
      <c r="LU10" s="67">
        <v>0</v>
      </c>
      <c r="LV10" s="67">
        <v>0</v>
      </c>
      <c r="LW10" s="67">
        <v>0</v>
      </c>
      <c r="LX10" s="67">
        <v>0</v>
      </c>
      <c r="LY10" s="67">
        <v>0</v>
      </c>
      <c r="LZ10" s="67">
        <v>0</v>
      </c>
      <c r="MA10" s="67">
        <v>0</v>
      </c>
      <c r="MB10" s="67">
        <v>0</v>
      </c>
      <c r="MC10" s="67">
        <v>0</v>
      </c>
      <c r="MD10" s="67">
        <v>0</v>
      </c>
      <c r="ME10" s="67">
        <v>0</v>
      </c>
      <c r="MF10" s="67">
        <v>0</v>
      </c>
      <c r="MG10" s="67">
        <v>0</v>
      </c>
      <c r="MH10" s="67">
        <v>0</v>
      </c>
      <c r="MI10" s="67">
        <v>0</v>
      </c>
    </row>
    <row r="11" spans="2:347" x14ac:dyDescent="0.15">
      <c r="B11" s="12" t="s">
        <v>37</v>
      </c>
      <c r="C11" s="66" t="s">
        <v>142</v>
      </c>
      <c r="D11" s="67">
        <v>0.99808293285012728</v>
      </c>
      <c r="E11" s="67">
        <v>1.9170671498727199E-3</v>
      </c>
      <c r="F11" s="67">
        <v>0.66999999999999993</v>
      </c>
      <c r="G11" s="67">
        <v>0.38</v>
      </c>
      <c r="H11" s="67">
        <v>6.0016027729425546E-4</v>
      </c>
      <c r="I11" s="27">
        <v>1.5</v>
      </c>
      <c r="J11" s="67">
        <v>0.5</v>
      </c>
      <c r="L11" s="83"/>
      <c r="M11" s="84"/>
      <c r="N11" s="77"/>
      <c r="O11" s="70"/>
      <c r="P11" s="12" t="s">
        <v>37</v>
      </c>
      <c r="Q11" s="67" t="s">
        <v>142</v>
      </c>
      <c r="R11" s="67">
        <v>4.6040515653775324E-4</v>
      </c>
      <c r="S11" s="67">
        <v>0</v>
      </c>
      <c r="T11" s="67">
        <v>0</v>
      </c>
      <c r="U11" s="67">
        <v>0.14000000000000001</v>
      </c>
      <c r="V11" s="67">
        <v>8.5689802913453313E-6</v>
      </c>
      <c r="W11" s="67">
        <v>0</v>
      </c>
      <c r="X11" s="67">
        <v>0</v>
      </c>
      <c r="Y11" s="67">
        <v>5.6513236519030896E-4</v>
      </c>
      <c r="Z11" s="67">
        <v>0</v>
      </c>
      <c r="AA11" s="67">
        <v>0</v>
      </c>
      <c r="AB11" s="67">
        <v>0</v>
      </c>
      <c r="AC11" s="67">
        <v>0</v>
      </c>
      <c r="AD11" s="67">
        <v>0</v>
      </c>
      <c r="AE11" s="67">
        <v>9.3495934959349589E-2</v>
      </c>
      <c r="AF11" s="67">
        <v>1.4409221902017291E-5</v>
      </c>
      <c r="AG11" s="67">
        <v>0</v>
      </c>
      <c r="AH11" s="67">
        <v>0</v>
      </c>
      <c r="AI11" s="67">
        <v>0</v>
      </c>
      <c r="AJ11" s="67">
        <v>0</v>
      </c>
      <c r="AK11" s="67">
        <v>2.8301886792452831E-4</v>
      </c>
      <c r="AL11" s="67">
        <v>0</v>
      </c>
      <c r="AM11" s="67">
        <v>0</v>
      </c>
      <c r="AN11" s="67">
        <v>0</v>
      </c>
      <c r="AO11" s="67">
        <v>0</v>
      </c>
      <c r="AP11" s="67">
        <v>0</v>
      </c>
      <c r="AQ11" s="67">
        <v>6.5225243820630585E-4</v>
      </c>
      <c r="AR11" s="67">
        <v>0</v>
      </c>
      <c r="AS11" s="67">
        <v>0</v>
      </c>
      <c r="AT11" s="67">
        <v>0</v>
      </c>
      <c r="AU11" s="67">
        <v>0</v>
      </c>
      <c r="AV11" s="67">
        <v>5.5428571428571428E-3</v>
      </c>
      <c r="AW11" s="67">
        <v>0</v>
      </c>
      <c r="AX11" s="67">
        <v>0</v>
      </c>
      <c r="AY11" s="67">
        <v>0</v>
      </c>
      <c r="AZ11" s="67">
        <v>0</v>
      </c>
      <c r="BA11" s="67">
        <v>0</v>
      </c>
      <c r="BB11" s="67">
        <v>0</v>
      </c>
      <c r="BC11" s="67">
        <v>0</v>
      </c>
      <c r="BD11" s="67">
        <v>0</v>
      </c>
      <c r="BE11" s="67">
        <v>0</v>
      </c>
      <c r="BF11" s="67">
        <v>0</v>
      </c>
      <c r="BG11" s="67">
        <v>0</v>
      </c>
      <c r="BH11" s="67">
        <v>0</v>
      </c>
      <c r="BI11" s="67">
        <v>0</v>
      </c>
      <c r="BJ11" s="67">
        <v>0</v>
      </c>
      <c r="BK11" s="67">
        <v>0</v>
      </c>
      <c r="BL11" s="67">
        <v>0</v>
      </c>
      <c r="BM11" s="67">
        <v>0</v>
      </c>
      <c r="BN11" s="67">
        <v>0</v>
      </c>
      <c r="BO11" s="67">
        <v>0</v>
      </c>
      <c r="BP11" s="67">
        <v>0</v>
      </c>
      <c r="BQ11" s="67">
        <v>0</v>
      </c>
      <c r="BR11" s="67">
        <v>0</v>
      </c>
      <c r="BS11" s="67">
        <v>0</v>
      </c>
      <c r="BT11" s="67">
        <v>0</v>
      </c>
      <c r="BU11" s="67">
        <v>0</v>
      </c>
      <c r="BV11" s="67">
        <v>0</v>
      </c>
      <c r="BW11" s="67">
        <v>2.6488312032315739E-6</v>
      </c>
      <c r="BX11" s="67">
        <v>0</v>
      </c>
      <c r="BY11" s="67">
        <v>2.943626770341572E-4</v>
      </c>
      <c r="BZ11" s="67">
        <v>0</v>
      </c>
      <c r="CA11" s="67">
        <v>1.1314113308749582E-5</v>
      </c>
      <c r="CB11" s="67">
        <v>4.4058744993324434E-5</v>
      </c>
      <c r="CC11" s="67">
        <v>3.3931853527498941E-5</v>
      </c>
      <c r="CD11" s="67">
        <v>2.834467120181406E-5</v>
      </c>
      <c r="CE11" s="67">
        <v>0</v>
      </c>
      <c r="CF11" s="67">
        <v>0</v>
      </c>
      <c r="CG11" s="67">
        <v>0</v>
      </c>
      <c r="CH11" s="67">
        <v>0</v>
      </c>
      <c r="CI11" s="67">
        <v>0</v>
      </c>
      <c r="CJ11" s="67">
        <v>0</v>
      </c>
      <c r="CK11" s="67">
        <v>0</v>
      </c>
      <c r="CL11" s="67">
        <v>0</v>
      </c>
      <c r="CM11" s="67">
        <v>0</v>
      </c>
      <c r="CN11" s="67">
        <v>0</v>
      </c>
      <c r="CO11" s="67">
        <v>0</v>
      </c>
      <c r="CP11" s="67">
        <v>0</v>
      </c>
      <c r="CQ11" s="67">
        <v>0</v>
      </c>
      <c r="CR11" s="67">
        <v>0</v>
      </c>
      <c r="CS11" s="67">
        <v>0</v>
      </c>
      <c r="CT11" s="67">
        <v>0</v>
      </c>
      <c r="CU11" s="67">
        <v>0</v>
      </c>
      <c r="CV11" s="67">
        <v>0</v>
      </c>
      <c r="CW11" s="67">
        <v>0</v>
      </c>
      <c r="CX11" s="67">
        <v>0</v>
      </c>
      <c r="CY11" s="67">
        <v>0</v>
      </c>
      <c r="CZ11" s="67">
        <v>0</v>
      </c>
      <c r="DA11" s="67">
        <v>0</v>
      </c>
      <c r="DB11" s="67">
        <v>3.6716678647898644E-6</v>
      </c>
      <c r="DC11" s="67">
        <v>6.8515745933463601E-5</v>
      </c>
      <c r="DD11" s="67">
        <v>0</v>
      </c>
      <c r="DE11" s="67">
        <v>1.0137792880836327E-5</v>
      </c>
      <c r="DF11" s="67">
        <v>0</v>
      </c>
      <c r="DG11" s="67">
        <v>1.5573298805927205E-4</v>
      </c>
      <c r="DH11" s="67">
        <v>2.3552365688802172E-4</v>
      </c>
      <c r="DI11" s="67">
        <v>0</v>
      </c>
      <c r="DJ11" s="67">
        <v>0</v>
      </c>
      <c r="DK11" s="67">
        <v>0</v>
      </c>
      <c r="DL11" s="67">
        <v>0</v>
      </c>
      <c r="DM11" s="67">
        <v>0</v>
      </c>
      <c r="DN11" s="67">
        <v>1.0358796296296297E-3</v>
      </c>
      <c r="DO11" s="67">
        <v>1.8679667075034417E-3</v>
      </c>
      <c r="DP11" s="67">
        <v>0</v>
      </c>
      <c r="DQ11" s="67">
        <v>0</v>
      </c>
      <c r="DR11" s="67">
        <v>1.0951327433628319E-4</v>
      </c>
      <c r="DS11" s="67">
        <v>0</v>
      </c>
      <c r="DT11" s="67">
        <v>0</v>
      </c>
      <c r="DU11" s="67">
        <v>9.2819133871647864E-5</v>
      </c>
      <c r="DW11" s="12" t="s">
        <v>37</v>
      </c>
      <c r="DX11" s="67" t="s">
        <v>142</v>
      </c>
      <c r="DY11" s="27">
        <v>8.8797690088667723E-7</v>
      </c>
      <c r="DZ11" s="67">
        <v>1.2708746291459799E-8</v>
      </c>
      <c r="EA11" s="67">
        <v>6.8085869770578362E-10</v>
      </c>
      <c r="EB11" s="67">
        <v>1.0002684773826451</v>
      </c>
      <c r="EC11" s="67">
        <v>2.4599366273747723E-8</v>
      </c>
      <c r="ED11" s="67">
        <v>0</v>
      </c>
      <c r="EE11" s="67">
        <v>4.1150669740797279E-9</v>
      </c>
      <c r="EF11" s="67">
        <v>1.1354774850944329E-6</v>
      </c>
      <c r="EG11" s="67">
        <v>0</v>
      </c>
      <c r="EH11" s="67">
        <v>0</v>
      </c>
      <c r="EI11" s="67">
        <v>0</v>
      </c>
      <c r="EJ11" s="67">
        <v>3.2255593631295132E-9</v>
      </c>
      <c r="EK11" s="67">
        <v>4.4013203793859854E-9</v>
      </c>
      <c r="EL11" s="67">
        <v>1.7975320699684832E-4</v>
      </c>
      <c r="EM11" s="67">
        <v>2.1929577225876867E-7</v>
      </c>
      <c r="EN11" s="67">
        <v>0</v>
      </c>
      <c r="EO11" s="67">
        <v>6.6655663588692066E-9</v>
      </c>
      <c r="EP11" s="67">
        <v>3.428596497293901E-9</v>
      </c>
      <c r="EQ11" s="67">
        <v>0</v>
      </c>
      <c r="ER11" s="67">
        <v>5.4634633191459801E-7</v>
      </c>
      <c r="ES11" s="67">
        <v>0</v>
      </c>
      <c r="ET11" s="67">
        <v>0</v>
      </c>
      <c r="EU11" s="67">
        <v>0</v>
      </c>
      <c r="EV11" s="67">
        <v>0</v>
      </c>
      <c r="EW11" s="67">
        <v>4.3596226047776499E-9</v>
      </c>
      <c r="EX11" s="67">
        <v>1.2675912650939162E-6</v>
      </c>
      <c r="EY11" s="67">
        <v>0</v>
      </c>
      <c r="EZ11" s="67">
        <v>0</v>
      </c>
      <c r="FA11" s="67">
        <v>1.565639799322197E-9</v>
      </c>
      <c r="FB11" s="67">
        <v>2.0869674338799682E-9</v>
      </c>
      <c r="FC11" s="67">
        <v>1.0649082753617004E-5</v>
      </c>
      <c r="FD11" s="67">
        <v>0</v>
      </c>
      <c r="FE11" s="67">
        <v>1.7417608768973466E-9</v>
      </c>
      <c r="FF11" s="67">
        <v>5.3536939344619301E-8</v>
      </c>
      <c r="FG11" s="67">
        <v>6.6238936662873057E-9</v>
      </c>
      <c r="FH11" s="67">
        <v>0</v>
      </c>
      <c r="FI11" s="67">
        <v>7.8849231173663218E-10</v>
      </c>
      <c r="FJ11" s="67">
        <v>2.323091326523486E-9</v>
      </c>
      <c r="FK11" s="67">
        <v>5.5013171226871189E-10</v>
      </c>
      <c r="FL11" s="67">
        <v>0</v>
      </c>
      <c r="FM11" s="67">
        <v>4.0236945676448291E-9</v>
      </c>
      <c r="FN11" s="67">
        <v>4.184784911292008E-9</v>
      </c>
      <c r="FO11" s="67">
        <v>2.5243486774417163E-9</v>
      </c>
      <c r="FP11" s="67">
        <v>8.6345845797436889E-10</v>
      </c>
      <c r="FQ11" s="67">
        <v>1.0352209403970369E-9</v>
      </c>
      <c r="FR11" s="67">
        <v>6.1396480376099786E-9</v>
      </c>
      <c r="FS11" s="67">
        <v>0</v>
      </c>
      <c r="FT11" s="67">
        <v>2.0154706697550794E-9</v>
      </c>
      <c r="FU11" s="67">
        <v>1.386950891501512E-9</v>
      </c>
      <c r="FV11" s="67">
        <v>0</v>
      </c>
      <c r="FW11" s="67">
        <v>9.7002493312689033E-10</v>
      </c>
      <c r="FX11" s="67">
        <v>2.386197286666511E-9</v>
      </c>
      <c r="FY11" s="67">
        <v>1.1318669527291697E-9</v>
      </c>
      <c r="FZ11" s="67">
        <v>1.1072941733204951E-9</v>
      </c>
      <c r="GA11" s="67">
        <v>1.069614296880598E-9</v>
      </c>
      <c r="GB11" s="67">
        <v>2.5859466657501557E-9</v>
      </c>
      <c r="GC11" s="67">
        <v>1.8415965858100515E-9</v>
      </c>
      <c r="GD11" s="67">
        <v>1.4673051971272123E-8</v>
      </c>
      <c r="GE11" s="67">
        <v>5.7932425415659173E-9</v>
      </c>
      <c r="GF11" s="67">
        <v>6.3505419228787412E-7</v>
      </c>
      <c r="GG11" s="67">
        <v>4.4346968015646555E-10</v>
      </c>
      <c r="GH11" s="67">
        <v>1.7473251464587693E-7</v>
      </c>
      <c r="GI11" s="67">
        <v>1.2082775612224897E-7</v>
      </c>
      <c r="GJ11" s="67">
        <v>7.0015104175687963E-8</v>
      </c>
      <c r="GK11" s="67">
        <v>6.664159756293446E-8</v>
      </c>
      <c r="GL11" s="67">
        <v>6.8956024721395329E-9</v>
      </c>
      <c r="GM11" s="67">
        <v>2.9070385212866182E-9</v>
      </c>
      <c r="GN11" s="67">
        <v>3.8175194575658105E-9</v>
      </c>
      <c r="GO11" s="67">
        <v>1.2848393442296878E-9</v>
      </c>
      <c r="GP11" s="67">
        <v>2.3905788667022902E-9</v>
      </c>
      <c r="GQ11" s="67">
        <v>6.7541241388357475E-10</v>
      </c>
      <c r="GR11" s="67">
        <v>8.108932422301712E-10</v>
      </c>
      <c r="GS11" s="67">
        <v>1.2906739560636498E-9</v>
      </c>
      <c r="GT11" s="67">
        <v>1.0857417793304139E-9</v>
      </c>
      <c r="GU11" s="67">
        <v>3.1053733207391296E-9</v>
      </c>
      <c r="GV11" s="67">
        <v>8.922871108871455E-10</v>
      </c>
      <c r="GW11" s="67">
        <v>3.6570617816411609E-9</v>
      </c>
      <c r="GX11" s="67">
        <v>1.2849437972265199E-9</v>
      </c>
      <c r="GY11" s="67">
        <v>0</v>
      </c>
      <c r="GZ11" s="67">
        <v>1.3387473325875807E-9</v>
      </c>
      <c r="HA11" s="67">
        <v>2.9975661123506615E-9</v>
      </c>
      <c r="HB11" s="67">
        <v>4.0275753331579253E-8</v>
      </c>
      <c r="HC11" s="67">
        <v>4.1486203288554398E-10</v>
      </c>
      <c r="HD11" s="67">
        <v>1.1025501129775774E-9</v>
      </c>
      <c r="HE11" s="67">
        <v>2.8251181847505442E-9</v>
      </c>
      <c r="HF11" s="67">
        <v>1.0537958267242337E-9</v>
      </c>
      <c r="HG11" s="67">
        <v>1.7762969571436412E-9</v>
      </c>
      <c r="HH11" s="67">
        <v>2.7109167926352642E-9</v>
      </c>
      <c r="HI11" s="67">
        <v>7.923997983222522E-9</v>
      </c>
      <c r="HJ11" s="67">
        <v>1.3899795455269459E-7</v>
      </c>
      <c r="HK11" s="67">
        <v>2.482550848670529E-9</v>
      </c>
      <c r="HL11" s="67">
        <v>2.422628902810056E-8</v>
      </c>
      <c r="HM11" s="67">
        <v>2.4028788127814285E-9</v>
      </c>
      <c r="HN11" s="67">
        <v>3.0778300325525249E-7</v>
      </c>
      <c r="HO11" s="67">
        <v>4.6841776018805893E-7</v>
      </c>
      <c r="HP11" s="67">
        <v>2.4838888135835247E-9</v>
      </c>
      <c r="HQ11" s="67">
        <v>1.2015493317351647E-9</v>
      </c>
      <c r="HR11" s="67">
        <v>1.856066658440888E-9</v>
      </c>
      <c r="HS11" s="67">
        <v>9.8521239166233426E-10</v>
      </c>
      <c r="HT11" s="67">
        <v>1.3220604352327308E-9</v>
      </c>
      <c r="HU11" s="67">
        <v>2.0333899575185169E-6</v>
      </c>
      <c r="HV11" s="67">
        <v>3.6389922426041037E-6</v>
      </c>
      <c r="HW11" s="67">
        <v>4.3222164787332288E-9</v>
      </c>
      <c r="HX11" s="67">
        <v>3.2233685470363994E-9</v>
      </c>
      <c r="HY11" s="67">
        <v>2.1560534753575566E-7</v>
      </c>
      <c r="HZ11" s="67">
        <v>5.1188815031656405E-9</v>
      </c>
      <c r="IA11" s="67">
        <v>2.7019477287969694E-9</v>
      </c>
      <c r="IB11" s="67">
        <v>1.0004711392395653</v>
      </c>
      <c r="IC11" s="67">
        <v>0.87889399422190828</v>
      </c>
      <c r="IE11" s="12" t="s">
        <v>37</v>
      </c>
      <c r="IF11" s="67" t="s">
        <v>142</v>
      </c>
      <c r="IG11" s="67">
        <v>0</v>
      </c>
      <c r="IH11" s="67">
        <v>0</v>
      </c>
      <c r="II11" s="67">
        <v>0</v>
      </c>
      <c r="IJ11" s="67">
        <v>0</v>
      </c>
      <c r="IK11" s="67">
        <v>0</v>
      </c>
      <c r="IL11" s="67">
        <v>0</v>
      </c>
      <c r="IM11" s="67">
        <v>0</v>
      </c>
      <c r="IN11" s="67">
        <v>0</v>
      </c>
      <c r="IO11" s="67">
        <v>0</v>
      </c>
      <c r="IP11" s="67">
        <v>0</v>
      </c>
      <c r="IQ11" s="67">
        <v>0</v>
      </c>
      <c r="IR11" s="67">
        <v>0</v>
      </c>
      <c r="IS11" s="67">
        <v>0</v>
      </c>
      <c r="IT11" s="67">
        <v>0</v>
      </c>
      <c r="IU11" s="67">
        <v>0</v>
      </c>
      <c r="IV11" s="67">
        <v>0</v>
      </c>
      <c r="IW11" s="67">
        <v>0</v>
      </c>
      <c r="IX11" s="67">
        <v>0</v>
      </c>
      <c r="IY11" s="67">
        <v>0</v>
      </c>
      <c r="IZ11" s="67">
        <v>0</v>
      </c>
      <c r="JA11" s="67">
        <v>0</v>
      </c>
      <c r="JB11" s="67">
        <v>0</v>
      </c>
      <c r="JC11" s="67">
        <v>0</v>
      </c>
      <c r="JD11" s="67">
        <v>0</v>
      </c>
      <c r="JE11" s="67">
        <v>0</v>
      </c>
      <c r="JF11" s="67">
        <v>0</v>
      </c>
      <c r="JG11" s="67">
        <v>0</v>
      </c>
      <c r="JH11" s="67">
        <v>0</v>
      </c>
      <c r="JI11" s="67">
        <v>0</v>
      </c>
      <c r="JJ11" s="67">
        <v>0</v>
      </c>
      <c r="JK11" s="67">
        <v>0</v>
      </c>
      <c r="JL11" s="67">
        <v>0</v>
      </c>
      <c r="JM11" s="67">
        <v>0</v>
      </c>
      <c r="JN11" s="67">
        <v>0</v>
      </c>
      <c r="JO11" s="67">
        <v>0</v>
      </c>
      <c r="JP11" s="67">
        <v>0</v>
      </c>
      <c r="JQ11" s="67">
        <v>0</v>
      </c>
      <c r="JR11" s="67">
        <v>0</v>
      </c>
      <c r="JS11" s="67">
        <v>0</v>
      </c>
      <c r="JT11" s="67">
        <v>0</v>
      </c>
      <c r="JU11" s="67">
        <v>0</v>
      </c>
      <c r="JV11" s="67">
        <v>0</v>
      </c>
      <c r="JW11" s="67">
        <v>0</v>
      </c>
      <c r="JX11" s="67">
        <v>0</v>
      </c>
      <c r="JY11" s="67">
        <v>0</v>
      </c>
      <c r="JZ11" s="67">
        <v>0</v>
      </c>
      <c r="KA11" s="67">
        <v>0</v>
      </c>
      <c r="KB11" s="67">
        <v>0</v>
      </c>
      <c r="KC11" s="67">
        <v>0</v>
      </c>
      <c r="KD11" s="67">
        <v>0</v>
      </c>
      <c r="KE11" s="67">
        <v>0</v>
      </c>
      <c r="KF11" s="67">
        <v>0</v>
      </c>
      <c r="KG11" s="67">
        <v>0</v>
      </c>
      <c r="KH11" s="67">
        <v>0</v>
      </c>
      <c r="KI11" s="67">
        <v>0</v>
      </c>
      <c r="KJ11" s="67">
        <v>0</v>
      </c>
      <c r="KK11" s="67">
        <v>0</v>
      </c>
      <c r="KL11" s="67">
        <v>0</v>
      </c>
      <c r="KM11" s="67">
        <v>0</v>
      </c>
      <c r="KN11" s="67">
        <v>0</v>
      </c>
      <c r="KO11" s="67">
        <v>0</v>
      </c>
      <c r="KP11" s="67">
        <v>0</v>
      </c>
      <c r="KQ11" s="67">
        <v>0</v>
      </c>
      <c r="KR11" s="67">
        <v>0</v>
      </c>
      <c r="KS11" s="67">
        <v>0</v>
      </c>
      <c r="KT11" s="67">
        <v>0</v>
      </c>
      <c r="KU11" s="67">
        <v>0</v>
      </c>
      <c r="KV11" s="67">
        <v>0</v>
      </c>
      <c r="KW11" s="67">
        <v>0</v>
      </c>
      <c r="KX11" s="67">
        <v>0</v>
      </c>
      <c r="KY11" s="67">
        <v>0</v>
      </c>
      <c r="KZ11" s="67">
        <v>0</v>
      </c>
      <c r="LA11" s="67">
        <v>0</v>
      </c>
      <c r="LB11" s="67">
        <v>0</v>
      </c>
      <c r="LC11" s="67">
        <v>0</v>
      </c>
      <c r="LD11" s="67">
        <v>0</v>
      </c>
      <c r="LE11" s="67">
        <v>0</v>
      </c>
      <c r="LF11" s="67">
        <v>0</v>
      </c>
      <c r="LG11" s="67">
        <v>0</v>
      </c>
      <c r="LH11" s="67">
        <v>0</v>
      </c>
      <c r="LI11" s="67">
        <v>0</v>
      </c>
      <c r="LJ11" s="67">
        <v>0</v>
      </c>
      <c r="LK11" s="67">
        <v>0</v>
      </c>
      <c r="LL11" s="67">
        <v>0</v>
      </c>
      <c r="LM11" s="67">
        <v>0</v>
      </c>
      <c r="LN11" s="67">
        <v>0</v>
      </c>
      <c r="LO11" s="67">
        <v>0</v>
      </c>
      <c r="LP11" s="67">
        <v>0</v>
      </c>
      <c r="LQ11" s="67">
        <v>0</v>
      </c>
      <c r="LR11" s="67">
        <v>0</v>
      </c>
      <c r="LS11" s="67">
        <v>0</v>
      </c>
      <c r="LT11" s="67">
        <v>0</v>
      </c>
      <c r="LU11" s="67">
        <v>0</v>
      </c>
      <c r="LV11" s="67">
        <v>0</v>
      </c>
      <c r="LW11" s="67">
        <v>0</v>
      </c>
      <c r="LX11" s="67">
        <v>0</v>
      </c>
      <c r="LY11" s="67">
        <v>0</v>
      </c>
      <c r="LZ11" s="67">
        <v>0</v>
      </c>
      <c r="MA11" s="67">
        <v>0</v>
      </c>
      <c r="MB11" s="67">
        <v>0</v>
      </c>
      <c r="MC11" s="67">
        <v>0</v>
      </c>
      <c r="MD11" s="67">
        <v>0</v>
      </c>
      <c r="ME11" s="67">
        <v>0</v>
      </c>
      <c r="MF11" s="67">
        <v>0</v>
      </c>
      <c r="MG11" s="67">
        <v>0</v>
      </c>
      <c r="MH11" s="67">
        <v>0</v>
      </c>
      <c r="MI11" s="67">
        <v>0</v>
      </c>
    </row>
    <row r="12" spans="2:347" x14ac:dyDescent="0.15">
      <c r="B12" s="12" t="s">
        <v>38</v>
      </c>
      <c r="C12" s="66" t="s">
        <v>143</v>
      </c>
      <c r="D12" s="71">
        <v>0.96231177579529414</v>
      </c>
      <c r="E12" s="71">
        <v>3.7688224204705856E-2</v>
      </c>
      <c r="F12" s="71">
        <v>0.64047863875627375</v>
      </c>
      <c r="G12" s="71">
        <v>0.14783449626637288</v>
      </c>
      <c r="H12" s="71">
        <v>1.1671512745544683E-3</v>
      </c>
      <c r="I12" s="73">
        <v>8.1405312767780638E-2</v>
      </c>
      <c r="J12" s="71">
        <v>3.109315705716734E-2</v>
      </c>
      <c r="M12" s="68" t="s">
        <v>364</v>
      </c>
      <c r="N12" s="68">
        <v>100</v>
      </c>
      <c r="O12" s="70"/>
      <c r="P12" s="12" t="s">
        <v>38</v>
      </c>
      <c r="Q12" s="67" t="s">
        <v>143</v>
      </c>
      <c r="R12" s="71">
        <v>0</v>
      </c>
      <c r="S12" s="71">
        <v>0</v>
      </c>
      <c r="T12" s="71">
        <v>0</v>
      </c>
      <c r="U12" s="71">
        <v>0</v>
      </c>
      <c r="V12" s="71">
        <v>6.2272003917248128E-3</v>
      </c>
      <c r="W12" s="71">
        <v>0</v>
      </c>
      <c r="X12" s="71">
        <v>0</v>
      </c>
      <c r="Y12" s="71">
        <v>1.3513200304204541E-2</v>
      </c>
      <c r="Z12" s="71">
        <v>0</v>
      </c>
      <c r="AA12" s="71">
        <v>0</v>
      </c>
      <c r="AB12" s="71">
        <v>0</v>
      </c>
      <c r="AC12" s="71">
        <v>0</v>
      </c>
      <c r="AD12" s="71">
        <v>0</v>
      </c>
      <c r="AE12" s="71">
        <v>0</v>
      </c>
      <c r="AF12" s="71">
        <v>0</v>
      </c>
      <c r="AG12" s="71">
        <v>0</v>
      </c>
      <c r="AH12" s="71">
        <v>0</v>
      </c>
      <c r="AI12" s="71">
        <v>0</v>
      </c>
      <c r="AJ12" s="71">
        <v>0</v>
      </c>
      <c r="AK12" s="71">
        <v>0</v>
      </c>
      <c r="AL12" s="71">
        <v>0</v>
      </c>
      <c r="AM12" s="71">
        <v>0</v>
      </c>
      <c r="AN12" s="71">
        <v>0</v>
      </c>
      <c r="AO12" s="71">
        <v>0</v>
      </c>
      <c r="AP12" s="71">
        <v>1.4247821144372868E-4</v>
      </c>
      <c r="AQ12" s="71">
        <v>0</v>
      </c>
      <c r="AR12" s="71">
        <v>0</v>
      </c>
      <c r="AS12" s="71">
        <v>0</v>
      </c>
      <c r="AT12" s="71">
        <v>0</v>
      </c>
      <c r="AU12" s="71">
        <v>0</v>
      </c>
      <c r="AV12" s="71">
        <v>0</v>
      </c>
      <c r="AW12" s="71">
        <v>0</v>
      </c>
      <c r="AX12" s="71">
        <v>0</v>
      </c>
      <c r="AY12" s="71">
        <v>0</v>
      </c>
      <c r="AZ12" s="71">
        <v>0</v>
      </c>
      <c r="BA12" s="71">
        <v>0</v>
      </c>
      <c r="BB12" s="71">
        <v>0</v>
      </c>
      <c r="BC12" s="71">
        <v>0</v>
      </c>
      <c r="BD12" s="71">
        <v>0</v>
      </c>
      <c r="BE12" s="71">
        <v>0</v>
      </c>
      <c r="BF12" s="71">
        <v>0</v>
      </c>
      <c r="BG12" s="71">
        <v>0</v>
      </c>
      <c r="BH12" s="71">
        <v>0</v>
      </c>
      <c r="BI12" s="71">
        <v>0</v>
      </c>
      <c r="BJ12" s="71">
        <v>0</v>
      </c>
      <c r="BK12" s="71">
        <v>0</v>
      </c>
      <c r="BL12" s="71">
        <v>0</v>
      </c>
      <c r="BM12" s="71">
        <v>0</v>
      </c>
      <c r="BN12" s="71">
        <v>0</v>
      </c>
      <c r="BO12" s="71">
        <v>0</v>
      </c>
      <c r="BP12" s="71">
        <v>0</v>
      </c>
      <c r="BQ12" s="71">
        <v>0</v>
      </c>
      <c r="BR12" s="71">
        <v>0</v>
      </c>
      <c r="BS12" s="71">
        <v>0</v>
      </c>
      <c r="BT12" s="71">
        <v>0</v>
      </c>
      <c r="BU12" s="71">
        <v>0</v>
      </c>
      <c r="BV12" s="71">
        <v>0</v>
      </c>
      <c r="BW12" s="71">
        <v>0</v>
      </c>
      <c r="BX12" s="71">
        <v>0</v>
      </c>
      <c r="BY12" s="71">
        <v>8.5698417106359337E-3</v>
      </c>
      <c r="BZ12" s="71">
        <v>0</v>
      </c>
      <c r="CA12" s="71">
        <v>0</v>
      </c>
      <c r="CB12" s="71">
        <v>0</v>
      </c>
      <c r="CC12" s="71">
        <v>0</v>
      </c>
      <c r="CD12" s="71">
        <v>0</v>
      </c>
      <c r="CE12" s="71">
        <v>0</v>
      </c>
      <c r="CF12" s="71">
        <v>0</v>
      </c>
      <c r="CG12" s="71">
        <v>0</v>
      </c>
      <c r="CH12" s="71">
        <v>0</v>
      </c>
      <c r="CI12" s="71">
        <v>0</v>
      </c>
      <c r="CJ12" s="71">
        <v>0</v>
      </c>
      <c r="CK12" s="71">
        <v>0</v>
      </c>
      <c r="CL12" s="71">
        <v>0</v>
      </c>
      <c r="CM12" s="71">
        <v>0</v>
      </c>
      <c r="CN12" s="71">
        <v>0</v>
      </c>
      <c r="CO12" s="71">
        <v>0</v>
      </c>
      <c r="CP12" s="71">
        <v>0</v>
      </c>
      <c r="CQ12" s="71">
        <v>0</v>
      </c>
      <c r="CR12" s="71">
        <v>0</v>
      </c>
      <c r="CS12" s="71">
        <v>0</v>
      </c>
      <c r="CT12" s="71">
        <v>0</v>
      </c>
      <c r="CU12" s="71">
        <v>0</v>
      </c>
      <c r="CV12" s="71">
        <v>0</v>
      </c>
      <c r="CW12" s="71">
        <v>0</v>
      </c>
      <c r="CX12" s="71">
        <v>0</v>
      </c>
      <c r="CY12" s="71">
        <v>0</v>
      </c>
      <c r="CZ12" s="71">
        <v>0</v>
      </c>
      <c r="DA12" s="71">
        <v>0</v>
      </c>
      <c r="DB12" s="71">
        <v>5.7587211774072616E-6</v>
      </c>
      <c r="DC12" s="71">
        <v>7.4352272438906798E-5</v>
      </c>
      <c r="DD12" s="71">
        <v>0</v>
      </c>
      <c r="DE12" s="71">
        <v>2.3308813391618882E-4</v>
      </c>
      <c r="DF12" s="71">
        <v>0</v>
      </c>
      <c r="DG12" s="71">
        <v>9.3188030499208752E-4</v>
      </c>
      <c r="DH12" s="71">
        <v>1.6866420458504633E-3</v>
      </c>
      <c r="DI12" s="71">
        <v>0</v>
      </c>
      <c r="DJ12" s="71">
        <v>0</v>
      </c>
      <c r="DK12" s="71">
        <v>0</v>
      </c>
      <c r="DL12" s="71">
        <v>0</v>
      </c>
      <c r="DM12" s="71">
        <v>0</v>
      </c>
      <c r="DN12" s="71">
        <v>3.8753858024691357E-3</v>
      </c>
      <c r="DO12" s="71">
        <v>6.6063376990792783E-3</v>
      </c>
      <c r="DP12" s="71">
        <v>0</v>
      </c>
      <c r="DQ12" s="71">
        <v>4.3262501590533147E-5</v>
      </c>
      <c r="DR12" s="71">
        <v>3.877212389380531E-4</v>
      </c>
      <c r="DS12" s="71">
        <v>0</v>
      </c>
      <c r="DT12" s="71">
        <v>0</v>
      </c>
      <c r="DU12" s="71">
        <v>5.8667970495496918E-4</v>
      </c>
      <c r="DW12" s="12" t="s">
        <v>38</v>
      </c>
      <c r="DX12" s="67" t="s">
        <v>143</v>
      </c>
      <c r="DY12" s="27">
        <v>9.9669560424982222E-9</v>
      </c>
      <c r="DZ12" s="67">
        <v>1.7003175937051751E-6</v>
      </c>
      <c r="EA12" s="67">
        <v>3.5872482913403286E-8</v>
      </c>
      <c r="EB12" s="67">
        <v>2.0998637918369482E-6</v>
      </c>
      <c r="EC12" s="67">
        <v>1.0002365386481775</v>
      </c>
      <c r="ED12" s="67">
        <v>0</v>
      </c>
      <c r="EE12" s="67">
        <v>2.7938593835090093E-8</v>
      </c>
      <c r="EF12" s="67">
        <v>5.3141995143177938E-4</v>
      </c>
      <c r="EG12" s="67">
        <v>0</v>
      </c>
      <c r="EH12" s="67">
        <v>0</v>
      </c>
      <c r="EI12" s="67">
        <v>0</v>
      </c>
      <c r="EJ12" s="67">
        <v>1.4571344786937408E-8</v>
      </c>
      <c r="EK12" s="67">
        <v>9.3173951398831422E-7</v>
      </c>
      <c r="EL12" s="67">
        <v>1.5896957784325709E-7</v>
      </c>
      <c r="EM12" s="67">
        <v>1.4691423405937261E-7</v>
      </c>
      <c r="EN12" s="67">
        <v>0</v>
      </c>
      <c r="EO12" s="67">
        <v>1.2449974758994097E-8</v>
      </c>
      <c r="EP12" s="67">
        <v>1.0402331501475319E-8</v>
      </c>
      <c r="EQ12" s="67">
        <v>0</v>
      </c>
      <c r="ER12" s="67">
        <v>3.3458140809814478E-8</v>
      </c>
      <c r="ES12" s="67">
        <v>0</v>
      </c>
      <c r="ET12" s="67">
        <v>0</v>
      </c>
      <c r="EU12" s="67">
        <v>0</v>
      </c>
      <c r="EV12" s="67">
        <v>0</v>
      </c>
      <c r="EW12" s="67">
        <v>6.4535732880897804E-6</v>
      </c>
      <c r="EX12" s="67">
        <v>1.9477953388285702E-6</v>
      </c>
      <c r="EY12" s="67">
        <v>0</v>
      </c>
      <c r="EZ12" s="67">
        <v>0</v>
      </c>
      <c r="FA12" s="67">
        <v>9.1027574235468171E-9</v>
      </c>
      <c r="FB12" s="67">
        <v>8.8845093103394009E-9</v>
      </c>
      <c r="FC12" s="67">
        <v>8.3697016594550649E-6</v>
      </c>
      <c r="FD12" s="67">
        <v>0</v>
      </c>
      <c r="FE12" s="67">
        <v>9.7295300188227852E-9</v>
      </c>
      <c r="FF12" s="67">
        <v>4.7759043056521015E-8</v>
      </c>
      <c r="FG12" s="67">
        <v>1.4023645775720947E-7</v>
      </c>
      <c r="FH12" s="67">
        <v>0</v>
      </c>
      <c r="FI12" s="67">
        <v>2.3166504981362816E-8</v>
      </c>
      <c r="FJ12" s="67">
        <v>5.6303278093711557E-8</v>
      </c>
      <c r="FK12" s="67">
        <v>7.629281612669418E-9</v>
      </c>
      <c r="FL12" s="67">
        <v>0</v>
      </c>
      <c r="FM12" s="67">
        <v>1.0531632620884886E-8</v>
      </c>
      <c r="FN12" s="67">
        <v>7.5607537940756679E-9</v>
      </c>
      <c r="FO12" s="67">
        <v>6.7578055133803694E-9</v>
      </c>
      <c r="FP12" s="67">
        <v>6.6615589658753218E-9</v>
      </c>
      <c r="FQ12" s="67">
        <v>1.7985563996305169E-8</v>
      </c>
      <c r="FR12" s="67">
        <v>3.9210301351764457E-8</v>
      </c>
      <c r="FS12" s="67">
        <v>0</v>
      </c>
      <c r="FT12" s="67">
        <v>3.9645988090433445E-8</v>
      </c>
      <c r="FU12" s="67">
        <v>2.1673260851920101E-8</v>
      </c>
      <c r="FV12" s="67">
        <v>0</v>
      </c>
      <c r="FW12" s="67">
        <v>5.0770186402731109E-8</v>
      </c>
      <c r="FX12" s="67">
        <v>1.6942785275722915E-8</v>
      </c>
      <c r="FY12" s="67">
        <v>3.1018058654541341E-8</v>
      </c>
      <c r="FZ12" s="67">
        <v>1.9295993632213944E-8</v>
      </c>
      <c r="GA12" s="67">
        <v>1.2652717138299849E-8</v>
      </c>
      <c r="GB12" s="67">
        <v>1.4792160119073396E-8</v>
      </c>
      <c r="GC12" s="67">
        <v>1.228948777497511E-8</v>
      </c>
      <c r="GD12" s="67">
        <v>1.7972976713349692E-8</v>
      </c>
      <c r="GE12" s="67">
        <v>1.1377161589213904E-8</v>
      </c>
      <c r="GF12" s="67">
        <v>3.2390398618112375E-4</v>
      </c>
      <c r="GG12" s="67">
        <v>6.6773272877573945E-9</v>
      </c>
      <c r="GH12" s="67">
        <v>2.8790785086831773E-8</v>
      </c>
      <c r="GI12" s="67">
        <v>7.966729927114203E-8</v>
      </c>
      <c r="GJ12" s="67">
        <v>6.5942500789069738E-8</v>
      </c>
      <c r="GK12" s="67">
        <v>5.8756195459063885E-8</v>
      </c>
      <c r="GL12" s="67">
        <v>4.3196554640788193E-9</v>
      </c>
      <c r="GM12" s="67">
        <v>5.7265420403161174E-9</v>
      </c>
      <c r="GN12" s="67">
        <v>2.2169683994306759E-8</v>
      </c>
      <c r="GO12" s="67">
        <v>2.4407666724638558E-8</v>
      </c>
      <c r="GP12" s="67">
        <v>1.9753375254351691E-8</v>
      </c>
      <c r="GQ12" s="67">
        <v>1.6003272244900146E-8</v>
      </c>
      <c r="GR12" s="67">
        <v>1.8568236715120778E-8</v>
      </c>
      <c r="GS12" s="67">
        <v>9.9179822403617842E-9</v>
      </c>
      <c r="GT12" s="67">
        <v>4.4163472113241418E-9</v>
      </c>
      <c r="GU12" s="67">
        <v>1.9520858533722892E-8</v>
      </c>
      <c r="GV12" s="67">
        <v>1.4417998413503588E-8</v>
      </c>
      <c r="GW12" s="67">
        <v>1.2541797925648365E-8</v>
      </c>
      <c r="GX12" s="67">
        <v>8.3759423157250226E-9</v>
      </c>
      <c r="GY12" s="67">
        <v>0</v>
      </c>
      <c r="GZ12" s="67">
        <v>1.6328332440841403E-8</v>
      </c>
      <c r="HA12" s="67">
        <v>1.2962589185038898E-8</v>
      </c>
      <c r="HB12" s="67">
        <v>1.4277139375788833E-8</v>
      </c>
      <c r="HC12" s="67">
        <v>1.1859668799509323E-8</v>
      </c>
      <c r="HD12" s="67">
        <v>3.6808437408549254E-8</v>
      </c>
      <c r="HE12" s="67">
        <v>9.1188389842759326E-8</v>
      </c>
      <c r="HF12" s="67">
        <v>1.2597256845175976E-7</v>
      </c>
      <c r="HG12" s="67">
        <v>4.7841771102456644E-8</v>
      </c>
      <c r="HH12" s="67">
        <v>2.7334657102095215E-7</v>
      </c>
      <c r="HI12" s="67">
        <v>2.6554240749484695E-7</v>
      </c>
      <c r="HJ12" s="67">
        <v>3.8309910867481498E-6</v>
      </c>
      <c r="HK12" s="67">
        <v>1.9688414277200072E-7</v>
      </c>
      <c r="HL12" s="67">
        <v>9.4663516241140203E-6</v>
      </c>
      <c r="HM12" s="67">
        <v>2.3046002113014548E-8</v>
      </c>
      <c r="HN12" s="67">
        <v>3.6982635558673343E-5</v>
      </c>
      <c r="HO12" s="67">
        <v>6.6707098013692902E-5</v>
      </c>
      <c r="HP12" s="67">
        <v>3.5137843330464164E-7</v>
      </c>
      <c r="HQ12" s="67">
        <v>1.159983182300651E-7</v>
      </c>
      <c r="HR12" s="67">
        <v>9.5511631546394008E-8</v>
      </c>
      <c r="HS12" s="67">
        <v>2.5446505892924475E-8</v>
      </c>
      <c r="HT12" s="67">
        <v>5.5856226190321567E-8</v>
      </c>
      <c r="HU12" s="67">
        <v>1.536767393999853E-4</v>
      </c>
      <c r="HV12" s="67">
        <v>2.6793961401572213E-4</v>
      </c>
      <c r="HW12" s="67">
        <v>9.6933546683297767E-8</v>
      </c>
      <c r="HX12" s="67">
        <v>1.7808244115853145E-6</v>
      </c>
      <c r="HY12" s="67">
        <v>1.5377754153525678E-5</v>
      </c>
      <c r="HZ12" s="67">
        <v>2.0080694088472988E-6</v>
      </c>
      <c r="IA12" s="67">
        <v>8.0999424618609614E-8</v>
      </c>
      <c r="IB12" s="71">
        <v>1.0016745843036139</v>
      </c>
      <c r="IC12" s="71">
        <v>0.87995119677147138</v>
      </c>
      <c r="IE12" s="12" t="s">
        <v>38</v>
      </c>
      <c r="IF12" s="67" t="s">
        <v>143</v>
      </c>
      <c r="IG12" s="71">
        <v>0</v>
      </c>
      <c r="IH12" s="71">
        <v>0</v>
      </c>
      <c r="II12" s="71">
        <v>0</v>
      </c>
      <c r="IJ12" s="71">
        <v>0</v>
      </c>
      <c r="IK12" s="71">
        <v>0</v>
      </c>
      <c r="IL12" s="71">
        <v>0</v>
      </c>
      <c r="IM12" s="71">
        <v>0</v>
      </c>
      <c r="IN12" s="71">
        <v>0</v>
      </c>
      <c r="IO12" s="71">
        <v>0</v>
      </c>
      <c r="IP12" s="71">
        <v>0</v>
      </c>
      <c r="IQ12" s="71">
        <v>0</v>
      </c>
      <c r="IR12" s="71">
        <v>0</v>
      </c>
      <c r="IS12" s="71">
        <v>0</v>
      </c>
      <c r="IT12" s="71">
        <v>0</v>
      </c>
      <c r="IU12" s="71">
        <v>0</v>
      </c>
      <c r="IV12" s="71">
        <v>0</v>
      </c>
      <c r="IW12" s="71">
        <v>0</v>
      </c>
      <c r="IX12" s="71">
        <v>0</v>
      </c>
      <c r="IY12" s="71">
        <v>0</v>
      </c>
      <c r="IZ12" s="71">
        <v>0</v>
      </c>
      <c r="JA12" s="71">
        <v>0</v>
      </c>
      <c r="JB12" s="71">
        <v>0</v>
      </c>
      <c r="JC12" s="71">
        <v>0</v>
      </c>
      <c r="JD12" s="71">
        <v>0</v>
      </c>
      <c r="JE12" s="71">
        <v>0</v>
      </c>
      <c r="JF12" s="71">
        <v>0</v>
      </c>
      <c r="JG12" s="71">
        <v>0</v>
      </c>
      <c r="JH12" s="71">
        <v>0</v>
      </c>
      <c r="JI12" s="71">
        <v>0</v>
      </c>
      <c r="JJ12" s="71">
        <v>0</v>
      </c>
      <c r="JK12" s="71">
        <v>0</v>
      </c>
      <c r="JL12" s="71">
        <v>0</v>
      </c>
      <c r="JM12" s="71">
        <v>0</v>
      </c>
      <c r="JN12" s="71">
        <v>0</v>
      </c>
      <c r="JO12" s="71">
        <v>0</v>
      </c>
      <c r="JP12" s="71">
        <v>0</v>
      </c>
      <c r="JQ12" s="71">
        <v>0</v>
      </c>
      <c r="JR12" s="71">
        <v>0</v>
      </c>
      <c r="JS12" s="71">
        <v>0</v>
      </c>
      <c r="JT12" s="71">
        <v>0</v>
      </c>
      <c r="JU12" s="71">
        <v>0</v>
      </c>
      <c r="JV12" s="71">
        <v>0</v>
      </c>
      <c r="JW12" s="71">
        <v>0</v>
      </c>
      <c r="JX12" s="71">
        <v>0</v>
      </c>
      <c r="JY12" s="71">
        <v>0</v>
      </c>
      <c r="JZ12" s="71">
        <v>0</v>
      </c>
      <c r="KA12" s="71">
        <v>0</v>
      </c>
      <c r="KB12" s="71">
        <v>0</v>
      </c>
      <c r="KC12" s="71">
        <v>0</v>
      </c>
      <c r="KD12" s="71">
        <v>0</v>
      </c>
      <c r="KE12" s="71">
        <v>0</v>
      </c>
      <c r="KF12" s="71">
        <v>0</v>
      </c>
      <c r="KG12" s="71">
        <v>0</v>
      </c>
      <c r="KH12" s="71">
        <v>0</v>
      </c>
      <c r="KI12" s="71">
        <v>0</v>
      </c>
      <c r="KJ12" s="71">
        <v>0</v>
      </c>
      <c r="KK12" s="71">
        <v>0</v>
      </c>
      <c r="KL12" s="71">
        <v>0</v>
      </c>
      <c r="KM12" s="71">
        <v>0</v>
      </c>
      <c r="KN12" s="71">
        <v>0</v>
      </c>
      <c r="KO12" s="71">
        <v>0</v>
      </c>
      <c r="KP12" s="71">
        <v>0</v>
      </c>
      <c r="KQ12" s="71">
        <v>0</v>
      </c>
      <c r="KR12" s="71">
        <v>0</v>
      </c>
      <c r="KS12" s="71">
        <v>0</v>
      </c>
      <c r="KT12" s="71">
        <v>0</v>
      </c>
      <c r="KU12" s="71">
        <v>0</v>
      </c>
      <c r="KV12" s="71">
        <v>0</v>
      </c>
      <c r="KW12" s="71">
        <v>0</v>
      </c>
      <c r="KX12" s="71">
        <v>0</v>
      </c>
      <c r="KY12" s="71">
        <v>0</v>
      </c>
      <c r="KZ12" s="71">
        <v>0</v>
      </c>
      <c r="LA12" s="71">
        <v>0</v>
      </c>
      <c r="LB12" s="71">
        <v>0</v>
      </c>
      <c r="LC12" s="71">
        <v>0</v>
      </c>
      <c r="LD12" s="71">
        <v>0</v>
      </c>
      <c r="LE12" s="71">
        <v>0</v>
      </c>
      <c r="LF12" s="71">
        <v>0</v>
      </c>
      <c r="LG12" s="71">
        <v>0</v>
      </c>
      <c r="LH12" s="71">
        <v>0</v>
      </c>
      <c r="LI12" s="71">
        <v>0</v>
      </c>
      <c r="LJ12" s="71">
        <v>0</v>
      </c>
      <c r="LK12" s="71">
        <v>0</v>
      </c>
      <c r="LL12" s="71">
        <v>0</v>
      </c>
      <c r="LM12" s="71">
        <v>0</v>
      </c>
      <c r="LN12" s="71">
        <v>0</v>
      </c>
      <c r="LO12" s="71">
        <v>0</v>
      </c>
      <c r="LP12" s="71">
        <v>0</v>
      </c>
      <c r="LQ12" s="71">
        <v>0</v>
      </c>
      <c r="LR12" s="71">
        <v>0</v>
      </c>
      <c r="LS12" s="71">
        <v>0</v>
      </c>
      <c r="LT12" s="71">
        <v>0</v>
      </c>
      <c r="LU12" s="71">
        <v>0</v>
      </c>
      <c r="LV12" s="71">
        <v>0</v>
      </c>
      <c r="LW12" s="71">
        <v>0</v>
      </c>
      <c r="LX12" s="71">
        <v>0</v>
      </c>
      <c r="LY12" s="71">
        <v>0</v>
      </c>
      <c r="LZ12" s="71">
        <v>0</v>
      </c>
      <c r="MA12" s="71">
        <v>0</v>
      </c>
      <c r="MB12" s="71">
        <v>0</v>
      </c>
      <c r="MC12" s="71">
        <v>0</v>
      </c>
      <c r="MD12" s="71">
        <v>0</v>
      </c>
      <c r="ME12" s="71">
        <v>0</v>
      </c>
      <c r="MF12" s="71">
        <v>0</v>
      </c>
      <c r="MG12" s="71">
        <v>0</v>
      </c>
      <c r="MH12" s="71">
        <v>0</v>
      </c>
      <c r="MI12" s="71">
        <v>0</v>
      </c>
    </row>
    <row r="13" spans="2:347" x14ac:dyDescent="0.15">
      <c r="B13" s="15" t="s">
        <v>39</v>
      </c>
      <c r="C13" s="74" t="s">
        <v>186</v>
      </c>
      <c r="D13" s="67">
        <v>1.0000000000000002</v>
      </c>
      <c r="E13" s="67">
        <v>0</v>
      </c>
      <c r="F13" s="67">
        <v>0</v>
      </c>
      <c r="G13" s="67">
        <v>0</v>
      </c>
      <c r="H13" s="67">
        <v>2.314674112633802E-8</v>
      </c>
      <c r="I13" s="27">
        <v>0</v>
      </c>
      <c r="J13" s="67">
        <v>0</v>
      </c>
      <c r="M13" s="68" t="s">
        <v>365</v>
      </c>
      <c r="N13" s="68">
        <v>10</v>
      </c>
      <c r="O13" s="70"/>
      <c r="P13" s="15" t="s">
        <v>39</v>
      </c>
      <c r="Q13" s="75" t="s">
        <v>186</v>
      </c>
      <c r="R13" s="67">
        <v>0</v>
      </c>
      <c r="S13" s="67">
        <v>0</v>
      </c>
      <c r="T13" s="67">
        <v>0</v>
      </c>
      <c r="U13" s="67">
        <v>0</v>
      </c>
      <c r="V13" s="67">
        <v>0</v>
      </c>
      <c r="W13" s="67">
        <v>0</v>
      </c>
      <c r="X13" s="67">
        <v>0</v>
      </c>
      <c r="Y13" s="67">
        <v>3.0764494984246546E-4</v>
      </c>
      <c r="Z13" s="67">
        <v>0</v>
      </c>
      <c r="AA13" s="67">
        <v>0</v>
      </c>
      <c r="AB13" s="67">
        <v>0</v>
      </c>
      <c r="AC13" s="67">
        <v>8.3333333333333339E-4</v>
      </c>
      <c r="AD13" s="67">
        <v>1.3003901170351105E-4</v>
      </c>
      <c r="AE13" s="67">
        <v>0</v>
      </c>
      <c r="AF13" s="67">
        <v>0</v>
      </c>
      <c r="AG13" s="67">
        <v>0</v>
      </c>
      <c r="AH13" s="67">
        <v>1.5748031496062991E-4</v>
      </c>
      <c r="AI13" s="67">
        <v>0</v>
      </c>
      <c r="AJ13" s="67">
        <v>0</v>
      </c>
      <c r="AK13" s="67">
        <v>1.2264150943396227E-3</v>
      </c>
      <c r="AL13" s="67">
        <v>0</v>
      </c>
      <c r="AM13" s="67">
        <v>0</v>
      </c>
      <c r="AN13" s="67">
        <v>0</v>
      </c>
      <c r="AO13" s="67">
        <v>0</v>
      </c>
      <c r="AP13" s="67">
        <v>1.8491852974611596E-4</v>
      </c>
      <c r="AQ13" s="67">
        <v>4.9331750864337683E-4</v>
      </c>
      <c r="AR13" s="67">
        <v>0</v>
      </c>
      <c r="AS13" s="67">
        <v>0</v>
      </c>
      <c r="AT13" s="67">
        <v>3.0227225349176565E-5</v>
      </c>
      <c r="AU13" s="67">
        <v>1.3684570646595962E-4</v>
      </c>
      <c r="AV13" s="67">
        <v>5.7142857142857142E-5</v>
      </c>
      <c r="AW13" s="67">
        <v>0</v>
      </c>
      <c r="AX13" s="67">
        <v>1.1968631692806922E-2</v>
      </c>
      <c r="AY13" s="67">
        <v>1.3333333333333334E-2</v>
      </c>
      <c r="AZ13" s="67">
        <v>4.6118721461187217E-3</v>
      </c>
      <c r="BA13" s="67">
        <v>0</v>
      </c>
      <c r="BB13" s="67">
        <v>3.3780986762936226E-3</v>
      </c>
      <c r="BC13" s="67">
        <v>4.2372881355932208E-4</v>
      </c>
      <c r="BD13" s="67">
        <v>8.5124494573313476E-6</v>
      </c>
      <c r="BE13" s="67">
        <v>0</v>
      </c>
      <c r="BF13" s="67">
        <v>1.1759635512867873E-4</v>
      </c>
      <c r="BG13" s="67">
        <v>8.653326122228231E-5</v>
      </c>
      <c r="BH13" s="67">
        <v>2.5394279604383854E-4</v>
      </c>
      <c r="BI13" s="67">
        <v>6.4750753947135004E-5</v>
      </c>
      <c r="BJ13" s="67">
        <v>6.8939916211486454E-6</v>
      </c>
      <c r="BK13" s="67">
        <v>0</v>
      </c>
      <c r="BL13" s="67">
        <v>0</v>
      </c>
      <c r="BM13" s="67">
        <v>2.6717557251908398E-4</v>
      </c>
      <c r="BN13" s="67">
        <v>9.0159711488923226E-5</v>
      </c>
      <c r="BO13" s="67">
        <v>0</v>
      </c>
      <c r="BP13" s="67">
        <v>0</v>
      </c>
      <c r="BQ13" s="67">
        <v>3.8230285336947834E-5</v>
      </c>
      <c r="BR13" s="67">
        <v>0</v>
      </c>
      <c r="BS13" s="67">
        <v>1.0351966873706004E-4</v>
      </c>
      <c r="BT13" s="67">
        <v>4.4486139692531171E-5</v>
      </c>
      <c r="BU13" s="67">
        <v>2.7950136955671082E-6</v>
      </c>
      <c r="BV13" s="67">
        <v>1.8770753904808759E-4</v>
      </c>
      <c r="BW13" s="67">
        <v>0</v>
      </c>
      <c r="BX13" s="67">
        <v>2.5983024424042956E-5</v>
      </c>
      <c r="BY13" s="67">
        <v>4.443210219383505E-5</v>
      </c>
      <c r="BZ13" s="67">
        <v>2.4481468888133288E-4</v>
      </c>
      <c r="CA13" s="67">
        <v>6.2856185048608786E-7</v>
      </c>
      <c r="CB13" s="67">
        <v>6.6755674232309751E-7</v>
      </c>
      <c r="CC13" s="67">
        <v>1.2017531457655875E-5</v>
      </c>
      <c r="CD13" s="67">
        <v>6.2358276643990932E-6</v>
      </c>
      <c r="CE13" s="67">
        <v>0.31540058335791299</v>
      </c>
      <c r="CF13" s="67">
        <v>0.43247074931540946</v>
      </c>
      <c r="CG13" s="67">
        <v>0</v>
      </c>
      <c r="CH13" s="67">
        <v>2.1587781315775273E-6</v>
      </c>
      <c r="CI13" s="67">
        <v>3.1097194818563951E-6</v>
      </c>
      <c r="CJ13" s="67">
        <v>1.0422502182211396E-6</v>
      </c>
      <c r="CK13" s="67">
        <v>5.0703082747431043E-6</v>
      </c>
      <c r="CL13" s="67">
        <v>0</v>
      </c>
      <c r="CM13" s="67">
        <v>0</v>
      </c>
      <c r="CN13" s="67">
        <v>2.1048705104977087E-5</v>
      </c>
      <c r="CO13" s="67">
        <v>0</v>
      </c>
      <c r="CP13" s="67">
        <v>0</v>
      </c>
      <c r="CQ13" s="67">
        <v>0</v>
      </c>
      <c r="CR13" s="67">
        <v>0</v>
      </c>
      <c r="CS13" s="67">
        <v>1.2944983818770226E-4</v>
      </c>
      <c r="CT13" s="67">
        <v>1.0256410256410256E-5</v>
      </c>
      <c r="CU13" s="67">
        <v>2.1233225751656191E-5</v>
      </c>
      <c r="CV13" s="67">
        <v>0</v>
      </c>
      <c r="CW13" s="67">
        <v>0</v>
      </c>
      <c r="CX13" s="67">
        <v>0</v>
      </c>
      <c r="CY13" s="67">
        <v>0</v>
      </c>
      <c r="CZ13" s="67">
        <v>0</v>
      </c>
      <c r="DA13" s="67">
        <v>0</v>
      </c>
      <c r="DB13" s="67">
        <v>7.7298270837681368E-8</v>
      </c>
      <c r="DC13" s="67">
        <v>5.4558834724795086E-6</v>
      </c>
      <c r="DD13" s="67">
        <v>1.0089168891477148E-4</v>
      </c>
      <c r="DE13" s="67">
        <v>8.4346436768558253E-6</v>
      </c>
      <c r="DF13" s="67">
        <v>0</v>
      </c>
      <c r="DG13" s="67">
        <v>6.8335491296216372E-6</v>
      </c>
      <c r="DH13" s="67">
        <v>1.4633126611385966E-5</v>
      </c>
      <c r="DI13" s="67">
        <v>5.1178290883123066E-5</v>
      </c>
      <c r="DJ13" s="67">
        <v>5.8810716619472884E-5</v>
      </c>
      <c r="DK13" s="67">
        <v>0</v>
      </c>
      <c r="DL13" s="67">
        <v>1.2380323539121823E-6</v>
      </c>
      <c r="DM13" s="67">
        <v>2.8840468946025063E-7</v>
      </c>
      <c r="DN13" s="67">
        <v>8.8734567901234578E-5</v>
      </c>
      <c r="DO13" s="67">
        <v>8.8409512863584131E-7</v>
      </c>
      <c r="DP13" s="67">
        <v>1.1458676325321041E-4</v>
      </c>
      <c r="DQ13" s="67">
        <v>1.3148407346142426E-5</v>
      </c>
      <c r="DR13" s="67">
        <v>1.1061946902654867E-6</v>
      </c>
      <c r="DS13" s="67">
        <v>0</v>
      </c>
      <c r="DT13" s="67">
        <v>0</v>
      </c>
      <c r="DU13" s="67">
        <v>2.0365116652296223E-2</v>
      </c>
      <c r="DW13" s="15" t="s">
        <v>39</v>
      </c>
      <c r="DX13" s="75" t="s">
        <v>186</v>
      </c>
      <c r="DY13" s="76">
        <v>-4.0972318509692931E-19</v>
      </c>
      <c r="DZ13" s="75">
        <v>-6.2492550533207429E-19</v>
      </c>
      <c r="EA13" s="75">
        <v>-5.8551787645663062E-19</v>
      </c>
      <c r="EB13" s="75">
        <v>-2.9631582033952961E-19</v>
      </c>
      <c r="EC13" s="75">
        <v>-1.1443329125605811E-19</v>
      </c>
      <c r="ED13" s="75">
        <v>1</v>
      </c>
      <c r="EE13" s="75">
        <v>-1.1468613170606188E-18</v>
      </c>
      <c r="EF13" s="75">
        <v>-7.9198154756400821E-19</v>
      </c>
      <c r="EG13" s="75">
        <v>0</v>
      </c>
      <c r="EH13" s="75">
        <v>0</v>
      </c>
      <c r="EI13" s="75">
        <v>0</v>
      </c>
      <c r="EJ13" s="75">
        <v>-1.9479998379388869E-18</v>
      </c>
      <c r="EK13" s="75">
        <v>-1.0577158168052562E-18</v>
      </c>
      <c r="EL13" s="75">
        <v>-1.14586167554364E-18</v>
      </c>
      <c r="EM13" s="75">
        <v>-7.0997576390170667E-19</v>
      </c>
      <c r="EN13" s="75">
        <v>0</v>
      </c>
      <c r="EO13" s="75">
        <v>-7.8936919329310313E-19</v>
      </c>
      <c r="EP13" s="75">
        <v>-1.249214048093176E-18</v>
      </c>
      <c r="EQ13" s="75">
        <v>0</v>
      </c>
      <c r="ER13" s="75">
        <v>-9.6185053959572597E-18</v>
      </c>
      <c r="ES13" s="75">
        <v>0</v>
      </c>
      <c r="ET13" s="75">
        <v>0</v>
      </c>
      <c r="EU13" s="75">
        <v>0</v>
      </c>
      <c r="EV13" s="75">
        <v>0</v>
      </c>
      <c r="EW13" s="75">
        <v>-5.992266730582256E-19</v>
      </c>
      <c r="EX13" s="75">
        <v>-9.2044121497941973E-19</v>
      </c>
      <c r="EY13" s="75">
        <v>0</v>
      </c>
      <c r="EZ13" s="75">
        <v>0</v>
      </c>
      <c r="FA13" s="75">
        <v>-1.6061964977164525E-18</v>
      </c>
      <c r="FB13" s="75">
        <v>-1.2912831825057796E-18</v>
      </c>
      <c r="FC13" s="75">
        <v>-5.4383468085322996E-19</v>
      </c>
      <c r="FD13" s="75">
        <v>0</v>
      </c>
      <c r="FE13" s="75">
        <v>-5.4863534359865482E-18</v>
      </c>
      <c r="FF13" s="75">
        <v>-5.1402585929278213E-18</v>
      </c>
      <c r="FG13" s="75">
        <v>-3.3837189427927223E-18</v>
      </c>
      <c r="FH13" s="75">
        <v>0</v>
      </c>
      <c r="FI13" s="75">
        <v>-2.5407400673593632E-18</v>
      </c>
      <c r="FJ13" s="75">
        <v>-6.6109331897040611E-18</v>
      </c>
      <c r="FK13" s="75">
        <v>-1.1086682611147488E-18</v>
      </c>
      <c r="FL13" s="75">
        <v>0</v>
      </c>
      <c r="FM13" s="75">
        <v>-1.9490760973973107E-18</v>
      </c>
      <c r="FN13" s="75">
        <v>-9.0560330191139224E-19</v>
      </c>
      <c r="FO13" s="75">
        <v>-1.4108055023134966E-18</v>
      </c>
      <c r="FP13" s="75">
        <v>-7.447708217120765E-19</v>
      </c>
      <c r="FQ13" s="75">
        <v>-6.155613700774079E-19</v>
      </c>
      <c r="FR13" s="75">
        <v>-4.8080885877703579E-19</v>
      </c>
      <c r="FS13" s="75">
        <v>0</v>
      </c>
      <c r="FT13" s="75">
        <v>-1.4028751228647017E-18</v>
      </c>
      <c r="FU13" s="75">
        <v>-6.123454164051019E-19</v>
      </c>
      <c r="FV13" s="75">
        <v>0</v>
      </c>
      <c r="FW13" s="75">
        <v>-3.0582841848085177E-19</v>
      </c>
      <c r="FX13" s="75">
        <v>-7.6102826183332824E-19</v>
      </c>
      <c r="FY13" s="75">
        <v>-3.1719056788007092E-19</v>
      </c>
      <c r="FZ13" s="75">
        <v>-3.6420440786101076E-19</v>
      </c>
      <c r="GA13" s="75">
        <v>-5.3158147922386587E-19</v>
      </c>
      <c r="GB13" s="75">
        <v>-5.6837701407965468E-19</v>
      </c>
      <c r="GC13" s="75">
        <v>-8.6204441192362866E-19</v>
      </c>
      <c r="GD13" s="75">
        <v>-9.7235579435922118E-19</v>
      </c>
      <c r="GE13" s="75">
        <v>-8.8776794067956547E-19</v>
      </c>
      <c r="GF13" s="75">
        <v>-5.0563286096074037E-19</v>
      </c>
      <c r="GG13" s="75">
        <v>-1.5774453855823136E-18</v>
      </c>
      <c r="GH13" s="75">
        <v>-3.2966668699208119E-19</v>
      </c>
      <c r="GI13" s="75">
        <v>-2.687708924982637E-19</v>
      </c>
      <c r="GJ13" s="75">
        <v>-2.8793279632296817E-19</v>
      </c>
      <c r="GK13" s="75">
        <v>-3.6044077156869159E-19</v>
      </c>
      <c r="GL13" s="75">
        <v>-7.4812683547627533E-17</v>
      </c>
      <c r="GM13" s="75">
        <v>-9.7019219273762906E-17</v>
      </c>
      <c r="GN13" s="75">
        <v>-2.3124053455306248E-18</v>
      </c>
      <c r="GO13" s="75">
        <v>-3.9569872391281735E-18</v>
      </c>
      <c r="GP13" s="75">
        <v>-1.3038332539969586E-18</v>
      </c>
      <c r="GQ13" s="75">
        <v>-2.9443455414135299E-19</v>
      </c>
      <c r="GR13" s="75">
        <v>-7.9305061260246903E-19</v>
      </c>
      <c r="GS13" s="75">
        <v>-3.4455645355520073E-19</v>
      </c>
      <c r="GT13" s="75">
        <v>-2.1231563793550503E-20</v>
      </c>
      <c r="GU13" s="75">
        <v>-2.8807849398806467E-18</v>
      </c>
      <c r="GV13" s="75">
        <v>-2.6332140328220236E-19</v>
      </c>
      <c r="GW13" s="75">
        <v>-2.6223058931741511E-19</v>
      </c>
      <c r="GX13" s="75">
        <v>-8.6492910318728535E-20</v>
      </c>
      <c r="GY13" s="75">
        <v>0</v>
      </c>
      <c r="GZ13" s="75">
        <v>-2.9060032333145481E-19</v>
      </c>
      <c r="HA13" s="75">
        <v>-2.5056067877493133E-18</v>
      </c>
      <c r="HB13" s="75">
        <v>-4.5152942953449814E-19</v>
      </c>
      <c r="HC13" s="75">
        <v>-3.4430547383646721E-19</v>
      </c>
      <c r="HD13" s="75">
        <v>-5.6263830222848653E-19</v>
      </c>
      <c r="HE13" s="75">
        <v>-4.4726789546186985E-19</v>
      </c>
      <c r="HF13" s="75">
        <v>-1.746426904232179E-19</v>
      </c>
      <c r="HG13" s="75">
        <v>-3.5392746914030745E-19</v>
      </c>
      <c r="HH13" s="75">
        <v>-3.5926606043724226E-19</v>
      </c>
      <c r="HI13" s="75">
        <v>-4.4057705064386531E-19</v>
      </c>
      <c r="HJ13" s="75">
        <v>-1.196059316587936E-18</v>
      </c>
      <c r="HK13" s="75">
        <v>-6.7392489113890555E-19</v>
      </c>
      <c r="HL13" s="75">
        <v>-4.9545040845336446E-19</v>
      </c>
      <c r="HM13" s="75">
        <v>-7.0258038840655605E-19</v>
      </c>
      <c r="HN13" s="75">
        <v>-1.4319425623846038E-18</v>
      </c>
      <c r="HO13" s="75">
        <v>-7.9759553099721901E-19</v>
      </c>
      <c r="HP13" s="75">
        <v>-3.4390568248841527E-19</v>
      </c>
      <c r="HQ13" s="75">
        <v>-2.3138695592875727E-19</v>
      </c>
      <c r="HR13" s="75">
        <v>-4.074519395620426E-19</v>
      </c>
      <c r="HS13" s="75">
        <v>-3.4012552168572557E-19</v>
      </c>
      <c r="HT13" s="75">
        <v>-2.6932026711280326E-19</v>
      </c>
      <c r="HU13" s="75">
        <v>-2.5870305842314797E-18</v>
      </c>
      <c r="HV13" s="75">
        <v>-1.50034366566036E-18</v>
      </c>
      <c r="HW13" s="75">
        <v>-1.7752758013169842E-18</v>
      </c>
      <c r="HX13" s="75">
        <v>-1.8249639985433704E-18</v>
      </c>
      <c r="HY13" s="75">
        <v>-1.1112638761097237E-18</v>
      </c>
      <c r="HZ13" s="75">
        <v>-1.5581601291183844E-19</v>
      </c>
      <c r="IA13" s="75">
        <v>-4.3129009287331586E-19</v>
      </c>
      <c r="IB13" s="67">
        <v>0.99999999999999978</v>
      </c>
      <c r="IC13" s="67">
        <v>0.87848010777195917</v>
      </c>
      <c r="IE13" s="15" t="s">
        <v>39</v>
      </c>
      <c r="IF13" s="75" t="s">
        <v>186</v>
      </c>
      <c r="IG13" s="67">
        <v>0</v>
      </c>
      <c r="IH13" s="67">
        <v>0</v>
      </c>
      <c r="II13" s="67">
        <v>0</v>
      </c>
      <c r="IJ13" s="67">
        <v>0</v>
      </c>
      <c r="IK13" s="67">
        <v>0</v>
      </c>
      <c r="IL13" s="67">
        <v>0</v>
      </c>
      <c r="IM13" s="67">
        <v>0</v>
      </c>
      <c r="IN13" s="67">
        <v>0</v>
      </c>
      <c r="IO13" s="67">
        <v>0</v>
      </c>
      <c r="IP13" s="67">
        <v>0</v>
      </c>
      <c r="IQ13" s="67">
        <v>0</v>
      </c>
      <c r="IR13" s="67">
        <v>0</v>
      </c>
      <c r="IS13" s="67">
        <v>0</v>
      </c>
      <c r="IT13" s="67">
        <v>0</v>
      </c>
      <c r="IU13" s="67">
        <v>0</v>
      </c>
      <c r="IV13" s="67">
        <v>0</v>
      </c>
      <c r="IW13" s="67">
        <v>0</v>
      </c>
      <c r="IX13" s="67">
        <v>0</v>
      </c>
      <c r="IY13" s="67">
        <v>0</v>
      </c>
      <c r="IZ13" s="67">
        <v>0</v>
      </c>
      <c r="JA13" s="67">
        <v>0</v>
      </c>
      <c r="JB13" s="67">
        <v>0</v>
      </c>
      <c r="JC13" s="67">
        <v>0</v>
      </c>
      <c r="JD13" s="67">
        <v>0</v>
      </c>
      <c r="JE13" s="67">
        <v>0</v>
      </c>
      <c r="JF13" s="67">
        <v>0</v>
      </c>
      <c r="JG13" s="67">
        <v>0</v>
      </c>
      <c r="JH13" s="67">
        <v>0</v>
      </c>
      <c r="JI13" s="67">
        <v>0</v>
      </c>
      <c r="JJ13" s="67">
        <v>0</v>
      </c>
      <c r="JK13" s="67">
        <v>0</v>
      </c>
      <c r="JL13" s="67">
        <v>0</v>
      </c>
      <c r="JM13" s="67">
        <v>0</v>
      </c>
      <c r="JN13" s="67">
        <v>0</v>
      </c>
      <c r="JO13" s="67">
        <v>0</v>
      </c>
      <c r="JP13" s="67">
        <v>0</v>
      </c>
      <c r="JQ13" s="67">
        <v>0</v>
      </c>
      <c r="JR13" s="67">
        <v>0</v>
      </c>
      <c r="JS13" s="67">
        <v>0</v>
      </c>
      <c r="JT13" s="67">
        <v>0</v>
      </c>
      <c r="JU13" s="67">
        <v>0</v>
      </c>
      <c r="JV13" s="67">
        <v>0</v>
      </c>
      <c r="JW13" s="67">
        <v>0</v>
      </c>
      <c r="JX13" s="67">
        <v>0</v>
      </c>
      <c r="JY13" s="67">
        <v>0</v>
      </c>
      <c r="JZ13" s="67">
        <v>0</v>
      </c>
      <c r="KA13" s="67">
        <v>0</v>
      </c>
      <c r="KB13" s="67">
        <v>0</v>
      </c>
      <c r="KC13" s="67">
        <v>0</v>
      </c>
      <c r="KD13" s="67">
        <v>0</v>
      </c>
      <c r="KE13" s="67">
        <v>0</v>
      </c>
      <c r="KF13" s="67">
        <v>0</v>
      </c>
      <c r="KG13" s="67">
        <v>0</v>
      </c>
      <c r="KH13" s="67">
        <v>0</v>
      </c>
      <c r="KI13" s="67">
        <v>0</v>
      </c>
      <c r="KJ13" s="67">
        <v>0</v>
      </c>
      <c r="KK13" s="67">
        <v>0</v>
      </c>
      <c r="KL13" s="67">
        <v>0</v>
      </c>
      <c r="KM13" s="67">
        <v>0</v>
      </c>
      <c r="KN13" s="67">
        <v>0</v>
      </c>
      <c r="KO13" s="67">
        <v>0</v>
      </c>
      <c r="KP13" s="67">
        <v>0</v>
      </c>
      <c r="KQ13" s="67">
        <v>0</v>
      </c>
      <c r="KR13" s="67">
        <v>0</v>
      </c>
      <c r="KS13" s="67">
        <v>0</v>
      </c>
      <c r="KT13" s="67">
        <v>0</v>
      </c>
      <c r="KU13" s="67">
        <v>0</v>
      </c>
      <c r="KV13" s="67">
        <v>0</v>
      </c>
      <c r="KW13" s="67">
        <v>0</v>
      </c>
      <c r="KX13" s="67">
        <v>0</v>
      </c>
      <c r="KY13" s="67">
        <v>0</v>
      </c>
      <c r="KZ13" s="67">
        <v>0</v>
      </c>
      <c r="LA13" s="67">
        <v>0</v>
      </c>
      <c r="LB13" s="67">
        <v>0</v>
      </c>
      <c r="LC13" s="67">
        <v>0</v>
      </c>
      <c r="LD13" s="67">
        <v>0</v>
      </c>
      <c r="LE13" s="67">
        <v>0</v>
      </c>
      <c r="LF13" s="67">
        <v>0</v>
      </c>
      <c r="LG13" s="67">
        <v>0</v>
      </c>
      <c r="LH13" s="67">
        <v>0</v>
      </c>
      <c r="LI13" s="67">
        <v>0</v>
      </c>
      <c r="LJ13" s="67">
        <v>0</v>
      </c>
      <c r="LK13" s="67">
        <v>0</v>
      </c>
      <c r="LL13" s="67">
        <v>0</v>
      </c>
      <c r="LM13" s="67">
        <v>0</v>
      </c>
      <c r="LN13" s="67">
        <v>0</v>
      </c>
      <c r="LO13" s="67">
        <v>0</v>
      </c>
      <c r="LP13" s="67">
        <v>0</v>
      </c>
      <c r="LQ13" s="67">
        <v>0</v>
      </c>
      <c r="LR13" s="67">
        <v>0</v>
      </c>
      <c r="LS13" s="67">
        <v>0</v>
      </c>
      <c r="LT13" s="67">
        <v>0</v>
      </c>
      <c r="LU13" s="67">
        <v>0</v>
      </c>
      <c r="LV13" s="67">
        <v>0</v>
      </c>
      <c r="LW13" s="67">
        <v>0</v>
      </c>
      <c r="LX13" s="67">
        <v>0</v>
      </c>
      <c r="LY13" s="67">
        <v>0</v>
      </c>
      <c r="LZ13" s="67">
        <v>0</v>
      </c>
      <c r="MA13" s="67">
        <v>0</v>
      </c>
      <c r="MB13" s="67">
        <v>0</v>
      </c>
      <c r="MC13" s="67">
        <v>0</v>
      </c>
      <c r="MD13" s="67">
        <v>0</v>
      </c>
      <c r="ME13" s="67">
        <v>0</v>
      </c>
      <c r="MF13" s="67">
        <v>0</v>
      </c>
      <c r="MG13" s="67">
        <v>0</v>
      </c>
      <c r="MH13" s="67">
        <v>0</v>
      </c>
      <c r="MI13" s="67">
        <v>0</v>
      </c>
    </row>
    <row r="14" spans="2:347" x14ac:dyDescent="0.15">
      <c r="B14" s="12" t="s">
        <v>40</v>
      </c>
      <c r="C14" s="66" t="s">
        <v>651</v>
      </c>
      <c r="D14" s="67">
        <v>1</v>
      </c>
      <c r="E14" s="67">
        <v>0</v>
      </c>
      <c r="F14" s="67">
        <v>0.50059405940594059</v>
      </c>
      <c r="G14" s="67">
        <v>0.25148514851485149</v>
      </c>
      <c r="H14" s="67">
        <v>0</v>
      </c>
      <c r="I14" s="27">
        <v>5.9405940594059403E-2</v>
      </c>
      <c r="J14" s="67">
        <v>4.9504950495049507E-2</v>
      </c>
      <c r="L14" s="85" t="s">
        <v>647</v>
      </c>
      <c r="M14" s="78" t="s">
        <v>366</v>
      </c>
      <c r="N14" s="68">
        <v>1</v>
      </c>
      <c r="O14" s="77"/>
      <c r="P14" s="12" t="s">
        <v>40</v>
      </c>
      <c r="Q14" s="67" t="s">
        <v>651</v>
      </c>
      <c r="R14" s="67">
        <v>0</v>
      </c>
      <c r="S14" s="67">
        <v>0</v>
      </c>
      <c r="T14" s="67">
        <v>0</v>
      </c>
      <c r="U14" s="67">
        <v>0</v>
      </c>
      <c r="V14" s="67">
        <v>0</v>
      </c>
      <c r="W14" s="67">
        <v>0</v>
      </c>
      <c r="X14" s="67">
        <v>0</v>
      </c>
      <c r="Y14" s="67">
        <v>0</v>
      </c>
      <c r="Z14" s="67">
        <v>0</v>
      </c>
      <c r="AA14" s="67">
        <v>0</v>
      </c>
      <c r="AB14" s="67">
        <v>0</v>
      </c>
      <c r="AC14" s="67">
        <v>0</v>
      </c>
      <c r="AD14" s="67">
        <v>0</v>
      </c>
      <c r="AE14" s="67">
        <v>0</v>
      </c>
      <c r="AF14" s="67">
        <v>0</v>
      </c>
      <c r="AG14" s="67">
        <v>0</v>
      </c>
      <c r="AH14" s="67">
        <v>0</v>
      </c>
      <c r="AI14" s="67">
        <v>0</v>
      </c>
      <c r="AJ14" s="67">
        <v>0</v>
      </c>
      <c r="AK14" s="67">
        <v>1.952830188679245E-2</v>
      </c>
      <c r="AL14" s="67">
        <v>0</v>
      </c>
      <c r="AM14" s="67">
        <v>0</v>
      </c>
      <c r="AN14" s="67">
        <v>0</v>
      </c>
      <c r="AO14" s="67">
        <v>0</v>
      </c>
      <c r="AP14" s="67">
        <v>8.0333459643804482E-5</v>
      </c>
      <c r="AQ14" s="67">
        <v>5.882656483822694E-5</v>
      </c>
      <c r="AR14" s="67">
        <v>0</v>
      </c>
      <c r="AS14" s="67">
        <v>0</v>
      </c>
      <c r="AT14" s="67">
        <v>0</v>
      </c>
      <c r="AU14" s="67">
        <v>1.5737256243585356E-4</v>
      </c>
      <c r="AV14" s="67">
        <v>5.7142857142857142E-5</v>
      </c>
      <c r="AW14" s="67">
        <v>0</v>
      </c>
      <c r="AX14" s="67">
        <v>6.4159004867495942E-2</v>
      </c>
      <c r="AY14" s="67">
        <v>0.04</v>
      </c>
      <c r="AZ14" s="67">
        <v>3.365296803652968E-2</v>
      </c>
      <c r="BA14" s="67">
        <v>0</v>
      </c>
      <c r="BB14" s="67">
        <v>0</v>
      </c>
      <c r="BC14" s="67">
        <v>2.5423728813559322E-4</v>
      </c>
      <c r="BD14" s="67">
        <v>0</v>
      </c>
      <c r="BE14" s="67">
        <v>0</v>
      </c>
      <c r="BF14" s="67">
        <v>1.3545129910109593E-5</v>
      </c>
      <c r="BG14" s="67">
        <v>7.5716603569497026E-5</v>
      </c>
      <c r="BH14" s="67">
        <v>2.6730820636193534E-5</v>
      </c>
      <c r="BI14" s="67">
        <v>6.2089764058896582E-6</v>
      </c>
      <c r="BJ14" s="67">
        <v>3.3939651057962562E-5</v>
      </c>
      <c r="BK14" s="67">
        <v>1.254075746175069E-5</v>
      </c>
      <c r="BL14" s="67">
        <v>0</v>
      </c>
      <c r="BM14" s="67">
        <v>0</v>
      </c>
      <c r="BN14" s="67">
        <v>0</v>
      </c>
      <c r="BO14" s="67">
        <v>0</v>
      </c>
      <c r="BP14" s="67">
        <v>0</v>
      </c>
      <c r="BQ14" s="67">
        <v>0</v>
      </c>
      <c r="BR14" s="67">
        <v>0</v>
      </c>
      <c r="BS14" s="67">
        <v>0</v>
      </c>
      <c r="BT14" s="67">
        <v>0</v>
      </c>
      <c r="BU14" s="67">
        <v>0</v>
      </c>
      <c r="BV14" s="67">
        <v>0</v>
      </c>
      <c r="BW14" s="67">
        <v>0</v>
      </c>
      <c r="BX14" s="67">
        <v>0</v>
      </c>
      <c r="BY14" s="67">
        <v>1.0580394334906971E-3</v>
      </c>
      <c r="BZ14" s="67">
        <v>0</v>
      </c>
      <c r="CA14" s="67">
        <v>2.1149011062688568E-3</v>
      </c>
      <c r="CB14" s="67">
        <v>2.6368491321762352E-4</v>
      </c>
      <c r="CC14" s="67">
        <v>1.4089495263678779E-2</v>
      </c>
      <c r="CD14" s="67">
        <v>1.4622448979591836E-2</v>
      </c>
      <c r="CE14" s="67">
        <v>-1.1601612427489922E-5</v>
      </c>
      <c r="CF14" s="67">
        <v>0</v>
      </c>
      <c r="CG14" s="67">
        <v>0</v>
      </c>
      <c r="CH14" s="67">
        <v>0</v>
      </c>
      <c r="CI14" s="67">
        <v>0</v>
      </c>
      <c r="CJ14" s="67">
        <v>0</v>
      </c>
      <c r="CK14" s="67">
        <v>0</v>
      </c>
      <c r="CL14" s="67">
        <v>0</v>
      </c>
      <c r="CM14" s="67">
        <v>0</v>
      </c>
      <c r="CN14" s="67">
        <v>0</v>
      </c>
      <c r="CO14" s="67">
        <v>0</v>
      </c>
      <c r="CP14" s="67">
        <v>0</v>
      </c>
      <c r="CQ14" s="67">
        <v>0</v>
      </c>
      <c r="CR14" s="67">
        <v>0</v>
      </c>
      <c r="CS14" s="67">
        <v>0</v>
      </c>
      <c r="CT14" s="67">
        <v>0</v>
      </c>
      <c r="CU14" s="67">
        <v>0</v>
      </c>
      <c r="CV14" s="67">
        <v>0</v>
      </c>
      <c r="CW14" s="67">
        <v>0</v>
      </c>
      <c r="CX14" s="67">
        <v>0</v>
      </c>
      <c r="CY14" s="67">
        <v>0</v>
      </c>
      <c r="CZ14" s="67">
        <v>0</v>
      </c>
      <c r="DA14" s="67">
        <v>0</v>
      </c>
      <c r="DB14" s="67">
        <v>1.0164722615155099E-5</v>
      </c>
      <c r="DC14" s="67">
        <v>0</v>
      </c>
      <c r="DD14" s="67">
        <v>0</v>
      </c>
      <c r="DE14" s="67">
        <v>0</v>
      </c>
      <c r="DF14" s="67">
        <v>0</v>
      </c>
      <c r="DG14" s="67">
        <v>0</v>
      </c>
      <c r="DH14" s="67">
        <v>0</v>
      </c>
      <c r="DI14" s="67">
        <v>0</v>
      </c>
      <c r="DJ14" s="67">
        <v>0</v>
      </c>
      <c r="DK14" s="67">
        <v>0</v>
      </c>
      <c r="DL14" s="67">
        <v>0</v>
      </c>
      <c r="DM14" s="67">
        <v>0</v>
      </c>
      <c r="DN14" s="67">
        <v>-4.8225308641975306E-5</v>
      </c>
      <c r="DO14" s="67">
        <v>-2.8417343420437754E-5</v>
      </c>
      <c r="DP14" s="67">
        <v>0</v>
      </c>
      <c r="DQ14" s="67">
        <v>4.9200492004920044E-5</v>
      </c>
      <c r="DR14" s="67">
        <v>7.4668141592920356E-5</v>
      </c>
      <c r="DS14" s="67">
        <v>0</v>
      </c>
      <c r="DT14" s="67">
        <v>2.207058321782706E-4</v>
      </c>
      <c r="DU14" s="67">
        <v>2.7698626731532938E-4</v>
      </c>
      <c r="DW14" s="12" t="s">
        <v>40</v>
      </c>
      <c r="DX14" s="67" t="s">
        <v>651</v>
      </c>
      <c r="DY14" s="27">
        <v>0</v>
      </c>
      <c r="DZ14" s="67">
        <v>0</v>
      </c>
      <c r="EA14" s="67">
        <v>0</v>
      </c>
      <c r="EB14" s="67">
        <v>0</v>
      </c>
      <c r="EC14" s="67">
        <v>0</v>
      </c>
      <c r="ED14" s="67">
        <v>0</v>
      </c>
      <c r="EE14" s="67">
        <v>1</v>
      </c>
      <c r="EF14" s="67">
        <v>0</v>
      </c>
      <c r="EG14" s="67">
        <v>0</v>
      </c>
      <c r="EH14" s="67">
        <v>0</v>
      </c>
      <c r="EI14" s="67">
        <v>0</v>
      </c>
      <c r="EJ14" s="67">
        <v>0</v>
      </c>
      <c r="EK14" s="67">
        <v>0</v>
      </c>
      <c r="EL14" s="67">
        <v>0</v>
      </c>
      <c r="EM14" s="67">
        <v>0</v>
      </c>
      <c r="EN14" s="67">
        <v>0</v>
      </c>
      <c r="EO14" s="67">
        <v>0</v>
      </c>
      <c r="EP14" s="67">
        <v>0</v>
      </c>
      <c r="EQ14" s="67">
        <v>0</v>
      </c>
      <c r="ER14" s="67">
        <v>0</v>
      </c>
      <c r="ES14" s="67">
        <v>0</v>
      </c>
      <c r="ET14" s="67">
        <v>0</v>
      </c>
      <c r="EU14" s="67">
        <v>0</v>
      </c>
      <c r="EV14" s="67">
        <v>0</v>
      </c>
      <c r="EW14" s="67">
        <v>0</v>
      </c>
      <c r="EX14" s="67">
        <v>0</v>
      </c>
      <c r="EY14" s="67">
        <v>0</v>
      </c>
      <c r="EZ14" s="67">
        <v>0</v>
      </c>
      <c r="FA14" s="67">
        <v>0</v>
      </c>
      <c r="FB14" s="67">
        <v>0</v>
      </c>
      <c r="FC14" s="67">
        <v>0</v>
      </c>
      <c r="FD14" s="67">
        <v>0</v>
      </c>
      <c r="FE14" s="67">
        <v>0</v>
      </c>
      <c r="FF14" s="67">
        <v>0</v>
      </c>
      <c r="FG14" s="67">
        <v>0</v>
      </c>
      <c r="FH14" s="67">
        <v>0</v>
      </c>
      <c r="FI14" s="67">
        <v>0</v>
      </c>
      <c r="FJ14" s="67">
        <v>0</v>
      </c>
      <c r="FK14" s="67">
        <v>0</v>
      </c>
      <c r="FL14" s="67">
        <v>0</v>
      </c>
      <c r="FM14" s="67">
        <v>0</v>
      </c>
      <c r="FN14" s="67">
        <v>0</v>
      </c>
      <c r="FO14" s="67">
        <v>0</v>
      </c>
      <c r="FP14" s="67">
        <v>0</v>
      </c>
      <c r="FQ14" s="67">
        <v>0</v>
      </c>
      <c r="FR14" s="67">
        <v>0</v>
      </c>
      <c r="FS14" s="67">
        <v>0</v>
      </c>
      <c r="FT14" s="67">
        <v>0</v>
      </c>
      <c r="FU14" s="67">
        <v>0</v>
      </c>
      <c r="FV14" s="67">
        <v>0</v>
      </c>
      <c r="FW14" s="67">
        <v>0</v>
      </c>
      <c r="FX14" s="67">
        <v>0</v>
      </c>
      <c r="FY14" s="67">
        <v>0</v>
      </c>
      <c r="FZ14" s="67">
        <v>0</v>
      </c>
      <c r="GA14" s="67">
        <v>0</v>
      </c>
      <c r="GB14" s="67">
        <v>0</v>
      </c>
      <c r="GC14" s="67">
        <v>0</v>
      </c>
      <c r="GD14" s="67">
        <v>0</v>
      </c>
      <c r="GE14" s="67">
        <v>0</v>
      </c>
      <c r="GF14" s="67">
        <v>0</v>
      </c>
      <c r="GG14" s="67">
        <v>0</v>
      </c>
      <c r="GH14" s="67">
        <v>0</v>
      </c>
      <c r="GI14" s="67">
        <v>0</v>
      </c>
      <c r="GJ14" s="67">
        <v>0</v>
      </c>
      <c r="GK14" s="67">
        <v>0</v>
      </c>
      <c r="GL14" s="67">
        <v>0</v>
      </c>
      <c r="GM14" s="67">
        <v>0</v>
      </c>
      <c r="GN14" s="67">
        <v>0</v>
      </c>
      <c r="GO14" s="67">
        <v>0</v>
      </c>
      <c r="GP14" s="67">
        <v>0</v>
      </c>
      <c r="GQ14" s="67">
        <v>0</v>
      </c>
      <c r="GR14" s="67">
        <v>0</v>
      </c>
      <c r="GS14" s="67">
        <v>0</v>
      </c>
      <c r="GT14" s="67">
        <v>0</v>
      </c>
      <c r="GU14" s="67">
        <v>0</v>
      </c>
      <c r="GV14" s="67">
        <v>0</v>
      </c>
      <c r="GW14" s="67">
        <v>0</v>
      </c>
      <c r="GX14" s="67">
        <v>0</v>
      </c>
      <c r="GY14" s="67">
        <v>0</v>
      </c>
      <c r="GZ14" s="67">
        <v>0</v>
      </c>
      <c r="HA14" s="67">
        <v>0</v>
      </c>
      <c r="HB14" s="67">
        <v>0</v>
      </c>
      <c r="HC14" s="67">
        <v>0</v>
      </c>
      <c r="HD14" s="67">
        <v>0</v>
      </c>
      <c r="HE14" s="67">
        <v>0</v>
      </c>
      <c r="HF14" s="67">
        <v>0</v>
      </c>
      <c r="HG14" s="67">
        <v>0</v>
      </c>
      <c r="HH14" s="67">
        <v>0</v>
      </c>
      <c r="HI14" s="67">
        <v>0</v>
      </c>
      <c r="HJ14" s="67">
        <v>0</v>
      </c>
      <c r="HK14" s="67">
        <v>0</v>
      </c>
      <c r="HL14" s="67">
        <v>0</v>
      </c>
      <c r="HM14" s="67">
        <v>0</v>
      </c>
      <c r="HN14" s="67">
        <v>0</v>
      </c>
      <c r="HO14" s="67">
        <v>0</v>
      </c>
      <c r="HP14" s="67">
        <v>0</v>
      </c>
      <c r="HQ14" s="67">
        <v>0</v>
      </c>
      <c r="HR14" s="67">
        <v>0</v>
      </c>
      <c r="HS14" s="67">
        <v>0</v>
      </c>
      <c r="HT14" s="67">
        <v>0</v>
      </c>
      <c r="HU14" s="67">
        <v>0</v>
      </c>
      <c r="HV14" s="67">
        <v>0</v>
      </c>
      <c r="HW14" s="67">
        <v>0</v>
      </c>
      <c r="HX14" s="67">
        <v>0</v>
      </c>
      <c r="HY14" s="67">
        <v>0</v>
      </c>
      <c r="HZ14" s="67">
        <v>0</v>
      </c>
      <c r="IA14" s="67">
        <v>0</v>
      </c>
      <c r="IB14" s="67">
        <v>1</v>
      </c>
      <c r="IC14" s="67">
        <v>0.8784801077719594</v>
      </c>
      <c r="IE14" s="12" t="s">
        <v>40</v>
      </c>
      <c r="IF14" s="67" t="s">
        <v>651</v>
      </c>
      <c r="IG14" s="67">
        <v>0</v>
      </c>
      <c r="IH14" s="67">
        <v>0</v>
      </c>
      <c r="II14" s="67">
        <v>0</v>
      </c>
      <c r="IJ14" s="67">
        <v>0</v>
      </c>
      <c r="IK14" s="67">
        <v>0</v>
      </c>
      <c r="IL14" s="67">
        <v>0</v>
      </c>
      <c r="IM14" s="67">
        <v>0</v>
      </c>
      <c r="IN14" s="67">
        <v>0</v>
      </c>
      <c r="IO14" s="67">
        <v>0</v>
      </c>
      <c r="IP14" s="67">
        <v>0</v>
      </c>
      <c r="IQ14" s="67">
        <v>0</v>
      </c>
      <c r="IR14" s="67">
        <v>0</v>
      </c>
      <c r="IS14" s="67">
        <v>0</v>
      </c>
      <c r="IT14" s="67">
        <v>0</v>
      </c>
      <c r="IU14" s="67">
        <v>0</v>
      </c>
      <c r="IV14" s="67">
        <v>0</v>
      </c>
      <c r="IW14" s="67">
        <v>0</v>
      </c>
      <c r="IX14" s="67">
        <v>0</v>
      </c>
      <c r="IY14" s="67">
        <v>0</v>
      </c>
      <c r="IZ14" s="67">
        <v>0</v>
      </c>
      <c r="JA14" s="67">
        <v>0</v>
      </c>
      <c r="JB14" s="67">
        <v>0</v>
      </c>
      <c r="JC14" s="67">
        <v>0</v>
      </c>
      <c r="JD14" s="67">
        <v>0</v>
      </c>
      <c r="JE14" s="67">
        <v>0</v>
      </c>
      <c r="JF14" s="67">
        <v>0</v>
      </c>
      <c r="JG14" s="67">
        <v>0</v>
      </c>
      <c r="JH14" s="67">
        <v>0</v>
      </c>
      <c r="JI14" s="67">
        <v>0</v>
      </c>
      <c r="JJ14" s="67">
        <v>0</v>
      </c>
      <c r="JK14" s="67">
        <v>0</v>
      </c>
      <c r="JL14" s="67">
        <v>0</v>
      </c>
      <c r="JM14" s="67">
        <v>0</v>
      </c>
      <c r="JN14" s="67">
        <v>0</v>
      </c>
      <c r="JO14" s="67">
        <v>0</v>
      </c>
      <c r="JP14" s="67">
        <v>0</v>
      </c>
      <c r="JQ14" s="67">
        <v>0</v>
      </c>
      <c r="JR14" s="67">
        <v>0</v>
      </c>
      <c r="JS14" s="67">
        <v>0</v>
      </c>
      <c r="JT14" s="67">
        <v>0</v>
      </c>
      <c r="JU14" s="67">
        <v>0</v>
      </c>
      <c r="JV14" s="67">
        <v>0</v>
      </c>
      <c r="JW14" s="67">
        <v>0</v>
      </c>
      <c r="JX14" s="67">
        <v>0</v>
      </c>
      <c r="JY14" s="67">
        <v>0</v>
      </c>
      <c r="JZ14" s="67">
        <v>0</v>
      </c>
      <c r="KA14" s="67">
        <v>0</v>
      </c>
      <c r="KB14" s="67">
        <v>0</v>
      </c>
      <c r="KC14" s="67">
        <v>0</v>
      </c>
      <c r="KD14" s="67">
        <v>0</v>
      </c>
      <c r="KE14" s="67">
        <v>0</v>
      </c>
      <c r="KF14" s="67">
        <v>0</v>
      </c>
      <c r="KG14" s="67">
        <v>0</v>
      </c>
      <c r="KH14" s="67">
        <v>0</v>
      </c>
      <c r="KI14" s="67">
        <v>0</v>
      </c>
      <c r="KJ14" s="67">
        <v>0</v>
      </c>
      <c r="KK14" s="67">
        <v>0</v>
      </c>
      <c r="KL14" s="67">
        <v>0</v>
      </c>
      <c r="KM14" s="67">
        <v>0</v>
      </c>
      <c r="KN14" s="67">
        <v>0</v>
      </c>
      <c r="KO14" s="67">
        <v>0</v>
      </c>
      <c r="KP14" s="67">
        <v>0</v>
      </c>
      <c r="KQ14" s="67">
        <v>0</v>
      </c>
      <c r="KR14" s="67">
        <v>0</v>
      </c>
      <c r="KS14" s="67">
        <v>0</v>
      </c>
      <c r="KT14" s="67">
        <v>0</v>
      </c>
      <c r="KU14" s="67">
        <v>0</v>
      </c>
      <c r="KV14" s="67">
        <v>0</v>
      </c>
      <c r="KW14" s="67">
        <v>0</v>
      </c>
      <c r="KX14" s="67">
        <v>0</v>
      </c>
      <c r="KY14" s="67">
        <v>0</v>
      </c>
      <c r="KZ14" s="67">
        <v>0</v>
      </c>
      <c r="LA14" s="67">
        <v>0</v>
      </c>
      <c r="LB14" s="67">
        <v>0</v>
      </c>
      <c r="LC14" s="67">
        <v>0</v>
      </c>
      <c r="LD14" s="67">
        <v>0</v>
      </c>
      <c r="LE14" s="67">
        <v>0</v>
      </c>
      <c r="LF14" s="67">
        <v>0</v>
      </c>
      <c r="LG14" s="67">
        <v>0</v>
      </c>
      <c r="LH14" s="67">
        <v>0</v>
      </c>
      <c r="LI14" s="67">
        <v>0</v>
      </c>
      <c r="LJ14" s="67">
        <v>0</v>
      </c>
      <c r="LK14" s="67">
        <v>0</v>
      </c>
      <c r="LL14" s="67">
        <v>0</v>
      </c>
      <c r="LM14" s="67">
        <v>0</v>
      </c>
      <c r="LN14" s="67">
        <v>0</v>
      </c>
      <c r="LO14" s="67">
        <v>0</v>
      </c>
      <c r="LP14" s="67">
        <v>0</v>
      </c>
      <c r="LQ14" s="67">
        <v>0</v>
      </c>
      <c r="LR14" s="67">
        <v>0</v>
      </c>
      <c r="LS14" s="67">
        <v>0</v>
      </c>
      <c r="LT14" s="67">
        <v>0</v>
      </c>
      <c r="LU14" s="67">
        <v>0</v>
      </c>
      <c r="LV14" s="67">
        <v>0</v>
      </c>
      <c r="LW14" s="67">
        <v>0</v>
      </c>
      <c r="LX14" s="67">
        <v>0</v>
      </c>
      <c r="LY14" s="67">
        <v>0</v>
      </c>
      <c r="LZ14" s="67">
        <v>0</v>
      </c>
      <c r="MA14" s="67">
        <v>0</v>
      </c>
      <c r="MB14" s="67">
        <v>0</v>
      </c>
      <c r="MC14" s="67">
        <v>0</v>
      </c>
      <c r="MD14" s="67">
        <v>0</v>
      </c>
      <c r="ME14" s="67">
        <v>0</v>
      </c>
      <c r="MF14" s="67">
        <v>0</v>
      </c>
      <c r="MG14" s="67">
        <v>0</v>
      </c>
      <c r="MH14" s="67">
        <v>0</v>
      </c>
      <c r="MI14" s="67">
        <v>0</v>
      </c>
    </row>
    <row r="15" spans="2:347" x14ac:dyDescent="0.15">
      <c r="B15" s="12" t="s">
        <v>41</v>
      </c>
      <c r="C15" s="66" t="s">
        <v>144</v>
      </c>
      <c r="D15" s="67">
        <v>0.80261144452943856</v>
      </c>
      <c r="E15" s="67">
        <v>0.19738855547056144</v>
      </c>
      <c r="F15" s="67">
        <v>0.30689023286133338</v>
      </c>
      <c r="G15" s="67">
        <v>0.13333592872922173</v>
      </c>
      <c r="H15" s="67">
        <v>7.5246189895956814E-2</v>
      </c>
      <c r="I15" s="27">
        <v>4.2642958027016259E-2</v>
      </c>
      <c r="J15" s="67">
        <v>4.1085720493970232E-2</v>
      </c>
      <c r="L15" s="85" t="str">
        <f>VLOOKUP(入力表!H15,各種係数!M12:N18,1,FALSE)</f>
        <v>千円</v>
      </c>
      <c r="M15" s="78" t="s">
        <v>370</v>
      </c>
      <c r="N15" s="68">
        <v>0.1</v>
      </c>
      <c r="P15" s="12" t="s">
        <v>41</v>
      </c>
      <c r="Q15" s="67" t="s">
        <v>144</v>
      </c>
      <c r="R15" s="67">
        <v>0</v>
      </c>
      <c r="S15" s="67">
        <v>1.612676056338028E-2</v>
      </c>
      <c r="T15" s="67">
        <v>0</v>
      </c>
      <c r="U15" s="67">
        <v>0.02</v>
      </c>
      <c r="V15" s="67">
        <v>1.5702044313869509E-2</v>
      </c>
      <c r="W15" s="67">
        <v>0</v>
      </c>
      <c r="X15" s="67">
        <v>0</v>
      </c>
      <c r="Y15" s="67">
        <v>0.20972784557998045</v>
      </c>
      <c r="Z15" s="67">
        <v>0</v>
      </c>
      <c r="AA15" s="67">
        <v>0</v>
      </c>
      <c r="AB15" s="67">
        <v>0</v>
      </c>
      <c r="AC15" s="67">
        <v>0</v>
      </c>
      <c r="AD15" s="67">
        <v>6.6189856957087128E-3</v>
      </c>
      <c r="AE15" s="67">
        <v>1.1382113821138214E-3</v>
      </c>
      <c r="AF15" s="67">
        <v>0</v>
      </c>
      <c r="AG15" s="67">
        <v>0</v>
      </c>
      <c r="AH15" s="67">
        <v>3.9370078740157478E-5</v>
      </c>
      <c r="AI15" s="67">
        <v>0</v>
      </c>
      <c r="AJ15" s="67">
        <v>0</v>
      </c>
      <c r="AK15" s="67">
        <v>2.3584905660377359E-4</v>
      </c>
      <c r="AL15" s="67">
        <v>0</v>
      </c>
      <c r="AM15" s="67">
        <v>0</v>
      </c>
      <c r="AN15" s="67">
        <v>0</v>
      </c>
      <c r="AO15" s="67">
        <v>0</v>
      </c>
      <c r="AP15" s="67">
        <v>1.0172792724516861E-2</v>
      </c>
      <c r="AQ15" s="67">
        <v>1.8320346767119047E-2</v>
      </c>
      <c r="AR15" s="67">
        <v>0</v>
      </c>
      <c r="AS15" s="67">
        <v>0</v>
      </c>
      <c r="AT15" s="67">
        <v>1.9804044194288097E-5</v>
      </c>
      <c r="AU15" s="67">
        <v>3.4211426616489905E-6</v>
      </c>
      <c r="AV15" s="67">
        <v>7.9028571428571434E-2</v>
      </c>
      <c r="AW15" s="67">
        <v>0</v>
      </c>
      <c r="AX15" s="67">
        <v>0</v>
      </c>
      <c r="AY15" s="67">
        <v>0</v>
      </c>
      <c r="AZ15" s="67">
        <v>7.7625570776255711E-4</v>
      </c>
      <c r="BA15" s="67">
        <v>0</v>
      </c>
      <c r="BB15" s="67">
        <v>0</v>
      </c>
      <c r="BC15" s="67">
        <v>0</v>
      </c>
      <c r="BD15" s="67">
        <v>0</v>
      </c>
      <c r="BE15" s="67">
        <v>0</v>
      </c>
      <c r="BF15" s="67">
        <v>0</v>
      </c>
      <c r="BG15" s="67">
        <v>0</v>
      </c>
      <c r="BH15" s="67">
        <v>0</v>
      </c>
      <c r="BI15" s="67">
        <v>0</v>
      </c>
      <c r="BJ15" s="67">
        <v>0</v>
      </c>
      <c r="BK15" s="67">
        <v>0</v>
      </c>
      <c r="BL15" s="67">
        <v>0</v>
      </c>
      <c r="BM15" s="67">
        <v>0</v>
      </c>
      <c r="BN15" s="67">
        <v>0</v>
      </c>
      <c r="BO15" s="67">
        <v>0</v>
      </c>
      <c r="BP15" s="67">
        <v>0</v>
      </c>
      <c r="BQ15" s="67">
        <v>0</v>
      </c>
      <c r="BR15" s="67">
        <v>0</v>
      </c>
      <c r="BS15" s="67">
        <v>0</v>
      </c>
      <c r="BT15" s="67">
        <v>0</v>
      </c>
      <c r="BU15" s="67">
        <v>0</v>
      </c>
      <c r="BV15" s="67">
        <v>0</v>
      </c>
      <c r="BW15" s="67">
        <v>0</v>
      </c>
      <c r="BX15" s="67">
        <v>0</v>
      </c>
      <c r="BY15" s="67">
        <v>3.507359066925854E-3</v>
      </c>
      <c r="BZ15" s="67">
        <v>0</v>
      </c>
      <c r="CA15" s="67">
        <v>0</v>
      </c>
      <c r="CB15" s="67">
        <v>0</v>
      </c>
      <c r="CC15" s="67">
        <v>0</v>
      </c>
      <c r="CD15" s="67">
        <v>0</v>
      </c>
      <c r="CE15" s="67">
        <v>0</v>
      </c>
      <c r="CF15" s="67">
        <v>0</v>
      </c>
      <c r="CG15" s="67">
        <v>0</v>
      </c>
      <c r="CH15" s="67">
        <v>0</v>
      </c>
      <c r="CI15" s="67">
        <v>0</v>
      </c>
      <c r="CJ15" s="67">
        <v>0</v>
      </c>
      <c r="CK15" s="67">
        <v>0</v>
      </c>
      <c r="CL15" s="67">
        <v>0</v>
      </c>
      <c r="CM15" s="67">
        <v>0</v>
      </c>
      <c r="CN15" s="67">
        <v>0</v>
      </c>
      <c r="CO15" s="67">
        <v>0</v>
      </c>
      <c r="CP15" s="67">
        <v>0</v>
      </c>
      <c r="CQ15" s="67">
        <v>0</v>
      </c>
      <c r="CR15" s="67">
        <v>0</v>
      </c>
      <c r="CS15" s="67">
        <v>0</v>
      </c>
      <c r="CT15" s="67">
        <v>0</v>
      </c>
      <c r="CU15" s="67">
        <v>0</v>
      </c>
      <c r="CV15" s="67">
        <v>0</v>
      </c>
      <c r="CW15" s="67">
        <v>0</v>
      </c>
      <c r="CX15" s="67">
        <v>0</v>
      </c>
      <c r="CY15" s="67">
        <v>0</v>
      </c>
      <c r="CZ15" s="67">
        <v>0</v>
      </c>
      <c r="DA15" s="67">
        <v>0</v>
      </c>
      <c r="DB15" s="67">
        <v>2.4368279881579048E-4</v>
      </c>
      <c r="DC15" s="67">
        <v>5.6600350191590328E-3</v>
      </c>
      <c r="DD15" s="67">
        <v>0</v>
      </c>
      <c r="DE15" s="67">
        <v>3.5704495502875077E-3</v>
      </c>
      <c r="DF15" s="67">
        <v>0</v>
      </c>
      <c r="DG15" s="67">
        <v>1.3802330599913681E-2</v>
      </c>
      <c r="DH15" s="67">
        <v>2.1746916591178313E-2</v>
      </c>
      <c r="DI15" s="67">
        <v>2.087598190906927E-3</v>
      </c>
      <c r="DJ15" s="67">
        <v>0</v>
      </c>
      <c r="DK15" s="67">
        <v>0</v>
      </c>
      <c r="DL15" s="67">
        <v>0</v>
      </c>
      <c r="DM15" s="67">
        <v>0</v>
      </c>
      <c r="DN15" s="67">
        <v>4.8697916666666667E-2</v>
      </c>
      <c r="DO15" s="67">
        <v>0.16874496381524937</v>
      </c>
      <c r="DP15" s="67">
        <v>0</v>
      </c>
      <c r="DQ15" s="67">
        <v>3.9445222038427283E-5</v>
      </c>
      <c r="DR15" s="67">
        <v>5.1913716814159291E-3</v>
      </c>
      <c r="DS15" s="67">
        <v>0</v>
      </c>
      <c r="DT15" s="67">
        <v>0</v>
      </c>
      <c r="DU15" s="67">
        <v>1.0981289846498543E-2</v>
      </c>
      <c r="DW15" s="12" t="s">
        <v>41</v>
      </c>
      <c r="DX15" s="67" t="s">
        <v>144</v>
      </c>
      <c r="DY15" s="27">
        <v>1.0935865640549661E-5</v>
      </c>
      <c r="DZ15" s="67">
        <v>3.3239409129812059E-3</v>
      </c>
      <c r="EA15" s="67">
        <v>7.0607182442121374E-6</v>
      </c>
      <c r="EB15" s="67">
        <v>4.1195410643305704E-3</v>
      </c>
      <c r="EC15" s="67">
        <v>3.237271667230535E-3</v>
      </c>
      <c r="ED15" s="67">
        <v>0</v>
      </c>
      <c r="EE15" s="67">
        <v>3.3759619258222795E-6</v>
      </c>
      <c r="EF15" s="67">
        <v>1.0431925673327958</v>
      </c>
      <c r="EG15" s="67">
        <v>0</v>
      </c>
      <c r="EH15" s="67">
        <v>0</v>
      </c>
      <c r="EI15" s="67">
        <v>0</v>
      </c>
      <c r="EJ15" s="67">
        <v>4.8732946143570699E-6</v>
      </c>
      <c r="EK15" s="67">
        <v>1.3674820383403116E-3</v>
      </c>
      <c r="EL15" s="67">
        <v>2.4521590318081672E-4</v>
      </c>
      <c r="EM15" s="67">
        <v>8.5358435932199615E-6</v>
      </c>
      <c r="EN15" s="67">
        <v>0</v>
      </c>
      <c r="EO15" s="67">
        <v>1.3529402656322666E-5</v>
      </c>
      <c r="EP15" s="67">
        <v>8.9813611585193566E-6</v>
      </c>
      <c r="EQ15" s="67">
        <v>0</v>
      </c>
      <c r="ER15" s="67">
        <v>5.4278334464664926E-5</v>
      </c>
      <c r="ES15" s="67">
        <v>0</v>
      </c>
      <c r="ET15" s="67">
        <v>0</v>
      </c>
      <c r="EU15" s="67">
        <v>0</v>
      </c>
      <c r="EV15" s="67">
        <v>0</v>
      </c>
      <c r="EW15" s="67">
        <v>2.1025727356269244E-3</v>
      </c>
      <c r="EX15" s="67">
        <v>3.8072140917553995E-3</v>
      </c>
      <c r="EY15" s="67">
        <v>0</v>
      </c>
      <c r="EZ15" s="67">
        <v>0</v>
      </c>
      <c r="FA15" s="67">
        <v>6.0369167463925593E-6</v>
      </c>
      <c r="FB15" s="67">
        <v>4.6874244328014837E-6</v>
      </c>
      <c r="FC15" s="67">
        <v>1.6275539116129271E-2</v>
      </c>
      <c r="FD15" s="67">
        <v>0</v>
      </c>
      <c r="FE15" s="67">
        <v>2.8839056999722143E-6</v>
      </c>
      <c r="FF15" s="67">
        <v>3.8280603022191741E-7</v>
      </c>
      <c r="FG15" s="67">
        <v>1.6566564032771322E-4</v>
      </c>
      <c r="FH15" s="67">
        <v>0</v>
      </c>
      <c r="FI15" s="67">
        <v>5.3871616543702973E-7</v>
      </c>
      <c r="FJ15" s="67">
        <v>2.433914339840743E-6</v>
      </c>
      <c r="FK15" s="67">
        <v>4.987848534138747E-7</v>
      </c>
      <c r="FL15" s="67">
        <v>0</v>
      </c>
      <c r="FM15" s="67">
        <v>1.2602238578950471E-6</v>
      </c>
      <c r="FN15" s="67">
        <v>2.8676325948863854E-6</v>
      </c>
      <c r="FO15" s="67">
        <v>2.3489191315513999E-6</v>
      </c>
      <c r="FP15" s="67">
        <v>1.4862768578581086E-6</v>
      </c>
      <c r="FQ15" s="67">
        <v>1.9356210331081912E-6</v>
      </c>
      <c r="FR15" s="67">
        <v>8.475856957046553E-6</v>
      </c>
      <c r="FS15" s="67">
        <v>0</v>
      </c>
      <c r="FT15" s="67">
        <v>3.3851285033962511E-6</v>
      </c>
      <c r="FU15" s="67">
        <v>2.2366903864412993E-6</v>
      </c>
      <c r="FV15" s="67">
        <v>0</v>
      </c>
      <c r="FW15" s="67">
        <v>1.6663475389887895E-6</v>
      </c>
      <c r="FX15" s="67">
        <v>2.4153168345263609E-6</v>
      </c>
      <c r="FY15" s="67">
        <v>3.344912244175345E-6</v>
      </c>
      <c r="FZ15" s="67">
        <v>2.5094114497969309E-6</v>
      </c>
      <c r="GA15" s="67">
        <v>2.2326606810410644E-6</v>
      </c>
      <c r="GB15" s="67">
        <v>3.3720133924542277E-6</v>
      </c>
      <c r="GC15" s="67">
        <v>3.0146204225610243E-6</v>
      </c>
      <c r="GD15" s="67">
        <v>6.952458620905464E-6</v>
      </c>
      <c r="GE15" s="67">
        <v>2.380121046781621E-6</v>
      </c>
      <c r="GF15" s="67">
        <v>7.3303506774752758E-4</v>
      </c>
      <c r="GG15" s="67">
        <v>8.7039263545635872E-7</v>
      </c>
      <c r="GH15" s="67">
        <v>2.7271194964620202E-6</v>
      </c>
      <c r="GI15" s="67">
        <v>3.329751163636402E-6</v>
      </c>
      <c r="GJ15" s="67">
        <v>1.5649289231842909E-6</v>
      </c>
      <c r="GK15" s="67">
        <v>1.6533322895891233E-6</v>
      </c>
      <c r="GL15" s="67">
        <v>7.4233513155801115E-7</v>
      </c>
      <c r="GM15" s="67">
        <v>2.0780171421586336E-6</v>
      </c>
      <c r="GN15" s="67">
        <v>3.6107061234790512E-6</v>
      </c>
      <c r="GO15" s="67">
        <v>2.1529594517192978E-6</v>
      </c>
      <c r="GP15" s="67">
        <v>1.0437663448863172E-6</v>
      </c>
      <c r="GQ15" s="67">
        <v>1.262142808086557E-6</v>
      </c>
      <c r="GR15" s="67">
        <v>1.3607206550267944E-6</v>
      </c>
      <c r="GS15" s="67">
        <v>8.2661134278841616E-7</v>
      </c>
      <c r="GT15" s="67">
        <v>3.0949437357732054E-7</v>
      </c>
      <c r="GU15" s="67">
        <v>4.0879862187619826E-6</v>
      </c>
      <c r="GV15" s="67">
        <v>1.2487593385925039E-6</v>
      </c>
      <c r="GW15" s="67">
        <v>7.9214833325815457E-7</v>
      </c>
      <c r="GX15" s="67">
        <v>7.281178836728685E-7</v>
      </c>
      <c r="GY15" s="67">
        <v>0</v>
      </c>
      <c r="GZ15" s="67">
        <v>8.7786044843217525E-7</v>
      </c>
      <c r="HA15" s="67">
        <v>1.8555946216931333E-6</v>
      </c>
      <c r="HB15" s="67">
        <v>1.3699712354855546E-6</v>
      </c>
      <c r="HC15" s="67">
        <v>4.4930327888180583E-7</v>
      </c>
      <c r="HD15" s="67">
        <v>3.4324560234657224E-6</v>
      </c>
      <c r="HE15" s="67">
        <v>2.8097217110892977E-6</v>
      </c>
      <c r="HF15" s="67">
        <v>4.0201725473151468E-6</v>
      </c>
      <c r="HG15" s="67">
        <v>4.4280652805797571E-6</v>
      </c>
      <c r="HH15" s="67">
        <v>6.9690849227766192E-6</v>
      </c>
      <c r="HI15" s="67">
        <v>5.0735377022760757E-5</v>
      </c>
      <c r="HJ15" s="67">
        <v>1.2160124335798567E-3</v>
      </c>
      <c r="HK15" s="67">
        <v>6.5176436994980294E-6</v>
      </c>
      <c r="HL15" s="67">
        <v>7.8091372580635441E-4</v>
      </c>
      <c r="HM15" s="67">
        <v>4.2507502559326422E-6</v>
      </c>
      <c r="HN15" s="67">
        <v>2.8874564543965278E-3</v>
      </c>
      <c r="HO15" s="67">
        <v>4.5838582308242231E-3</v>
      </c>
      <c r="HP15" s="67">
        <v>4.3333830693602544E-4</v>
      </c>
      <c r="HQ15" s="67">
        <v>2.8351844113903652E-6</v>
      </c>
      <c r="HR15" s="67">
        <v>5.1999199802052293E-6</v>
      </c>
      <c r="HS15" s="67">
        <v>2.5251406155133585E-6</v>
      </c>
      <c r="HT15" s="67">
        <v>2.7558736845113394E-6</v>
      </c>
      <c r="HU15" s="67">
        <v>1.0345685814791727E-2</v>
      </c>
      <c r="HV15" s="67">
        <v>3.4901046205963265E-2</v>
      </c>
      <c r="HW15" s="67">
        <v>1.000453157981645E-5</v>
      </c>
      <c r="HX15" s="67">
        <v>1.3590924362766288E-5</v>
      </c>
      <c r="HY15" s="67">
        <v>1.0786313644249837E-3</v>
      </c>
      <c r="HZ15" s="67">
        <v>7.3901468431774479E-6</v>
      </c>
      <c r="IA15" s="67">
        <v>1.4617235166054252E-5</v>
      </c>
      <c r="IB15" s="67">
        <v>1.135154929816635</v>
      </c>
      <c r="IC15" s="67">
        <v>0.99721102508318848</v>
      </c>
      <c r="IE15" s="12" t="s">
        <v>41</v>
      </c>
      <c r="IF15" s="67" t="s">
        <v>144</v>
      </c>
      <c r="IG15" s="67">
        <v>0</v>
      </c>
      <c r="IH15" s="67">
        <v>0</v>
      </c>
      <c r="II15" s="67">
        <v>0</v>
      </c>
      <c r="IJ15" s="67">
        <v>0</v>
      </c>
      <c r="IK15" s="67">
        <v>0</v>
      </c>
      <c r="IL15" s="67">
        <v>0</v>
      </c>
      <c r="IM15" s="67">
        <v>0</v>
      </c>
      <c r="IN15" s="67">
        <v>0</v>
      </c>
      <c r="IO15" s="67">
        <v>0</v>
      </c>
      <c r="IP15" s="67">
        <v>0</v>
      </c>
      <c r="IQ15" s="67">
        <v>0</v>
      </c>
      <c r="IR15" s="67">
        <v>0</v>
      </c>
      <c r="IS15" s="67">
        <v>0</v>
      </c>
      <c r="IT15" s="67">
        <v>0</v>
      </c>
      <c r="IU15" s="67">
        <v>0</v>
      </c>
      <c r="IV15" s="67">
        <v>0</v>
      </c>
      <c r="IW15" s="67">
        <v>0</v>
      </c>
      <c r="IX15" s="67">
        <v>0</v>
      </c>
      <c r="IY15" s="67">
        <v>0</v>
      </c>
      <c r="IZ15" s="67">
        <v>0</v>
      </c>
      <c r="JA15" s="67">
        <v>0</v>
      </c>
      <c r="JB15" s="67">
        <v>0</v>
      </c>
      <c r="JC15" s="67">
        <v>0</v>
      </c>
      <c r="JD15" s="67">
        <v>0</v>
      </c>
      <c r="JE15" s="67">
        <v>0</v>
      </c>
      <c r="JF15" s="67">
        <v>0</v>
      </c>
      <c r="JG15" s="67">
        <v>0</v>
      </c>
      <c r="JH15" s="67">
        <v>0</v>
      </c>
      <c r="JI15" s="67">
        <v>0</v>
      </c>
      <c r="JJ15" s="67">
        <v>0</v>
      </c>
      <c r="JK15" s="67">
        <v>0</v>
      </c>
      <c r="JL15" s="67">
        <v>0</v>
      </c>
      <c r="JM15" s="67">
        <v>0</v>
      </c>
      <c r="JN15" s="67">
        <v>0</v>
      </c>
      <c r="JO15" s="67">
        <v>0</v>
      </c>
      <c r="JP15" s="67">
        <v>0</v>
      </c>
      <c r="JQ15" s="67">
        <v>0</v>
      </c>
      <c r="JR15" s="67">
        <v>0</v>
      </c>
      <c r="JS15" s="67">
        <v>0</v>
      </c>
      <c r="JT15" s="67">
        <v>0</v>
      </c>
      <c r="JU15" s="67">
        <v>0</v>
      </c>
      <c r="JV15" s="67">
        <v>0</v>
      </c>
      <c r="JW15" s="67">
        <v>0</v>
      </c>
      <c r="JX15" s="67">
        <v>0</v>
      </c>
      <c r="JY15" s="67">
        <v>0</v>
      </c>
      <c r="JZ15" s="67">
        <v>0</v>
      </c>
      <c r="KA15" s="67">
        <v>0</v>
      </c>
      <c r="KB15" s="67">
        <v>0</v>
      </c>
      <c r="KC15" s="67">
        <v>0</v>
      </c>
      <c r="KD15" s="67">
        <v>0</v>
      </c>
      <c r="KE15" s="67">
        <v>0</v>
      </c>
      <c r="KF15" s="67">
        <v>0</v>
      </c>
      <c r="KG15" s="67">
        <v>0</v>
      </c>
      <c r="KH15" s="67">
        <v>0</v>
      </c>
      <c r="KI15" s="67">
        <v>0</v>
      </c>
      <c r="KJ15" s="67">
        <v>0</v>
      </c>
      <c r="KK15" s="67">
        <v>0</v>
      </c>
      <c r="KL15" s="67">
        <v>0</v>
      </c>
      <c r="KM15" s="67">
        <v>0</v>
      </c>
      <c r="KN15" s="67">
        <v>0</v>
      </c>
      <c r="KO15" s="67">
        <v>0</v>
      </c>
      <c r="KP15" s="67">
        <v>0</v>
      </c>
      <c r="KQ15" s="67">
        <v>0</v>
      </c>
      <c r="KR15" s="67">
        <v>0</v>
      </c>
      <c r="KS15" s="67">
        <v>0</v>
      </c>
      <c r="KT15" s="67">
        <v>0</v>
      </c>
      <c r="KU15" s="67">
        <v>0</v>
      </c>
      <c r="KV15" s="67">
        <v>0</v>
      </c>
      <c r="KW15" s="67">
        <v>0</v>
      </c>
      <c r="KX15" s="67">
        <v>0</v>
      </c>
      <c r="KY15" s="67">
        <v>0</v>
      </c>
      <c r="KZ15" s="67">
        <v>0</v>
      </c>
      <c r="LA15" s="67">
        <v>0</v>
      </c>
      <c r="LB15" s="67">
        <v>0</v>
      </c>
      <c r="LC15" s="67">
        <v>0</v>
      </c>
      <c r="LD15" s="67">
        <v>0</v>
      </c>
      <c r="LE15" s="67">
        <v>0</v>
      </c>
      <c r="LF15" s="67">
        <v>0</v>
      </c>
      <c r="LG15" s="67">
        <v>0</v>
      </c>
      <c r="LH15" s="67">
        <v>0</v>
      </c>
      <c r="LI15" s="67">
        <v>0</v>
      </c>
      <c r="LJ15" s="67">
        <v>0</v>
      </c>
      <c r="LK15" s="67">
        <v>0</v>
      </c>
      <c r="LL15" s="67">
        <v>0</v>
      </c>
      <c r="LM15" s="67">
        <v>0</v>
      </c>
      <c r="LN15" s="67">
        <v>0</v>
      </c>
      <c r="LO15" s="67">
        <v>0</v>
      </c>
      <c r="LP15" s="67">
        <v>0</v>
      </c>
      <c r="LQ15" s="67">
        <v>0</v>
      </c>
      <c r="LR15" s="67">
        <v>0</v>
      </c>
      <c r="LS15" s="67">
        <v>0</v>
      </c>
      <c r="LT15" s="67">
        <v>0</v>
      </c>
      <c r="LU15" s="67">
        <v>0</v>
      </c>
      <c r="LV15" s="67">
        <v>0</v>
      </c>
      <c r="LW15" s="67">
        <v>0</v>
      </c>
      <c r="LX15" s="67">
        <v>0</v>
      </c>
      <c r="LY15" s="67">
        <v>0</v>
      </c>
      <c r="LZ15" s="67">
        <v>0</v>
      </c>
      <c r="MA15" s="67">
        <v>0</v>
      </c>
      <c r="MB15" s="67">
        <v>0</v>
      </c>
      <c r="MC15" s="67">
        <v>0</v>
      </c>
      <c r="MD15" s="67">
        <v>0</v>
      </c>
      <c r="ME15" s="67">
        <v>0</v>
      </c>
      <c r="MF15" s="67">
        <v>0</v>
      </c>
      <c r="MG15" s="67">
        <v>0</v>
      </c>
      <c r="MH15" s="67">
        <v>0</v>
      </c>
      <c r="MI15" s="67">
        <v>0</v>
      </c>
    </row>
    <row r="16" spans="2:347" x14ac:dyDescent="0.15">
      <c r="B16" s="12" t="s">
        <v>42</v>
      </c>
      <c r="C16" s="66" t="s">
        <v>408</v>
      </c>
      <c r="D16" s="67">
        <v>0.99999999999999989</v>
      </c>
      <c r="E16" s="67">
        <v>0</v>
      </c>
      <c r="F16" s="67">
        <v>0</v>
      </c>
      <c r="G16" s="67">
        <v>0</v>
      </c>
      <c r="H16" s="67">
        <v>1.8002250603933199E-2</v>
      </c>
      <c r="I16" s="27">
        <v>0</v>
      </c>
      <c r="J16" s="67">
        <v>0</v>
      </c>
      <c r="L16" s="85">
        <f>VLOOKUP(入力表!H15,各種係数!M12:N18,2,FALSE)</f>
        <v>1E-3</v>
      </c>
      <c r="M16" s="78" t="s">
        <v>367</v>
      </c>
      <c r="N16" s="68">
        <v>0.01</v>
      </c>
      <c r="P16" s="12" t="s">
        <v>42</v>
      </c>
      <c r="Q16" s="67" t="s">
        <v>408</v>
      </c>
      <c r="R16" s="67">
        <v>0</v>
      </c>
      <c r="S16" s="67">
        <v>1.4084507042253522E-4</v>
      </c>
      <c r="T16" s="67">
        <v>7.0498915401301515E-5</v>
      </c>
      <c r="U16" s="67">
        <v>0</v>
      </c>
      <c r="V16" s="67">
        <v>1.9270412535194025E-2</v>
      </c>
      <c r="W16" s="67">
        <v>0</v>
      </c>
      <c r="X16" s="67">
        <v>0</v>
      </c>
      <c r="Y16" s="67">
        <v>1.9863832252924349E-3</v>
      </c>
      <c r="Z16" s="67">
        <v>0</v>
      </c>
      <c r="AA16" s="67">
        <v>0</v>
      </c>
      <c r="AB16" s="67">
        <v>0</v>
      </c>
      <c r="AC16" s="67">
        <v>0</v>
      </c>
      <c r="AD16" s="67">
        <v>0</v>
      </c>
      <c r="AE16" s="67">
        <v>0</v>
      </c>
      <c r="AF16" s="67">
        <v>0</v>
      </c>
      <c r="AG16" s="67">
        <v>0</v>
      </c>
      <c r="AH16" s="67">
        <v>0</v>
      </c>
      <c r="AI16" s="67">
        <v>0</v>
      </c>
      <c r="AJ16" s="67">
        <v>0</v>
      </c>
      <c r="AK16" s="67">
        <v>0</v>
      </c>
      <c r="AL16" s="67">
        <v>0</v>
      </c>
      <c r="AM16" s="67">
        <v>0</v>
      </c>
      <c r="AN16" s="67">
        <v>0</v>
      </c>
      <c r="AO16" s="67">
        <v>0</v>
      </c>
      <c r="AP16" s="67">
        <v>5.0776809397499053E-5</v>
      </c>
      <c r="AQ16" s="67">
        <v>2.0640899943237527E-6</v>
      </c>
      <c r="AR16" s="67">
        <v>0</v>
      </c>
      <c r="AS16" s="67">
        <v>0</v>
      </c>
      <c r="AT16" s="67">
        <v>0</v>
      </c>
      <c r="AU16" s="67">
        <v>0</v>
      </c>
      <c r="AV16" s="67">
        <v>0</v>
      </c>
      <c r="AW16" s="67">
        <v>0</v>
      </c>
      <c r="AX16" s="67">
        <v>0</v>
      </c>
      <c r="AY16" s="67">
        <v>0</v>
      </c>
      <c r="AZ16" s="67">
        <v>0</v>
      </c>
      <c r="BA16" s="67">
        <v>0</v>
      </c>
      <c r="BB16" s="67">
        <v>0</v>
      </c>
      <c r="BC16" s="67">
        <v>0</v>
      </c>
      <c r="BD16" s="67">
        <v>0</v>
      </c>
      <c r="BE16" s="67">
        <v>0</v>
      </c>
      <c r="BF16" s="67">
        <v>0</v>
      </c>
      <c r="BG16" s="67">
        <v>0</v>
      </c>
      <c r="BH16" s="67">
        <v>0</v>
      </c>
      <c r="BI16" s="67">
        <v>0</v>
      </c>
      <c r="BJ16" s="67">
        <v>0</v>
      </c>
      <c r="BK16" s="67">
        <v>0</v>
      </c>
      <c r="BL16" s="67">
        <v>0</v>
      </c>
      <c r="BM16" s="67">
        <v>0</v>
      </c>
      <c r="BN16" s="67">
        <v>0</v>
      </c>
      <c r="BO16" s="67">
        <v>0</v>
      </c>
      <c r="BP16" s="67">
        <v>0</v>
      </c>
      <c r="BQ16" s="67">
        <v>0</v>
      </c>
      <c r="BR16" s="67">
        <v>0</v>
      </c>
      <c r="BS16" s="67">
        <v>0</v>
      </c>
      <c r="BT16" s="67">
        <v>0</v>
      </c>
      <c r="BU16" s="67">
        <v>0</v>
      </c>
      <c r="BV16" s="67">
        <v>0</v>
      </c>
      <c r="BW16" s="67">
        <v>0</v>
      </c>
      <c r="BX16" s="67">
        <v>0</v>
      </c>
      <c r="BY16" s="67">
        <v>0</v>
      </c>
      <c r="BZ16" s="67">
        <v>0</v>
      </c>
      <c r="CA16" s="67">
        <v>0</v>
      </c>
      <c r="CB16" s="67">
        <v>0</v>
      </c>
      <c r="CC16" s="67">
        <v>0</v>
      </c>
      <c r="CD16" s="67">
        <v>0</v>
      </c>
      <c r="CE16" s="67">
        <v>0</v>
      </c>
      <c r="CF16" s="67">
        <v>0</v>
      </c>
      <c r="CG16" s="67">
        <v>0</v>
      </c>
      <c r="CH16" s="67">
        <v>0</v>
      </c>
      <c r="CI16" s="67">
        <v>8.8358925967229999E-5</v>
      </c>
      <c r="CJ16" s="67">
        <v>0</v>
      </c>
      <c r="CK16" s="67">
        <v>0</v>
      </c>
      <c r="CL16" s="67">
        <v>0</v>
      </c>
      <c r="CM16" s="67">
        <v>0</v>
      </c>
      <c r="CN16" s="67">
        <v>0</v>
      </c>
      <c r="CO16" s="67">
        <v>0</v>
      </c>
      <c r="CP16" s="67">
        <v>0</v>
      </c>
      <c r="CQ16" s="67">
        <v>0</v>
      </c>
      <c r="CR16" s="67">
        <v>0</v>
      </c>
      <c r="CS16" s="67">
        <v>0</v>
      </c>
      <c r="CT16" s="67">
        <v>0</v>
      </c>
      <c r="CU16" s="67">
        <v>0</v>
      </c>
      <c r="CV16" s="67">
        <v>0</v>
      </c>
      <c r="CW16" s="67">
        <v>0</v>
      </c>
      <c r="CX16" s="67">
        <v>0</v>
      </c>
      <c r="CY16" s="67">
        <v>0</v>
      </c>
      <c r="CZ16" s="67">
        <v>0</v>
      </c>
      <c r="DA16" s="67">
        <v>0</v>
      </c>
      <c r="DB16" s="67">
        <v>1.9633760792771067E-5</v>
      </c>
      <c r="DC16" s="67">
        <v>8.5517801405841606E-5</v>
      </c>
      <c r="DD16" s="67">
        <v>0</v>
      </c>
      <c r="DE16" s="67">
        <v>4.5109123202569318E-4</v>
      </c>
      <c r="DF16" s="67">
        <v>0</v>
      </c>
      <c r="DG16" s="67">
        <v>1.5249604373471443E-3</v>
      </c>
      <c r="DH16" s="67">
        <v>2.4374608041251478E-3</v>
      </c>
      <c r="DI16" s="67">
        <v>0</v>
      </c>
      <c r="DJ16" s="67">
        <v>0</v>
      </c>
      <c r="DK16" s="67">
        <v>0</v>
      </c>
      <c r="DL16" s="67">
        <v>0</v>
      </c>
      <c r="DM16" s="67">
        <v>4.3260703419037594E-6</v>
      </c>
      <c r="DN16" s="67">
        <v>2.3560956790123457E-2</v>
      </c>
      <c r="DO16" s="67">
        <v>7.6738446771158292E-2</v>
      </c>
      <c r="DP16" s="67">
        <v>0</v>
      </c>
      <c r="DQ16" s="67">
        <v>8.4828434491241463E-7</v>
      </c>
      <c r="DR16" s="67">
        <v>1.3191371681415931E-3</v>
      </c>
      <c r="DS16" s="67">
        <v>0</v>
      </c>
      <c r="DT16" s="67">
        <v>3.0525642392579167E-3</v>
      </c>
      <c r="DU16" s="67">
        <v>2.6414019673864477E-3</v>
      </c>
      <c r="DW16" s="12" t="s">
        <v>42</v>
      </c>
      <c r="DX16" s="67" t="s">
        <v>408</v>
      </c>
      <c r="DY16" s="27">
        <v>1.9442235696077132E-21</v>
      </c>
      <c r="DZ16" s="67">
        <v>1.7049693368681857E-20</v>
      </c>
      <c r="EA16" s="67">
        <v>8.5990759110914127E-21</v>
      </c>
      <c r="EB16" s="67">
        <v>2.1935270157751284E-21</v>
      </c>
      <c r="EC16" s="67">
        <v>2.1431068224193296E-18</v>
      </c>
      <c r="ED16" s="67">
        <v>0</v>
      </c>
      <c r="EE16" s="67">
        <v>2.1502215120806495E-21</v>
      </c>
      <c r="EF16" s="67">
        <v>2.3274191338093635E-19</v>
      </c>
      <c r="EG16" s="67">
        <v>1</v>
      </c>
      <c r="EH16" s="67">
        <v>0</v>
      </c>
      <c r="EI16" s="67">
        <v>0</v>
      </c>
      <c r="EJ16" s="67">
        <v>8.1506294613071902E-22</v>
      </c>
      <c r="EK16" s="67">
        <v>1.5080275672358917E-21</v>
      </c>
      <c r="EL16" s="67">
        <v>1.803967117875002E-21</v>
      </c>
      <c r="EM16" s="67">
        <v>8.433707537277342E-22</v>
      </c>
      <c r="EN16" s="67">
        <v>0</v>
      </c>
      <c r="EO16" s="67">
        <v>1.0651189533395343E-21</v>
      </c>
      <c r="EP16" s="67">
        <v>8.9922769201860977E-22</v>
      </c>
      <c r="EQ16" s="67">
        <v>0</v>
      </c>
      <c r="ER16" s="67">
        <v>9.1165717272855949E-22</v>
      </c>
      <c r="ES16" s="67">
        <v>0</v>
      </c>
      <c r="ET16" s="67">
        <v>0</v>
      </c>
      <c r="EU16" s="67">
        <v>0</v>
      </c>
      <c r="EV16" s="67">
        <v>0</v>
      </c>
      <c r="EW16" s="67">
        <v>6.8841094298896129E-21</v>
      </c>
      <c r="EX16" s="67">
        <v>1.7056462748388433E-21</v>
      </c>
      <c r="EY16" s="67">
        <v>0</v>
      </c>
      <c r="EZ16" s="67">
        <v>0</v>
      </c>
      <c r="FA16" s="67">
        <v>6.9553657784193405E-22</v>
      </c>
      <c r="FB16" s="67">
        <v>1.4628831959928588E-21</v>
      </c>
      <c r="FC16" s="67">
        <v>5.0716537833438487E-21</v>
      </c>
      <c r="FD16" s="67">
        <v>0</v>
      </c>
      <c r="FE16" s="67">
        <v>2.6420230703495322E-21</v>
      </c>
      <c r="FF16" s="67">
        <v>3.9340631405546863E-22</v>
      </c>
      <c r="FG16" s="67">
        <v>2.8700220575202591E-21</v>
      </c>
      <c r="FH16" s="67">
        <v>0</v>
      </c>
      <c r="FI16" s="67">
        <v>5.1520611626243174E-22</v>
      </c>
      <c r="FJ16" s="67">
        <v>3.0636903012930497E-21</v>
      </c>
      <c r="FK16" s="67">
        <v>1.7491082046497664E-21</v>
      </c>
      <c r="FL16" s="67">
        <v>0</v>
      </c>
      <c r="FM16" s="67">
        <v>1.1043210168338983E-21</v>
      </c>
      <c r="FN16" s="67">
        <v>9.1687266381241643E-22</v>
      </c>
      <c r="FO16" s="67">
        <v>1.3134899056685254E-21</v>
      </c>
      <c r="FP16" s="67">
        <v>1.8361152578588848E-21</v>
      </c>
      <c r="FQ16" s="67">
        <v>1.5372179921366943E-21</v>
      </c>
      <c r="FR16" s="67">
        <v>8.4189900410886188E-22</v>
      </c>
      <c r="FS16" s="67">
        <v>0</v>
      </c>
      <c r="FT16" s="67">
        <v>5.1171071026406357E-22</v>
      </c>
      <c r="FU16" s="67">
        <v>7.6368473812719896E-22</v>
      </c>
      <c r="FV16" s="67">
        <v>0</v>
      </c>
      <c r="FW16" s="67">
        <v>4.289811216077698E-22</v>
      </c>
      <c r="FX16" s="67">
        <v>1.5779502246526553E-21</v>
      </c>
      <c r="FY16" s="67">
        <v>6.0687339318438976E-22</v>
      </c>
      <c r="FZ16" s="67">
        <v>5.9252387101457272E-22</v>
      </c>
      <c r="GA16" s="67">
        <v>3.2712823133943839E-22</v>
      </c>
      <c r="GB16" s="67">
        <v>4.2250444816632195E-22</v>
      </c>
      <c r="GC16" s="67">
        <v>5.1562362265635726E-22</v>
      </c>
      <c r="GD16" s="67">
        <v>3.933465777936783E-21</v>
      </c>
      <c r="GE16" s="67">
        <v>2.6196866724334807E-21</v>
      </c>
      <c r="GF16" s="67">
        <v>1.8460137852408943E-21</v>
      </c>
      <c r="GG16" s="67">
        <v>9.4708023599608052E-22</v>
      </c>
      <c r="GH16" s="67">
        <v>3.9864508563024001E-21</v>
      </c>
      <c r="GI16" s="67">
        <v>4.5787182395789259E-21</v>
      </c>
      <c r="GJ16" s="67">
        <v>1.6682386848841362E-21</v>
      </c>
      <c r="GK16" s="67">
        <v>2.3529121588848122E-21</v>
      </c>
      <c r="GL16" s="67">
        <v>8.6790157382488324E-22</v>
      </c>
      <c r="GM16" s="67">
        <v>6.503041916359179E-22</v>
      </c>
      <c r="GN16" s="67">
        <v>2.4701353319614605E-21</v>
      </c>
      <c r="GO16" s="67">
        <v>4.2912285722872949E-21</v>
      </c>
      <c r="GP16" s="67">
        <v>1.1607419647867766E-20</v>
      </c>
      <c r="GQ16" s="67">
        <v>1.2122189514352674E-21</v>
      </c>
      <c r="GR16" s="67">
        <v>2.345426719837342E-21</v>
      </c>
      <c r="GS16" s="67">
        <v>5.3035372384236428E-22</v>
      </c>
      <c r="GT16" s="67">
        <v>1.5631395692833783E-22</v>
      </c>
      <c r="GU16" s="67">
        <v>1.8662577447390451E-21</v>
      </c>
      <c r="GV16" s="67">
        <v>2.9132935405644102E-21</v>
      </c>
      <c r="GW16" s="67">
        <v>1.0583110445952046E-21</v>
      </c>
      <c r="GX16" s="67">
        <v>3.389991564215336E-21</v>
      </c>
      <c r="GY16" s="67">
        <v>0</v>
      </c>
      <c r="GZ16" s="67">
        <v>5.2169983315258937E-22</v>
      </c>
      <c r="HA16" s="67">
        <v>1.0162334752324211E-21</v>
      </c>
      <c r="HB16" s="67">
        <v>2.6006821348858849E-21</v>
      </c>
      <c r="HC16" s="67">
        <v>4.5726617080899797E-22</v>
      </c>
      <c r="HD16" s="67">
        <v>8.1437823834776881E-22</v>
      </c>
      <c r="HE16" s="67">
        <v>2.2277985853525249E-21</v>
      </c>
      <c r="HF16" s="67">
        <v>6.3272498914233247E-22</v>
      </c>
      <c r="HG16" s="67">
        <v>1.0000364806758014E-21</v>
      </c>
      <c r="HH16" s="67">
        <v>1.2052361025692478E-21</v>
      </c>
      <c r="HI16" s="67">
        <v>2.5353241296313052E-21</v>
      </c>
      <c r="HJ16" s="67">
        <v>2.4648294630926817E-20</v>
      </c>
      <c r="HK16" s="67">
        <v>2.3795482382177012E-21</v>
      </c>
      <c r="HL16" s="67">
        <v>5.8948244484578719E-20</v>
      </c>
      <c r="HM16" s="67">
        <v>3.2243785012587164E-21</v>
      </c>
      <c r="HN16" s="67">
        <v>1.841011000739115E-19</v>
      </c>
      <c r="HO16" s="67">
        <v>2.9835424174709801E-19</v>
      </c>
      <c r="HP16" s="67">
        <v>1.7550056434277501E-21</v>
      </c>
      <c r="HQ16" s="67">
        <v>1.6972046097921863E-21</v>
      </c>
      <c r="HR16" s="67">
        <v>9.9858858610543744E-22</v>
      </c>
      <c r="HS16" s="67">
        <v>1.050219010619895E-21</v>
      </c>
      <c r="HT16" s="67">
        <v>1.164629942494345E-21</v>
      </c>
      <c r="HU16" s="67">
        <v>2.696641110380202E-18</v>
      </c>
      <c r="HV16" s="67">
        <v>8.5662476927407878E-18</v>
      </c>
      <c r="HW16" s="67">
        <v>2.0762182322018608E-21</v>
      </c>
      <c r="HX16" s="67">
        <v>9.5223610812281231E-22</v>
      </c>
      <c r="HY16" s="67">
        <v>1.4922026996618887E-19</v>
      </c>
      <c r="HZ16" s="67">
        <v>1.4130156816259116E-21</v>
      </c>
      <c r="IA16" s="67">
        <v>3.3982405264148775E-19</v>
      </c>
      <c r="IB16" s="67">
        <v>1</v>
      </c>
      <c r="IC16" s="67">
        <v>0.8784801077719594</v>
      </c>
      <c r="IE16" s="12" t="s">
        <v>42</v>
      </c>
      <c r="IF16" s="67" t="s">
        <v>408</v>
      </c>
      <c r="IG16" s="67">
        <v>0</v>
      </c>
      <c r="IH16" s="67">
        <v>0</v>
      </c>
      <c r="II16" s="67">
        <v>0</v>
      </c>
      <c r="IJ16" s="67">
        <v>0</v>
      </c>
      <c r="IK16" s="67">
        <v>0</v>
      </c>
      <c r="IL16" s="67">
        <v>0</v>
      </c>
      <c r="IM16" s="67">
        <v>0</v>
      </c>
      <c r="IN16" s="67">
        <v>0</v>
      </c>
      <c r="IO16" s="67">
        <v>0</v>
      </c>
      <c r="IP16" s="67">
        <v>0</v>
      </c>
      <c r="IQ16" s="67">
        <v>0</v>
      </c>
      <c r="IR16" s="67">
        <v>0</v>
      </c>
      <c r="IS16" s="67">
        <v>0</v>
      </c>
      <c r="IT16" s="67">
        <v>0</v>
      </c>
      <c r="IU16" s="67">
        <v>0</v>
      </c>
      <c r="IV16" s="67">
        <v>0</v>
      </c>
      <c r="IW16" s="67">
        <v>0</v>
      </c>
      <c r="IX16" s="67">
        <v>0</v>
      </c>
      <c r="IY16" s="67">
        <v>0</v>
      </c>
      <c r="IZ16" s="67">
        <v>0</v>
      </c>
      <c r="JA16" s="67">
        <v>0</v>
      </c>
      <c r="JB16" s="67">
        <v>0</v>
      </c>
      <c r="JC16" s="67">
        <v>0</v>
      </c>
      <c r="JD16" s="67">
        <v>0</v>
      </c>
      <c r="JE16" s="67">
        <v>0</v>
      </c>
      <c r="JF16" s="67">
        <v>0</v>
      </c>
      <c r="JG16" s="67">
        <v>0</v>
      </c>
      <c r="JH16" s="67">
        <v>0</v>
      </c>
      <c r="JI16" s="67">
        <v>0</v>
      </c>
      <c r="JJ16" s="67">
        <v>0</v>
      </c>
      <c r="JK16" s="67">
        <v>0</v>
      </c>
      <c r="JL16" s="67">
        <v>0</v>
      </c>
      <c r="JM16" s="67">
        <v>0</v>
      </c>
      <c r="JN16" s="67">
        <v>0</v>
      </c>
      <c r="JO16" s="67">
        <v>0</v>
      </c>
      <c r="JP16" s="67">
        <v>0</v>
      </c>
      <c r="JQ16" s="67">
        <v>0</v>
      </c>
      <c r="JR16" s="67">
        <v>0</v>
      </c>
      <c r="JS16" s="67">
        <v>0</v>
      </c>
      <c r="JT16" s="67">
        <v>0</v>
      </c>
      <c r="JU16" s="67">
        <v>0</v>
      </c>
      <c r="JV16" s="67">
        <v>0</v>
      </c>
      <c r="JW16" s="67">
        <v>0</v>
      </c>
      <c r="JX16" s="67">
        <v>0</v>
      </c>
      <c r="JY16" s="67">
        <v>0</v>
      </c>
      <c r="JZ16" s="67">
        <v>0</v>
      </c>
      <c r="KA16" s="67">
        <v>0</v>
      </c>
      <c r="KB16" s="67">
        <v>0</v>
      </c>
      <c r="KC16" s="67">
        <v>0</v>
      </c>
      <c r="KD16" s="67">
        <v>0</v>
      </c>
      <c r="KE16" s="67">
        <v>0</v>
      </c>
      <c r="KF16" s="67">
        <v>0</v>
      </c>
      <c r="KG16" s="67">
        <v>0</v>
      </c>
      <c r="KH16" s="67">
        <v>0</v>
      </c>
      <c r="KI16" s="67">
        <v>0</v>
      </c>
      <c r="KJ16" s="67">
        <v>0</v>
      </c>
      <c r="KK16" s="67">
        <v>0</v>
      </c>
      <c r="KL16" s="67">
        <v>0</v>
      </c>
      <c r="KM16" s="67">
        <v>0</v>
      </c>
      <c r="KN16" s="67">
        <v>0</v>
      </c>
      <c r="KO16" s="67">
        <v>0</v>
      </c>
      <c r="KP16" s="67">
        <v>0</v>
      </c>
      <c r="KQ16" s="67">
        <v>0</v>
      </c>
      <c r="KR16" s="67">
        <v>0</v>
      </c>
      <c r="KS16" s="67">
        <v>0</v>
      </c>
      <c r="KT16" s="67">
        <v>0</v>
      </c>
      <c r="KU16" s="67">
        <v>0</v>
      </c>
      <c r="KV16" s="67">
        <v>0</v>
      </c>
      <c r="KW16" s="67">
        <v>0</v>
      </c>
      <c r="KX16" s="67">
        <v>0</v>
      </c>
      <c r="KY16" s="67">
        <v>0</v>
      </c>
      <c r="KZ16" s="67">
        <v>0</v>
      </c>
      <c r="LA16" s="67">
        <v>0</v>
      </c>
      <c r="LB16" s="67">
        <v>0</v>
      </c>
      <c r="LC16" s="67">
        <v>0</v>
      </c>
      <c r="LD16" s="67">
        <v>0</v>
      </c>
      <c r="LE16" s="67">
        <v>0</v>
      </c>
      <c r="LF16" s="67">
        <v>0</v>
      </c>
      <c r="LG16" s="67">
        <v>0</v>
      </c>
      <c r="LH16" s="67">
        <v>0</v>
      </c>
      <c r="LI16" s="67">
        <v>0</v>
      </c>
      <c r="LJ16" s="67">
        <v>0</v>
      </c>
      <c r="LK16" s="67">
        <v>0</v>
      </c>
      <c r="LL16" s="67">
        <v>0</v>
      </c>
      <c r="LM16" s="67">
        <v>0</v>
      </c>
      <c r="LN16" s="67">
        <v>0</v>
      </c>
      <c r="LO16" s="67">
        <v>0</v>
      </c>
      <c r="LP16" s="67">
        <v>0</v>
      </c>
      <c r="LQ16" s="67">
        <v>0</v>
      </c>
      <c r="LR16" s="67">
        <v>0</v>
      </c>
      <c r="LS16" s="67">
        <v>0</v>
      </c>
      <c r="LT16" s="67">
        <v>0</v>
      </c>
      <c r="LU16" s="67">
        <v>0</v>
      </c>
      <c r="LV16" s="67">
        <v>0</v>
      </c>
      <c r="LW16" s="67">
        <v>0</v>
      </c>
      <c r="LX16" s="67">
        <v>0</v>
      </c>
      <c r="LY16" s="67">
        <v>0</v>
      </c>
      <c r="LZ16" s="67">
        <v>0</v>
      </c>
      <c r="MA16" s="67">
        <v>0</v>
      </c>
      <c r="MB16" s="67">
        <v>0</v>
      </c>
      <c r="MC16" s="67">
        <v>0</v>
      </c>
      <c r="MD16" s="67">
        <v>0</v>
      </c>
      <c r="ME16" s="67">
        <v>0</v>
      </c>
      <c r="MF16" s="67">
        <v>0</v>
      </c>
      <c r="MG16" s="67">
        <v>0</v>
      </c>
      <c r="MH16" s="67">
        <v>0</v>
      </c>
      <c r="MI16" s="67">
        <v>0</v>
      </c>
    </row>
    <row r="17" spans="2:347" x14ac:dyDescent="0.15">
      <c r="B17" s="16" t="s">
        <v>43</v>
      </c>
      <c r="C17" s="72" t="s">
        <v>652</v>
      </c>
      <c r="D17" s="71">
        <v>1</v>
      </c>
      <c r="E17" s="67">
        <v>0</v>
      </c>
      <c r="F17" s="67">
        <v>0</v>
      </c>
      <c r="G17" s="67">
        <v>0</v>
      </c>
      <c r="H17" s="71">
        <v>6.2238114877553982E-4</v>
      </c>
      <c r="I17" s="27">
        <v>0</v>
      </c>
      <c r="J17" s="67">
        <v>0</v>
      </c>
      <c r="M17" s="68" t="s">
        <v>368</v>
      </c>
      <c r="N17" s="68">
        <v>1E-3</v>
      </c>
      <c r="P17" s="16" t="s">
        <v>43</v>
      </c>
      <c r="Q17" s="71" t="s">
        <v>652</v>
      </c>
      <c r="R17" s="71">
        <v>5.7669034464614584E-3</v>
      </c>
      <c r="S17" s="71">
        <v>0.35577464788732399</v>
      </c>
      <c r="T17" s="71">
        <v>1.1773318872017354E-2</v>
      </c>
      <c r="U17" s="71">
        <v>0.01</v>
      </c>
      <c r="V17" s="71">
        <v>2.8975394785163426E-3</v>
      </c>
      <c r="W17" s="71">
        <v>0</v>
      </c>
      <c r="X17" s="71">
        <v>0</v>
      </c>
      <c r="Y17" s="71">
        <v>-1.991815449244921E-6</v>
      </c>
      <c r="Z17" s="71">
        <v>0</v>
      </c>
      <c r="AA17" s="71">
        <v>0</v>
      </c>
      <c r="AB17" s="71">
        <v>0</v>
      </c>
      <c r="AC17" s="71">
        <v>0</v>
      </c>
      <c r="AD17" s="71">
        <v>0</v>
      </c>
      <c r="AE17" s="71">
        <v>0</v>
      </c>
      <c r="AF17" s="71">
        <v>0</v>
      </c>
      <c r="AG17" s="71">
        <v>0</v>
      </c>
      <c r="AH17" s="71">
        <v>0</v>
      </c>
      <c r="AI17" s="71">
        <v>0</v>
      </c>
      <c r="AJ17" s="71">
        <v>0</v>
      </c>
      <c r="AK17" s="71">
        <v>0</v>
      </c>
      <c r="AL17" s="71">
        <v>0</v>
      </c>
      <c r="AM17" s="71">
        <v>0</v>
      </c>
      <c r="AN17" s="71">
        <v>0</v>
      </c>
      <c r="AO17" s="71">
        <v>0</v>
      </c>
      <c r="AP17" s="71">
        <v>0</v>
      </c>
      <c r="AQ17" s="71">
        <v>0</v>
      </c>
      <c r="AR17" s="71">
        <v>0</v>
      </c>
      <c r="AS17" s="71">
        <v>0</v>
      </c>
      <c r="AT17" s="71">
        <v>0</v>
      </c>
      <c r="AU17" s="71">
        <v>0</v>
      </c>
      <c r="AV17" s="71">
        <v>0</v>
      </c>
      <c r="AW17" s="71">
        <v>0</v>
      </c>
      <c r="AX17" s="71">
        <v>0</v>
      </c>
      <c r="AY17" s="71">
        <v>0</v>
      </c>
      <c r="AZ17" s="71">
        <v>0</v>
      </c>
      <c r="BA17" s="71">
        <v>0</v>
      </c>
      <c r="BB17" s="71">
        <v>0</v>
      </c>
      <c r="BC17" s="71">
        <v>0</v>
      </c>
      <c r="BD17" s="71">
        <v>0</v>
      </c>
      <c r="BE17" s="71">
        <v>0</v>
      </c>
      <c r="BF17" s="71">
        <v>0</v>
      </c>
      <c r="BG17" s="71">
        <v>0</v>
      </c>
      <c r="BH17" s="71">
        <v>0</v>
      </c>
      <c r="BI17" s="71">
        <v>0</v>
      </c>
      <c r="BJ17" s="71">
        <v>0</v>
      </c>
      <c r="BK17" s="71">
        <v>0</v>
      </c>
      <c r="BL17" s="71">
        <v>0</v>
      </c>
      <c r="BM17" s="71">
        <v>0</v>
      </c>
      <c r="BN17" s="71">
        <v>0</v>
      </c>
      <c r="BO17" s="71">
        <v>0</v>
      </c>
      <c r="BP17" s="71">
        <v>0</v>
      </c>
      <c r="BQ17" s="71">
        <v>0</v>
      </c>
      <c r="BR17" s="71">
        <v>0</v>
      </c>
      <c r="BS17" s="71">
        <v>0</v>
      </c>
      <c r="BT17" s="71">
        <v>0</v>
      </c>
      <c r="BU17" s="71">
        <v>0</v>
      </c>
      <c r="BV17" s="71">
        <v>0</v>
      </c>
      <c r="BW17" s="71">
        <v>0</v>
      </c>
      <c r="BX17" s="71">
        <v>0</v>
      </c>
      <c r="BY17" s="71">
        <v>0</v>
      </c>
      <c r="BZ17" s="71">
        <v>0</v>
      </c>
      <c r="CA17" s="71">
        <v>0</v>
      </c>
      <c r="CB17" s="71">
        <v>0</v>
      </c>
      <c r="CC17" s="71">
        <v>4.9483953060935959E-6</v>
      </c>
      <c r="CD17" s="71">
        <v>0</v>
      </c>
      <c r="CE17" s="71">
        <v>0</v>
      </c>
      <c r="CF17" s="71">
        <v>0</v>
      </c>
      <c r="CG17" s="71">
        <v>0</v>
      </c>
      <c r="CH17" s="71">
        <v>0</v>
      </c>
      <c r="CI17" s="71">
        <v>5.3723084841725998E-5</v>
      </c>
      <c r="CJ17" s="71">
        <v>0</v>
      </c>
      <c r="CK17" s="71">
        <v>0</v>
      </c>
      <c r="CL17" s="71">
        <v>0</v>
      </c>
      <c r="CM17" s="71">
        <v>0</v>
      </c>
      <c r="CN17" s="71">
        <v>0</v>
      </c>
      <c r="CO17" s="71">
        <v>0</v>
      </c>
      <c r="CP17" s="71">
        <v>0</v>
      </c>
      <c r="CQ17" s="71">
        <v>0</v>
      </c>
      <c r="CR17" s="71">
        <v>0</v>
      </c>
      <c r="CS17" s="71">
        <v>0</v>
      </c>
      <c r="CT17" s="71">
        <v>0</v>
      </c>
      <c r="CU17" s="71">
        <v>0</v>
      </c>
      <c r="CV17" s="71">
        <v>0</v>
      </c>
      <c r="CW17" s="71">
        <v>0</v>
      </c>
      <c r="CX17" s="71">
        <v>0</v>
      </c>
      <c r="CY17" s="71">
        <v>0</v>
      </c>
      <c r="CZ17" s="71">
        <v>0</v>
      </c>
      <c r="DA17" s="71">
        <v>0</v>
      </c>
      <c r="DB17" s="71">
        <v>1.5459654167536274E-7</v>
      </c>
      <c r="DC17" s="71">
        <v>2.6708452812952016E-4</v>
      </c>
      <c r="DD17" s="71">
        <v>4.3335022424577036E-3</v>
      </c>
      <c r="DE17" s="71">
        <v>3.560392859749718E-5</v>
      </c>
      <c r="DF17" s="71">
        <v>0</v>
      </c>
      <c r="DG17" s="71">
        <v>6.5098546971658754E-5</v>
      </c>
      <c r="DH17" s="71">
        <v>2.0556058811232666E-5</v>
      </c>
      <c r="DI17" s="71">
        <v>0</v>
      </c>
      <c r="DJ17" s="71">
        <v>0</v>
      </c>
      <c r="DK17" s="71">
        <v>0</v>
      </c>
      <c r="DL17" s="71">
        <v>0</v>
      </c>
      <c r="DM17" s="71">
        <v>0</v>
      </c>
      <c r="DN17" s="71">
        <v>0</v>
      </c>
      <c r="DO17" s="71">
        <v>0</v>
      </c>
      <c r="DP17" s="71">
        <v>0</v>
      </c>
      <c r="DQ17" s="71">
        <v>9.3989905416295538E-4</v>
      </c>
      <c r="DR17" s="71">
        <v>0</v>
      </c>
      <c r="DS17" s="71">
        <v>0</v>
      </c>
      <c r="DT17" s="71">
        <v>0</v>
      </c>
      <c r="DU17" s="71">
        <v>2.9534397794714611E-4</v>
      </c>
      <c r="DW17" s="16" t="s">
        <v>43</v>
      </c>
      <c r="DX17" s="71" t="s">
        <v>652</v>
      </c>
      <c r="DY17" s="73">
        <v>0</v>
      </c>
      <c r="DZ17" s="71">
        <v>0</v>
      </c>
      <c r="EA17" s="71">
        <v>0</v>
      </c>
      <c r="EB17" s="71">
        <v>0</v>
      </c>
      <c r="EC17" s="71">
        <v>0</v>
      </c>
      <c r="ED17" s="71">
        <v>0</v>
      </c>
      <c r="EE17" s="71">
        <v>0</v>
      </c>
      <c r="EF17" s="71">
        <v>0</v>
      </c>
      <c r="EG17" s="71">
        <v>0</v>
      </c>
      <c r="EH17" s="71">
        <v>1</v>
      </c>
      <c r="EI17" s="71">
        <v>0</v>
      </c>
      <c r="EJ17" s="71">
        <v>0</v>
      </c>
      <c r="EK17" s="71">
        <v>0</v>
      </c>
      <c r="EL17" s="71">
        <v>0</v>
      </c>
      <c r="EM17" s="71">
        <v>0</v>
      </c>
      <c r="EN17" s="71">
        <v>0</v>
      </c>
      <c r="EO17" s="71">
        <v>0</v>
      </c>
      <c r="EP17" s="71">
        <v>0</v>
      </c>
      <c r="EQ17" s="71">
        <v>0</v>
      </c>
      <c r="ER17" s="71">
        <v>0</v>
      </c>
      <c r="ES17" s="71">
        <v>0</v>
      </c>
      <c r="ET17" s="71">
        <v>0</v>
      </c>
      <c r="EU17" s="71">
        <v>0</v>
      </c>
      <c r="EV17" s="71">
        <v>0</v>
      </c>
      <c r="EW17" s="71">
        <v>0</v>
      </c>
      <c r="EX17" s="71">
        <v>0</v>
      </c>
      <c r="EY17" s="71">
        <v>0</v>
      </c>
      <c r="EZ17" s="71">
        <v>0</v>
      </c>
      <c r="FA17" s="71">
        <v>0</v>
      </c>
      <c r="FB17" s="71">
        <v>0</v>
      </c>
      <c r="FC17" s="71">
        <v>0</v>
      </c>
      <c r="FD17" s="71">
        <v>0</v>
      </c>
      <c r="FE17" s="71">
        <v>0</v>
      </c>
      <c r="FF17" s="71">
        <v>0</v>
      </c>
      <c r="FG17" s="71">
        <v>0</v>
      </c>
      <c r="FH17" s="71">
        <v>0</v>
      </c>
      <c r="FI17" s="71">
        <v>0</v>
      </c>
      <c r="FJ17" s="71">
        <v>0</v>
      </c>
      <c r="FK17" s="71">
        <v>0</v>
      </c>
      <c r="FL17" s="71">
        <v>0</v>
      </c>
      <c r="FM17" s="71">
        <v>0</v>
      </c>
      <c r="FN17" s="71">
        <v>0</v>
      </c>
      <c r="FO17" s="71">
        <v>0</v>
      </c>
      <c r="FP17" s="71">
        <v>0</v>
      </c>
      <c r="FQ17" s="71">
        <v>0</v>
      </c>
      <c r="FR17" s="71">
        <v>0</v>
      </c>
      <c r="FS17" s="71">
        <v>0</v>
      </c>
      <c r="FT17" s="71">
        <v>0</v>
      </c>
      <c r="FU17" s="71">
        <v>0</v>
      </c>
      <c r="FV17" s="71">
        <v>0</v>
      </c>
      <c r="FW17" s="71">
        <v>0</v>
      </c>
      <c r="FX17" s="71">
        <v>0</v>
      </c>
      <c r="FY17" s="71">
        <v>0</v>
      </c>
      <c r="FZ17" s="71">
        <v>0</v>
      </c>
      <c r="GA17" s="71">
        <v>0</v>
      </c>
      <c r="GB17" s="71">
        <v>0</v>
      </c>
      <c r="GC17" s="71">
        <v>0</v>
      </c>
      <c r="GD17" s="71">
        <v>0</v>
      </c>
      <c r="GE17" s="71">
        <v>0</v>
      </c>
      <c r="GF17" s="71">
        <v>0</v>
      </c>
      <c r="GG17" s="71">
        <v>0</v>
      </c>
      <c r="GH17" s="71">
        <v>0</v>
      </c>
      <c r="GI17" s="71">
        <v>0</v>
      </c>
      <c r="GJ17" s="71">
        <v>0</v>
      </c>
      <c r="GK17" s="71">
        <v>0</v>
      </c>
      <c r="GL17" s="71">
        <v>0</v>
      </c>
      <c r="GM17" s="71">
        <v>0</v>
      </c>
      <c r="GN17" s="71">
        <v>0</v>
      </c>
      <c r="GO17" s="71">
        <v>0</v>
      </c>
      <c r="GP17" s="71">
        <v>0</v>
      </c>
      <c r="GQ17" s="71">
        <v>0</v>
      </c>
      <c r="GR17" s="71">
        <v>0</v>
      </c>
      <c r="GS17" s="71">
        <v>0</v>
      </c>
      <c r="GT17" s="71">
        <v>0</v>
      </c>
      <c r="GU17" s="71">
        <v>0</v>
      </c>
      <c r="GV17" s="71">
        <v>0</v>
      </c>
      <c r="GW17" s="71">
        <v>0</v>
      </c>
      <c r="GX17" s="71">
        <v>0</v>
      </c>
      <c r="GY17" s="71">
        <v>0</v>
      </c>
      <c r="GZ17" s="71">
        <v>0</v>
      </c>
      <c r="HA17" s="71">
        <v>0</v>
      </c>
      <c r="HB17" s="71">
        <v>0</v>
      </c>
      <c r="HC17" s="71">
        <v>0</v>
      </c>
      <c r="HD17" s="71">
        <v>0</v>
      </c>
      <c r="HE17" s="71">
        <v>0</v>
      </c>
      <c r="HF17" s="71">
        <v>0</v>
      </c>
      <c r="HG17" s="71">
        <v>0</v>
      </c>
      <c r="HH17" s="71">
        <v>0</v>
      </c>
      <c r="HI17" s="71">
        <v>0</v>
      </c>
      <c r="HJ17" s="71">
        <v>0</v>
      </c>
      <c r="HK17" s="71">
        <v>0</v>
      </c>
      <c r="HL17" s="71">
        <v>0</v>
      </c>
      <c r="HM17" s="71">
        <v>0</v>
      </c>
      <c r="HN17" s="71">
        <v>0</v>
      </c>
      <c r="HO17" s="71">
        <v>0</v>
      </c>
      <c r="HP17" s="71">
        <v>0</v>
      </c>
      <c r="HQ17" s="71">
        <v>0</v>
      </c>
      <c r="HR17" s="71">
        <v>0</v>
      </c>
      <c r="HS17" s="71">
        <v>0</v>
      </c>
      <c r="HT17" s="71">
        <v>0</v>
      </c>
      <c r="HU17" s="71">
        <v>0</v>
      </c>
      <c r="HV17" s="71">
        <v>0</v>
      </c>
      <c r="HW17" s="71">
        <v>0</v>
      </c>
      <c r="HX17" s="71">
        <v>0</v>
      </c>
      <c r="HY17" s="71">
        <v>0</v>
      </c>
      <c r="HZ17" s="71">
        <v>0</v>
      </c>
      <c r="IA17" s="71">
        <v>0</v>
      </c>
      <c r="IB17" s="71">
        <v>1</v>
      </c>
      <c r="IC17" s="71">
        <v>0.8784801077719594</v>
      </c>
      <c r="IE17" s="16" t="s">
        <v>43</v>
      </c>
      <c r="IF17" s="71" t="s">
        <v>652</v>
      </c>
      <c r="IG17" s="71">
        <v>0</v>
      </c>
      <c r="IH17" s="71">
        <v>0</v>
      </c>
      <c r="II17" s="71">
        <v>0</v>
      </c>
      <c r="IJ17" s="71">
        <v>0</v>
      </c>
      <c r="IK17" s="71">
        <v>0</v>
      </c>
      <c r="IL17" s="71">
        <v>0</v>
      </c>
      <c r="IM17" s="71">
        <v>0</v>
      </c>
      <c r="IN17" s="71">
        <v>0</v>
      </c>
      <c r="IO17" s="71">
        <v>0</v>
      </c>
      <c r="IP17" s="71">
        <v>0</v>
      </c>
      <c r="IQ17" s="71">
        <v>0</v>
      </c>
      <c r="IR17" s="71">
        <v>0</v>
      </c>
      <c r="IS17" s="71">
        <v>0</v>
      </c>
      <c r="IT17" s="71">
        <v>0</v>
      </c>
      <c r="IU17" s="71">
        <v>0</v>
      </c>
      <c r="IV17" s="71">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row>
    <row r="18" spans="2:347" x14ac:dyDescent="0.15">
      <c r="B18" s="12" t="s">
        <v>44</v>
      </c>
      <c r="C18" s="66" t="s">
        <v>187</v>
      </c>
      <c r="D18" s="67">
        <v>1</v>
      </c>
      <c r="E18" s="75">
        <v>0</v>
      </c>
      <c r="F18" s="75">
        <v>0</v>
      </c>
      <c r="G18" s="75">
        <v>0</v>
      </c>
      <c r="H18" s="67">
        <v>1.2268744960086456E-2</v>
      </c>
      <c r="I18" s="76">
        <v>0</v>
      </c>
      <c r="J18" s="75">
        <v>0</v>
      </c>
      <c r="M18" s="68" t="s">
        <v>369</v>
      </c>
      <c r="N18" s="68">
        <v>9.9999999999999995E-7</v>
      </c>
      <c r="O18" s="4"/>
      <c r="P18" s="12" t="s">
        <v>44</v>
      </c>
      <c r="Q18" s="67" t="s">
        <v>187</v>
      </c>
      <c r="R18" s="67">
        <v>0</v>
      </c>
      <c r="S18" s="67">
        <v>0</v>
      </c>
      <c r="T18" s="67">
        <v>0</v>
      </c>
      <c r="U18" s="67">
        <v>0</v>
      </c>
      <c r="V18" s="67">
        <v>0</v>
      </c>
      <c r="W18" s="67">
        <v>0</v>
      </c>
      <c r="X18" s="67">
        <v>0</v>
      </c>
      <c r="Y18" s="67">
        <v>0</v>
      </c>
      <c r="Z18" s="67">
        <v>0</v>
      </c>
      <c r="AA18" s="67">
        <v>0</v>
      </c>
      <c r="AB18" s="67">
        <v>0</v>
      </c>
      <c r="AC18" s="67">
        <v>0</v>
      </c>
      <c r="AD18" s="67">
        <v>0</v>
      </c>
      <c r="AE18" s="67">
        <v>0</v>
      </c>
      <c r="AF18" s="67">
        <v>0</v>
      </c>
      <c r="AG18" s="67">
        <v>0</v>
      </c>
      <c r="AH18" s="67">
        <v>0</v>
      </c>
      <c r="AI18" s="67">
        <v>0</v>
      </c>
      <c r="AJ18" s="67">
        <v>0</v>
      </c>
      <c r="AK18" s="67">
        <v>0</v>
      </c>
      <c r="AL18" s="67">
        <v>0</v>
      </c>
      <c r="AM18" s="67">
        <v>0</v>
      </c>
      <c r="AN18" s="67">
        <v>0</v>
      </c>
      <c r="AO18" s="67">
        <v>0</v>
      </c>
      <c r="AP18" s="67">
        <v>0</v>
      </c>
      <c r="AQ18" s="67">
        <v>0</v>
      </c>
      <c r="AR18" s="67">
        <v>0</v>
      </c>
      <c r="AS18" s="67">
        <v>0</v>
      </c>
      <c r="AT18" s="67">
        <v>0</v>
      </c>
      <c r="AU18" s="67">
        <v>0</v>
      </c>
      <c r="AV18" s="67">
        <v>0</v>
      </c>
      <c r="AW18" s="67">
        <v>0</v>
      </c>
      <c r="AX18" s="67">
        <v>0</v>
      </c>
      <c r="AY18" s="67">
        <v>0</v>
      </c>
      <c r="AZ18" s="67">
        <v>0</v>
      </c>
      <c r="BA18" s="67">
        <v>0</v>
      </c>
      <c r="BB18" s="67">
        <v>0</v>
      </c>
      <c r="BC18" s="67">
        <v>0</v>
      </c>
      <c r="BD18" s="67">
        <v>0</v>
      </c>
      <c r="BE18" s="67">
        <v>0</v>
      </c>
      <c r="BF18" s="67">
        <v>0</v>
      </c>
      <c r="BG18" s="67">
        <v>0</v>
      </c>
      <c r="BH18" s="67">
        <v>0</v>
      </c>
      <c r="BI18" s="67">
        <v>0</v>
      </c>
      <c r="BJ18" s="67">
        <v>0</v>
      </c>
      <c r="BK18" s="67">
        <v>0</v>
      </c>
      <c r="BL18" s="67">
        <v>0</v>
      </c>
      <c r="BM18" s="67">
        <v>0</v>
      </c>
      <c r="BN18" s="67">
        <v>0</v>
      </c>
      <c r="BO18" s="67">
        <v>0</v>
      </c>
      <c r="BP18" s="67">
        <v>0</v>
      </c>
      <c r="BQ18" s="67">
        <v>0</v>
      </c>
      <c r="BR18" s="67">
        <v>0</v>
      </c>
      <c r="BS18" s="67">
        <v>0</v>
      </c>
      <c r="BT18" s="67">
        <v>0</v>
      </c>
      <c r="BU18" s="67">
        <v>0</v>
      </c>
      <c r="BV18" s="67">
        <v>0</v>
      </c>
      <c r="BW18" s="67">
        <v>0</v>
      </c>
      <c r="BX18" s="67">
        <v>0</v>
      </c>
      <c r="BY18" s="67">
        <v>0</v>
      </c>
      <c r="BZ18" s="67">
        <v>0</v>
      </c>
      <c r="CA18" s="67">
        <v>0</v>
      </c>
      <c r="CB18" s="67">
        <v>0</v>
      </c>
      <c r="CC18" s="67">
        <v>0</v>
      </c>
      <c r="CD18" s="67">
        <v>0</v>
      </c>
      <c r="CE18" s="67">
        <v>0</v>
      </c>
      <c r="CF18" s="67">
        <v>0</v>
      </c>
      <c r="CG18" s="67">
        <v>0</v>
      </c>
      <c r="CH18" s="67">
        <v>0</v>
      </c>
      <c r="CI18" s="67">
        <v>0</v>
      </c>
      <c r="CJ18" s="67">
        <v>0</v>
      </c>
      <c r="CK18" s="67">
        <v>0</v>
      </c>
      <c r="CL18" s="67">
        <v>0</v>
      </c>
      <c r="CM18" s="67">
        <v>0</v>
      </c>
      <c r="CN18" s="67">
        <v>0</v>
      </c>
      <c r="CO18" s="67">
        <v>0</v>
      </c>
      <c r="CP18" s="67">
        <v>0</v>
      </c>
      <c r="CQ18" s="67">
        <v>0</v>
      </c>
      <c r="CR18" s="67">
        <v>0</v>
      </c>
      <c r="CS18" s="67">
        <v>0</v>
      </c>
      <c r="CT18" s="67">
        <v>0</v>
      </c>
      <c r="CU18" s="67">
        <v>0</v>
      </c>
      <c r="CV18" s="67">
        <v>0</v>
      </c>
      <c r="CW18" s="67">
        <v>0</v>
      </c>
      <c r="CX18" s="67">
        <v>0</v>
      </c>
      <c r="CY18" s="67">
        <v>0</v>
      </c>
      <c r="CZ18" s="67">
        <v>0</v>
      </c>
      <c r="DA18" s="67">
        <v>0</v>
      </c>
      <c r="DB18" s="67">
        <v>0</v>
      </c>
      <c r="DC18" s="67">
        <v>0</v>
      </c>
      <c r="DD18" s="67">
        <v>0</v>
      </c>
      <c r="DE18" s="67">
        <v>0</v>
      </c>
      <c r="DF18" s="67">
        <v>0</v>
      </c>
      <c r="DG18" s="67">
        <v>0</v>
      </c>
      <c r="DH18" s="67">
        <v>0</v>
      </c>
      <c r="DI18" s="67">
        <v>0</v>
      </c>
      <c r="DJ18" s="67">
        <v>0</v>
      </c>
      <c r="DK18" s="67">
        <v>0</v>
      </c>
      <c r="DL18" s="67">
        <v>0</v>
      </c>
      <c r="DM18" s="67">
        <v>0</v>
      </c>
      <c r="DN18" s="67">
        <v>0</v>
      </c>
      <c r="DO18" s="67">
        <v>0</v>
      </c>
      <c r="DP18" s="67">
        <v>0</v>
      </c>
      <c r="DQ18" s="67">
        <v>0</v>
      </c>
      <c r="DR18" s="67">
        <v>0</v>
      </c>
      <c r="DS18" s="67">
        <v>0</v>
      </c>
      <c r="DT18" s="67">
        <v>0</v>
      </c>
      <c r="DU18" s="67">
        <v>0</v>
      </c>
      <c r="DW18" s="12" t="s">
        <v>44</v>
      </c>
      <c r="DX18" s="67" t="s">
        <v>187</v>
      </c>
      <c r="DY18" s="76">
        <v>0</v>
      </c>
      <c r="DZ18" s="75">
        <v>0</v>
      </c>
      <c r="EA18" s="75">
        <v>0</v>
      </c>
      <c r="EB18" s="75">
        <v>0</v>
      </c>
      <c r="EC18" s="75">
        <v>0</v>
      </c>
      <c r="ED18" s="75">
        <v>0</v>
      </c>
      <c r="EE18" s="75">
        <v>0</v>
      </c>
      <c r="EF18" s="75">
        <v>0</v>
      </c>
      <c r="EG18" s="75">
        <v>0</v>
      </c>
      <c r="EH18" s="75">
        <v>0</v>
      </c>
      <c r="EI18" s="75">
        <v>1</v>
      </c>
      <c r="EJ18" s="75">
        <v>0</v>
      </c>
      <c r="EK18" s="75">
        <v>0</v>
      </c>
      <c r="EL18" s="75">
        <v>0</v>
      </c>
      <c r="EM18" s="75">
        <v>0</v>
      </c>
      <c r="EN18" s="75">
        <v>0</v>
      </c>
      <c r="EO18" s="75">
        <v>0</v>
      </c>
      <c r="EP18" s="75">
        <v>0</v>
      </c>
      <c r="EQ18" s="75">
        <v>0</v>
      </c>
      <c r="ER18" s="75">
        <v>0</v>
      </c>
      <c r="ES18" s="75">
        <v>0</v>
      </c>
      <c r="ET18" s="75">
        <v>0</v>
      </c>
      <c r="EU18" s="75">
        <v>0</v>
      </c>
      <c r="EV18" s="75">
        <v>0</v>
      </c>
      <c r="EW18" s="75">
        <v>0</v>
      </c>
      <c r="EX18" s="75">
        <v>0</v>
      </c>
      <c r="EY18" s="75">
        <v>0</v>
      </c>
      <c r="EZ18" s="75">
        <v>0</v>
      </c>
      <c r="FA18" s="75">
        <v>0</v>
      </c>
      <c r="FB18" s="75">
        <v>0</v>
      </c>
      <c r="FC18" s="75">
        <v>0</v>
      </c>
      <c r="FD18" s="75">
        <v>0</v>
      </c>
      <c r="FE18" s="75">
        <v>0</v>
      </c>
      <c r="FF18" s="75">
        <v>0</v>
      </c>
      <c r="FG18" s="75">
        <v>0</v>
      </c>
      <c r="FH18" s="75">
        <v>0</v>
      </c>
      <c r="FI18" s="75">
        <v>0</v>
      </c>
      <c r="FJ18" s="75">
        <v>0</v>
      </c>
      <c r="FK18" s="75">
        <v>0</v>
      </c>
      <c r="FL18" s="75">
        <v>0</v>
      </c>
      <c r="FM18" s="75">
        <v>0</v>
      </c>
      <c r="FN18" s="75">
        <v>0</v>
      </c>
      <c r="FO18" s="75">
        <v>0</v>
      </c>
      <c r="FP18" s="75">
        <v>0</v>
      </c>
      <c r="FQ18" s="75">
        <v>0</v>
      </c>
      <c r="FR18" s="75">
        <v>0</v>
      </c>
      <c r="FS18" s="75">
        <v>0</v>
      </c>
      <c r="FT18" s="75">
        <v>0</v>
      </c>
      <c r="FU18" s="75">
        <v>0</v>
      </c>
      <c r="FV18" s="75">
        <v>0</v>
      </c>
      <c r="FW18" s="75">
        <v>0</v>
      </c>
      <c r="FX18" s="75">
        <v>0</v>
      </c>
      <c r="FY18" s="75">
        <v>0</v>
      </c>
      <c r="FZ18" s="75">
        <v>0</v>
      </c>
      <c r="GA18" s="75">
        <v>0</v>
      </c>
      <c r="GB18" s="75">
        <v>0</v>
      </c>
      <c r="GC18" s="75">
        <v>0</v>
      </c>
      <c r="GD18" s="75">
        <v>0</v>
      </c>
      <c r="GE18" s="75">
        <v>0</v>
      </c>
      <c r="GF18" s="75">
        <v>0</v>
      </c>
      <c r="GG18" s="75">
        <v>0</v>
      </c>
      <c r="GH18" s="75">
        <v>0</v>
      </c>
      <c r="GI18" s="75">
        <v>0</v>
      </c>
      <c r="GJ18" s="75">
        <v>0</v>
      </c>
      <c r="GK18" s="75">
        <v>0</v>
      </c>
      <c r="GL18" s="75">
        <v>0</v>
      </c>
      <c r="GM18" s="75">
        <v>0</v>
      </c>
      <c r="GN18" s="75">
        <v>0</v>
      </c>
      <c r="GO18" s="75">
        <v>0</v>
      </c>
      <c r="GP18" s="75">
        <v>0</v>
      </c>
      <c r="GQ18" s="75">
        <v>0</v>
      </c>
      <c r="GR18" s="75">
        <v>0</v>
      </c>
      <c r="GS18" s="75">
        <v>0</v>
      </c>
      <c r="GT18" s="75">
        <v>0</v>
      </c>
      <c r="GU18" s="75">
        <v>0</v>
      </c>
      <c r="GV18" s="75">
        <v>0</v>
      </c>
      <c r="GW18" s="75">
        <v>0</v>
      </c>
      <c r="GX18" s="75">
        <v>0</v>
      </c>
      <c r="GY18" s="75">
        <v>0</v>
      </c>
      <c r="GZ18" s="75">
        <v>0</v>
      </c>
      <c r="HA18" s="75">
        <v>0</v>
      </c>
      <c r="HB18" s="75">
        <v>0</v>
      </c>
      <c r="HC18" s="75">
        <v>0</v>
      </c>
      <c r="HD18" s="75">
        <v>0</v>
      </c>
      <c r="HE18" s="75">
        <v>0</v>
      </c>
      <c r="HF18" s="75">
        <v>0</v>
      </c>
      <c r="HG18" s="75">
        <v>0</v>
      </c>
      <c r="HH18" s="75">
        <v>0</v>
      </c>
      <c r="HI18" s="75">
        <v>0</v>
      </c>
      <c r="HJ18" s="75">
        <v>0</v>
      </c>
      <c r="HK18" s="75">
        <v>0</v>
      </c>
      <c r="HL18" s="75">
        <v>0</v>
      </c>
      <c r="HM18" s="75">
        <v>0</v>
      </c>
      <c r="HN18" s="75">
        <v>0</v>
      </c>
      <c r="HO18" s="75">
        <v>0</v>
      </c>
      <c r="HP18" s="75">
        <v>0</v>
      </c>
      <c r="HQ18" s="75">
        <v>0</v>
      </c>
      <c r="HR18" s="75">
        <v>0</v>
      </c>
      <c r="HS18" s="75">
        <v>0</v>
      </c>
      <c r="HT18" s="75">
        <v>0</v>
      </c>
      <c r="HU18" s="75">
        <v>0</v>
      </c>
      <c r="HV18" s="75">
        <v>0</v>
      </c>
      <c r="HW18" s="75">
        <v>0</v>
      </c>
      <c r="HX18" s="75">
        <v>0</v>
      </c>
      <c r="HY18" s="75">
        <v>0</v>
      </c>
      <c r="HZ18" s="75">
        <v>0</v>
      </c>
      <c r="IA18" s="75">
        <v>0</v>
      </c>
      <c r="IB18" s="67">
        <v>1</v>
      </c>
      <c r="IC18" s="67">
        <v>0.8784801077719594</v>
      </c>
      <c r="IE18" s="12" t="s">
        <v>44</v>
      </c>
      <c r="IF18" s="67" t="s">
        <v>187</v>
      </c>
      <c r="IG18" s="67">
        <v>0</v>
      </c>
      <c r="IH18" s="67">
        <v>0</v>
      </c>
      <c r="II18" s="67">
        <v>0</v>
      </c>
      <c r="IJ18" s="67">
        <v>0</v>
      </c>
      <c r="IK18" s="67">
        <v>0</v>
      </c>
      <c r="IL18" s="67">
        <v>0</v>
      </c>
      <c r="IM18" s="67">
        <v>0</v>
      </c>
      <c r="IN18" s="67">
        <v>0</v>
      </c>
      <c r="IO18" s="67">
        <v>0</v>
      </c>
      <c r="IP18" s="67">
        <v>0</v>
      </c>
      <c r="IQ18" s="67">
        <v>0</v>
      </c>
      <c r="IR18" s="67">
        <v>0</v>
      </c>
      <c r="IS18" s="67">
        <v>0</v>
      </c>
      <c r="IT18" s="67">
        <v>0</v>
      </c>
      <c r="IU18" s="67">
        <v>0</v>
      </c>
      <c r="IV18" s="67">
        <v>0</v>
      </c>
      <c r="IW18" s="67">
        <v>0</v>
      </c>
      <c r="IX18" s="67">
        <v>0</v>
      </c>
      <c r="IY18" s="67">
        <v>0</v>
      </c>
      <c r="IZ18" s="67">
        <v>0</v>
      </c>
      <c r="JA18" s="67">
        <v>0</v>
      </c>
      <c r="JB18" s="67">
        <v>0</v>
      </c>
      <c r="JC18" s="67">
        <v>0</v>
      </c>
      <c r="JD18" s="67">
        <v>0</v>
      </c>
      <c r="JE18" s="67">
        <v>0</v>
      </c>
      <c r="JF18" s="67">
        <v>0</v>
      </c>
      <c r="JG18" s="67">
        <v>0</v>
      </c>
      <c r="JH18" s="67">
        <v>0</v>
      </c>
      <c r="JI18" s="67">
        <v>0</v>
      </c>
      <c r="JJ18" s="67">
        <v>0</v>
      </c>
      <c r="JK18" s="67">
        <v>0</v>
      </c>
      <c r="JL18" s="67">
        <v>0</v>
      </c>
      <c r="JM18" s="67">
        <v>0</v>
      </c>
      <c r="JN18" s="67">
        <v>0</v>
      </c>
      <c r="JO18" s="67">
        <v>0</v>
      </c>
      <c r="JP18" s="67">
        <v>0</v>
      </c>
      <c r="JQ18" s="67">
        <v>0</v>
      </c>
      <c r="JR18" s="67">
        <v>0</v>
      </c>
      <c r="JS18" s="67">
        <v>0</v>
      </c>
      <c r="JT18" s="67">
        <v>0</v>
      </c>
      <c r="JU18" s="67">
        <v>0</v>
      </c>
      <c r="JV18" s="67">
        <v>0</v>
      </c>
      <c r="JW18" s="67">
        <v>0</v>
      </c>
      <c r="JX18" s="67">
        <v>0</v>
      </c>
      <c r="JY18" s="67">
        <v>0</v>
      </c>
      <c r="JZ18" s="67">
        <v>0</v>
      </c>
      <c r="KA18" s="67">
        <v>0</v>
      </c>
      <c r="KB18" s="67">
        <v>0</v>
      </c>
      <c r="KC18" s="67">
        <v>0</v>
      </c>
      <c r="KD18" s="67">
        <v>0</v>
      </c>
      <c r="KE18" s="67">
        <v>0</v>
      </c>
      <c r="KF18" s="67">
        <v>0</v>
      </c>
      <c r="KG18" s="67">
        <v>0</v>
      </c>
      <c r="KH18" s="67">
        <v>0</v>
      </c>
      <c r="KI18" s="67">
        <v>0</v>
      </c>
      <c r="KJ18" s="67">
        <v>0</v>
      </c>
      <c r="KK18" s="67">
        <v>0</v>
      </c>
      <c r="KL18" s="67">
        <v>0</v>
      </c>
      <c r="KM18" s="67">
        <v>0</v>
      </c>
      <c r="KN18" s="67">
        <v>0</v>
      </c>
      <c r="KO18" s="67">
        <v>0</v>
      </c>
      <c r="KP18" s="67">
        <v>0</v>
      </c>
      <c r="KQ18" s="67">
        <v>0</v>
      </c>
      <c r="KR18" s="67">
        <v>0</v>
      </c>
      <c r="KS18" s="67">
        <v>0</v>
      </c>
      <c r="KT18" s="67">
        <v>0</v>
      </c>
      <c r="KU18" s="67">
        <v>0</v>
      </c>
      <c r="KV18" s="67">
        <v>0</v>
      </c>
      <c r="KW18" s="67">
        <v>0</v>
      </c>
      <c r="KX18" s="67">
        <v>0</v>
      </c>
      <c r="KY18" s="67">
        <v>0</v>
      </c>
      <c r="KZ18" s="67">
        <v>0</v>
      </c>
      <c r="LA18" s="67">
        <v>0</v>
      </c>
      <c r="LB18" s="67">
        <v>0</v>
      </c>
      <c r="LC18" s="67">
        <v>0</v>
      </c>
      <c r="LD18" s="67">
        <v>0</v>
      </c>
      <c r="LE18" s="67">
        <v>0</v>
      </c>
      <c r="LF18" s="67">
        <v>0</v>
      </c>
      <c r="LG18" s="67">
        <v>0</v>
      </c>
      <c r="LH18" s="67">
        <v>0</v>
      </c>
      <c r="LI18" s="67">
        <v>0</v>
      </c>
      <c r="LJ18" s="67">
        <v>0</v>
      </c>
      <c r="LK18" s="67">
        <v>0</v>
      </c>
      <c r="LL18" s="67">
        <v>0</v>
      </c>
      <c r="LM18" s="67">
        <v>0</v>
      </c>
      <c r="LN18" s="67">
        <v>0</v>
      </c>
      <c r="LO18" s="67">
        <v>0</v>
      </c>
      <c r="LP18" s="67">
        <v>0</v>
      </c>
      <c r="LQ18" s="67">
        <v>0</v>
      </c>
      <c r="LR18" s="67">
        <v>0</v>
      </c>
      <c r="LS18" s="67">
        <v>0</v>
      </c>
      <c r="LT18" s="67">
        <v>0</v>
      </c>
      <c r="LU18" s="67">
        <v>0</v>
      </c>
      <c r="LV18" s="67">
        <v>0</v>
      </c>
      <c r="LW18" s="67">
        <v>0</v>
      </c>
      <c r="LX18" s="67">
        <v>0</v>
      </c>
      <c r="LY18" s="67">
        <v>0</v>
      </c>
      <c r="LZ18" s="67">
        <v>0</v>
      </c>
      <c r="MA18" s="67">
        <v>0</v>
      </c>
      <c r="MB18" s="67">
        <v>0</v>
      </c>
      <c r="MC18" s="67">
        <v>0</v>
      </c>
      <c r="MD18" s="67">
        <v>0</v>
      </c>
      <c r="ME18" s="67">
        <v>0</v>
      </c>
      <c r="MF18" s="67">
        <v>0</v>
      </c>
      <c r="MG18" s="67">
        <v>0</v>
      </c>
      <c r="MH18" s="67">
        <v>0</v>
      </c>
      <c r="MI18" s="67">
        <v>0</v>
      </c>
    </row>
    <row r="19" spans="2:347" x14ac:dyDescent="0.15">
      <c r="B19" s="12" t="s">
        <v>45</v>
      </c>
      <c r="C19" s="66" t="s">
        <v>145</v>
      </c>
      <c r="D19" s="67">
        <v>0.99331675975849953</v>
      </c>
      <c r="E19" s="67">
        <v>6.6832402415004655E-3</v>
      </c>
      <c r="F19" s="67">
        <v>0.40312500000000001</v>
      </c>
      <c r="G19" s="67">
        <v>0.30249999999999999</v>
      </c>
      <c r="H19" s="67">
        <v>2.7189319464052954E-4</v>
      </c>
      <c r="I19" s="27">
        <v>0.27083333333333331</v>
      </c>
      <c r="J19" s="67">
        <v>0.125</v>
      </c>
      <c r="O19" s="4"/>
      <c r="P19" s="12" t="s">
        <v>45</v>
      </c>
      <c r="Q19" s="67" t="s">
        <v>145</v>
      </c>
      <c r="R19" s="67">
        <v>3.6832412523020262E-5</v>
      </c>
      <c r="S19" s="67">
        <v>0</v>
      </c>
      <c r="T19" s="67">
        <v>1.0845986984815618E-5</v>
      </c>
      <c r="U19" s="67">
        <v>0</v>
      </c>
      <c r="V19" s="67">
        <v>1.8755049577671688E-2</v>
      </c>
      <c r="W19" s="67">
        <v>0</v>
      </c>
      <c r="X19" s="67">
        <v>0</v>
      </c>
      <c r="Y19" s="67">
        <v>7.2429652699815304E-7</v>
      </c>
      <c r="Z19" s="67">
        <v>0</v>
      </c>
      <c r="AA19" s="67">
        <v>0</v>
      </c>
      <c r="AB19" s="67">
        <v>0</v>
      </c>
      <c r="AC19" s="67">
        <v>0.1825</v>
      </c>
      <c r="AD19" s="67">
        <v>0.22457737321196358</v>
      </c>
      <c r="AE19" s="67">
        <v>3.2520325203252032E-4</v>
      </c>
      <c r="AF19" s="67">
        <v>8.6796602457151519E-3</v>
      </c>
      <c r="AG19" s="67">
        <v>0</v>
      </c>
      <c r="AH19" s="67">
        <v>3.6614173228346459E-3</v>
      </c>
      <c r="AI19" s="67">
        <v>4.6796256299496043E-4</v>
      </c>
      <c r="AJ19" s="67">
        <v>0</v>
      </c>
      <c r="AK19" s="67">
        <v>0</v>
      </c>
      <c r="AL19" s="67">
        <v>0</v>
      </c>
      <c r="AM19" s="67">
        <v>0</v>
      </c>
      <c r="AN19" s="67">
        <v>0</v>
      </c>
      <c r="AO19" s="67">
        <v>0</v>
      </c>
      <c r="AP19" s="67">
        <v>0</v>
      </c>
      <c r="AQ19" s="67">
        <v>4.6442024872284435E-5</v>
      </c>
      <c r="AR19" s="67">
        <v>0</v>
      </c>
      <c r="AS19" s="67">
        <v>0</v>
      </c>
      <c r="AT19" s="67">
        <v>6.7750677506775068E-4</v>
      </c>
      <c r="AU19" s="67">
        <v>1.6329113924050634E-2</v>
      </c>
      <c r="AV19" s="67">
        <v>3.0685714285714285E-2</v>
      </c>
      <c r="AW19" s="67">
        <v>0</v>
      </c>
      <c r="AX19" s="67">
        <v>5.4083288263926444E-6</v>
      </c>
      <c r="AY19" s="67">
        <v>0</v>
      </c>
      <c r="AZ19" s="67">
        <v>4.2922374429223741E-3</v>
      </c>
      <c r="BA19" s="67">
        <v>0</v>
      </c>
      <c r="BB19" s="67">
        <v>0</v>
      </c>
      <c r="BC19" s="67">
        <v>4.2372881355932206E-5</v>
      </c>
      <c r="BD19" s="67">
        <v>0</v>
      </c>
      <c r="BE19" s="67">
        <v>0</v>
      </c>
      <c r="BF19" s="67">
        <v>1.509050609530846E-3</v>
      </c>
      <c r="BG19" s="67">
        <v>1.6224986479177934E-4</v>
      </c>
      <c r="BH19" s="67">
        <v>2.5928896017107724E-4</v>
      </c>
      <c r="BI19" s="67">
        <v>2.3948908994145825E-5</v>
      </c>
      <c r="BJ19" s="67">
        <v>1.0749323858514079E-3</v>
      </c>
      <c r="BK19" s="67">
        <v>9.5309756709305247E-5</v>
      </c>
      <c r="BL19" s="67">
        <v>0</v>
      </c>
      <c r="BM19" s="67">
        <v>7.6335877862595419E-4</v>
      </c>
      <c r="BN19" s="67">
        <v>0</v>
      </c>
      <c r="BO19" s="67">
        <v>0</v>
      </c>
      <c r="BP19" s="67">
        <v>0</v>
      </c>
      <c r="BQ19" s="67">
        <v>3.670107392346992E-4</v>
      </c>
      <c r="BR19" s="67">
        <v>0</v>
      </c>
      <c r="BS19" s="67">
        <v>0</v>
      </c>
      <c r="BT19" s="67">
        <v>7.5505386757051206E-4</v>
      </c>
      <c r="BU19" s="67">
        <v>5.4702410898956257E-5</v>
      </c>
      <c r="BV19" s="67">
        <v>6.2430820317304139E-4</v>
      </c>
      <c r="BW19" s="67">
        <v>2.7477209014855528E-3</v>
      </c>
      <c r="BX19" s="67">
        <v>5.5776892430278887E-4</v>
      </c>
      <c r="BY19" s="67">
        <v>2.5826159400166621E-3</v>
      </c>
      <c r="BZ19" s="67">
        <v>3.060183611016661E-5</v>
      </c>
      <c r="CA19" s="67">
        <v>4.3643144485417361E-4</v>
      </c>
      <c r="CB19" s="67">
        <v>2.7863818424566089E-3</v>
      </c>
      <c r="CC19" s="67">
        <v>9.4726424430934545E-5</v>
      </c>
      <c r="CD19" s="67">
        <v>4.2517006802721085E-5</v>
      </c>
      <c r="CE19" s="67">
        <v>0</v>
      </c>
      <c r="CF19" s="67">
        <v>0</v>
      </c>
      <c r="CG19" s="67">
        <v>1.2178165603873999E-4</v>
      </c>
      <c r="CH19" s="67">
        <v>4.6413729828916835E-5</v>
      </c>
      <c r="CI19" s="67">
        <v>3.0137471047439305E-4</v>
      </c>
      <c r="CJ19" s="67">
        <v>6.7746264184374063E-6</v>
      </c>
      <c r="CK19" s="67">
        <v>6.7604110329908055E-7</v>
      </c>
      <c r="CL19" s="67">
        <v>0</v>
      </c>
      <c r="CM19" s="67">
        <v>0</v>
      </c>
      <c r="CN19" s="67">
        <v>4.7266332729404236E-4</v>
      </c>
      <c r="CO19" s="67">
        <v>7.8347881626570157E-5</v>
      </c>
      <c r="CP19" s="67">
        <v>1.5346838551258442E-5</v>
      </c>
      <c r="CQ19" s="67">
        <v>1.6552667578659372E-3</v>
      </c>
      <c r="CR19" s="67">
        <v>0</v>
      </c>
      <c r="CS19" s="67">
        <v>5.8252427184466013E-4</v>
      </c>
      <c r="CT19" s="67">
        <v>2.7692307692307695E-4</v>
      </c>
      <c r="CU19" s="67">
        <v>1.1032784100560558E-3</v>
      </c>
      <c r="CV19" s="67">
        <v>3.2969819934060361E-5</v>
      </c>
      <c r="CW19" s="67">
        <v>3.9840637450199203E-6</v>
      </c>
      <c r="CX19" s="67">
        <v>7.5335241826126265E-6</v>
      </c>
      <c r="CY19" s="67">
        <v>3.9714369558837908E-4</v>
      </c>
      <c r="CZ19" s="67">
        <v>0</v>
      </c>
      <c r="DA19" s="67">
        <v>7.466973004020678E-5</v>
      </c>
      <c r="DB19" s="67">
        <v>6.5162442316165381E-5</v>
      </c>
      <c r="DC19" s="67">
        <v>5.8365265054431954E-6</v>
      </c>
      <c r="DD19" s="67">
        <v>3.7815475605236689E-7</v>
      </c>
      <c r="DE19" s="67">
        <v>5.6528333103543356E-5</v>
      </c>
      <c r="DF19" s="67">
        <v>2.3044729270206643E-3</v>
      </c>
      <c r="DG19" s="67">
        <v>9.4231045892677313E-5</v>
      </c>
      <c r="DH19" s="67">
        <v>7.6649710821545549E-5</v>
      </c>
      <c r="DI19" s="67">
        <v>9.9976196143775287E-5</v>
      </c>
      <c r="DJ19" s="67">
        <v>1.5573949030712263E-4</v>
      </c>
      <c r="DK19" s="67">
        <v>0</v>
      </c>
      <c r="DL19" s="67">
        <v>1.072961373390558E-5</v>
      </c>
      <c r="DM19" s="67">
        <v>2.6316927913247869E-4</v>
      </c>
      <c r="DN19" s="67">
        <v>6.076388888888889E-4</v>
      </c>
      <c r="DO19" s="67">
        <v>6.3149652045417238E-7</v>
      </c>
      <c r="DP19" s="67">
        <v>1.8570958182416859E-4</v>
      </c>
      <c r="DQ19" s="67">
        <v>2.1635492216991133E-3</v>
      </c>
      <c r="DR19" s="67">
        <v>4.4579646017699117E-4</v>
      </c>
      <c r="DS19" s="67">
        <v>1.6692439862542954E-2</v>
      </c>
      <c r="DT19" s="67">
        <v>1.4073995095425953E-4</v>
      </c>
      <c r="DU19" s="67">
        <v>5.1010205109162877E-4</v>
      </c>
      <c r="DW19" s="12" t="s">
        <v>45</v>
      </c>
      <c r="DX19" s="67" t="s">
        <v>145</v>
      </c>
      <c r="DY19" s="27">
        <v>5.4160713339203773E-7</v>
      </c>
      <c r="DZ19" s="67">
        <v>2.7653764207461856E-7</v>
      </c>
      <c r="EA19" s="67">
        <v>6.8501989225824399E-7</v>
      </c>
      <c r="EB19" s="67">
        <v>9.1383684557314127E-8</v>
      </c>
      <c r="EC19" s="67">
        <v>1.2612729249137714E-4</v>
      </c>
      <c r="ED19" s="67">
        <v>0</v>
      </c>
      <c r="EE19" s="67">
        <v>5.4016789508975578E-7</v>
      </c>
      <c r="EF19" s="67">
        <v>3.285267683024164E-7</v>
      </c>
      <c r="EG19" s="67">
        <v>0</v>
      </c>
      <c r="EH19" s="67">
        <v>0</v>
      </c>
      <c r="EI19" s="67">
        <v>0</v>
      </c>
      <c r="EJ19" s="67">
        <v>1.0012214531763763</v>
      </c>
      <c r="EK19" s="67">
        <v>1.5031012243550169E-3</v>
      </c>
      <c r="EL19" s="67">
        <v>2.4472891940478432E-6</v>
      </c>
      <c r="EM19" s="67">
        <v>5.8497304691700356E-5</v>
      </c>
      <c r="EN19" s="67">
        <v>0</v>
      </c>
      <c r="EO19" s="67">
        <v>2.4790545715506842E-5</v>
      </c>
      <c r="EP19" s="67">
        <v>3.4222814135771293E-6</v>
      </c>
      <c r="EQ19" s="67">
        <v>0</v>
      </c>
      <c r="ER19" s="67">
        <v>2.9999701360765959E-7</v>
      </c>
      <c r="ES19" s="67">
        <v>0</v>
      </c>
      <c r="ET19" s="67">
        <v>0</v>
      </c>
      <c r="EU19" s="67">
        <v>0</v>
      </c>
      <c r="EV19" s="67">
        <v>0</v>
      </c>
      <c r="EW19" s="67">
        <v>2.1354356225057955E-7</v>
      </c>
      <c r="EX19" s="67">
        <v>5.7442812801801462E-7</v>
      </c>
      <c r="EY19" s="67">
        <v>0</v>
      </c>
      <c r="EZ19" s="67">
        <v>0</v>
      </c>
      <c r="FA19" s="67">
        <v>4.7653511053425174E-6</v>
      </c>
      <c r="FB19" s="67">
        <v>1.097325542110365E-4</v>
      </c>
      <c r="FC19" s="67">
        <v>2.0576104324860044E-4</v>
      </c>
      <c r="FD19" s="67">
        <v>0</v>
      </c>
      <c r="FE19" s="67">
        <v>3.7298643877359244E-7</v>
      </c>
      <c r="FF19" s="67">
        <v>2.2918510354587666E-7</v>
      </c>
      <c r="FG19" s="67">
        <v>2.9156526148812344E-5</v>
      </c>
      <c r="FH19" s="67">
        <v>0</v>
      </c>
      <c r="FI19" s="67">
        <v>1.2297220591133064E-7</v>
      </c>
      <c r="FJ19" s="67">
        <v>5.5090603020154381E-7</v>
      </c>
      <c r="FK19" s="67">
        <v>2.4177721294180146E-7</v>
      </c>
      <c r="FL19" s="67">
        <v>0</v>
      </c>
      <c r="FM19" s="67">
        <v>1.031716351030721E-5</v>
      </c>
      <c r="FN19" s="67">
        <v>1.3823467198585776E-6</v>
      </c>
      <c r="FO19" s="67">
        <v>1.9822989120435895E-6</v>
      </c>
      <c r="FP19" s="67">
        <v>4.3249570119342761E-7</v>
      </c>
      <c r="FQ19" s="67">
        <v>7.5855984685270711E-6</v>
      </c>
      <c r="FR19" s="67">
        <v>9.2342818867698197E-7</v>
      </c>
      <c r="FS19" s="67">
        <v>0</v>
      </c>
      <c r="FT19" s="67">
        <v>5.4761983604298059E-6</v>
      </c>
      <c r="FU19" s="67">
        <v>3.3718019395424431E-7</v>
      </c>
      <c r="FV19" s="67">
        <v>0</v>
      </c>
      <c r="FW19" s="67">
        <v>1.8857138308943116E-7</v>
      </c>
      <c r="FX19" s="67">
        <v>2.7614457413872696E-6</v>
      </c>
      <c r="FY19" s="67">
        <v>3.3760212298282983E-7</v>
      </c>
      <c r="FZ19" s="67">
        <v>2.6884381475995784E-7</v>
      </c>
      <c r="GA19" s="67">
        <v>6.1484669970621215E-6</v>
      </c>
      <c r="GB19" s="67">
        <v>1.4733969016912175E-6</v>
      </c>
      <c r="GC19" s="67">
        <v>5.0518279909052687E-6</v>
      </c>
      <c r="GD19" s="67">
        <v>1.9378616781548381E-5</v>
      </c>
      <c r="GE19" s="67">
        <v>4.6109934598486394E-6</v>
      </c>
      <c r="GF19" s="67">
        <v>1.7786209293739172E-5</v>
      </c>
      <c r="GG19" s="67">
        <v>5.663739238584095E-7</v>
      </c>
      <c r="GH19" s="67">
        <v>3.2404614545492567E-6</v>
      </c>
      <c r="GI19" s="67">
        <v>1.895962225820799E-5</v>
      </c>
      <c r="GJ19" s="67">
        <v>1.1769816400018984E-6</v>
      </c>
      <c r="GK19" s="67">
        <v>5.5468770595649685E-7</v>
      </c>
      <c r="GL19" s="67">
        <v>3.081243479955403E-7</v>
      </c>
      <c r="GM19" s="67">
        <v>4.9089333291863295E-7</v>
      </c>
      <c r="GN19" s="67">
        <v>1.6977468678138413E-6</v>
      </c>
      <c r="GO19" s="67">
        <v>9.6159701516310118E-7</v>
      </c>
      <c r="GP19" s="67">
        <v>2.458733019665542E-6</v>
      </c>
      <c r="GQ19" s="67">
        <v>6.1263160905264486E-7</v>
      </c>
      <c r="GR19" s="67">
        <v>3.3813554644586832E-7</v>
      </c>
      <c r="GS19" s="67">
        <v>3.1358342804494397E-7</v>
      </c>
      <c r="GT19" s="67">
        <v>1.9030540811119288E-7</v>
      </c>
      <c r="GU19" s="67">
        <v>3.8838388446556093E-6</v>
      </c>
      <c r="GV19" s="67">
        <v>9.151885242706387E-7</v>
      </c>
      <c r="GW19" s="67">
        <v>1.1300540768162029E-6</v>
      </c>
      <c r="GX19" s="67">
        <v>1.1898435423819363E-5</v>
      </c>
      <c r="GY19" s="67">
        <v>0</v>
      </c>
      <c r="GZ19" s="67">
        <v>4.8035140079522407E-6</v>
      </c>
      <c r="HA19" s="67">
        <v>2.5995521969673606E-6</v>
      </c>
      <c r="HB19" s="67">
        <v>7.9746337566488229E-6</v>
      </c>
      <c r="HC19" s="67">
        <v>7.0776948284784691E-7</v>
      </c>
      <c r="HD19" s="67">
        <v>5.2358854363336497E-7</v>
      </c>
      <c r="HE19" s="67">
        <v>1.1519174598308369E-6</v>
      </c>
      <c r="HF19" s="67">
        <v>2.9723677154565575E-6</v>
      </c>
      <c r="HG19" s="67">
        <v>6.8936612494414078E-7</v>
      </c>
      <c r="HH19" s="67">
        <v>1.5108569578011371E-6</v>
      </c>
      <c r="HI19" s="67">
        <v>8.2313684067500333E-7</v>
      </c>
      <c r="HJ19" s="67">
        <v>4.2394425918184851E-7</v>
      </c>
      <c r="HK19" s="67">
        <v>9.4786450853284975E-7</v>
      </c>
      <c r="HL19" s="67">
        <v>7.7784614018317889E-7</v>
      </c>
      <c r="HM19" s="67">
        <v>1.6189814116274032E-5</v>
      </c>
      <c r="HN19" s="67">
        <v>1.4753618805888883E-6</v>
      </c>
      <c r="HO19" s="67">
        <v>1.2896096906969189E-6</v>
      </c>
      <c r="HP19" s="67">
        <v>1.6077363423435129E-6</v>
      </c>
      <c r="HQ19" s="67">
        <v>1.3536320875409911E-6</v>
      </c>
      <c r="HR19" s="67">
        <v>5.5525346922634868E-7</v>
      </c>
      <c r="HS19" s="67">
        <v>7.941470396950312E-7</v>
      </c>
      <c r="HT19" s="67">
        <v>2.1172207373310967E-6</v>
      </c>
      <c r="HU19" s="67">
        <v>4.8246344987861617E-6</v>
      </c>
      <c r="HV19" s="67">
        <v>3.9830441780060246E-7</v>
      </c>
      <c r="HW19" s="67">
        <v>1.8778604616880475E-6</v>
      </c>
      <c r="HX19" s="67">
        <v>1.5108775654425219E-5</v>
      </c>
      <c r="HY19" s="67">
        <v>3.5093163777048276E-6</v>
      </c>
      <c r="HZ19" s="67">
        <v>1.1222415645955183E-4</v>
      </c>
      <c r="IA19" s="67">
        <v>1.367693796103878E-6</v>
      </c>
      <c r="IB19" s="67">
        <v>1.0036210635816554</v>
      </c>
      <c r="IC19" s="67">
        <v>0.88166114009742114</v>
      </c>
      <c r="IE19" s="12" t="s">
        <v>45</v>
      </c>
      <c r="IF19" s="67" t="s">
        <v>145</v>
      </c>
      <c r="IG19" s="67">
        <v>0</v>
      </c>
      <c r="IH19" s="67">
        <v>0</v>
      </c>
      <c r="II19" s="67">
        <v>0</v>
      </c>
      <c r="IJ19" s="67">
        <v>0</v>
      </c>
      <c r="IK19" s="67">
        <v>7.7965395038565768E-2</v>
      </c>
      <c r="IL19" s="67">
        <v>0</v>
      </c>
      <c r="IM19" s="67">
        <v>0</v>
      </c>
      <c r="IN19" s="67">
        <v>0</v>
      </c>
      <c r="IO19" s="67">
        <v>0</v>
      </c>
      <c r="IP19" s="67">
        <v>0</v>
      </c>
      <c r="IQ19" s="67">
        <v>0</v>
      </c>
      <c r="IR19" s="67">
        <v>0</v>
      </c>
      <c r="IS19" s="67">
        <v>0</v>
      </c>
      <c r="IT19" s="67">
        <v>0</v>
      </c>
      <c r="IU19" s="67">
        <v>0</v>
      </c>
      <c r="IV19" s="67">
        <v>0</v>
      </c>
      <c r="IW19" s="67">
        <v>0</v>
      </c>
      <c r="IX19" s="67">
        <v>0</v>
      </c>
      <c r="IY19" s="67">
        <v>0</v>
      </c>
      <c r="IZ19" s="67">
        <v>0</v>
      </c>
      <c r="JA19" s="67">
        <v>0</v>
      </c>
      <c r="JB19" s="67">
        <v>0</v>
      </c>
      <c r="JC19" s="67">
        <v>0</v>
      </c>
      <c r="JD19" s="67">
        <v>0</v>
      </c>
      <c r="JE19" s="67">
        <v>0</v>
      </c>
      <c r="JF19" s="67">
        <v>0</v>
      </c>
      <c r="JG19" s="67">
        <v>0</v>
      </c>
      <c r="JH19" s="67">
        <v>0</v>
      </c>
      <c r="JI19" s="67">
        <v>0</v>
      </c>
      <c r="JJ19" s="67">
        <v>0</v>
      </c>
      <c r="JK19" s="67">
        <v>0</v>
      </c>
      <c r="JL19" s="67">
        <v>0</v>
      </c>
      <c r="JM19" s="67">
        <v>0</v>
      </c>
      <c r="JN19" s="67">
        <v>0</v>
      </c>
      <c r="JO19" s="67">
        <v>0</v>
      </c>
      <c r="JP19" s="67">
        <v>0</v>
      </c>
      <c r="JQ19" s="67">
        <v>0</v>
      </c>
      <c r="JR19" s="67">
        <v>0</v>
      </c>
      <c r="JS19" s="67">
        <v>0</v>
      </c>
      <c r="JT19" s="67">
        <v>0</v>
      </c>
      <c r="JU19" s="67">
        <v>0</v>
      </c>
      <c r="JV19" s="67">
        <v>0</v>
      </c>
      <c r="JW19" s="67">
        <v>0</v>
      </c>
      <c r="JX19" s="67">
        <v>0</v>
      </c>
      <c r="JY19" s="67">
        <v>0</v>
      </c>
      <c r="JZ19" s="67">
        <v>0</v>
      </c>
      <c r="KA19" s="67">
        <v>0</v>
      </c>
      <c r="KB19" s="67">
        <v>0</v>
      </c>
      <c r="KC19" s="67">
        <v>0</v>
      </c>
      <c r="KD19" s="67">
        <v>0</v>
      </c>
      <c r="KE19" s="67">
        <v>0</v>
      </c>
      <c r="KF19" s="67">
        <v>0</v>
      </c>
      <c r="KG19" s="67">
        <v>0</v>
      </c>
      <c r="KH19" s="67">
        <v>0</v>
      </c>
      <c r="KI19" s="67">
        <v>0</v>
      </c>
      <c r="KJ19" s="67">
        <v>0</v>
      </c>
      <c r="KK19" s="67">
        <v>0</v>
      </c>
      <c r="KL19" s="67">
        <v>0</v>
      </c>
      <c r="KM19" s="67">
        <v>0</v>
      </c>
      <c r="KN19" s="67">
        <v>0</v>
      </c>
      <c r="KO19" s="67">
        <v>0</v>
      </c>
      <c r="KP19" s="67">
        <v>1.4731626975592524E-3</v>
      </c>
      <c r="KQ19" s="67">
        <v>4.8419294097659736E-4</v>
      </c>
      <c r="KR19" s="67">
        <v>0</v>
      </c>
      <c r="KS19" s="67">
        <v>8.7558222435707108E-4</v>
      </c>
      <c r="KT19" s="67">
        <v>0</v>
      </c>
      <c r="KU19" s="67">
        <v>0</v>
      </c>
      <c r="KV19" s="67">
        <v>0</v>
      </c>
      <c r="KW19" s="67">
        <v>0</v>
      </c>
      <c r="KX19" s="67">
        <v>0</v>
      </c>
      <c r="KY19" s="67">
        <v>0</v>
      </c>
      <c r="KZ19" s="67">
        <v>0</v>
      </c>
      <c r="LA19" s="67">
        <v>0</v>
      </c>
      <c r="LB19" s="67">
        <v>0</v>
      </c>
      <c r="LC19" s="67">
        <v>0</v>
      </c>
      <c r="LD19" s="67">
        <v>0</v>
      </c>
      <c r="LE19" s="67">
        <v>0</v>
      </c>
      <c r="LF19" s="67">
        <v>0</v>
      </c>
      <c r="LG19" s="67">
        <v>0</v>
      </c>
      <c r="LH19" s="67">
        <v>0</v>
      </c>
      <c r="LI19" s="67">
        <v>0</v>
      </c>
      <c r="LJ19" s="67">
        <v>0</v>
      </c>
      <c r="LK19" s="67">
        <v>0</v>
      </c>
      <c r="LL19" s="67">
        <v>0</v>
      </c>
      <c r="LM19" s="67">
        <v>0</v>
      </c>
      <c r="LN19" s="67">
        <v>0</v>
      </c>
      <c r="LO19" s="67">
        <v>0</v>
      </c>
      <c r="LP19" s="67">
        <v>0</v>
      </c>
      <c r="LQ19" s="67">
        <v>0</v>
      </c>
      <c r="LR19" s="67">
        <v>0</v>
      </c>
      <c r="LS19" s="67">
        <v>0</v>
      </c>
      <c r="LT19" s="67">
        <v>0</v>
      </c>
      <c r="LU19" s="67">
        <v>0</v>
      </c>
      <c r="LV19" s="67">
        <v>0</v>
      </c>
      <c r="LW19" s="67">
        <v>0</v>
      </c>
      <c r="LX19" s="67">
        <v>0</v>
      </c>
      <c r="LY19" s="67">
        <v>4.894829809950622E-3</v>
      </c>
      <c r="LZ19" s="67">
        <v>0</v>
      </c>
      <c r="MA19" s="67">
        <v>0</v>
      </c>
      <c r="MB19" s="67">
        <v>0</v>
      </c>
      <c r="MC19" s="67">
        <v>0</v>
      </c>
      <c r="MD19" s="67">
        <v>0</v>
      </c>
      <c r="ME19" s="67">
        <v>0</v>
      </c>
      <c r="MF19" s="67">
        <v>0</v>
      </c>
      <c r="MG19" s="67">
        <v>0</v>
      </c>
      <c r="MH19" s="67">
        <v>0</v>
      </c>
      <c r="MI19" s="67">
        <v>0</v>
      </c>
    </row>
    <row r="20" spans="2:347" x14ac:dyDescent="0.15">
      <c r="B20" s="12" t="s">
        <v>46</v>
      </c>
      <c r="C20" s="66" t="s">
        <v>653</v>
      </c>
      <c r="D20" s="67">
        <v>1</v>
      </c>
      <c r="E20" s="67">
        <v>0</v>
      </c>
      <c r="F20" s="67">
        <v>0.42302990897269183</v>
      </c>
      <c r="G20" s="67">
        <v>0.22756827048114434</v>
      </c>
      <c r="H20" s="67">
        <v>1.806476995171544E-2</v>
      </c>
      <c r="I20" s="27">
        <v>0.17165149544863459</v>
      </c>
      <c r="J20" s="67">
        <v>0.10533159947984395</v>
      </c>
      <c r="O20" s="4"/>
      <c r="P20" s="12" t="s">
        <v>46</v>
      </c>
      <c r="Q20" s="67" t="s">
        <v>653</v>
      </c>
      <c r="R20" s="67">
        <v>5.2012628255722181E-3</v>
      </c>
      <c r="S20" s="67">
        <v>5.6338028169014088E-4</v>
      </c>
      <c r="T20" s="67">
        <v>4.8318872017353576E-3</v>
      </c>
      <c r="U20" s="67">
        <v>0</v>
      </c>
      <c r="V20" s="67">
        <v>7.5125474354266128E-3</v>
      </c>
      <c r="W20" s="67">
        <v>0</v>
      </c>
      <c r="X20" s="67">
        <v>3.6633663366336632E-3</v>
      </c>
      <c r="Y20" s="67">
        <v>1.2399956542208381E-3</v>
      </c>
      <c r="Z20" s="67">
        <v>0</v>
      </c>
      <c r="AA20" s="67">
        <v>0</v>
      </c>
      <c r="AB20" s="67">
        <v>0</v>
      </c>
      <c r="AC20" s="67">
        <v>1.8749999999999999E-3</v>
      </c>
      <c r="AD20" s="67">
        <v>1.4512353706111834E-2</v>
      </c>
      <c r="AE20" s="67">
        <v>1.8699186991869919E-3</v>
      </c>
      <c r="AF20" s="67">
        <v>1.820870620354922E-3</v>
      </c>
      <c r="AG20" s="67">
        <v>0</v>
      </c>
      <c r="AH20" s="67">
        <v>1.4960629921259843E-3</v>
      </c>
      <c r="AI20" s="67">
        <v>3.2397408207343413E-4</v>
      </c>
      <c r="AJ20" s="67">
        <v>0</v>
      </c>
      <c r="AK20" s="67">
        <v>7.0754716981132071E-4</v>
      </c>
      <c r="AL20" s="67">
        <v>0</v>
      </c>
      <c r="AM20" s="67">
        <v>0</v>
      </c>
      <c r="AN20" s="67">
        <v>0</v>
      </c>
      <c r="AO20" s="67">
        <v>0</v>
      </c>
      <c r="AP20" s="67">
        <v>9.8597953770367553E-4</v>
      </c>
      <c r="AQ20" s="67">
        <v>8.7465813509469005E-4</v>
      </c>
      <c r="AR20" s="67">
        <v>0</v>
      </c>
      <c r="AS20" s="67">
        <v>0</v>
      </c>
      <c r="AT20" s="67">
        <v>3.6898061288305191E-4</v>
      </c>
      <c r="AU20" s="67">
        <v>2.3662903409738855E-3</v>
      </c>
      <c r="AV20" s="67">
        <v>1.657142857142857E-3</v>
      </c>
      <c r="AW20" s="67">
        <v>0</v>
      </c>
      <c r="AX20" s="67">
        <v>7.5175770686857759E-4</v>
      </c>
      <c r="AY20" s="67">
        <v>3.3333333333333335E-3</v>
      </c>
      <c r="AZ20" s="67">
        <v>1.963470319634703E-3</v>
      </c>
      <c r="BA20" s="67">
        <v>0</v>
      </c>
      <c r="BB20" s="67">
        <v>3.398315282791817E-4</v>
      </c>
      <c r="BC20" s="67">
        <v>1.2288135593220338E-3</v>
      </c>
      <c r="BD20" s="67">
        <v>5.1074696743988077E-4</v>
      </c>
      <c r="BE20" s="67">
        <v>0</v>
      </c>
      <c r="BF20" s="67">
        <v>5.584287649304273E-4</v>
      </c>
      <c r="BG20" s="67">
        <v>1.0167658193618171E-3</v>
      </c>
      <c r="BH20" s="67">
        <v>9.3825180433039284E-4</v>
      </c>
      <c r="BI20" s="67">
        <v>8.7812666311868021E-4</v>
      </c>
      <c r="BJ20" s="67">
        <v>6.4856551943575334E-4</v>
      </c>
      <c r="BK20" s="67">
        <v>1.3418610484073237E-3</v>
      </c>
      <c r="BL20" s="67">
        <v>0</v>
      </c>
      <c r="BM20" s="67">
        <v>3.3969465648854961E-3</v>
      </c>
      <c r="BN20" s="67">
        <v>2.1148892323544569E-3</v>
      </c>
      <c r="BO20" s="67">
        <v>0</v>
      </c>
      <c r="BP20" s="67">
        <v>8.677685950413223E-4</v>
      </c>
      <c r="BQ20" s="67">
        <v>9.7904285267438234E-4</v>
      </c>
      <c r="BR20" s="67">
        <v>2.5806451612903226E-3</v>
      </c>
      <c r="BS20" s="67">
        <v>1.2215320910973085E-3</v>
      </c>
      <c r="BT20" s="67">
        <v>2.1507686720735985E-3</v>
      </c>
      <c r="BU20" s="67">
        <v>7.8563842105683454E-4</v>
      </c>
      <c r="BV20" s="67">
        <v>3.9217193457139344E-4</v>
      </c>
      <c r="BW20" s="67">
        <v>1.0343685848619296E-3</v>
      </c>
      <c r="BX20" s="67">
        <v>5.9068075523991E-4</v>
      </c>
      <c r="BY20" s="67">
        <v>3.2824215495695641E-3</v>
      </c>
      <c r="BZ20" s="67">
        <v>1.5572934376062563E-3</v>
      </c>
      <c r="CA20" s="67">
        <v>3.2836071069393229E-3</v>
      </c>
      <c r="CB20" s="67">
        <v>1.7469959946595462E-3</v>
      </c>
      <c r="CC20" s="67">
        <v>1.2696168528205853E-3</v>
      </c>
      <c r="CD20" s="67">
        <v>1.4143990929705215E-3</v>
      </c>
      <c r="CE20" s="67">
        <v>8.1932291154589846E-5</v>
      </c>
      <c r="CF20" s="67">
        <v>3.3731640527757034E-4</v>
      </c>
      <c r="CG20" s="67">
        <v>8.1075897780121778E-4</v>
      </c>
      <c r="CH20" s="67">
        <v>2.0686491445841655E-3</v>
      </c>
      <c r="CI20" s="67">
        <v>4.0428497898258552E-3</v>
      </c>
      <c r="CJ20" s="67">
        <v>1.4523756790911578E-3</v>
      </c>
      <c r="CK20" s="67">
        <v>1.2202541914548404E-4</v>
      </c>
      <c r="CL20" s="67">
        <v>1.7768487065586624E-5</v>
      </c>
      <c r="CM20" s="67">
        <v>0</v>
      </c>
      <c r="CN20" s="67">
        <v>1.2144303527656399E-3</v>
      </c>
      <c r="CO20" s="67">
        <v>1.2097083244624227E-3</v>
      </c>
      <c r="CP20" s="67">
        <v>5.1565377532228362E-4</v>
      </c>
      <c r="CQ20" s="67">
        <v>1.20218878248974E-3</v>
      </c>
      <c r="CR20" s="67">
        <v>0</v>
      </c>
      <c r="CS20" s="67">
        <v>3.2362459546925567E-4</v>
      </c>
      <c r="CT20" s="67">
        <v>9.3333333333333332E-4</v>
      </c>
      <c r="CU20" s="67">
        <v>1.7266859181246813E-3</v>
      </c>
      <c r="CV20" s="67">
        <v>1.7195029165609941E-3</v>
      </c>
      <c r="CW20" s="67">
        <v>4.2629482071713148E-4</v>
      </c>
      <c r="CX20" s="67">
        <v>5.815880668976947E-4</v>
      </c>
      <c r="CY20" s="67">
        <v>9.9775017118262726E-4</v>
      </c>
      <c r="CZ20" s="67">
        <v>8.7533156498673743E-4</v>
      </c>
      <c r="DA20" s="67">
        <v>2.2860425043078692E-3</v>
      </c>
      <c r="DB20" s="67">
        <v>1.9663134135689386E-3</v>
      </c>
      <c r="DC20" s="67">
        <v>1.1558860100997285E-4</v>
      </c>
      <c r="DD20" s="67">
        <v>1.0600434121659948E-3</v>
      </c>
      <c r="DE20" s="67">
        <v>1.9754908719312901E-3</v>
      </c>
      <c r="DF20" s="67">
        <v>4.0727177609207431E-3</v>
      </c>
      <c r="DG20" s="67">
        <v>7.0115810674723058E-3</v>
      </c>
      <c r="DH20" s="67">
        <v>2.8165284649153371E-3</v>
      </c>
      <c r="DI20" s="67">
        <v>2.4716734110925967E-2</v>
      </c>
      <c r="DJ20" s="67">
        <v>3.3990416031365717E-3</v>
      </c>
      <c r="DK20" s="67">
        <v>3.741496598639456E-4</v>
      </c>
      <c r="DL20" s="67">
        <v>8.3979861340376365E-4</v>
      </c>
      <c r="DM20" s="67">
        <v>1.924236088078792E-3</v>
      </c>
      <c r="DN20" s="67">
        <v>9.349922839506173E-3</v>
      </c>
      <c r="DO20" s="67">
        <v>6.741856852368744E-4</v>
      </c>
      <c r="DP20" s="67">
        <v>5.7688508396443851E-3</v>
      </c>
      <c r="DQ20" s="67">
        <v>3.8431522246256946E-3</v>
      </c>
      <c r="DR20" s="67">
        <v>4.4198008849557517E-3</v>
      </c>
      <c r="DS20" s="67">
        <v>2.8121420389461628E-3</v>
      </c>
      <c r="DT20" s="67">
        <v>3.6784305363045101E-4</v>
      </c>
      <c r="DU20" s="67">
        <v>1.5430507391859826E-3</v>
      </c>
      <c r="DW20" s="12" t="s">
        <v>46</v>
      </c>
      <c r="DX20" s="67" t="s">
        <v>653</v>
      </c>
      <c r="DY20" s="27">
        <v>0</v>
      </c>
      <c r="DZ20" s="67">
        <v>0</v>
      </c>
      <c r="EA20" s="67">
        <v>0</v>
      </c>
      <c r="EB20" s="67">
        <v>0</v>
      </c>
      <c r="EC20" s="67">
        <v>0</v>
      </c>
      <c r="ED20" s="67">
        <v>0</v>
      </c>
      <c r="EE20" s="67">
        <v>0</v>
      </c>
      <c r="EF20" s="67">
        <v>0</v>
      </c>
      <c r="EG20" s="67">
        <v>0</v>
      </c>
      <c r="EH20" s="67">
        <v>0</v>
      </c>
      <c r="EI20" s="67">
        <v>0</v>
      </c>
      <c r="EJ20" s="67">
        <v>0</v>
      </c>
      <c r="EK20" s="67">
        <v>1</v>
      </c>
      <c r="EL20" s="67">
        <v>0</v>
      </c>
      <c r="EM20" s="67">
        <v>0</v>
      </c>
      <c r="EN20" s="67">
        <v>0</v>
      </c>
      <c r="EO20" s="67">
        <v>0</v>
      </c>
      <c r="EP20" s="67">
        <v>0</v>
      </c>
      <c r="EQ20" s="67">
        <v>0</v>
      </c>
      <c r="ER20" s="67">
        <v>0</v>
      </c>
      <c r="ES20" s="67">
        <v>0</v>
      </c>
      <c r="ET20" s="67">
        <v>0</v>
      </c>
      <c r="EU20" s="67">
        <v>0</v>
      </c>
      <c r="EV20" s="67">
        <v>0</v>
      </c>
      <c r="EW20" s="67">
        <v>0</v>
      </c>
      <c r="EX20" s="67">
        <v>0</v>
      </c>
      <c r="EY20" s="67">
        <v>0</v>
      </c>
      <c r="EZ20" s="67">
        <v>0</v>
      </c>
      <c r="FA20" s="67">
        <v>0</v>
      </c>
      <c r="FB20" s="67">
        <v>0</v>
      </c>
      <c r="FC20" s="67">
        <v>0</v>
      </c>
      <c r="FD20" s="67">
        <v>0</v>
      </c>
      <c r="FE20" s="67">
        <v>0</v>
      </c>
      <c r="FF20" s="67">
        <v>0</v>
      </c>
      <c r="FG20" s="67">
        <v>0</v>
      </c>
      <c r="FH20" s="67">
        <v>0</v>
      </c>
      <c r="FI20" s="67">
        <v>0</v>
      </c>
      <c r="FJ20" s="67">
        <v>0</v>
      </c>
      <c r="FK20" s="67">
        <v>0</v>
      </c>
      <c r="FL20" s="67">
        <v>0</v>
      </c>
      <c r="FM20" s="67">
        <v>0</v>
      </c>
      <c r="FN20" s="67">
        <v>0</v>
      </c>
      <c r="FO20" s="67">
        <v>0</v>
      </c>
      <c r="FP20" s="67">
        <v>0</v>
      </c>
      <c r="FQ20" s="67">
        <v>0</v>
      </c>
      <c r="FR20" s="67">
        <v>0</v>
      </c>
      <c r="FS20" s="67">
        <v>0</v>
      </c>
      <c r="FT20" s="67">
        <v>0</v>
      </c>
      <c r="FU20" s="67">
        <v>0</v>
      </c>
      <c r="FV20" s="67">
        <v>0</v>
      </c>
      <c r="FW20" s="67">
        <v>0</v>
      </c>
      <c r="FX20" s="67">
        <v>0</v>
      </c>
      <c r="FY20" s="67">
        <v>0</v>
      </c>
      <c r="FZ20" s="67">
        <v>0</v>
      </c>
      <c r="GA20" s="67">
        <v>0</v>
      </c>
      <c r="GB20" s="67">
        <v>0</v>
      </c>
      <c r="GC20" s="67">
        <v>0</v>
      </c>
      <c r="GD20" s="67">
        <v>0</v>
      </c>
      <c r="GE20" s="67">
        <v>0</v>
      </c>
      <c r="GF20" s="67">
        <v>0</v>
      </c>
      <c r="GG20" s="67">
        <v>0</v>
      </c>
      <c r="GH20" s="67">
        <v>0</v>
      </c>
      <c r="GI20" s="67">
        <v>0</v>
      </c>
      <c r="GJ20" s="67">
        <v>0</v>
      </c>
      <c r="GK20" s="67">
        <v>0</v>
      </c>
      <c r="GL20" s="67">
        <v>0</v>
      </c>
      <c r="GM20" s="67">
        <v>0</v>
      </c>
      <c r="GN20" s="67">
        <v>0</v>
      </c>
      <c r="GO20" s="67">
        <v>0</v>
      </c>
      <c r="GP20" s="67">
        <v>0</v>
      </c>
      <c r="GQ20" s="67">
        <v>0</v>
      </c>
      <c r="GR20" s="67">
        <v>0</v>
      </c>
      <c r="GS20" s="67">
        <v>0</v>
      </c>
      <c r="GT20" s="67">
        <v>0</v>
      </c>
      <c r="GU20" s="67">
        <v>0</v>
      </c>
      <c r="GV20" s="67">
        <v>0</v>
      </c>
      <c r="GW20" s="67">
        <v>0</v>
      </c>
      <c r="GX20" s="67">
        <v>0</v>
      </c>
      <c r="GY20" s="67">
        <v>0</v>
      </c>
      <c r="GZ20" s="67">
        <v>0</v>
      </c>
      <c r="HA20" s="67">
        <v>0</v>
      </c>
      <c r="HB20" s="67">
        <v>0</v>
      </c>
      <c r="HC20" s="67">
        <v>0</v>
      </c>
      <c r="HD20" s="67">
        <v>0</v>
      </c>
      <c r="HE20" s="67">
        <v>0</v>
      </c>
      <c r="HF20" s="67">
        <v>0</v>
      </c>
      <c r="HG20" s="67">
        <v>0</v>
      </c>
      <c r="HH20" s="67">
        <v>0</v>
      </c>
      <c r="HI20" s="67">
        <v>0</v>
      </c>
      <c r="HJ20" s="67">
        <v>0</v>
      </c>
      <c r="HK20" s="67">
        <v>0</v>
      </c>
      <c r="HL20" s="67">
        <v>0</v>
      </c>
      <c r="HM20" s="67">
        <v>0</v>
      </c>
      <c r="HN20" s="67">
        <v>0</v>
      </c>
      <c r="HO20" s="67">
        <v>0</v>
      </c>
      <c r="HP20" s="67">
        <v>0</v>
      </c>
      <c r="HQ20" s="67">
        <v>0</v>
      </c>
      <c r="HR20" s="67">
        <v>0</v>
      </c>
      <c r="HS20" s="67">
        <v>0</v>
      </c>
      <c r="HT20" s="67">
        <v>0</v>
      </c>
      <c r="HU20" s="67">
        <v>0</v>
      </c>
      <c r="HV20" s="67">
        <v>0</v>
      </c>
      <c r="HW20" s="67">
        <v>0</v>
      </c>
      <c r="HX20" s="67">
        <v>0</v>
      </c>
      <c r="HY20" s="67">
        <v>0</v>
      </c>
      <c r="HZ20" s="67">
        <v>0</v>
      </c>
      <c r="IA20" s="67">
        <v>0</v>
      </c>
      <c r="IB20" s="67">
        <v>1</v>
      </c>
      <c r="IC20" s="67">
        <v>0.8784801077719594</v>
      </c>
      <c r="IE20" s="12" t="s">
        <v>46</v>
      </c>
      <c r="IF20" s="67" t="s">
        <v>653</v>
      </c>
      <c r="IG20" s="67">
        <v>3.4547019480570755E-5</v>
      </c>
      <c r="IH20" s="67">
        <v>3.4979834125626573E-5</v>
      </c>
      <c r="II20" s="67">
        <v>1.0554222317154382E-3</v>
      </c>
      <c r="IJ20" s="67">
        <v>1.0933741526350318E-4</v>
      </c>
      <c r="IK20" s="67">
        <v>5.0470140328933658E-4</v>
      </c>
      <c r="IL20" s="67">
        <v>9.1570898768371405E-5</v>
      </c>
      <c r="IM20" s="67">
        <v>1.5544348857905667E-3</v>
      </c>
      <c r="IN20" s="67">
        <v>1.4200822371842432E-3</v>
      </c>
      <c r="IO20" s="67">
        <v>5.9317717299496445E-4</v>
      </c>
      <c r="IP20" s="67">
        <v>1.2116622491480499E-3</v>
      </c>
      <c r="IQ20" s="67">
        <v>0</v>
      </c>
      <c r="IR20" s="67">
        <v>4.5462368438472234E-3</v>
      </c>
      <c r="IS20" s="67">
        <v>6.8108658779295391E-3</v>
      </c>
      <c r="IT20" s="67">
        <v>5.6849849515104222E-3</v>
      </c>
      <c r="IU20" s="67">
        <v>8.3630607857497225E-3</v>
      </c>
      <c r="IV20" s="67">
        <v>2.461542111647246E-4</v>
      </c>
      <c r="IW20" s="67">
        <v>3.333955049892754E-3</v>
      </c>
      <c r="IX20" s="67">
        <v>2.3074363051436603E-3</v>
      </c>
      <c r="IY20" s="67">
        <v>2.4258596640184366E-4</v>
      </c>
      <c r="IZ20" s="67">
        <v>1.1091182193265434E-4</v>
      </c>
      <c r="JA20" s="67">
        <v>7.0386035410574538E-5</v>
      </c>
      <c r="JB20" s="67">
        <v>5.7917198263807872E-5</v>
      </c>
      <c r="JC20" s="67">
        <v>1.1120656341137254E-5</v>
      </c>
      <c r="JD20" s="67">
        <v>3.2109428933806415E-5</v>
      </c>
      <c r="JE20" s="67">
        <v>3.6824003358349106E-5</v>
      </c>
      <c r="JF20" s="67">
        <v>8.7883085750906889E-5</v>
      </c>
      <c r="JG20" s="67">
        <v>1.2558672548311644E-5</v>
      </c>
      <c r="JH20" s="67">
        <v>7.7525389565082569E-4</v>
      </c>
      <c r="JI20" s="67">
        <v>1.0506344174662395E-3</v>
      </c>
      <c r="JJ20" s="67">
        <v>8.2676303109943054E-4</v>
      </c>
      <c r="JK20" s="67">
        <v>9.8485781115351476E-3</v>
      </c>
      <c r="JL20" s="67">
        <v>3.6432874597178188E-4</v>
      </c>
      <c r="JM20" s="67">
        <v>1.326380343345908E-3</v>
      </c>
      <c r="JN20" s="67">
        <v>3.1607765057242408E-3</v>
      </c>
      <c r="JO20" s="67">
        <v>2.4718526496865629E-3</v>
      </c>
      <c r="JP20" s="67">
        <v>1.1383859963343971E-4</v>
      </c>
      <c r="JQ20" s="67">
        <v>1.6787827299042076E-4</v>
      </c>
      <c r="JR20" s="67">
        <v>1.135261701473475E-3</v>
      </c>
      <c r="JS20" s="67">
        <v>8.3607327383748242E-4</v>
      </c>
      <c r="JT20" s="67">
        <v>1.9329467439845364E-4</v>
      </c>
      <c r="JU20" s="67">
        <v>5.1546948204762833E-4</v>
      </c>
      <c r="JV20" s="67">
        <v>3.3669814392705958E-3</v>
      </c>
      <c r="JW20" s="67">
        <v>2.9351469773089209E-3</v>
      </c>
      <c r="JX20" s="67">
        <v>8.827094678435217E-4</v>
      </c>
      <c r="JY20" s="67">
        <v>7.3202493024749596E-4</v>
      </c>
      <c r="JZ20" s="67">
        <v>4.285790626836958E-4</v>
      </c>
      <c r="KA20" s="67">
        <v>1.1278209922521098E-4</v>
      </c>
      <c r="KB20" s="67">
        <v>4.1788275653844301E-4</v>
      </c>
      <c r="KC20" s="67">
        <v>3.5441467388867018E-4</v>
      </c>
      <c r="KD20" s="67">
        <v>1.2141875385504544E-4</v>
      </c>
      <c r="KE20" s="67">
        <v>2.9620853080568723E-4</v>
      </c>
      <c r="KF20" s="67">
        <v>2.5637997240314454E-4</v>
      </c>
      <c r="KG20" s="67">
        <v>1.3388094960461932E-4</v>
      </c>
      <c r="KH20" s="67">
        <v>3.1499357242845447E-4</v>
      </c>
      <c r="KI20" s="67">
        <v>1.4658754309168292E-4</v>
      </c>
      <c r="KJ20" s="67">
        <v>1.0677096504093823E-4</v>
      </c>
      <c r="KK20" s="67">
        <v>1.1670108703467515E-4</v>
      </c>
      <c r="KL20" s="67">
        <v>5.7927381918775566E-4</v>
      </c>
      <c r="KM20" s="67">
        <v>2.1793066452088783E-4</v>
      </c>
      <c r="KN20" s="67">
        <v>1.9517619284543182E-3</v>
      </c>
      <c r="KO20" s="67">
        <v>1.0030970621794791E-3</v>
      </c>
      <c r="KP20" s="67">
        <v>9.6947923364338099E-4</v>
      </c>
      <c r="KQ20" s="67">
        <v>3.2053006385117438E-3</v>
      </c>
      <c r="KR20" s="67">
        <v>0</v>
      </c>
      <c r="KS20" s="67">
        <v>5.7773297957037844E-4</v>
      </c>
      <c r="KT20" s="67">
        <v>2.0129842516693299E-5</v>
      </c>
      <c r="KU20" s="67">
        <v>4.1970287930647715E-5</v>
      </c>
      <c r="KV20" s="67">
        <v>0</v>
      </c>
      <c r="KW20" s="67">
        <v>6.3995931384494759E-4</v>
      </c>
      <c r="KX20" s="67">
        <v>4.943163261421045E-4</v>
      </c>
      <c r="KY20" s="67">
        <v>1.2125904026200692E-3</v>
      </c>
      <c r="KZ20" s="67">
        <v>1.2688711664631254E-3</v>
      </c>
      <c r="LA20" s="67">
        <v>1.4816349350860966E-3</v>
      </c>
      <c r="LB20" s="67">
        <v>0</v>
      </c>
      <c r="LC20" s="67">
        <v>6.778161069669976E-5</v>
      </c>
      <c r="LD20" s="67">
        <v>2.9341370625073277E-3</v>
      </c>
      <c r="LE20" s="67">
        <v>0</v>
      </c>
      <c r="LF20" s="67">
        <v>2.4072105213616789E-4</v>
      </c>
      <c r="LG20" s="67">
        <v>2.9289238059998028E-5</v>
      </c>
      <c r="LH20" s="67">
        <v>0</v>
      </c>
      <c r="LI20" s="67">
        <v>6.4684697408375113E-4</v>
      </c>
      <c r="LJ20" s="67">
        <v>1.04711151666806E-3</v>
      </c>
      <c r="LK20" s="67">
        <v>0</v>
      </c>
      <c r="LL20" s="67">
        <v>7.8134997983924132E-5</v>
      </c>
      <c r="LM20" s="67">
        <v>2.7558505196477039E-4</v>
      </c>
      <c r="LN20" s="67">
        <v>8.2429309507337683E-4</v>
      </c>
      <c r="LO20" s="67">
        <v>4.7827692765530049E-5</v>
      </c>
      <c r="LP20" s="67">
        <v>2.7212337497997383E-3</v>
      </c>
      <c r="LQ20" s="67">
        <v>0</v>
      </c>
      <c r="LR20" s="67">
        <v>4.4887132771900004E-4</v>
      </c>
      <c r="LS20" s="67">
        <v>1.2942549731136845E-4</v>
      </c>
      <c r="LT20" s="67">
        <v>3.2959710685182613E-3</v>
      </c>
      <c r="LU20" s="67">
        <v>2.2751933914382724E-3</v>
      </c>
      <c r="LV20" s="67">
        <v>9.1815263678827054E-4</v>
      </c>
      <c r="LW20" s="67">
        <v>5.7637450666249857E-4</v>
      </c>
      <c r="LX20" s="67">
        <v>2.5876705420113595E-4</v>
      </c>
      <c r="LY20" s="67">
        <v>2.6573985168015461E-2</v>
      </c>
      <c r="LZ20" s="67">
        <v>1.7817650572263387E-3</v>
      </c>
      <c r="MA20" s="67">
        <v>6.9414147709566847E-3</v>
      </c>
      <c r="MB20" s="67">
        <v>6.0113024024319762E-3</v>
      </c>
      <c r="MC20" s="67">
        <v>2.0335588905068095E-2</v>
      </c>
      <c r="MD20" s="67">
        <v>1.635312610922367E-3</v>
      </c>
      <c r="ME20" s="67">
        <v>3.9576898065355227E-3</v>
      </c>
      <c r="MF20" s="67">
        <v>9.4087855526749195E-4</v>
      </c>
      <c r="MG20" s="67">
        <v>3.1900004466745083E-3</v>
      </c>
      <c r="MH20" s="67">
        <v>0</v>
      </c>
      <c r="MI20" s="67">
        <v>8.9662447257383964E-3</v>
      </c>
    </row>
    <row r="21" spans="2:347" x14ac:dyDescent="0.15">
      <c r="B21" s="12" t="s">
        <v>47</v>
      </c>
      <c r="C21" s="66" t="s">
        <v>654</v>
      </c>
      <c r="D21" s="67">
        <v>0.98746704317649203</v>
      </c>
      <c r="E21" s="67">
        <v>1.2532956823507968E-2</v>
      </c>
      <c r="F21" s="67">
        <v>0.43227642276422762</v>
      </c>
      <c r="G21" s="67">
        <v>0.22130081300813007</v>
      </c>
      <c r="H21" s="67">
        <v>1.6043006274664881E-4</v>
      </c>
      <c r="I21" s="27">
        <v>8.1300813008130079E-2</v>
      </c>
      <c r="J21" s="67">
        <v>5.6910569105691054E-2</v>
      </c>
      <c r="O21" s="4"/>
      <c r="P21" s="12" t="s">
        <v>47</v>
      </c>
      <c r="Q21" s="67" t="s">
        <v>654</v>
      </c>
      <c r="R21" s="67">
        <v>9.4711917916337796E-5</v>
      </c>
      <c r="S21" s="67">
        <v>3.0281690140845068E-3</v>
      </c>
      <c r="T21" s="67">
        <v>1.0845986984815618E-5</v>
      </c>
      <c r="U21" s="67">
        <v>5.0000000000000001E-3</v>
      </c>
      <c r="V21" s="67">
        <v>1.5693475333578163E-3</v>
      </c>
      <c r="W21" s="67">
        <v>0</v>
      </c>
      <c r="X21" s="67">
        <v>7.9207920792079213E-4</v>
      </c>
      <c r="Y21" s="67">
        <v>2.8664035055951908E-4</v>
      </c>
      <c r="Z21" s="67">
        <v>0</v>
      </c>
      <c r="AA21" s="67">
        <v>0</v>
      </c>
      <c r="AB21" s="67">
        <v>0</v>
      </c>
      <c r="AC21" s="67">
        <v>2.0833333333333335E-4</v>
      </c>
      <c r="AD21" s="67">
        <v>3.2509752925877764E-4</v>
      </c>
      <c r="AE21" s="67">
        <v>0.2056910569105691</v>
      </c>
      <c r="AF21" s="67">
        <v>8.3566661610799342E-2</v>
      </c>
      <c r="AG21" s="67">
        <v>0</v>
      </c>
      <c r="AH21" s="67">
        <v>1.968503937007874E-3</v>
      </c>
      <c r="AI21" s="67">
        <v>4.3196544276457879E-5</v>
      </c>
      <c r="AJ21" s="67">
        <v>0</v>
      </c>
      <c r="AK21" s="67">
        <v>0</v>
      </c>
      <c r="AL21" s="67">
        <v>0</v>
      </c>
      <c r="AM21" s="67">
        <v>0</v>
      </c>
      <c r="AN21" s="67">
        <v>0</v>
      </c>
      <c r="AO21" s="67">
        <v>0</v>
      </c>
      <c r="AP21" s="67">
        <v>8.3364910951117856E-6</v>
      </c>
      <c r="AQ21" s="67">
        <v>2.5697920429330721E-4</v>
      </c>
      <c r="AR21" s="67">
        <v>0</v>
      </c>
      <c r="AS21" s="67">
        <v>0</v>
      </c>
      <c r="AT21" s="67">
        <v>1.6364394413174901E-4</v>
      </c>
      <c r="AU21" s="67">
        <v>5.3597901699167517E-5</v>
      </c>
      <c r="AV21" s="67">
        <v>8.0000000000000004E-4</v>
      </c>
      <c r="AW21" s="67">
        <v>0</v>
      </c>
      <c r="AX21" s="67">
        <v>4.8674959437533804E-5</v>
      </c>
      <c r="AY21" s="67">
        <v>2.3333333333333334E-2</v>
      </c>
      <c r="AZ21" s="67">
        <v>1.598173515981735E-3</v>
      </c>
      <c r="BA21" s="67">
        <v>0</v>
      </c>
      <c r="BB21" s="67">
        <v>3.1287605294825513E-5</v>
      </c>
      <c r="BC21" s="67">
        <v>1.6949152542372882E-4</v>
      </c>
      <c r="BD21" s="67">
        <v>6.3843370929985099E-6</v>
      </c>
      <c r="BE21" s="67">
        <v>0</v>
      </c>
      <c r="BF21" s="67">
        <v>1.4031523211427163E-3</v>
      </c>
      <c r="BG21" s="67">
        <v>1.1952406706327745E-3</v>
      </c>
      <c r="BH21" s="67">
        <v>5.7738572574178029E-4</v>
      </c>
      <c r="BI21" s="67">
        <v>1.0466560227071137E-4</v>
      </c>
      <c r="BJ21" s="67">
        <v>1.2992522670626295E-4</v>
      </c>
      <c r="BK21" s="67">
        <v>1.3757210935540507E-3</v>
      </c>
      <c r="BL21" s="67">
        <v>0</v>
      </c>
      <c r="BM21" s="67">
        <v>1.8129770992366412E-4</v>
      </c>
      <c r="BN21" s="67">
        <v>2.009273570324575E-4</v>
      </c>
      <c r="BO21" s="67">
        <v>0</v>
      </c>
      <c r="BP21" s="67">
        <v>1.2396694214876033E-4</v>
      </c>
      <c r="BQ21" s="67">
        <v>5.9187432662565604E-4</v>
      </c>
      <c r="BR21" s="67">
        <v>0</v>
      </c>
      <c r="BS21" s="67">
        <v>4.140786749482402E-5</v>
      </c>
      <c r="BT21" s="67">
        <v>4.6301900496307956E-5</v>
      </c>
      <c r="BU21" s="67">
        <v>5.1300479943780291E-4</v>
      </c>
      <c r="BV21" s="67">
        <v>2.4643340302545812E-4</v>
      </c>
      <c r="BW21" s="67">
        <v>2.9386574840518289E-3</v>
      </c>
      <c r="BX21" s="67">
        <v>1.8257405161960852E-3</v>
      </c>
      <c r="BY21" s="67">
        <v>2.9075256873090809E-2</v>
      </c>
      <c r="BZ21" s="67">
        <v>0</v>
      </c>
      <c r="CA21" s="67">
        <v>6.7419334562520958E-2</v>
      </c>
      <c r="CB21" s="67">
        <v>1.5439252336448599E-2</v>
      </c>
      <c r="CC21" s="67">
        <v>1.8570620670154106E-3</v>
      </c>
      <c r="CD21" s="67">
        <v>5.1575963718820863E-3</v>
      </c>
      <c r="CE21" s="67">
        <v>2.2529413692524499E-3</v>
      </c>
      <c r="CF21" s="67">
        <v>7.4682598954443611E-6</v>
      </c>
      <c r="CG21" s="67">
        <v>0</v>
      </c>
      <c r="CH21" s="67">
        <v>5.3969453289438184E-6</v>
      </c>
      <c r="CI21" s="67">
        <v>6.8387020674272965E-4</v>
      </c>
      <c r="CJ21" s="67">
        <v>7.8820172752973663E-5</v>
      </c>
      <c r="CK21" s="67">
        <v>0</v>
      </c>
      <c r="CL21" s="67">
        <v>1.0452051215050955E-6</v>
      </c>
      <c r="CM21" s="67">
        <v>2.1166605609150489E-6</v>
      </c>
      <c r="CN21" s="67">
        <v>3.1972716615155067E-6</v>
      </c>
      <c r="CO21" s="67">
        <v>4.2580370449222911E-7</v>
      </c>
      <c r="CP21" s="67">
        <v>0</v>
      </c>
      <c r="CQ21" s="67">
        <v>1.4336525307797539E-4</v>
      </c>
      <c r="CR21" s="67">
        <v>0</v>
      </c>
      <c r="CS21" s="67">
        <v>0</v>
      </c>
      <c r="CT21" s="67">
        <v>5.0256410256410255E-4</v>
      </c>
      <c r="CU21" s="67">
        <v>1.7128418549346016E-2</v>
      </c>
      <c r="CV21" s="67">
        <v>3.80420999239158E-5</v>
      </c>
      <c r="CW21" s="67">
        <v>3.9840637450199205E-5</v>
      </c>
      <c r="CX21" s="67">
        <v>1.0546933855657676E-4</v>
      </c>
      <c r="CY21" s="67">
        <v>1.5650983077374549E-5</v>
      </c>
      <c r="CZ21" s="67">
        <v>2.6525198938992044E-5</v>
      </c>
      <c r="DA21" s="67">
        <v>2.0677771395749569E-4</v>
      </c>
      <c r="DB21" s="67">
        <v>3.1267150553842109E-5</v>
      </c>
      <c r="DC21" s="67">
        <v>2.3219225010784886E-5</v>
      </c>
      <c r="DD21" s="67">
        <v>1.1548846249839284E-4</v>
      </c>
      <c r="DE21" s="67">
        <v>9.7322811656028729E-7</v>
      </c>
      <c r="DF21" s="67">
        <v>4.5775568924928065E-4</v>
      </c>
      <c r="DG21" s="67">
        <v>4.0281973816717026E-5</v>
      </c>
      <c r="DH21" s="67">
        <v>2.8221029893387221E-5</v>
      </c>
      <c r="DI21" s="67">
        <v>1.9519162104260888E-4</v>
      </c>
      <c r="DJ21" s="67">
        <v>4.0296231757786975E-5</v>
      </c>
      <c r="DK21" s="67">
        <v>0</v>
      </c>
      <c r="DL21" s="67">
        <v>2.7649389237372073E-5</v>
      </c>
      <c r="DM21" s="67">
        <v>1.9150071380160641E-4</v>
      </c>
      <c r="DN21" s="67">
        <v>2.2376543209876542E-4</v>
      </c>
      <c r="DO21" s="67">
        <v>8.9078899175265547E-4</v>
      </c>
      <c r="DP21" s="67">
        <v>3.4178465591043798E-4</v>
      </c>
      <c r="DQ21" s="67">
        <v>6.0779573312974512E-4</v>
      </c>
      <c r="DR21" s="67">
        <v>6.9358407079646008E-4</v>
      </c>
      <c r="DS21" s="67">
        <v>0</v>
      </c>
      <c r="DT21" s="67">
        <v>2.2390446742723104E-5</v>
      </c>
      <c r="DU21" s="67">
        <v>2.3539958210345461E-3</v>
      </c>
      <c r="DW21" s="12" t="s">
        <v>47</v>
      </c>
      <c r="DX21" s="67" t="s">
        <v>654</v>
      </c>
      <c r="DY21" s="27">
        <v>3.1000959662065E-6</v>
      </c>
      <c r="DZ21" s="67">
        <v>3.9246712627073356E-5</v>
      </c>
      <c r="EA21" s="67">
        <v>1.0433154874447617E-6</v>
      </c>
      <c r="EB21" s="67">
        <v>6.3550977681992832E-5</v>
      </c>
      <c r="EC21" s="67">
        <v>2.156030452023952E-5</v>
      </c>
      <c r="ED21" s="67">
        <v>0</v>
      </c>
      <c r="EE21" s="67">
        <v>1.5138821399973912E-5</v>
      </c>
      <c r="EF21" s="67">
        <v>4.8680012563706931E-6</v>
      </c>
      <c r="EG21" s="67">
        <v>0</v>
      </c>
      <c r="EH21" s="67">
        <v>0</v>
      </c>
      <c r="EI21" s="67">
        <v>0</v>
      </c>
      <c r="EJ21" s="67">
        <v>4.4572410510840386E-6</v>
      </c>
      <c r="EK21" s="67">
        <v>5.8078546684262882E-6</v>
      </c>
      <c r="EL21" s="67">
        <v>1.0025860580897383</v>
      </c>
      <c r="EM21" s="67">
        <v>1.0527232787918698E-3</v>
      </c>
      <c r="EN21" s="67">
        <v>0</v>
      </c>
      <c r="EO21" s="67">
        <v>2.6200777041999375E-5</v>
      </c>
      <c r="EP21" s="67">
        <v>2.0948901319527744E-6</v>
      </c>
      <c r="EQ21" s="67">
        <v>0</v>
      </c>
      <c r="ER21" s="67">
        <v>5.2714737085582093E-6</v>
      </c>
      <c r="ES21" s="67">
        <v>0</v>
      </c>
      <c r="ET21" s="67">
        <v>0</v>
      </c>
      <c r="EU21" s="67">
        <v>0</v>
      </c>
      <c r="EV21" s="67">
        <v>0</v>
      </c>
      <c r="EW21" s="67">
        <v>1.0958683774978022E-6</v>
      </c>
      <c r="EX21" s="67">
        <v>4.7505768064700802E-6</v>
      </c>
      <c r="EY21" s="67">
        <v>0</v>
      </c>
      <c r="EZ21" s="67">
        <v>0</v>
      </c>
      <c r="FA21" s="67">
        <v>3.8939460296860104E-6</v>
      </c>
      <c r="FB21" s="67">
        <v>2.1398487534222328E-6</v>
      </c>
      <c r="FC21" s="67">
        <v>1.1341235936057194E-5</v>
      </c>
      <c r="FD21" s="67">
        <v>0</v>
      </c>
      <c r="FE21" s="67">
        <v>3.467146314290982E-6</v>
      </c>
      <c r="FF21" s="67">
        <v>2.956255119618317E-4</v>
      </c>
      <c r="FG21" s="67">
        <v>2.2710671064420535E-5</v>
      </c>
      <c r="FH21" s="67">
        <v>0</v>
      </c>
      <c r="FI21" s="67">
        <v>2.1589029018609366E-6</v>
      </c>
      <c r="FJ21" s="67">
        <v>6.3277436041841947E-6</v>
      </c>
      <c r="FK21" s="67">
        <v>1.5502969546251073E-6</v>
      </c>
      <c r="FL21" s="67">
        <v>0</v>
      </c>
      <c r="FM21" s="67">
        <v>1.9264902469135071E-5</v>
      </c>
      <c r="FN21" s="67">
        <v>1.6826010384040231E-5</v>
      </c>
      <c r="FO21" s="67">
        <v>8.9470751102837772E-6</v>
      </c>
      <c r="FP21" s="67">
        <v>2.5322219209629172E-6</v>
      </c>
      <c r="FQ21" s="67">
        <v>2.6849829450580662E-6</v>
      </c>
      <c r="FR21" s="67">
        <v>1.8498478571931546E-5</v>
      </c>
      <c r="FS21" s="67">
        <v>0</v>
      </c>
      <c r="FT21" s="67">
        <v>4.2614325333068078E-6</v>
      </c>
      <c r="FU21" s="67">
        <v>3.8287870903084005E-6</v>
      </c>
      <c r="FV21" s="67">
        <v>0</v>
      </c>
      <c r="FW21" s="67">
        <v>2.3934277824772069E-6</v>
      </c>
      <c r="FX21" s="67">
        <v>8.6728956588055069E-6</v>
      </c>
      <c r="FY21" s="67">
        <v>1.0559799104148855E-6</v>
      </c>
      <c r="FZ21" s="67">
        <v>1.5867569423306375E-6</v>
      </c>
      <c r="GA21" s="67">
        <v>1.8376079277121458E-6</v>
      </c>
      <c r="GB21" s="67">
        <v>8.0068854551532255E-6</v>
      </c>
      <c r="GC21" s="67">
        <v>4.5617667304713293E-6</v>
      </c>
      <c r="GD21" s="67">
        <v>3.9724448673315028E-5</v>
      </c>
      <c r="GE21" s="67">
        <v>2.6985251022958499E-5</v>
      </c>
      <c r="GF21" s="67">
        <v>3.6777888040067649E-4</v>
      </c>
      <c r="GG21" s="67">
        <v>1.5647637008558536E-6</v>
      </c>
      <c r="GH21" s="67">
        <v>8.4891640541227701E-4</v>
      </c>
      <c r="GI21" s="67">
        <v>1.9676007352291153E-4</v>
      </c>
      <c r="GJ21" s="67">
        <v>2.4428726351287138E-5</v>
      </c>
      <c r="GK21" s="67">
        <v>6.5720454331309947E-5</v>
      </c>
      <c r="GL21" s="67">
        <v>3.2696315789677299E-5</v>
      </c>
      <c r="GM21" s="67">
        <v>4.766557033388759E-6</v>
      </c>
      <c r="GN21" s="67">
        <v>6.81917719891077E-6</v>
      </c>
      <c r="GO21" s="67">
        <v>3.1378860231213382E-6</v>
      </c>
      <c r="GP21" s="67">
        <v>1.0769754140748962E-5</v>
      </c>
      <c r="GQ21" s="67">
        <v>2.0424977194621939E-6</v>
      </c>
      <c r="GR21" s="67">
        <v>1.404897832693489E-6</v>
      </c>
      <c r="GS21" s="67">
        <v>2.2082364502866764E-6</v>
      </c>
      <c r="GT21" s="67">
        <v>1.7755689007836618E-6</v>
      </c>
      <c r="GU21" s="67">
        <v>8.5398972802499235E-6</v>
      </c>
      <c r="GV21" s="67">
        <v>3.5665707283087825E-6</v>
      </c>
      <c r="GW21" s="67">
        <v>1.4600286506019493E-5</v>
      </c>
      <c r="GX21" s="67">
        <v>5.9241342739863875E-6</v>
      </c>
      <c r="GY21" s="67">
        <v>0</v>
      </c>
      <c r="GZ21" s="67">
        <v>4.9193546794694183E-6</v>
      </c>
      <c r="HA21" s="67">
        <v>1.0818575240969815E-5</v>
      </c>
      <c r="HB21" s="67">
        <v>2.1887646298829097E-4</v>
      </c>
      <c r="HC21" s="67">
        <v>1.1865725494468148E-6</v>
      </c>
      <c r="HD21" s="67">
        <v>1.9289677860539432E-6</v>
      </c>
      <c r="HE21" s="67">
        <v>5.4685505883343268E-6</v>
      </c>
      <c r="HF21" s="67">
        <v>1.2455002624995198E-6</v>
      </c>
      <c r="HG21" s="67">
        <v>2.8738550094992792E-6</v>
      </c>
      <c r="HH21" s="67">
        <v>4.5957539229616903E-6</v>
      </c>
      <c r="HI21" s="67">
        <v>1.7817062354478171E-6</v>
      </c>
      <c r="HJ21" s="67">
        <v>2.3897349626954142E-6</v>
      </c>
      <c r="HK21" s="67">
        <v>3.2834864163014038E-6</v>
      </c>
      <c r="HL21" s="67">
        <v>1.2225025805489303E-6</v>
      </c>
      <c r="HM21" s="67">
        <v>6.8545277398232526E-6</v>
      </c>
      <c r="HN21" s="67">
        <v>2.9999536694940299E-6</v>
      </c>
      <c r="HO21" s="67">
        <v>1.7472177796123231E-6</v>
      </c>
      <c r="HP21" s="67">
        <v>4.7303092307769326E-6</v>
      </c>
      <c r="HQ21" s="67">
        <v>2.0458934254266136E-6</v>
      </c>
      <c r="HR21" s="67">
        <v>2.0433232700047264E-6</v>
      </c>
      <c r="HS21" s="67">
        <v>1.4366238096078675E-6</v>
      </c>
      <c r="HT21" s="67">
        <v>3.2148385286778323E-6</v>
      </c>
      <c r="HU21" s="67">
        <v>1.1738435111946321E-5</v>
      </c>
      <c r="HV21" s="67">
        <v>1.3419699531145755E-5</v>
      </c>
      <c r="HW21" s="67">
        <v>6.1698673099117436E-6</v>
      </c>
      <c r="HX21" s="67">
        <v>1.0541882771987109E-5</v>
      </c>
      <c r="HY21" s="67">
        <v>1.0669503317373298E-5</v>
      </c>
      <c r="HZ21" s="67">
        <v>3.6270344766343852E-6</v>
      </c>
      <c r="IA21" s="67">
        <v>3.1618192723869543E-6</v>
      </c>
      <c r="IB21" s="67">
        <v>1.0063062655299684</v>
      </c>
      <c r="IC21" s="67">
        <v>0.88402003659436457</v>
      </c>
      <c r="IE21" s="12" t="s">
        <v>47</v>
      </c>
      <c r="IF21" s="67" t="s">
        <v>654</v>
      </c>
      <c r="IG21" s="67">
        <v>1.2140809703172009E-4</v>
      </c>
      <c r="IH21" s="67">
        <v>1.3642135308994364E-4</v>
      </c>
      <c r="II21" s="67">
        <v>3.7819296636469866E-3</v>
      </c>
      <c r="IJ21" s="67">
        <v>2.4600918434288215E-4</v>
      </c>
      <c r="IK21" s="67">
        <v>0</v>
      </c>
      <c r="IL21" s="67">
        <v>9.1570898768371405E-5</v>
      </c>
      <c r="IM21" s="67">
        <v>2.1358647285671907E-4</v>
      </c>
      <c r="IN21" s="67">
        <v>1.3958132536386141E-3</v>
      </c>
      <c r="IO21" s="67">
        <v>3.3312486164572278E-4</v>
      </c>
      <c r="IP21" s="67">
        <v>6.8156001514577808E-4</v>
      </c>
      <c r="IQ21" s="67">
        <v>0</v>
      </c>
      <c r="IR21" s="67">
        <v>9.7967829483021121E-5</v>
      </c>
      <c r="IS21" s="67">
        <v>2.4155730947167216E-4</v>
      </c>
      <c r="IT21" s="67">
        <v>3.7156764388957008E-4</v>
      </c>
      <c r="IU21" s="67">
        <v>3.6224180427917816E-4</v>
      </c>
      <c r="IV21" s="67">
        <v>2.6394849148988543E-4</v>
      </c>
      <c r="IW21" s="67">
        <v>4.9737324753644811E-4</v>
      </c>
      <c r="IX21" s="67">
        <v>5.731612616943386E-4</v>
      </c>
      <c r="IY21" s="67">
        <v>2.1226272060161319E-4</v>
      </c>
      <c r="IZ21" s="67">
        <v>1.1724964032880601E-4</v>
      </c>
      <c r="JA21" s="67">
        <v>3.7752509902035434E-4</v>
      </c>
      <c r="JB21" s="67">
        <v>4.3686115261843653E-4</v>
      </c>
      <c r="JC21" s="67">
        <v>4.0034362828094116E-4</v>
      </c>
      <c r="JD21" s="67">
        <v>7.2246215101064428E-5</v>
      </c>
      <c r="JE21" s="67">
        <v>0</v>
      </c>
      <c r="JF21" s="67">
        <v>4.5293590348544316E-4</v>
      </c>
      <c r="JG21" s="67">
        <v>9.5131944553460699E-4</v>
      </c>
      <c r="JH21" s="67">
        <v>6.4604491304235474E-4</v>
      </c>
      <c r="JI21" s="67">
        <v>2.199002269115385E-4</v>
      </c>
      <c r="JJ21" s="67">
        <v>1.6151992991677617E-4</v>
      </c>
      <c r="JK21" s="67">
        <v>2.7699125938692603E-4</v>
      </c>
      <c r="JL21" s="67">
        <v>1.4746639717905458E-4</v>
      </c>
      <c r="JM21" s="67">
        <v>2.9755300478102116E-4</v>
      </c>
      <c r="JN21" s="67">
        <v>1.7421602787456446E-4</v>
      </c>
      <c r="JO21" s="67">
        <v>2.6345764918289384E-4</v>
      </c>
      <c r="JP21" s="67">
        <v>5.5401451821607327E-4</v>
      </c>
      <c r="JQ21" s="67">
        <v>8.6864288221558626E-4</v>
      </c>
      <c r="JR21" s="67">
        <v>1.099784773302429E-3</v>
      </c>
      <c r="JS21" s="67">
        <v>3.663691874119305E-4</v>
      </c>
      <c r="JT21" s="67">
        <v>2.7327867759781375E-4</v>
      </c>
      <c r="JU21" s="67">
        <v>2.7527689617203185E-4</v>
      </c>
      <c r="JV21" s="67">
        <v>0</v>
      </c>
      <c r="JW21" s="67">
        <v>0</v>
      </c>
      <c r="JX21" s="67">
        <v>1.5689580958578824E-4</v>
      </c>
      <c r="JY21" s="67">
        <v>1.756358016017985E-4</v>
      </c>
      <c r="JZ21" s="67">
        <v>8.1226954523593221E-5</v>
      </c>
      <c r="KA21" s="67">
        <v>5.3271544740418801E-5</v>
      </c>
      <c r="KB21" s="67">
        <v>2.2425645311618015E-4</v>
      </c>
      <c r="KC21" s="67">
        <v>8.3464967137226369E-5</v>
      </c>
      <c r="KD21" s="67">
        <v>1.2627550400924725E-4</v>
      </c>
      <c r="KE21" s="67">
        <v>1.2128223308579319E-4</v>
      </c>
      <c r="KF21" s="67">
        <v>1.9588582161139133E-4</v>
      </c>
      <c r="KG21" s="67">
        <v>7.6117797960690827E-5</v>
      </c>
      <c r="KH21" s="67">
        <v>8.6349589352974012E-5</v>
      </c>
      <c r="KI21" s="67">
        <v>1.7944337171568083E-4</v>
      </c>
      <c r="KJ21" s="67">
        <v>1.4610763637181023E-4</v>
      </c>
      <c r="KK21" s="67">
        <v>1.5348128745081686E-4</v>
      </c>
      <c r="KL21" s="67">
        <v>0</v>
      </c>
      <c r="KM21" s="67">
        <v>1.7322693846532109E-4</v>
      </c>
      <c r="KN21" s="67">
        <v>2.4259282138957435E-3</v>
      </c>
      <c r="KO21" s="67">
        <v>2.2569683899038281E-4</v>
      </c>
      <c r="KP21" s="67">
        <v>0</v>
      </c>
      <c r="KQ21" s="67">
        <v>0</v>
      </c>
      <c r="KR21" s="67">
        <v>0</v>
      </c>
      <c r="KS21" s="67">
        <v>0</v>
      </c>
      <c r="KT21" s="67">
        <v>0</v>
      </c>
      <c r="KU21" s="67">
        <v>0</v>
      </c>
      <c r="KV21" s="67">
        <v>0</v>
      </c>
      <c r="KW21" s="67">
        <v>1.5469215202212311E-4</v>
      </c>
      <c r="KX21" s="67">
        <v>0</v>
      </c>
      <c r="KY21" s="67">
        <v>0</v>
      </c>
      <c r="KZ21" s="67">
        <v>5.9889853179664147E-5</v>
      </c>
      <c r="LA21" s="67">
        <v>2.471410684853342E-4</v>
      </c>
      <c r="LB21" s="67">
        <v>0</v>
      </c>
      <c r="LC21" s="67">
        <v>5.3311379199651495E-5</v>
      </c>
      <c r="LD21" s="67">
        <v>3.3353952140110859E-4</v>
      </c>
      <c r="LE21" s="67">
        <v>0</v>
      </c>
      <c r="LF21" s="67">
        <v>0</v>
      </c>
      <c r="LG21" s="67">
        <v>0</v>
      </c>
      <c r="LH21" s="67">
        <v>1.577603763302068E-4</v>
      </c>
      <c r="LI21" s="67">
        <v>1.0168773391709625E-4</v>
      </c>
      <c r="LJ21" s="67">
        <v>2.0970568940036926E-4</v>
      </c>
      <c r="LK21" s="67">
        <v>0</v>
      </c>
      <c r="LL21" s="67">
        <v>1.3472660146199262E-4</v>
      </c>
      <c r="LM21" s="67">
        <v>3.2088670434254088E-4</v>
      </c>
      <c r="LN21" s="67">
        <v>0</v>
      </c>
      <c r="LO21" s="67">
        <v>0</v>
      </c>
      <c r="LP21" s="67">
        <v>0</v>
      </c>
      <c r="LQ21" s="67">
        <v>0</v>
      </c>
      <c r="LR21" s="67">
        <v>3.2931722106260776E-4</v>
      </c>
      <c r="LS21" s="67">
        <v>6.9352530634771018E-4</v>
      </c>
      <c r="LT21" s="67">
        <v>2.5291268405747602E-4</v>
      </c>
      <c r="LU21" s="67">
        <v>1.9251636389093073E-4</v>
      </c>
      <c r="LV21" s="67">
        <v>1.8620880309278497E-4</v>
      </c>
      <c r="LW21" s="67">
        <v>5.242728563427247E-4</v>
      </c>
      <c r="LX21" s="67">
        <v>2.5876705420113595E-4</v>
      </c>
      <c r="LY21" s="67">
        <v>9.3439309469602963E-5</v>
      </c>
      <c r="LZ21" s="67">
        <v>0</v>
      </c>
      <c r="MA21" s="67">
        <v>6.3882829541913374E-4</v>
      </c>
      <c r="MB21" s="67">
        <v>5.7795245669584278E-4</v>
      </c>
      <c r="MC21" s="67">
        <v>3.829844630390457E-4</v>
      </c>
      <c r="MD21" s="67">
        <v>2.5797373358348968E-4</v>
      </c>
      <c r="ME21" s="67">
        <v>6.2489839050560889E-4</v>
      </c>
      <c r="MF21" s="67">
        <v>1.0260283289594909E-4</v>
      </c>
      <c r="MG21" s="67">
        <v>5.9184372347870109E-4</v>
      </c>
      <c r="MH21" s="67">
        <v>0</v>
      </c>
      <c r="MI21" s="67">
        <v>0</v>
      </c>
    </row>
    <row r="22" spans="2:347" x14ac:dyDescent="0.15">
      <c r="B22" s="12" t="s">
        <v>48</v>
      </c>
      <c r="C22" s="66" t="s">
        <v>146</v>
      </c>
      <c r="D22" s="71">
        <v>0.9446465297602602</v>
      </c>
      <c r="E22" s="71">
        <v>5.5353470239739799E-2</v>
      </c>
      <c r="F22" s="71">
        <v>0.39869103594721672</v>
      </c>
      <c r="G22" s="71">
        <v>0.16308433186713178</v>
      </c>
      <c r="H22" s="71">
        <v>5.5945673302358991E-4</v>
      </c>
      <c r="I22" s="73">
        <v>6.5448202639162747E-2</v>
      </c>
      <c r="J22" s="71">
        <v>4.1104201425754591E-2</v>
      </c>
      <c r="O22" s="4"/>
      <c r="P22" s="12" t="s">
        <v>48</v>
      </c>
      <c r="Q22" s="67" t="s">
        <v>146</v>
      </c>
      <c r="R22" s="71">
        <v>0</v>
      </c>
      <c r="S22" s="71">
        <v>0</v>
      </c>
      <c r="T22" s="71">
        <v>7.0498915401301515E-5</v>
      </c>
      <c r="U22" s="71">
        <v>0</v>
      </c>
      <c r="V22" s="71">
        <v>4.2600073448402498E-4</v>
      </c>
      <c r="W22" s="71">
        <v>0</v>
      </c>
      <c r="X22" s="71">
        <v>7.9207920792079213E-4</v>
      </c>
      <c r="Y22" s="71">
        <v>3.9021475392025495E-4</v>
      </c>
      <c r="Z22" s="71">
        <v>0</v>
      </c>
      <c r="AA22" s="71">
        <v>0</v>
      </c>
      <c r="AB22" s="71">
        <v>0</v>
      </c>
      <c r="AC22" s="71">
        <v>8.3333333333333339E-4</v>
      </c>
      <c r="AD22" s="71">
        <v>6.3719115734720412E-4</v>
      </c>
      <c r="AE22" s="71">
        <v>2.4390243902439024E-4</v>
      </c>
      <c r="AF22" s="71">
        <v>1.9166540269983316E-2</v>
      </c>
      <c r="AG22" s="71">
        <v>0</v>
      </c>
      <c r="AH22" s="71">
        <v>9.0551181102362208E-4</v>
      </c>
      <c r="AI22" s="71">
        <v>4.1756659467242618E-4</v>
      </c>
      <c r="AJ22" s="71">
        <v>0</v>
      </c>
      <c r="AK22" s="71">
        <v>8.4905660377358489E-4</v>
      </c>
      <c r="AL22" s="71">
        <v>0</v>
      </c>
      <c r="AM22" s="71">
        <v>0</v>
      </c>
      <c r="AN22" s="71">
        <v>0</v>
      </c>
      <c r="AO22" s="71">
        <v>0</v>
      </c>
      <c r="AP22" s="71">
        <v>1.6021220159151194E-3</v>
      </c>
      <c r="AQ22" s="71">
        <v>5.6917281593477477E-4</v>
      </c>
      <c r="AR22" s="71">
        <v>0</v>
      </c>
      <c r="AS22" s="71">
        <v>0</v>
      </c>
      <c r="AT22" s="71">
        <v>8.6825099020220971E-4</v>
      </c>
      <c r="AU22" s="71">
        <v>1.3969665868400045E-3</v>
      </c>
      <c r="AV22" s="71">
        <v>1.1428571428571428E-4</v>
      </c>
      <c r="AW22" s="71">
        <v>0</v>
      </c>
      <c r="AX22" s="71">
        <v>5.1919956733369383E-4</v>
      </c>
      <c r="AY22" s="71">
        <v>3.3333333333333335E-3</v>
      </c>
      <c r="AZ22" s="71">
        <v>1.095890410958904E-3</v>
      </c>
      <c r="BA22" s="71">
        <v>0</v>
      </c>
      <c r="BB22" s="71">
        <v>1.6173285198555957E-4</v>
      </c>
      <c r="BC22" s="71">
        <v>1.0593220338983051E-3</v>
      </c>
      <c r="BD22" s="71">
        <v>6.3843370929985099E-6</v>
      </c>
      <c r="BE22" s="71">
        <v>0</v>
      </c>
      <c r="BF22" s="71">
        <v>1.4283955177933752E-4</v>
      </c>
      <c r="BG22" s="71">
        <v>3.2449972958355867E-4</v>
      </c>
      <c r="BH22" s="71">
        <v>2.5795241913926755E-4</v>
      </c>
      <c r="BI22" s="71">
        <v>2.386020933120454E-4</v>
      </c>
      <c r="BJ22" s="71">
        <v>3.5000265153523887E-4</v>
      </c>
      <c r="BK22" s="71">
        <v>3.6744419362929524E-4</v>
      </c>
      <c r="BL22" s="71">
        <v>0</v>
      </c>
      <c r="BM22" s="71">
        <v>1.4026717557251908E-3</v>
      </c>
      <c r="BN22" s="71">
        <v>7.3930963420917059E-4</v>
      </c>
      <c r="BO22" s="71">
        <v>0</v>
      </c>
      <c r="BP22" s="71">
        <v>8.677685950413223E-4</v>
      </c>
      <c r="BQ22" s="71">
        <v>6.1064192124561222E-4</v>
      </c>
      <c r="BR22" s="71">
        <v>1.6129032258064516E-3</v>
      </c>
      <c r="BS22" s="71">
        <v>2.4223602484472048E-3</v>
      </c>
      <c r="BT22" s="71">
        <v>2.5541701973126737E-4</v>
      </c>
      <c r="BU22" s="71">
        <v>3.4793927633102546E-4</v>
      </c>
      <c r="BV22" s="71">
        <v>2.7917845283482968E-4</v>
      </c>
      <c r="BW22" s="71">
        <v>5.0435953468865201E-3</v>
      </c>
      <c r="BX22" s="71">
        <v>8.7822622553265209E-4</v>
      </c>
      <c r="BY22" s="71">
        <v>3.7239655651207996E-3</v>
      </c>
      <c r="BZ22" s="71">
        <v>1.2920775246514791E-4</v>
      </c>
      <c r="CA22" s="71">
        <v>1.1217314783774723E-2</v>
      </c>
      <c r="CB22" s="71">
        <v>2.4457943925233646E-2</v>
      </c>
      <c r="CC22" s="71">
        <v>5.7966916442810684E-5</v>
      </c>
      <c r="CD22" s="71">
        <v>1.3605442176870748E-4</v>
      </c>
      <c r="CE22" s="71">
        <v>6.0033428374791069E-4</v>
      </c>
      <c r="CF22" s="71">
        <v>3.5847647498132932E-4</v>
      </c>
      <c r="CG22" s="71">
        <v>2.6806347988684851E-3</v>
      </c>
      <c r="CH22" s="71">
        <v>3.0886718117545467E-3</v>
      </c>
      <c r="CI22" s="71">
        <v>1.1859826713562665E-3</v>
      </c>
      <c r="CJ22" s="71">
        <v>2.4611436090519433E-3</v>
      </c>
      <c r="CK22" s="71">
        <v>4.9959437533802055E-4</v>
      </c>
      <c r="CL22" s="71">
        <v>1.1131434544029266E-3</v>
      </c>
      <c r="CM22" s="71">
        <v>1.4918386453372409E-4</v>
      </c>
      <c r="CN22" s="71">
        <v>3.1946072684642439E-4</v>
      </c>
      <c r="CO22" s="71">
        <v>4.0281030444964873E-4</v>
      </c>
      <c r="CP22" s="71">
        <v>0</v>
      </c>
      <c r="CQ22" s="71">
        <v>5.2585499316005471E-4</v>
      </c>
      <c r="CR22" s="71">
        <v>0</v>
      </c>
      <c r="CS22" s="71">
        <v>3.5598705501618122E-4</v>
      </c>
      <c r="CT22" s="71">
        <v>2.2871794871794872E-3</v>
      </c>
      <c r="CU22" s="71">
        <v>1.6825208085612365E-3</v>
      </c>
      <c r="CV22" s="71">
        <v>3.3223433933553134E-4</v>
      </c>
      <c r="CW22" s="71">
        <v>2.7649402390438247E-3</v>
      </c>
      <c r="CX22" s="71">
        <v>7.1869820702124448E-4</v>
      </c>
      <c r="CY22" s="71">
        <v>3.7454758877041965E-3</v>
      </c>
      <c r="CZ22" s="71">
        <v>2.9973474801061003E-3</v>
      </c>
      <c r="DA22" s="71">
        <v>2.2917863296955773E-3</v>
      </c>
      <c r="DB22" s="71">
        <v>5.7621995995949568E-4</v>
      </c>
      <c r="DC22" s="71">
        <v>2.1331235567284999E-3</v>
      </c>
      <c r="DD22" s="71">
        <v>4.1535762095279878E-3</v>
      </c>
      <c r="DE22" s="71">
        <v>1.6690051175578462E-3</v>
      </c>
      <c r="DF22" s="71">
        <v>7.4287208998168974E-4</v>
      </c>
      <c r="DG22" s="71">
        <v>9.8992950654582072E-3</v>
      </c>
      <c r="DH22" s="71">
        <v>3.6237892829767962E-3</v>
      </c>
      <c r="DI22" s="71">
        <v>1.8684836943584863E-2</v>
      </c>
      <c r="DJ22" s="71">
        <v>1.4778915269004573E-3</v>
      </c>
      <c r="DK22" s="71">
        <v>5.6122448979591837E-4</v>
      </c>
      <c r="DL22" s="71">
        <v>2.0386266094420602E-4</v>
      </c>
      <c r="DM22" s="71">
        <v>2.0443566412389866E-3</v>
      </c>
      <c r="DN22" s="71">
        <v>3.0092592592592593E-3</v>
      </c>
      <c r="DO22" s="71">
        <v>2.5868623463884714E-3</v>
      </c>
      <c r="DP22" s="71">
        <v>9.4962133684557129E-4</v>
      </c>
      <c r="DQ22" s="71">
        <v>4.8148619417228656E-3</v>
      </c>
      <c r="DR22" s="71">
        <v>3.7085176991150442E-3</v>
      </c>
      <c r="DS22" s="71">
        <v>0</v>
      </c>
      <c r="DT22" s="71">
        <v>3.0920140739950952E-4</v>
      </c>
      <c r="DU22" s="71">
        <v>1.8235732357402251E-3</v>
      </c>
      <c r="DW22" s="12" t="s">
        <v>48</v>
      </c>
      <c r="DX22" s="67" t="s">
        <v>146</v>
      </c>
      <c r="DY22" s="73">
        <v>1.0366252453942891E-5</v>
      </c>
      <c r="DZ22" s="71">
        <v>7.3920136963981218E-6</v>
      </c>
      <c r="EA22" s="71">
        <v>1.3856408974638378E-5</v>
      </c>
      <c r="EB22" s="71">
        <v>3.8424556353565824E-6</v>
      </c>
      <c r="EC22" s="71">
        <v>3.6760726992315286E-5</v>
      </c>
      <c r="ED22" s="71">
        <v>0</v>
      </c>
      <c r="EE22" s="71">
        <v>6.6608089232342865E-5</v>
      </c>
      <c r="EF22" s="71">
        <v>3.0050213348753979E-5</v>
      </c>
      <c r="EG22" s="71">
        <v>0</v>
      </c>
      <c r="EH22" s="71">
        <v>0</v>
      </c>
      <c r="EI22" s="71">
        <v>0</v>
      </c>
      <c r="EJ22" s="71">
        <v>5.6920257820722708E-5</v>
      </c>
      <c r="EK22" s="71">
        <v>4.6271269244774436E-5</v>
      </c>
      <c r="EL22" s="71">
        <v>2.1675071901242137E-5</v>
      </c>
      <c r="EM22" s="71">
        <v>1.0010722509257601</v>
      </c>
      <c r="EN22" s="71">
        <v>0</v>
      </c>
      <c r="EO22" s="71">
        <v>6.0745124139083597E-5</v>
      </c>
      <c r="EP22" s="71">
        <v>3.2688884249021968E-5</v>
      </c>
      <c r="EQ22" s="71">
        <v>0</v>
      </c>
      <c r="ER22" s="71">
        <v>6.7946765095706628E-5</v>
      </c>
      <c r="ES22" s="71">
        <v>0</v>
      </c>
      <c r="ET22" s="71">
        <v>0</v>
      </c>
      <c r="EU22" s="71">
        <v>0</v>
      </c>
      <c r="EV22" s="71">
        <v>0</v>
      </c>
      <c r="EW22" s="71">
        <v>9.836681273381761E-5</v>
      </c>
      <c r="EX22" s="71">
        <v>4.1956305551575215E-5</v>
      </c>
      <c r="EY22" s="71">
        <v>0</v>
      </c>
      <c r="EZ22" s="71">
        <v>0</v>
      </c>
      <c r="FA22" s="71">
        <v>5.8429874709913367E-5</v>
      </c>
      <c r="FB22" s="71">
        <v>8.5621678205373628E-5</v>
      </c>
      <c r="FC22" s="71">
        <v>1.4593307031032943E-5</v>
      </c>
      <c r="FD22" s="71">
        <v>0</v>
      </c>
      <c r="FE22" s="71">
        <v>4.5571933755672292E-5</v>
      </c>
      <c r="FF22" s="71">
        <v>1.9677245700813832E-4</v>
      </c>
      <c r="FG22" s="71">
        <v>7.5933226492622285E-5</v>
      </c>
      <c r="FH22" s="71">
        <v>0</v>
      </c>
      <c r="FI22" s="71">
        <v>1.6863627720781205E-5</v>
      </c>
      <c r="FJ22" s="71">
        <v>7.5307525563614698E-5</v>
      </c>
      <c r="FK22" s="71">
        <v>1.0645800203436132E-5</v>
      </c>
      <c r="FL22" s="71">
        <v>0</v>
      </c>
      <c r="FM22" s="71">
        <v>1.638686965880892E-5</v>
      </c>
      <c r="FN22" s="71">
        <v>3.0653368271383603E-5</v>
      </c>
      <c r="FO22" s="71">
        <v>2.4546783035571264E-5</v>
      </c>
      <c r="FP22" s="71">
        <v>2.2255660519957278E-5</v>
      </c>
      <c r="FQ22" s="71">
        <v>2.8019906706871142E-5</v>
      </c>
      <c r="FR22" s="71">
        <v>2.910106863106303E-5</v>
      </c>
      <c r="FS22" s="71">
        <v>0</v>
      </c>
      <c r="FT22" s="71">
        <v>8.9223748410470461E-5</v>
      </c>
      <c r="FU22" s="71">
        <v>4.9684281823249728E-5</v>
      </c>
      <c r="FV22" s="71">
        <v>0</v>
      </c>
      <c r="FW22" s="71">
        <v>5.4186645768413453E-5</v>
      </c>
      <c r="FX22" s="71">
        <v>4.2055801100126336E-5</v>
      </c>
      <c r="FY22" s="71">
        <v>9.749739325652384E-5</v>
      </c>
      <c r="FZ22" s="71">
        <v>1.4194096355943001E-4</v>
      </c>
      <c r="GA22" s="71">
        <v>2.1644306968528655E-5</v>
      </c>
      <c r="GB22" s="71">
        <v>2.8128272443962517E-5</v>
      </c>
      <c r="GC22" s="71">
        <v>2.3638925508937517E-5</v>
      </c>
      <c r="GD22" s="71">
        <v>2.9848451333245837E-4</v>
      </c>
      <c r="GE22" s="71">
        <v>6.5571799535538605E-5</v>
      </c>
      <c r="GF22" s="71">
        <v>2.1849946372451984E-4</v>
      </c>
      <c r="GG22" s="71">
        <v>1.8636157197048411E-5</v>
      </c>
      <c r="GH22" s="71">
        <v>6.3225034918076807E-4</v>
      </c>
      <c r="GI22" s="71">
        <v>1.3658077530118297E-3</v>
      </c>
      <c r="GJ22" s="71">
        <v>1.6796680488880607E-5</v>
      </c>
      <c r="GK22" s="71">
        <v>1.7616376161652867E-5</v>
      </c>
      <c r="GL22" s="71">
        <v>5.7021072056822452E-5</v>
      </c>
      <c r="GM22" s="71">
        <v>5.5147306769224897E-5</v>
      </c>
      <c r="GN22" s="71">
        <v>2.161096123310511E-4</v>
      </c>
      <c r="GO22" s="71">
        <v>1.8935631551958581E-4</v>
      </c>
      <c r="GP22" s="71">
        <v>7.9920525198822672E-5</v>
      </c>
      <c r="GQ22" s="71">
        <v>1.5239233985213214E-4</v>
      </c>
      <c r="GR22" s="71">
        <v>4.8445786040866295E-5</v>
      </c>
      <c r="GS22" s="71">
        <v>8.6073657949914902E-5</v>
      </c>
      <c r="GT22" s="71">
        <v>2.6944294197162615E-5</v>
      </c>
      <c r="GU22" s="71">
        <v>5.00522787192517E-5</v>
      </c>
      <c r="GV22" s="71">
        <v>3.0559523635884487E-5</v>
      </c>
      <c r="GW22" s="71">
        <v>3.5423451219668179E-5</v>
      </c>
      <c r="GX22" s="71">
        <v>4.0293697302435677E-5</v>
      </c>
      <c r="GY22" s="71">
        <v>0</v>
      </c>
      <c r="GZ22" s="71">
        <v>3.5547165147856033E-5</v>
      </c>
      <c r="HA22" s="71">
        <v>1.5557341689252486E-4</v>
      </c>
      <c r="HB22" s="71">
        <v>1.1842687806974404E-4</v>
      </c>
      <c r="HC22" s="71">
        <v>2.3551280652013106E-5</v>
      </c>
      <c r="HD22" s="71">
        <v>1.6988919300642955E-4</v>
      </c>
      <c r="HE22" s="71">
        <v>8.3109136073785195E-5</v>
      </c>
      <c r="HF22" s="71">
        <v>2.2183624267737187E-4</v>
      </c>
      <c r="HG22" s="71">
        <v>2.006739140064128E-4</v>
      </c>
      <c r="HH22" s="71">
        <v>1.5071237905786724E-4</v>
      </c>
      <c r="HI22" s="71">
        <v>4.5145544960221381E-5</v>
      </c>
      <c r="HJ22" s="71">
        <v>1.333124968683619E-4</v>
      </c>
      <c r="HK22" s="71">
        <v>2.4839369457372207E-4</v>
      </c>
      <c r="HL22" s="71">
        <v>1.0433343056036581E-4</v>
      </c>
      <c r="HM22" s="71">
        <v>5.4712059951827019E-5</v>
      </c>
      <c r="HN22" s="71">
        <v>5.6551109941036675E-4</v>
      </c>
      <c r="HO22" s="71">
        <v>2.1129524246153773E-4</v>
      </c>
      <c r="HP22" s="71">
        <v>1.0505098694049851E-3</v>
      </c>
      <c r="HQ22" s="71">
        <v>9.5391572256210146E-5</v>
      </c>
      <c r="HR22" s="71">
        <v>6.1859513327635978E-5</v>
      </c>
      <c r="HS22" s="71">
        <v>2.1103295580308643E-5</v>
      </c>
      <c r="HT22" s="71">
        <v>1.2496349540843638E-4</v>
      </c>
      <c r="HU22" s="71">
        <v>1.9088338415477218E-4</v>
      </c>
      <c r="HV22" s="71">
        <v>1.5912170634384222E-4</v>
      </c>
      <c r="HW22" s="71">
        <v>6.8048565987327572E-5</v>
      </c>
      <c r="HX22" s="71">
        <v>2.8760663818895029E-4</v>
      </c>
      <c r="HY22" s="71">
        <v>2.1925435062707119E-4</v>
      </c>
      <c r="HZ22" s="71">
        <v>1.0870357360776554E-5</v>
      </c>
      <c r="IA22" s="71">
        <v>3.9222662944554259E-5</v>
      </c>
      <c r="IB22" s="71">
        <v>1.0114986625425637</v>
      </c>
      <c r="IC22" s="71">
        <v>0.88858145408158407</v>
      </c>
      <c r="IE22" s="12" t="s">
        <v>48</v>
      </c>
      <c r="IF22" s="67" t="s">
        <v>146</v>
      </c>
      <c r="IG22" s="71">
        <v>1.4707159721728694E-4</v>
      </c>
      <c r="IH22" s="71">
        <v>1.6790320380300757E-4</v>
      </c>
      <c r="II22" s="71">
        <v>4.5860608878111296E-3</v>
      </c>
      <c r="IJ22" s="71">
        <v>3.8268095342226111E-4</v>
      </c>
      <c r="IK22" s="71">
        <v>1.8871443775166496E-3</v>
      </c>
      <c r="IL22" s="71">
        <v>3.8917631976557852E-4</v>
      </c>
      <c r="IM22" s="71">
        <v>5.7905665974488279E-3</v>
      </c>
      <c r="IN22" s="71">
        <v>5.3703793588827948E-3</v>
      </c>
      <c r="IO22" s="71">
        <v>2.576881994278849E-3</v>
      </c>
      <c r="IP22" s="71">
        <v>4.5942193613530231E-3</v>
      </c>
      <c r="IQ22" s="71">
        <v>0</v>
      </c>
      <c r="IR22" s="71">
        <v>1.6964321175613955E-2</v>
      </c>
      <c r="IS22" s="71">
        <v>2.5368768740383657E-2</v>
      </c>
      <c r="IT22" s="71">
        <v>2.1157061643072121E-2</v>
      </c>
      <c r="IU22" s="71">
        <v>3.3349870459180864E-2</v>
      </c>
      <c r="IV22" s="71">
        <v>1.1417996541978189E-3</v>
      </c>
      <c r="IW22" s="71">
        <v>1.3328048742578258E-2</v>
      </c>
      <c r="IX22" s="71">
        <v>9.2297452205746412E-3</v>
      </c>
      <c r="IY22" s="71">
        <v>1.2432530778094487E-3</v>
      </c>
      <c r="IZ22" s="71">
        <v>4.7850528890945159E-4</v>
      </c>
      <c r="JA22" s="71">
        <v>6.2707558820330046E-4</v>
      </c>
      <c r="JB22" s="71">
        <v>4.418254838981915E-4</v>
      </c>
      <c r="JC22" s="71">
        <v>1.2788754792307842E-3</v>
      </c>
      <c r="JD22" s="71">
        <v>3.5320371827187054E-4</v>
      </c>
      <c r="JE22" s="71">
        <v>1.5120856379022103E-3</v>
      </c>
      <c r="JF22" s="71">
        <v>9.2344842412106769E-4</v>
      </c>
      <c r="JG22" s="71">
        <v>2.6373212351454449E-4</v>
      </c>
      <c r="JH22" s="71">
        <v>2.8684394139080549E-3</v>
      </c>
      <c r="JI22" s="71">
        <v>5.0736400180169464E-3</v>
      </c>
      <c r="JJ22" s="71">
        <v>3.3097897503285151E-3</v>
      </c>
      <c r="JK22" s="71">
        <v>3.6655176658869873E-2</v>
      </c>
      <c r="JL22" s="71">
        <v>1.6351421098971639E-3</v>
      </c>
      <c r="JM22" s="71">
        <v>5.00796836860261E-3</v>
      </c>
      <c r="JN22" s="71">
        <v>1.210801393728223E-2</v>
      </c>
      <c r="JO22" s="71">
        <v>9.2055202126258198E-3</v>
      </c>
      <c r="JP22" s="71">
        <v>3.7187275880256969E-4</v>
      </c>
      <c r="JQ22" s="71">
        <v>7.5036500806324432E-4</v>
      </c>
      <c r="JR22" s="71">
        <v>4.292708308696578E-3</v>
      </c>
      <c r="JS22" s="71">
        <v>3.8139971817754813E-3</v>
      </c>
      <c r="JT22" s="71">
        <v>1.2730787175898154E-3</v>
      </c>
      <c r="JU22" s="71">
        <v>2.0591791350907875E-3</v>
      </c>
      <c r="JV22" s="71">
        <v>1.2979485509605992E-2</v>
      </c>
      <c r="JW22" s="71">
        <v>1.1137017517618801E-2</v>
      </c>
      <c r="JX22" s="71">
        <v>3.3207339176679006E-3</v>
      </c>
      <c r="JY22" s="71">
        <v>2.8302454886689819E-3</v>
      </c>
      <c r="JZ22" s="71">
        <v>2.4336023085555496E-3</v>
      </c>
      <c r="KA22" s="71">
        <v>5.0200032250881138E-4</v>
      </c>
      <c r="KB22" s="71">
        <v>1.8049909641058403E-3</v>
      </c>
      <c r="KC22" s="71">
        <v>1.4886662049102316E-3</v>
      </c>
      <c r="KD22" s="71">
        <v>9.4463790499225346E-4</v>
      </c>
      <c r="KE22" s="71">
        <v>1.6699630555659217E-3</v>
      </c>
      <c r="KF22" s="71">
        <v>1.5901319636689414E-3</v>
      </c>
      <c r="KG22" s="71">
        <v>7.3958427805777608E-4</v>
      </c>
      <c r="KH22" s="71">
        <v>1.9750948325243634E-3</v>
      </c>
      <c r="KI22" s="71">
        <v>8.4982864421686872E-4</v>
      </c>
      <c r="KJ22" s="71">
        <v>6.2189404199283326E-4</v>
      </c>
      <c r="KK22" s="71">
        <v>6.7476457906305066E-4</v>
      </c>
      <c r="KL22" s="71">
        <v>2.2895108091706535E-3</v>
      </c>
      <c r="KM22" s="71">
        <v>9.4995417868079307E-4</v>
      </c>
      <c r="KN22" s="71">
        <v>1.3268307994376789E-2</v>
      </c>
      <c r="KO22" s="71">
        <v>5.7427306809775182E-2</v>
      </c>
      <c r="KP22" s="71">
        <v>2.6309660581977268E-3</v>
      </c>
      <c r="KQ22" s="71">
        <v>6.1954044143672218E-3</v>
      </c>
      <c r="KR22" s="71">
        <v>0</v>
      </c>
      <c r="KS22" s="71">
        <v>1.5620538171035438E-3</v>
      </c>
      <c r="KT22" s="71">
        <v>1.3637968305059713E-4</v>
      </c>
      <c r="KU22" s="71">
        <v>3.8931060183945639E-4</v>
      </c>
      <c r="KV22" s="71">
        <v>0</v>
      </c>
      <c r="KW22" s="71">
        <v>2.5471228319259172E-3</v>
      </c>
      <c r="KX22" s="71">
        <v>8.845643662670313E-3</v>
      </c>
      <c r="KY22" s="71">
        <v>7.896039126250325E-3</v>
      </c>
      <c r="KZ22" s="71">
        <v>4.8474702850720931E-3</v>
      </c>
      <c r="LA22" s="71">
        <v>5.9822676283361777E-3</v>
      </c>
      <c r="LB22" s="71">
        <v>0</v>
      </c>
      <c r="LC22" s="71">
        <v>8.5031649823444138E-4</v>
      </c>
      <c r="LD22" s="71">
        <v>1.1564724860216619E-2</v>
      </c>
      <c r="LE22" s="71">
        <v>0</v>
      </c>
      <c r="LF22" s="71">
        <v>1.0539261449295043E-3</v>
      </c>
      <c r="LG22" s="71">
        <v>2.5872160286331591E-4</v>
      </c>
      <c r="LH22" s="71">
        <v>1.0039296675558615E-3</v>
      </c>
      <c r="LI22" s="71">
        <v>3.1410211143280842E-3</v>
      </c>
      <c r="LJ22" s="71">
        <v>2.9443812336078872E-3</v>
      </c>
      <c r="LK22" s="71">
        <v>0</v>
      </c>
      <c r="LL22" s="71">
        <v>1.1768481177825609E-3</v>
      </c>
      <c r="LM22" s="71">
        <v>2.2386566550014913E-3</v>
      </c>
      <c r="LN22" s="71">
        <v>3.475646554896448E-3</v>
      </c>
      <c r="LO22" s="71">
        <v>2.8696615659318031E-4</v>
      </c>
      <c r="LP22" s="71">
        <v>1.1428253000438834E-2</v>
      </c>
      <c r="LQ22" s="71">
        <v>0</v>
      </c>
      <c r="LR22" s="71">
        <v>5.7597908020504615E-3</v>
      </c>
      <c r="LS22" s="71">
        <v>8.1684582737080649E-4</v>
      </c>
      <c r="LT22" s="71">
        <v>6.979957750611881E-3</v>
      </c>
      <c r="LU22" s="71">
        <v>5.057929924043544E-3</v>
      </c>
      <c r="LV22" s="71">
        <v>4.6838675854877455E-3</v>
      </c>
      <c r="LW22" s="71">
        <v>6.3433759264324699E-3</v>
      </c>
      <c r="LX22" s="71">
        <v>1.3281615128895039E-3</v>
      </c>
      <c r="LY22" s="71">
        <v>7.3869565828456859E-3</v>
      </c>
      <c r="LZ22" s="71">
        <v>8.7494148223481363E-3</v>
      </c>
      <c r="MA22" s="71">
        <v>2.6804819777708527E-2</v>
      </c>
      <c r="MB22" s="71">
        <v>2.6809632806212839E-2</v>
      </c>
      <c r="MC22" s="71">
        <v>1.3376889201314947E-2</v>
      </c>
      <c r="MD22" s="71">
        <v>6.340322498859084E-3</v>
      </c>
      <c r="ME22" s="71">
        <v>1.5470045521053487E-2</v>
      </c>
      <c r="MF22" s="71">
        <v>3.7566387735047751E-3</v>
      </c>
      <c r="MG22" s="71">
        <v>1.1982043684766911E-2</v>
      </c>
      <c r="MH22" s="71">
        <v>0</v>
      </c>
      <c r="MI22" s="71">
        <v>3.3293776371308016E-2</v>
      </c>
    </row>
    <row r="23" spans="2:347" x14ac:dyDescent="0.15">
      <c r="B23" s="15" t="s">
        <v>49</v>
      </c>
      <c r="C23" s="74" t="s">
        <v>147</v>
      </c>
      <c r="D23" s="67">
        <v>0.99999999999999978</v>
      </c>
      <c r="E23" s="75">
        <v>0</v>
      </c>
      <c r="F23" s="75">
        <v>0</v>
      </c>
      <c r="G23" s="75">
        <v>0</v>
      </c>
      <c r="H23" s="67">
        <v>0</v>
      </c>
      <c r="I23" s="76">
        <v>0</v>
      </c>
      <c r="J23" s="75">
        <v>0</v>
      </c>
      <c r="O23" s="4"/>
      <c r="P23" s="15" t="s">
        <v>49</v>
      </c>
      <c r="Q23" s="75" t="s">
        <v>147</v>
      </c>
      <c r="R23" s="67">
        <v>7.3664825046040525E-5</v>
      </c>
      <c r="S23" s="67">
        <v>0</v>
      </c>
      <c r="T23" s="67">
        <v>1.6268980477223426E-5</v>
      </c>
      <c r="U23" s="67">
        <v>0</v>
      </c>
      <c r="V23" s="67">
        <v>2.4482800832415231E-5</v>
      </c>
      <c r="W23" s="67">
        <v>0</v>
      </c>
      <c r="X23" s="67">
        <v>0</v>
      </c>
      <c r="Y23" s="67">
        <v>2.0099228624198746E-4</v>
      </c>
      <c r="Z23" s="67">
        <v>0</v>
      </c>
      <c r="AA23" s="67">
        <v>0</v>
      </c>
      <c r="AB23" s="67">
        <v>0</v>
      </c>
      <c r="AC23" s="67">
        <v>8.3333333333333339E-4</v>
      </c>
      <c r="AD23" s="67">
        <v>4.1482444733420025E-3</v>
      </c>
      <c r="AE23" s="67">
        <v>1.0243902439024391E-2</v>
      </c>
      <c r="AF23" s="67">
        <v>1.2584559381161839E-2</v>
      </c>
      <c r="AG23" s="67">
        <v>0</v>
      </c>
      <c r="AH23" s="67">
        <v>0.30086614173228349</v>
      </c>
      <c r="AI23" s="67">
        <v>0.1315478761699064</v>
      </c>
      <c r="AJ23" s="67">
        <v>0</v>
      </c>
      <c r="AK23" s="67">
        <v>8.0188679245283027E-4</v>
      </c>
      <c r="AL23" s="67">
        <v>0</v>
      </c>
      <c r="AM23" s="67">
        <v>0</v>
      </c>
      <c r="AN23" s="67">
        <v>0</v>
      </c>
      <c r="AO23" s="67">
        <v>0</v>
      </c>
      <c r="AP23" s="67">
        <v>1.9765062523683214E-3</v>
      </c>
      <c r="AQ23" s="67">
        <v>4.6519428247071577E-3</v>
      </c>
      <c r="AR23" s="67">
        <v>0</v>
      </c>
      <c r="AS23" s="67">
        <v>0</v>
      </c>
      <c r="AT23" s="67">
        <v>3.7242026266416507E-3</v>
      </c>
      <c r="AU23" s="67">
        <v>4.4600296499030679E-3</v>
      </c>
      <c r="AV23" s="67">
        <v>8.0000000000000004E-4</v>
      </c>
      <c r="AW23" s="67">
        <v>0</v>
      </c>
      <c r="AX23" s="67">
        <v>0</v>
      </c>
      <c r="AY23" s="67">
        <v>1.6666666666666666E-2</v>
      </c>
      <c r="AZ23" s="67">
        <v>8.493150684931507E-3</v>
      </c>
      <c r="BA23" s="67">
        <v>0</v>
      </c>
      <c r="BB23" s="67">
        <v>5.9205776173285197E-5</v>
      </c>
      <c r="BC23" s="67">
        <v>0</v>
      </c>
      <c r="BD23" s="67">
        <v>2.4047669716961053E-4</v>
      </c>
      <c r="BE23" s="67">
        <v>0</v>
      </c>
      <c r="BF23" s="67">
        <v>2.0964166974510525E-3</v>
      </c>
      <c r="BG23" s="67">
        <v>1.6765819361817198E-4</v>
      </c>
      <c r="BH23" s="67">
        <v>3.4349104517508684E-4</v>
      </c>
      <c r="BI23" s="67">
        <v>3.9382650345928691E-4</v>
      </c>
      <c r="BJ23" s="67">
        <v>1.559102720475155E-4</v>
      </c>
      <c r="BK23" s="67">
        <v>2.9470780035114122E-4</v>
      </c>
      <c r="BL23" s="67">
        <v>0</v>
      </c>
      <c r="BM23" s="67">
        <v>8.3778625954198469E-3</v>
      </c>
      <c r="BN23" s="67">
        <v>5.579598145285935E-3</v>
      </c>
      <c r="BO23" s="67">
        <v>0</v>
      </c>
      <c r="BP23" s="67">
        <v>2.0661157024793391E-4</v>
      </c>
      <c r="BQ23" s="67">
        <v>2.3164077433705213E-3</v>
      </c>
      <c r="BR23" s="67">
        <v>1.6129032258064516E-3</v>
      </c>
      <c r="BS23" s="67">
        <v>1.6977225672877845E-3</v>
      </c>
      <c r="BT23" s="67">
        <v>3.0262680062946374E-7</v>
      </c>
      <c r="BU23" s="67">
        <v>4.2324493104301926E-6</v>
      </c>
      <c r="BV23" s="67">
        <v>4.31758086336244E-4</v>
      </c>
      <c r="BW23" s="67">
        <v>9.9331170121184035E-6</v>
      </c>
      <c r="BX23" s="67">
        <v>8.6610081413476532E-7</v>
      </c>
      <c r="BY23" s="67">
        <v>1.1205220772007776E-2</v>
      </c>
      <c r="BZ23" s="67">
        <v>1.2580754845290716E-4</v>
      </c>
      <c r="CA23" s="67">
        <v>4.2440496144820648E-3</v>
      </c>
      <c r="CB23" s="67">
        <v>2.7189586114819758E-3</v>
      </c>
      <c r="CC23" s="67">
        <v>7.0691361515622793E-7</v>
      </c>
      <c r="CD23" s="67">
        <v>1.1337868480725623E-6</v>
      </c>
      <c r="CE23" s="67">
        <v>0</v>
      </c>
      <c r="CF23" s="67">
        <v>0</v>
      </c>
      <c r="CG23" s="67">
        <v>0</v>
      </c>
      <c r="CH23" s="67">
        <v>1.9213125371039992E-4</v>
      </c>
      <c r="CI23" s="67">
        <v>-5.9465342712533239E-4</v>
      </c>
      <c r="CJ23" s="67">
        <v>4.5950206495824487E-4</v>
      </c>
      <c r="CK23" s="67">
        <v>0</v>
      </c>
      <c r="CL23" s="67">
        <v>0</v>
      </c>
      <c r="CM23" s="67">
        <v>7.9252656001953841E-5</v>
      </c>
      <c r="CN23" s="67">
        <v>0</v>
      </c>
      <c r="CO23" s="67">
        <v>1.8905684479454972E-4</v>
      </c>
      <c r="CP23" s="67">
        <v>0</v>
      </c>
      <c r="CQ23" s="67">
        <v>6.7852257181942545E-5</v>
      </c>
      <c r="CR23" s="67">
        <v>0</v>
      </c>
      <c r="CS23" s="67">
        <v>1.4239482200647249E-3</v>
      </c>
      <c r="CT23" s="67">
        <v>4.0615384615384619E-3</v>
      </c>
      <c r="CU23" s="67">
        <v>1.6374214370647188E-2</v>
      </c>
      <c r="CV23" s="67">
        <v>0</v>
      </c>
      <c r="CW23" s="67">
        <v>1.2350597609561752E-4</v>
      </c>
      <c r="CX23" s="67">
        <v>1.5067048365225252E-6</v>
      </c>
      <c r="CY23" s="67">
        <v>6.0755159933483325E-3</v>
      </c>
      <c r="CZ23" s="67">
        <v>2.6525198938992045E-4</v>
      </c>
      <c r="DA23" s="67">
        <v>4.5083285468121764E-2</v>
      </c>
      <c r="DB23" s="67">
        <v>1.161020027981974E-4</v>
      </c>
      <c r="DC23" s="67">
        <v>1.887989443499886E-3</v>
      </c>
      <c r="DD23" s="67">
        <v>4.2847202789269481E-3</v>
      </c>
      <c r="DE23" s="67">
        <v>2.4330702914007182E-7</v>
      </c>
      <c r="DF23" s="67">
        <v>2.6131310489144652E-3</v>
      </c>
      <c r="DG23" s="67">
        <v>1.4512300388433319E-3</v>
      </c>
      <c r="DH23" s="67">
        <v>8.9296913107100547E-4</v>
      </c>
      <c r="DI23" s="67">
        <v>2.1613901452035228E-3</v>
      </c>
      <c r="DJ23" s="67">
        <v>0</v>
      </c>
      <c r="DK23" s="67">
        <v>0</v>
      </c>
      <c r="DL23" s="67">
        <v>2.4347969626939585E-4</v>
      </c>
      <c r="DM23" s="67">
        <v>1.1022827231170779E-3</v>
      </c>
      <c r="DN23" s="67">
        <v>1.0030864197530865E-3</v>
      </c>
      <c r="DO23" s="67">
        <v>1.2629930409083447E-7</v>
      </c>
      <c r="DP23" s="67">
        <v>5.4395785314455053E-4</v>
      </c>
      <c r="DQ23" s="67">
        <v>6.3451668999448614E-4</v>
      </c>
      <c r="DR23" s="67">
        <v>6.747787610619469E-5</v>
      </c>
      <c r="DS23" s="67">
        <v>0.12191008018327605</v>
      </c>
      <c r="DT23" s="67">
        <v>4.8512634609233394E-4</v>
      </c>
      <c r="DU23" s="67">
        <v>1.0997594262733574E-3</v>
      </c>
      <c r="DW23" s="15" t="s">
        <v>49</v>
      </c>
      <c r="DX23" s="75" t="s">
        <v>147</v>
      </c>
      <c r="DY23" s="76">
        <v>7.9938157360740407E-20</v>
      </c>
      <c r="DZ23" s="75">
        <v>4.5639095274296324E-20</v>
      </c>
      <c r="EA23" s="75">
        <v>1.1338644427747334E-19</v>
      </c>
      <c r="EB23" s="75">
        <v>1.5060080210933553E-20</v>
      </c>
      <c r="EC23" s="75">
        <v>5.8038519915953402E-20</v>
      </c>
      <c r="ED23" s="75">
        <v>0</v>
      </c>
      <c r="EE23" s="75">
        <v>1.0080037327920384E-19</v>
      </c>
      <c r="EF23" s="75">
        <v>9.0894391970800017E-20</v>
      </c>
      <c r="EG23" s="75">
        <v>0</v>
      </c>
      <c r="EH23" s="75">
        <v>0</v>
      </c>
      <c r="EI23" s="75">
        <v>0</v>
      </c>
      <c r="EJ23" s="75">
        <v>2.2278485185406713E-19</v>
      </c>
      <c r="EK23" s="75">
        <v>9.7371140798662849E-19</v>
      </c>
      <c r="EL23" s="75">
        <v>2.3224649028064068E-18</v>
      </c>
      <c r="EM23" s="75">
        <v>2.8608464905270881E-18</v>
      </c>
      <c r="EN23" s="75">
        <v>1</v>
      </c>
      <c r="EO23" s="75">
        <v>6.6845836200492854E-17</v>
      </c>
      <c r="EP23" s="75">
        <v>2.9271521914097188E-17</v>
      </c>
      <c r="EQ23" s="75">
        <v>0</v>
      </c>
      <c r="ER23" s="75">
        <v>2.19616229417721E-19</v>
      </c>
      <c r="ES23" s="75">
        <v>0</v>
      </c>
      <c r="ET23" s="75">
        <v>0</v>
      </c>
      <c r="EU23" s="75">
        <v>0</v>
      </c>
      <c r="EV23" s="75">
        <v>0</v>
      </c>
      <c r="EW23" s="75">
        <v>4.8541781022968894E-19</v>
      </c>
      <c r="EX23" s="75">
        <v>1.0916280898035626E-18</v>
      </c>
      <c r="EY23" s="75">
        <v>0</v>
      </c>
      <c r="EZ23" s="75">
        <v>0</v>
      </c>
      <c r="FA23" s="75">
        <v>8.4990684270183447E-19</v>
      </c>
      <c r="FB23" s="75">
        <v>1.0195905770671099E-18</v>
      </c>
      <c r="FC23" s="75">
        <v>2.3662828965746721E-19</v>
      </c>
      <c r="FD23" s="75">
        <v>0</v>
      </c>
      <c r="FE23" s="75">
        <v>4.5702652824987513E-20</v>
      </c>
      <c r="FF23" s="75">
        <v>3.7401791590226009E-18</v>
      </c>
      <c r="FG23" s="75">
        <v>1.9477240893641512E-18</v>
      </c>
      <c r="FH23" s="75">
        <v>0</v>
      </c>
      <c r="FI23" s="75">
        <v>2.7007433101075453E-20</v>
      </c>
      <c r="FJ23" s="75">
        <v>2.3634374807212212E-20</v>
      </c>
      <c r="FK23" s="75">
        <v>8.0758494677263164E-20</v>
      </c>
      <c r="FL23" s="75">
        <v>0</v>
      </c>
      <c r="FM23" s="75">
        <v>4.9064780209979464E-19</v>
      </c>
      <c r="FN23" s="75">
        <v>6.6095860230243512E-20</v>
      </c>
      <c r="FO23" s="75">
        <v>1.0814286234711509E-19</v>
      </c>
      <c r="FP23" s="75">
        <v>1.2150301412802642E-19</v>
      </c>
      <c r="FQ23" s="75">
        <v>7.3549098847019466E-20</v>
      </c>
      <c r="FR23" s="75">
        <v>1.0105268154865716E-19</v>
      </c>
      <c r="FS23" s="75">
        <v>0</v>
      </c>
      <c r="FT23" s="75">
        <v>1.9207062849873421E-18</v>
      </c>
      <c r="FU23" s="75">
        <v>1.2860968524452938E-18</v>
      </c>
      <c r="FV23" s="75">
        <v>0</v>
      </c>
      <c r="FW23" s="75">
        <v>7.2859088406246287E-20</v>
      </c>
      <c r="FX23" s="75">
        <v>5.600452280257945E-19</v>
      </c>
      <c r="FY23" s="75">
        <v>4.018355355111015E-19</v>
      </c>
      <c r="FZ23" s="75">
        <v>4.2495151370542683E-19</v>
      </c>
      <c r="GA23" s="75">
        <v>3.6237574892399711E-20</v>
      </c>
      <c r="GB23" s="75">
        <v>3.6737393592240143E-20</v>
      </c>
      <c r="GC23" s="75">
        <v>1.3267529117605673E-19</v>
      </c>
      <c r="GD23" s="75">
        <v>3.5168349110608899E-20</v>
      </c>
      <c r="GE23" s="75">
        <v>5.4876823375694231E-20</v>
      </c>
      <c r="GF23" s="75">
        <v>2.5623293159881464E-18</v>
      </c>
      <c r="GG23" s="75">
        <v>7.0543089765696746E-20</v>
      </c>
      <c r="GH23" s="75">
        <v>9.8389570913598877E-19</v>
      </c>
      <c r="GI23" s="75">
        <v>6.2992177529329553E-19</v>
      </c>
      <c r="GJ23" s="75">
        <v>1.0054205537771424E-19</v>
      </c>
      <c r="GK23" s="75">
        <v>3.5704320670196923E-20</v>
      </c>
      <c r="GL23" s="75">
        <v>2.2090787123290895E-20</v>
      </c>
      <c r="GM23" s="75">
        <v>2.9178416041111074E-20</v>
      </c>
      <c r="GN23" s="75">
        <v>7.8141957182469821E-20</v>
      </c>
      <c r="GO23" s="75">
        <v>1.5916558748956115E-19</v>
      </c>
      <c r="GP23" s="75">
        <v>-3.6220536577625997E-20</v>
      </c>
      <c r="GQ23" s="75">
        <v>2.3265756401012334E-19</v>
      </c>
      <c r="GR23" s="75">
        <v>6.3755272941612893E-20</v>
      </c>
      <c r="GS23" s="75">
        <v>3.9232305378056511E-20</v>
      </c>
      <c r="GT23" s="75">
        <v>3.4238783961676307E-20</v>
      </c>
      <c r="GU23" s="75">
        <v>1.3978672023778625E-19</v>
      </c>
      <c r="GV23" s="75">
        <v>1.5106653693592707E-19</v>
      </c>
      <c r="GW23" s="75">
        <v>2.4859763791527029E-19</v>
      </c>
      <c r="GX23" s="75">
        <v>1.1701657848369841E-19</v>
      </c>
      <c r="GY23" s="75">
        <v>0</v>
      </c>
      <c r="GZ23" s="75">
        <v>5.4785926520186276E-19</v>
      </c>
      <c r="HA23" s="75">
        <v>1.006926390922612E-18</v>
      </c>
      <c r="HB23" s="75">
        <v>3.7414971659856872E-18</v>
      </c>
      <c r="HC23" s="75">
        <v>1.1457347934340043E-19</v>
      </c>
      <c r="HD23" s="75">
        <v>1.324751976772177E-19</v>
      </c>
      <c r="HE23" s="75">
        <v>2.4681380370827502E-19</v>
      </c>
      <c r="HF23" s="75">
        <v>1.414186231789212E-18</v>
      </c>
      <c r="HG23" s="75">
        <v>1.9482545918880412E-19</v>
      </c>
      <c r="HH23" s="75">
        <v>1.0204958437654654E-17</v>
      </c>
      <c r="HI23" s="75">
        <v>9.6200930138480337E-20</v>
      </c>
      <c r="HJ23" s="75">
        <v>4.8192665255194358E-19</v>
      </c>
      <c r="HK23" s="75">
        <v>1.1643594705343142E-18</v>
      </c>
      <c r="HL23" s="75">
        <v>5.1503702884163422E-20</v>
      </c>
      <c r="HM23" s="75">
        <v>6.7958962260080319E-19</v>
      </c>
      <c r="HN23" s="75">
        <v>4.9540418824170601E-19</v>
      </c>
      <c r="HO23" s="75">
        <v>3.6053801750575517E-19</v>
      </c>
      <c r="HP23" s="75">
        <v>7.1127623578558137E-19</v>
      </c>
      <c r="HQ23" s="75">
        <v>6.1991605136091439E-20</v>
      </c>
      <c r="HR23" s="75">
        <v>2.7521747705396481E-19</v>
      </c>
      <c r="HS23" s="75">
        <v>1.0246260718817222E-19</v>
      </c>
      <c r="HT23" s="75">
        <v>3.1750760667333202E-19</v>
      </c>
      <c r="HU23" s="75">
        <v>4.1758265380084933E-19</v>
      </c>
      <c r="HV23" s="75">
        <v>4.3910814244820567E-20</v>
      </c>
      <c r="HW23" s="75">
        <v>2.4962053219043496E-19</v>
      </c>
      <c r="HX23" s="75">
        <v>2.5488265576915921E-19</v>
      </c>
      <c r="HY23" s="75">
        <v>1.1302950411658668E-19</v>
      </c>
      <c r="HZ23" s="75">
        <v>2.7294766108974467E-17</v>
      </c>
      <c r="IA23" s="75">
        <v>1.8969984282720679E-19</v>
      </c>
      <c r="IB23" s="67">
        <v>1</v>
      </c>
      <c r="IC23" s="67">
        <v>0.8784801077719594</v>
      </c>
      <c r="IE23" s="15" t="s">
        <v>49</v>
      </c>
      <c r="IF23" s="75" t="s">
        <v>147</v>
      </c>
      <c r="IG23" s="67">
        <v>0</v>
      </c>
      <c r="IH23" s="67">
        <v>0</v>
      </c>
      <c r="II23" s="67">
        <v>0</v>
      </c>
      <c r="IJ23" s="67">
        <v>0</v>
      </c>
      <c r="IK23" s="67">
        <v>0</v>
      </c>
      <c r="IL23" s="67">
        <v>0</v>
      </c>
      <c r="IM23" s="67">
        <v>0</v>
      </c>
      <c r="IN23" s="67">
        <v>0</v>
      </c>
      <c r="IO23" s="67">
        <v>0</v>
      </c>
      <c r="IP23" s="67">
        <v>0</v>
      </c>
      <c r="IQ23" s="67">
        <v>0</v>
      </c>
      <c r="IR23" s="67">
        <v>0</v>
      </c>
      <c r="IS23" s="67">
        <v>0</v>
      </c>
      <c r="IT23" s="67">
        <v>0</v>
      </c>
      <c r="IU23" s="67">
        <v>0</v>
      </c>
      <c r="IV23" s="67">
        <v>0</v>
      </c>
      <c r="IW23" s="67">
        <v>0</v>
      </c>
      <c r="IX23" s="67">
        <v>0</v>
      </c>
      <c r="IY23" s="67">
        <v>0</v>
      </c>
      <c r="IZ23" s="67">
        <v>0</v>
      </c>
      <c r="JA23" s="67">
        <v>0</v>
      </c>
      <c r="JB23" s="67">
        <v>0</v>
      </c>
      <c r="JC23" s="67">
        <v>0</v>
      </c>
      <c r="JD23" s="67">
        <v>0</v>
      </c>
      <c r="JE23" s="67">
        <v>0</v>
      </c>
      <c r="JF23" s="67">
        <v>0</v>
      </c>
      <c r="JG23" s="67">
        <v>0</v>
      </c>
      <c r="JH23" s="67">
        <v>0</v>
      </c>
      <c r="JI23" s="67">
        <v>0</v>
      </c>
      <c r="JJ23" s="67">
        <v>0</v>
      </c>
      <c r="JK23" s="67">
        <v>0</v>
      </c>
      <c r="JL23" s="67">
        <v>0</v>
      </c>
      <c r="JM23" s="67">
        <v>0</v>
      </c>
      <c r="JN23" s="67">
        <v>0</v>
      </c>
      <c r="JO23" s="67">
        <v>0</v>
      </c>
      <c r="JP23" s="67">
        <v>0</v>
      </c>
      <c r="JQ23" s="67">
        <v>0</v>
      </c>
      <c r="JR23" s="67">
        <v>0</v>
      </c>
      <c r="JS23" s="67">
        <v>0</v>
      </c>
      <c r="JT23" s="67">
        <v>0</v>
      </c>
      <c r="JU23" s="67">
        <v>0</v>
      </c>
      <c r="JV23" s="67">
        <v>0</v>
      </c>
      <c r="JW23" s="67">
        <v>0</v>
      </c>
      <c r="JX23" s="67">
        <v>0</v>
      </c>
      <c r="JY23" s="67">
        <v>0</v>
      </c>
      <c r="JZ23" s="67">
        <v>0</v>
      </c>
      <c r="KA23" s="67">
        <v>0</v>
      </c>
      <c r="KB23" s="67">
        <v>0</v>
      </c>
      <c r="KC23" s="67">
        <v>0</v>
      </c>
      <c r="KD23" s="67">
        <v>0</v>
      </c>
      <c r="KE23" s="67">
        <v>0</v>
      </c>
      <c r="KF23" s="67">
        <v>0</v>
      </c>
      <c r="KG23" s="67">
        <v>0</v>
      </c>
      <c r="KH23" s="67">
        <v>0</v>
      </c>
      <c r="KI23" s="67">
        <v>0</v>
      </c>
      <c r="KJ23" s="67">
        <v>0</v>
      </c>
      <c r="KK23" s="67">
        <v>0</v>
      </c>
      <c r="KL23" s="67">
        <v>0</v>
      </c>
      <c r="KM23" s="67">
        <v>0</v>
      </c>
      <c r="KN23" s="67">
        <v>0</v>
      </c>
      <c r="KO23" s="67">
        <v>0</v>
      </c>
      <c r="KP23" s="67">
        <v>0</v>
      </c>
      <c r="KQ23" s="67">
        <v>0</v>
      </c>
      <c r="KR23" s="67">
        <v>0</v>
      </c>
      <c r="KS23" s="67">
        <v>0</v>
      </c>
      <c r="KT23" s="67">
        <v>0</v>
      </c>
      <c r="KU23" s="67">
        <v>0</v>
      </c>
      <c r="KV23" s="67">
        <v>0</v>
      </c>
      <c r="KW23" s="67">
        <v>0</v>
      </c>
      <c r="KX23" s="67">
        <v>0</v>
      </c>
      <c r="KY23" s="67">
        <v>0</v>
      </c>
      <c r="KZ23" s="67">
        <v>0</v>
      </c>
      <c r="LA23" s="67">
        <v>0</v>
      </c>
      <c r="LB23" s="67">
        <v>0</v>
      </c>
      <c r="LC23" s="67">
        <v>0</v>
      </c>
      <c r="LD23" s="67">
        <v>0</v>
      </c>
      <c r="LE23" s="67">
        <v>0</v>
      </c>
      <c r="LF23" s="67">
        <v>0</v>
      </c>
      <c r="LG23" s="67">
        <v>0</v>
      </c>
      <c r="LH23" s="67">
        <v>0</v>
      </c>
      <c r="LI23" s="67">
        <v>0</v>
      </c>
      <c r="LJ23" s="67">
        <v>0</v>
      </c>
      <c r="LK23" s="67">
        <v>0</v>
      </c>
      <c r="LL23" s="67">
        <v>0</v>
      </c>
      <c r="LM23" s="67">
        <v>0</v>
      </c>
      <c r="LN23" s="67">
        <v>0</v>
      </c>
      <c r="LO23" s="67">
        <v>0</v>
      </c>
      <c r="LP23" s="67">
        <v>0</v>
      </c>
      <c r="LQ23" s="67">
        <v>0</v>
      </c>
      <c r="LR23" s="67">
        <v>0</v>
      </c>
      <c r="LS23" s="67">
        <v>0</v>
      </c>
      <c r="LT23" s="67">
        <v>0</v>
      </c>
      <c r="LU23" s="67">
        <v>0</v>
      </c>
      <c r="LV23" s="67">
        <v>0</v>
      </c>
      <c r="LW23" s="67">
        <v>0</v>
      </c>
      <c r="LX23" s="67">
        <v>0</v>
      </c>
      <c r="LY23" s="67">
        <v>0</v>
      </c>
      <c r="LZ23" s="67">
        <v>0</v>
      </c>
      <c r="MA23" s="67">
        <v>0</v>
      </c>
      <c r="MB23" s="67">
        <v>0</v>
      </c>
      <c r="MC23" s="67">
        <v>0</v>
      </c>
      <c r="MD23" s="67">
        <v>0</v>
      </c>
      <c r="ME23" s="67">
        <v>0</v>
      </c>
      <c r="MF23" s="67">
        <v>0</v>
      </c>
      <c r="MG23" s="67">
        <v>0</v>
      </c>
      <c r="MH23" s="67">
        <v>0</v>
      </c>
      <c r="MI23" s="67">
        <v>0</v>
      </c>
    </row>
    <row r="24" spans="2:347" x14ac:dyDescent="0.15">
      <c r="B24" s="12" t="s">
        <v>50</v>
      </c>
      <c r="C24" s="66" t="s">
        <v>148</v>
      </c>
      <c r="D24" s="67">
        <v>0.98996737286038994</v>
      </c>
      <c r="E24" s="67">
        <v>1.0032627139610062E-2</v>
      </c>
      <c r="F24" s="67">
        <v>0.43405511811023623</v>
      </c>
      <c r="G24" s="67">
        <v>0.22779527559055118</v>
      </c>
      <c r="H24" s="67">
        <v>9.3588061059066195E-4</v>
      </c>
      <c r="I24" s="27">
        <v>3.937007874015748E-2</v>
      </c>
      <c r="J24" s="67">
        <v>3.5433070866141732E-2</v>
      </c>
      <c r="O24" s="4"/>
      <c r="P24" s="12" t="s">
        <v>50</v>
      </c>
      <c r="Q24" s="67" t="s">
        <v>148</v>
      </c>
      <c r="R24" s="67">
        <v>5.1875822152065244E-2</v>
      </c>
      <c r="S24" s="67">
        <v>1.176056338028169E-2</v>
      </c>
      <c r="T24" s="67">
        <v>3.3785249457700655E-3</v>
      </c>
      <c r="U24" s="67">
        <v>5.0000000000000001E-3</v>
      </c>
      <c r="V24" s="67">
        <v>6.4879422205900355E-5</v>
      </c>
      <c r="W24" s="67">
        <v>0</v>
      </c>
      <c r="X24" s="67">
        <v>0</v>
      </c>
      <c r="Y24" s="67">
        <v>1.3040777894469996E-2</v>
      </c>
      <c r="Z24" s="67">
        <v>0</v>
      </c>
      <c r="AA24" s="67">
        <v>0</v>
      </c>
      <c r="AB24" s="67">
        <v>0</v>
      </c>
      <c r="AC24" s="67">
        <v>2.0833333333333333E-3</v>
      </c>
      <c r="AD24" s="67">
        <v>4.3693107932379713E-3</v>
      </c>
      <c r="AE24" s="67">
        <v>1.3008130081300813E-3</v>
      </c>
      <c r="AF24" s="67">
        <v>1.0476262702866676E-2</v>
      </c>
      <c r="AG24" s="67">
        <v>0</v>
      </c>
      <c r="AH24" s="67">
        <v>5.8267716535433068E-3</v>
      </c>
      <c r="AI24" s="67">
        <v>1.0727141828653709E-3</v>
      </c>
      <c r="AJ24" s="67">
        <v>0</v>
      </c>
      <c r="AK24" s="67">
        <v>6.6037735849056609E-4</v>
      </c>
      <c r="AL24" s="67">
        <v>0</v>
      </c>
      <c r="AM24" s="67">
        <v>0</v>
      </c>
      <c r="AN24" s="67">
        <v>0</v>
      </c>
      <c r="AO24" s="67">
        <v>0</v>
      </c>
      <c r="AP24" s="67">
        <v>2.0865479348237969E-2</v>
      </c>
      <c r="AQ24" s="67">
        <v>2.2724082770008772E-2</v>
      </c>
      <c r="AR24" s="67">
        <v>0</v>
      </c>
      <c r="AS24" s="67">
        <v>0</v>
      </c>
      <c r="AT24" s="67">
        <v>2.1867834062956016E-3</v>
      </c>
      <c r="AU24" s="67">
        <v>1.3889839206294903E-3</v>
      </c>
      <c r="AV24" s="67">
        <v>6.8571428571428568E-3</v>
      </c>
      <c r="AW24" s="67">
        <v>0</v>
      </c>
      <c r="AX24" s="67">
        <v>1.763115197404002E-3</v>
      </c>
      <c r="AY24" s="67">
        <v>2.3333333333333334E-2</v>
      </c>
      <c r="AZ24" s="67">
        <v>4.1552511415525115E-3</v>
      </c>
      <c r="BA24" s="67">
        <v>0</v>
      </c>
      <c r="BB24" s="67">
        <v>0</v>
      </c>
      <c r="BC24" s="67">
        <v>0</v>
      </c>
      <c r="BD24" s="67">
        <v>3.1921685464992552E-4</v>
      </c>
      <c r="BE24" s="67">
        <v>0</v>
      </c>
      <c r="BF24" s="67">
        <v>4.1497352542790297E-4</v>
      </c>
      <c r="BG24" s="67">
        <v>7.5716603569497026E-5</v>
      </c>
      <c r="BH24" s="67">
        <v>3.7329591018444267E-3</v>
      </c>
      <c r="BI24" s="67">
        <v>4.3995032818875285E-4</v>
      </c>
      <c r="BJ24" s="67">
        <v>2.4606247017022856E-4</v>
      </c>
      <c r="BK24" s="67">
        <v>1.4321545021319289E-3</v>
      </c>
      <c r="BL24" s="67">
        <v>0</v>
      </c>
      <c r="BM24" s="67">
        <v>8.3492366412213741E-3</v>
      </c>
      <c r="BN24" s="67">
        <v>2.0195775373518803E-3</v>
      </c>
      <c r="BO24" s="67">
        <v>0</v>
      </c>
      <c r="BP24" s="67">
        <v>9.0909090909090909E-4</v>
      </c>
      <c r="BQ24" s="67">
        <v>5.8308136099815807E-3</v>
      </c>
      <c r="BR24" s="67">
        <v>1.6129032258064516E-3</v>
      </c>
      <c r="BS24" s="67">
        <v>8.4886128364389224E-4</v>
      </c>
      <c r="BT24" s="67">
        <v>5.5683331315821331E-5</v>
      </c>
      <c r="BU24" s="67">
        <v>5.3744120489047544E-5</v>
      </c>
      <c r="BV24" s="67">
        <v>3.1884147091378674E-4</v>
      </c>
      <c r="BW24" s="67">
        <v>4.7237489790963072E-5</v>
      </c>
      <c r="BX24" s="67">
        <v>1.3251342456261909E-4</v>
      </c>
      <c r="BY24" s="67">
        <v>8.5059705637322968E-3</v>
      </c>
      <c r="BZ24" s="67">
        <v>1.1594695681740905E-3</v>
      </c>
      <c r="CA24" s="67">
        <v>1.8647334897753941E-5</v>
      </c>
      <c r="CB24" s="67">
        <v>2.2656875834445927E-3</v>
      </c>
      <c r="CC24" s="67">
        <v>0</v>
      </c>
      <c r="CD24" s="67">
        <v>0</v>
      </c>
      <c r="CE24" s="67">
        <v>0</v>
      </c>
      <c r="CF24" s="67">
        <v>0</v>
      </c>
      <c r="CG24" s="67">
        <v>4.7466078534784486E-5</v>
      </c>
      <c r="CH24" s="67">
        <v>6.0445787684170751E-4</v>
      </c>
      <c r="CI24" s="67">
        <v>6.5914257527665788E-3</v>
      </c>
      <c r="CJ24" s="67">
        <v>1.3997420430709902E-3</v>
      </c>
      <c r="CK24" s="67">
        <v>4.5970795024337483E-5</v>
      </c>
      <c r="CL24" s="67">
        <v>0</v>
      </c>
      <c r="CM24" s="67">
        <v>0</v>
      </c>
      <c r="CN24" s="67">
        <v>2.7230096983907066E-4</v>
      </c>
      <c r="CO24" s="67">
        <v>3.4745582286565895E-4</v>
      </c>
      <c r="CP24" s="67">
        <v>0</v>
      </c>
      <c r="CQ24" s="67">
        <v>3.3543091655266759E-4</v>
      </c>
      <c r="CR24" s="67">
        <v>0</v>
      </c>
      <c r="CS24" s="67">
        <v>2.2653721682847899E-4</v>
      </c>
      <c r="CT24" s="67">
        <v>1.6717948717948716E-3</v>
      </c>
      <c r="CU24" s="67">
        <v>1.3090708340411076E-2</v>
      </c>
      <c r="CV24" s="67">
        <v>3.575957392848085E-4</v>
      </c>
      <c r="CW24" s="67">
        <v>2.5099601593625499E-4</v>
      </c>
      <c r="CX24" s="67">
        <v>3.5256893174627089E-4</v>
      </c>
      <c r="CY24" s="67">
        <v>1.0466594932994227E-3</v>
      </c>
      <c r="CZ24" s="67">
        <v>3.9787798408488063E-4</v>
      </c>
      <c r="DA24" s="67">
        <v>3.9058012636415858E-4</v>
      </c>
      <c r="DB24" s="67">
        <v>1.0829487744359158E-4</v>
      </c>
      <c r="DC24" s="67">
        <v>6.4874260918110997E-4</v>
      </c>
      <c r="DD24" s="67">
        <v>1.5664682614713245E-3</v>
      </c>
      <c r="DE24" s="67">
        <v>8.9253128522883026E-4</v>
      </c>
      <c r="DF24" s="67">
        <v>2.8223907925712787E-3</v>
      </c>
      <c r="DG24" s="67">
        <v>7.1414185009351172E-3</v>
      </c>
      <c r="DH24" s="67">
        <v>4.0659187513065291E-3</v>
      </c>
      <c r="DI24" s="67">
        <v>2.0721256843608663E-3</v>
      </c>
      <c r="DJ24" s="67">
        <v>1.0890873448050534E-5</v>
      </c>
      <c r="DK24" s="67">
        <v>5.7823129251700683E-4</v>
      </c>
      <c r="DL24" s="67">
        <v>2.8887421591284256E-6</v>
      </c>
      <c r="DM24" s="67">
        <v>5.2922260515955992E-4</v>
      </c>
      <c r="DN24" s="67">
        <v>6.7322530864197532E-4</v>
      </c>
      <c r="DO24" s="67">
        <v>2.9399952006264446E-3</v>
      </c>
      <c r="DP24" s="67">
        <v>4.9720118538030948E-4</v>
      </c>
      <c r="DQ24" s="67">
        <v>5.0981889129236119E-4</v>
      </c>
      <c r="DR24" s="67">
        <v>1.53429203539823E-3</v>
      </c>
      <c r="DS24" s="67">
        <v>0.31002863688430693</v>
      </c>
      <c r="DT24" s="67">
        <v>3.9556455912144152E-4</v>
      </c>
      <c r="DU24" s="67">
        <v>2.3143223971150038E-3</v>
      </c>
      <c r="DW24" s="12" t="s">
        <v>50</v>
      </c>
      <c r="DX24" s="67" t="s">
        <v>148</v>
      </c>
      <c r="DY24" s="27">
        <v>5.2757139641853635E-4</v>
      </c>
      <c r="DZ24" s="67">
        <v>1.2632647663720213E-4</v>
      </c>
      <c r="EA24" s="67">
        <v>4.7254026272250107E-5</v>
      </c>
      <c r="EB24" s="67">
        <v>5.2477906495923151E-5</v>
      </c>
      <c r="EC24" s="67">
        <v>7.3005684593705448E-6</v>
      </c>
      <c r="ED24" s="67">
        <v>0</v>
      </c>
      <c r="EE24" s="67">
        <v>8.4922432587429163E-6</v>
      </c>
      <c r="EF24" s="67">
        <v>1.4475800110395797E-4</v>
      </c>
      <c r="EG24" s="67">
        <v>0</v>
      </c>
      <c r="EH24" s="67">
        <v>0</v>
      </c>
      <c r="EI24" s="67">
        <v>0</v>
      </c>
      <c r="EJ24" s="67">
        <v>2.7025984186944743E-5</v>
      </c>
      <c r="EK24" s="67">
        <v>5.1735941034884922E-5</v>
      </c>
      <c r="EL24" s="67">
        <v>1.9504953007278315E-5</v>
      </c>
      <c r="EM24" s="67">
        <v>1.132290018516839E-4</v>
      </c>
      <c r="EN24" s="67">
        <v>0</v>
      </c>
      <c r="EO24" s="67">
        <v>1.0000647344847597</v>
      </c>
      <c r="EP24" s="67">
        <v>1.7366645480848709E-5</v>
      </c>
      <c r="EQ24" s="67">
        <v>0</v>
      </c>
      <c r="ER24" s="67">
        <v>1.1235904417939503E-5</v>
      </c>
      <c r="ES24" s="67">
        <v>0</v>
      </c>
      <c r="ET24" s="67">
        <v>0</v>
      </c>
      <c r="EU24" s="67">
        <v>0</v>
      </c>
      <c r="EV24" s="67">
        <v>0</v>
      </c>
      <c r="EW24" s="67">
        <v>2.1393705368157376E-4</v>
      </c>
      <c r="EX24" s="67">
        <v>2.3531248367677425E-4</v>
      </c>
      <c r="EY24" s="67">
        <v>0</v>
      </c>
      <c r="EZ24" s="67">
        <v>0</v>
      </c>
      <c r="FA24" s="67">
        <v>2.5196047150849137E-5</v>
      </c>
      <c r="FB24" s="67">
        <v>1.7803011867842086E-5</v>
      </c>
      <c r="FC24" s="67">
        <v>7.9512091099547658E-5</v>
      </c>
      <c r="FD24" s="67">
        <v>0</v>
      </c>
      <c r="FE24" s="67">
        <v>2.3410890217105731E-5</v>
      </c>
      <c r="FF24" s="67">
        <v>2.3713409506041181E-4</v>
      </c>
      <c r="FG24" s="67">
        <v>4.8935639365369477E-5</v>
      </c>
      <c r="FH24" s="67">
        <v>0</v>
      </c>
      <c r="FI24" s="67">
        <v>1.3903551096765417E-6</v>
      </c>
      <c r="FJ24" s="67">
        <v>3.2422671397062101E-6</v>
      </c>
      <c r="FK24" s="67">
        <v>8.3434691485481245E-6</v>
      </c>
      <c r="FL24" s="67">
        <v>0</v>
      </c>
      <c r="FM24" s="67">
        <v>8.1916742293135456E-6</v>
      </c>
      <c r="FN24" s="67">
        <v>5.0972260334337918E-6</v>
      </c>
      <c r="FO24" s="67">
        <v>4.1552457537791147E-5</v>
      </c>
      <c r="FP24" s="67">
        <v>8.9132002817544608E-6</v>
      </c>
      <c r="FQ24" s="67">
        <v>7.4953882915240977E-6</v>
      </c>
      <c r="FR24" s="67">
        <v>1.9267963580506276E-5</v>
      </c>
      <c r="FS24" s="67">
        <v>0</v>
      </c>
      <c r="FT24" s="67">
        <v>9.0223138458884325E-5</v>
      </c>
      <c r="FU24" s="67">
        <v>2.5822034608393822E-5</v>
      </c>
      <c r="FV24" s="67">
        <v>0</v>
      </c>
      <c r="FW24" s="67">
        <v>1.2521602242396526E-5</v>
      </c>
      <c r="FX24" s="67">
        <v>6.4202848144991826E-5</v>
      </c>
      <c r="FY24" s="67">
        <v>2.1557702330226027E-5</v>
      </c>
      <c r="FZ24" s="67">
        <v>1.3676327251932881E-5</v>
      </c>
      <c r="GA24" s="67">
        <v>3.4786451382182136E-6</v>
      </c>
      <c r="GB24" s="67">
        <v>3.4884786547868064E-6</v>
      </c>
      <c r="GC24" s="67">
        <v>7.7131669615818286E-6</v>
      </c>
      <c r="GD24" s="67">
        <v>5.9301591511101797E-6</v>
      </c>
      <c r="GE24" s="67">
        <v>8.466375892392738E-6</v>
      </c>
      <c r="GF24" s="67">
        <v>9.4170222507982323E-5</v>
      </c>
      <c r="GG24" s="67">
        <v>1.4816361249719544E-5</v>
      </c>
      <c r="GH24" s="67">
        <v>5.7545817907345243E-6</v>
      </c>
      <c r="GI24" s="67">
        <v>2.7284363935545384E-5</v>
      </c>
      <c r="GJ24" s="67">
        <v>1.1553132749366268E-5</v>
      </c>
      <c r="GK24" s="67">
        <v>4.7021501485708719E-6</v>
      </c>
      <c r="GL24" s="67">
        <v>1.9345350828865185E-6</v>
      </c>
      <c r="GM24" s="67">
        <v>2.4257377224412069E-6</v>
      </c>
      <c r="GN24" s="67">
        <v>6.3408900077415617E-6</v>
      </c>
      <c r="GO24" s="67">
        <v>1.8353950585685679E-5</v>
      </c>
      <c r="GP24" s="67">
        <v>7.435077416262057E-5</v>
      </c>
      <c r="GQ24" s="67">
        <v>2.6242220070639802E-5</v>
      </c>
      <c r="GR24" s="67">
        <v>6.5139159208912614E-6</v>
      </c>
      <c r="GS24" s="67">
        <v>3.5828574868363326E-6</v>
      </c>
      <c r="GT24" s="67">
        <v>1.5185379118233966E-6</v>
      </c>
      <c r="GU24" s="67">
        <v>1.1970079156576498E-5</v>
      </c>
      <c r="GV24" s="67">
        <v>1.1536373962524165E-5</v>
      </c>
      <c r="GW24" s="67">
        <v>1.5843843271673871E-5</v>
      </c>
      <c r="GX24" s="67">
        <v>1.0397761373793668E-5</v>
      </c>
      <c r="GY24" s="67">
        <v>0</v>
      </c>
      <c r="GZ24" s="67">
        <v>2.2766568859098195E-5</v>
      </c>
      <c r="HA24" s="67">
        <v>2.4995019461220986E-5</v>
      </c>
      <c r="HB24" s="67">
        <v>1.3930505365809443E-4</v>
      </c>
      <c r="HC24" s="67">
        <v>1.5380575509134691E-5</v>
      </c>
      <c r="HD24" s="67">
        <v>1.1584977615201604E-5</v>
      </c>
      <c r="HE24" s="67">
        <v>1.3713088921553262E-5</v>
      </c>
      <c r="HF24" s="67">
        <v>1.4519346731649193E-5</v>
      </c>
      <c r="HG24" s="67">
        <v>1.3324190148792682E-5</v>
      </c>
      <c r="HH24" s="67">
        <v>1.5038203445615048E-5</v>
      </c>
      <c r="HI24" s="67">
        <v>7.7543665341643064E-6</v>
      </c>
      <c r="HJ24" s="67">
        <v>1.2794774041124189E-5</v>
      </c>
      <c r="HK24" s="67">
        <v>3.7044171542306266E-5</v>
      </c>
      <c r="HL24" s="67">
        <v>1.7001580214963269E-5</v>
      </c>
      <c r="HM24" s="67">
        <v>3.7928571020519545E-5</v>
      </c>
      <c r="HN24" s="67">
        <v>8.9646872268172299E-5</v>
      </c>
      <c r="HO24" s="67">
        <v>5.9756612855274228E-5</v>
      </c>
      <c r="HP24" s="67">
        <v>4.166663218669859E-5</v>
      </c>
      <c r="HQ24" s="67">
        <v>5.3471976563421066E-6</v>
      </c>
      <c r="HR24" s="67">
        <v>1.370751253324729E-5</v>
      </c>
      <c r="HS24" s="67">
        <v>6.7211930134042415E-6</v>
      </c>
      <c r="HT24" s="67">
        <v>1.1505379868333641E-5</v>
      </c>
      <c r="HU24" s="67">
        <v>2.2810224953461336E-5</v>
      </c>
      <c r="HV24" s="67">
        <v>4.2659488332310474E-5</v>
      </c>
      <c r="HW24" s="67">
        <v>1.9402017253091017E-5</v>
      </c>
      <c r="HX24" s="67">
        <v>1.4874605211430044E-5</v>
      </c>
      <c r="HY24" s="67">
        <v>2.6433132230704308E-5</v>
      </c>
      <c r="HZ24" s="67">
        <v>3.1196028628736163E-3</v>
      </c>
      <c r="IA24" s="67">
        <v>9.0835527437800809E-6</v>
      </c>
      <c r="IB24" s="67">
        <v>1.0066764893864732</v>
      </c>
      <c r="IC24" s="67">
        <v>0.88434527088772674</v>
      </c>
      <c r="IE24" s="12" t="s">
        <v>50</v>
      </c>
      <c r="IF24" s="67" t="s">
        <v>148</v>
      </c>
      <c r="IG24" s="67">
        <v>0</v>
      </c>
      <c r="IH24" s="67">
        <v>0</v>
      </c>
      <c r="II24" s="67">
        <v>0</v>
      </c>
      <c r="IJ24" s="67">
        <v>0</v>
      </c>
      <c r="IK24" s="67">
        <v>0</v>
      </c>
      <c r="IL24" s="67">
        <v>0</v>
      </c>
      <c r="IM24" s="67">
        <v>0</v>
      </c>
      <c r="IN24" s="67">
        <v>0</v>
      </c>
      <c r="IO24" s="67">
        <v>0</v>
      </c>
      <c r="IP24" s="67">
        <v>0</v>
      </c>
      <c r="IQ24" s="67">
        <v>0</v>
      </c>
      <c r="IR24" s="67">
        <v>0</v>
      </c>
      <c r="IS24" s="67">
        <v>0</v>
      </c>
      <c r="IT24" s="67">
        <v>0</v>
      </c>
      <c r="IU24" s="67">
        <v>0</v>
      </c>
      <c r="IV24" s="67">
        <v>0</v>
      </c>
      <c r="IW24" s="67">
        <v>0</v>
      </c>
      <c r="IX24" s="67">
        <v>0</v>
      </c>
      <c r="IY24" s="67">
        <v>0</v>
      </c>
      <c r="IZ24" s="67">
        <v>0</v>
      </c>
      <c r="JA24" s="67">
        <v>0</v>
      </c>
      <c r="JB24" s="67">
        <v>0</v>
      </c>
      <c r="JC24" s="67">
        <v>0</v>
      </c>
      <c r="JD24" s="67">
        <v>0</v>
      </c>
      <c r="JE24" s="67">
        <v>0</v>
      </c>
      <c r="JF24" s="67">
        <v>0</v>
      </c>
      <c r="JG24" s="67">
        <v>0</v>
      </c>
      <c r="JH24" s="67">
        <v>0</v>
      </c>
      <c r="JI24" s="67">
        <v>0</v>
      </c>
      <c r="JJ24" s="67">
        <v>0</v>
      </c>
      <c r="JK24" s="67">
        <v>0</v>
      </c>
      <c r="JL24" s="67">
        <v>0</v>
      </c>
      <c r="JM24" s="67">
        <v>0</v>
      </c>
      <c r="JN24" s="67">
        <v>0</v>
      </c>
      <c r="JO24" s="67">
        <v>0</v>
      </c>
      <c r="JP24" s="67">
        <v>0</v>
      </c>
      <c r="JQ24" s="67">
        <v>0</v>
      </c>
      <c r="JR24" s="67">
        <v>0</v>
      </c>
      <c r="JS24" s="67">
        <v>0</v>
      </c>
      <c r="JT24" s="67">
        <v>0</v>
      </c>
      <c r="JU24" s="67">
        <v>0</v>
      </c>
      <c r="JV24" s="67">
        <v>0</v>
      </c>
      <c r="JW24" s="67">
        <v>0</v>
      </c>
      <c r="JX24" s="67">
        <v>0</v>
      </c>
      <c r="JY24" s="67">
        <v>0</v>
      </c>
      <c r="JZ24" s="67">
        <v>0</v>
      </c>
      <c r="KA24" s="67">
        <v>0</v>
      </c>
      <c r="KB24" s="67">
        <v>0</v>
      </c>
      <c r="KC24" s="67">
        <v>0</v>
      </c>
      <c r="KD24" s="67">
        <v>0</v>
      </c>
      <c r="KE24" s="67">
        <v>0</v>
      </c>
      <c r="KF24" s="67">
        <v>0</v>
      </c>
      <c r="KG24" s="67">
        <v>0</v>
      </c>
      <c r="KH24" s="67">
        <v>0</v>
      </c>
      <c r="KI24" s="67">
        <v>0</v>
      </c>
      <c r="KJ24" s="67">
        <v>0</v>
      </c>
      <c r="KK24" s="67">
        <v>0</v>
      </c>
      <c r="KL24" s="67">
        <v>0</v>
      </c>
      <c r="KM24" s="67">
        <v>0</v>
      </c>
      <c r="KN24" s="67">
        <v>0</v>
      </c>
      <c r="KO24" s="67">
        <v>0</v>
      </c>
      <c r="KP24" s="67">
        <v>0</v>
      </c>
      <c r="KQ24" s="67">
        <v>0</v>
      </c>
      <c r="KR24" s="67">
        <v>0</v>
      </c>
      <c r="KS24" s="67">
        <v>0</v>
      </c>
      <c r="KT24" s="67">
        <v>0</v>
      </c>
      <c r="KU24" s="67">
        <v>0</v>
      </c>
      <c r="KV24" s="67">
        <v>0</v>
      </c>
      <c r="KW24" s="67">
        <v>0</v>
      </c>
      <c r="KX24" s="67">
        <v>0</v>
      </c>
      <c r="KY24" s="67">
        <v>0</v>
      </c>
      <c r="KZ24" s="67">
        <v>0</v>
      </c>
      <c r="LA24" s="67">
        <v>0</v>
      </c>
      <c r="LB24" s="67">
        <v>0</v>
      </c>
      <c r="LC24" s="67">
        <v>0</v>
      </c>
      <c r="LD24" s="67">
        <v>0</v>
      </c>
      <c r="LE24" s="67">
        <v>0</v>
      </c>
      <c r="LF24" s="67">
        <v>0</v>
      </c>
      <c r="LG24" s="67">
        <v>0</v>
      </c>
      <c r="LH24" s="67">
        <v>0</v>
      </c>
      <c r="LI24" s="67">
        <v>0</v>
      </c>
      <c r="LJ24" s="67">
        <v>0</v>
      </c>
      <c r="LK24" s="67">
        <v>0</v>
      </c>
      <c r="LL24" s="67">
        <v>0</v>
      </c>
      <c r="LM24" s="67">
        <v>0</v>
      </c>
      <c r="LN24" s="67">
        <v>0</v>
      </c>
      <c r="LO24" s="67">
        <v>0</v>
      </c>
      <c r="LP24" s="67">
        <v>0</v>
      </c>
      <c r="LQ24" s="67">
        <v>0</v>
      </c>
      <c r="LR24" s="67">
        <v>0</v>
      </c>
      <c r="LS24" s="67">
        <v>0</v>
      </c>
      <c r="LT24" s="67">
        <v>0</v>
      </c>
      <c r="LU24" s="67">
        <v>0</v>
      </c>
      <c r="LV24" s="67">
        <v>0</v>
      </c>
      <c r="LW24" s="67">
        <v>0</v>
      </c>
      <c r="LX24" s="67">
        <v>0</v>
      </c>
      <c r="LY24" s="67">
        <v>0</v>
      </c>
      <c r="LZ24" s="67">
        <v>0</v>
      </c>
      <c r="MA24" s="67">
        <v>0</v>
      </c>
      <c r="MB24" s="67">
        <v>0</v>
      </c>
      <c r="MC24" s="67">
        <v>0</v>
      </c>
      <c r="MD24" s="67">
        <v>0</v>
      </c>
      <c r="ME24" s="67">
        <v>0</v>
      </c>
      <c r="MF24" s="67">
        <v>0</v>
      </c>
      <c r="MG24" s="67">
        <v>0</v>
      </c>
      <c r="MH24" s="67">
        <v>0</v>
      </c>
      <c r="MI24" s="67">
        <v>0</v>
      </c>
    </row>
    <row r="25" spans="2:347" x14ac:dyDescent="0.15">
      <c r="B25" s="12" t="s">
        <v>51</v>
      </c>
      <c r="C25" s="66" t="s">
        <v>426</v>
      </c>
      <c r="D25" s="67">
        <v>0.98730468116120762</v>
      </c>
      <c r="E25" s="67">
        <v>1.269531883879238E-2</v>
      </c>
      <c r="F25" s="67">
        <v>0.53613390928725702</v>
      </c>
      <c r="G25" s="67">
        <v>0.26344852411807057</v>
      </c>
      <c r="H25" s="67">
        <v>1.6304564449392501E-4</v>
      </c>
      <c r="I25" s="27">
        <v>6.1915046796256298E-2</v>
      </c>
      <c r="J25" s="67">
        <v>5.3275737940964719E-2</v>
      </c>
      <c r="P25" s="12" t="s">
        <v>51</v>
      </c>
      <c r="Q25" s="67" t="s">
        <v>426</v>
      </c>
      <c r="R25" s="67">
        <v>1.2628255722178374E-4</v>
      </c>
      <c r="S25" s="67">
        <v>0</v>
      </c>
      <c r="T25" s="67">
        <v>7.5921908893709339E-5</v>
      </c>
      <c r="U25" s="67">
        <v>0</v>
      </c>
      <c r="V25" s="67">
        <v>3.3419023136246786E-4</v>
      </c>
      <c r="W25" s="67">
        <v>0</v>
      </c>
      <c r="X25" s="67">
        <v>3.9603960396039607E-4</v>
      </c>
      <c r="Y25" s="67">
        <v>9.4258139282222125E-3</v>
      </c>
      <c r="Z25" s="67">
        <v>0</v>
      </c>
      <c r="AA25" s="67">
        <v>0</v>
      </c>
      <c r="AB25" s="67">
        <v>0</v>
      </c>
      <c r="AC25" s="67">
        <v>2.0833333333333335E-4</v>
      </c>
      <c r="AD25" s="67">
        <v>2.8998699609882965E-3</v>
      </c>
      <c r="AE25" s="67">
        <v>1.0569105691056911E-3</v>
      </c>
      <c r="AF25" s="67">
        <v>2.6801152737752163E-3</v>
      </c>
      <c r="AG25" s="67">
        <v>0</v>
      </c>
      <c r="AH25" s="67">
        <v>1.2007874015748031E-2</v>
      </c>
      <c r="AI25" s="67">
        <v>4.964002879769619E-2</v>
      </c>
      <c r="AJ25" s="67">
        <v>0</v>
      </c>
      <c r="AK25" s="67">
        <v>1.8867924528301886E-4</v>
      </c>
      <c r="AL25" s="67">
        <v>0</v>
      </c>
      <c r="AM25" s="67">
        <v>0</v>
      </c>
      <c r="AN25" s="67">
        <v>0</v>
      </c>
      <c r="AO25" s="67">
        <v>0</v>
      </c>
      <c r="AP25" s="67">
        <v>2.2720727548313753E-3</v>
      </c>
      <c r="AQ25" s="67">
        <v>7.4565251044945557E-3</v>
      </c>
      <c r="AR25" s="67">
        <v>0</v>
      </c>
      <c r="AS25" s="67">
        <v>0</v>
      </c>
      <c r="AT25" s="67">
        <v>3.5959974984365228E-4</v>
      </c>
      <c r="AU25" s="67">
        <v>1.1609077431862242E-3</v>
      </c>
      <c r="AV25" s="67">
        <v>9.7142857142857154E-4</v>
      </c>
      <c r="AW25" s="67">
        <v>0</v>
      </c>
      <c r="AX25" s="67">
        <v>8.653326122228231E-5</v>
      </c>
      <c r="AY25" s="67">
        <v>3.3333333333333335E-3</v>
      </c>
      <c r="AZ25" s="67">
        <v>5.4794520547945202E-4</v>
      </c>
      <c r="BA25" s="67">
        <v>0</v>
      </c>
      <c r="BB25" s="67">
        <v>5.2466907340553557E-5</v>
      </c>
      <c r="BC25" s="67">
        <v>1.7796610169491525E-3</v>
      </c>
      <c r="BD25" s="67">
        <v>2.9793573100659717E-5</v>
      </c>
      <c r="BE25" s="67">
        <v>0</v>
      </c>
      <c r="BF25" s="67">
        <v>5.0301686984361533E-4</v>
      </c>
      <c r="BG25" s="67">
        <v>3.3531638723634396E-4</v>
      </c>
      <c r="BH25" s="67">
        <v>5.1710772520716384E-3</v>
      </c>
      <c r="BI25" s="67">
        <v>1.0475430193365265E-3</v>
      </c>
      <c r="BJ25" s="67">
        <v>1.1693270403563664E-3</v>
      </c>
      <c r="BK25" s="67">
        <v>3.8851266616503639E-3</v>
      </c>
      <c r="BL25" s="67">
        <v>0</v>
      </c>
      <c r="BM25" s="67">
        <v>6.1641221374045801E-3</v>
      </c>
      <c r="BN25" s="67">
        <v>8.9386913961875323E-4</v>
      </c>
      <c r="BO25" s="67">
        <v>0</v>
      </c>
      <c r="BP25" s="67">
        <v>1.9008264462809918E-3</v>
      </c>
      <c r="BQ25" s="67">
        <v>5.6615577103534564E-4</v>
      </c>
      <c r="BR25" s="67">
        <v>4.5161290322580649E-3</v>
      </c>
      <c r="BS25" s="67">
        <v>3.9544513457556935E-3</v>
      </c>
      <c r="BT25" s="67">
        <v>1.3264132671589395E-3</v>
      </c>
      <c r="BU25" s="67">
        <v>8.4617043194940217E-4</v>
      </c>
      <c r="BV25" s="67">
        <v>3.7910466117328741E-4</v>
      </c>
      <c r="BW25" s="67">
        <v>9.972849480166877E-4</v>
      </c>
      <c r="BX25" s="67">
        <v>2.7827819158150009E-3</v>
      </c>
      <c r="BY25" s="67">
        <v>7.8644820883088037E-3</v>
      </c>
      <c r="BZ25" s="67">
        <v>2.7099625977558654E-3</v>
      </c>
      <c r="CA25" s="67">
        <v>6.3107609788803215E-4</v>
      </c>
      <c r="CB25" s="67">
        <v>9.1388518024032041E-4</v>
      </c>
      <c r="CC25" s="67">
        <v>4.8211508553654744E-4</v>
      </c>
      <c r="CD25" s="67">
        <v>3.469387755102041E-4</v>
      </c>
      <c r="CE25" s="67">
        <v>1.1591125094222135E-3</v>
      </c>
      <c r="CF25" s="67">
        <v>3.5660941000746826E-3</v>
      </c>
      <c r="CG25" s="67">
        <v>2.862348372249125E-3</v>
      </c>
      <c r="CH25" s="67">
        <v>3.508554158346376E-3</v>
      </c>
      <c r="CI25" s="67">
        <v>6.2238890795230329E-3</v>
      </c>
      <c r="CJ25" s="67">
        <v>1.5699675599619579E-2</v>
      </c>
      <c r="CK25" s="67">
        <v>3.5897782585181176E-4</v>
      </c>
      <c r="CL25" s="67">
        <v>3.1878756205905405E-5</v>
      </c>
      <c r="CM25" s="67">
        <v>0</v>
      </c>
      <c r="CN25" s="67">
        <v>1.5578706170734306E-3</v>
      </c>
      <c r="CO25" s="67">
        <v>1.2872045986800085E-3</v>
      </c>
      <c r="CP25" s="67">
        <v>0</v>
      </c>
      <c r="CQ25" s="67">
        <v>4.831737346101231E-4</v>
      </c>
      <c r="CR25" s="67">
        <v>0</v>
      </c>
      <c r="CS25" s="67">
        <v>1.8446601941747571E-3</v>
      </c>
      <c r="CT25" s="67">
        <v>1.0461538461538462E-3</v>
      </c>
      <c r="CU25" s="67">
        <v>4.3664005435705786E-3</v>
      </c>
      <c r="CV25" s="67">
        <v>7.1569870656860253E-3</v>
      </c>
      <c r="CW25" s="67">
        <v>7.2868525896414337E-3</v>
      </c>
      <c r="CX25" s="67">
        <v>2.2871779418411932E-3</v>
      </c>
      <c r="CY25" s="67">
        <v>7.1241318595324267E-3</v>
      </c>
      <c r="CZ25" s="67">
        <v>8.5543766578249341E-3</v>
      </c>
      <c r="DA25" s="67">
        <v>5.2004595060310167E-2</v>
      </c>
      <c r="DB25" s="67">
        <v>5.1294746036531164E-3</v>
      </c>
      <c r="DC25" s="67">
        <v>5.168371101580937E-3</v>
      </c>
      <c r="DD25" s="67">
        <v>2.1436231763486892E-2</v>
      </c>
      <c r="DE25" s="67">
        <v>2.2312065595575057E-3</v>
      </c>
      <c r="DF25" s="67">
        <v>5.8121893800680089E-3</v>
      </c>
      <c r="DG25" s="67">
        <v>1.0378362825492735E-2</v>
      </c>
      <c r="DH25" s="67">
        <v>1.8357605741760156E-3</v>
      </c>
      <c r="DI25" s="67">
        <v>5.8502737443465846E-2</v>
      </c>
      <c r="DJ25" s="67">
        <v>1.1337399259420606E-3</v>
      </c>
      <c r="DK25" s="67">
        <v>4.3027210884353739E-2</v>
      </c>
      <c r="DL25" s="67">
        <v>1.1687025420931E-3</v>
      </c>
      <c r="DM25" s="67">
        <v>2.0739181219086621E-3</v>
      </c>
      <c r="DN25" s="67">
        <v>4.8225308641975306E-4</v>
      </c>
      <c r="DO25" s="67">
        <v>4.9471437412379861E-4</v>
      </c>
      <c r="DP25" s="67">
        <v>2.0540006585446167E-3</v>
      </c>
      <c r="DQ25" s="67">
        <v>6.1852653009288718E-3</v>
      </c>
      <c r="DR25" s="67">
        <v>3.53429203539823E-3</v>
      </c>
      <c r="DS25" s="67">
        <v>0</v>
      </c>
      <c r="DT25" s="67">
        <v>5.5443010981981022E-5</v>
      </c>
      <c r="DU25" s="67">
        <v>4.1751578125885039E-3</v>
      </c>
      <c r="DW25" s="12" t="s">
        <v>51</v>
      </c>
      <c r="DX25" s="67" t="s">
        <v>426</v>
      </c>
      <c r="DY25" s="27">
        <v>7.3012197606420825E-6</v>
      </c>
      <c r="DZ25" s="67">
        <v>4.6834656559273407E-6</v>
      </c>
      <c r="EA25" s="67">
        <v>8.1924962890582101E-6</v>
      </c>
      <c r="EB25" s="67">
        <v>3.9947409694049401E-6</v>
      </c>
      <c r="EC25" s="67">
        <v>1.1102946252215592E-5</v>
      </c>
      <c r="ED25" s="67">
        <v>0</v>
      </c>
      <c r="EE25" s="67">
        <v>1.9140388499394306E-5</v>
      </c>
      <c r="EF25" s="67">
        <v>1.3054197025891918E-4</v>
      </c>
      <c r="EG25" s="67">
        <v>0</v>
      </c>
      <c r="EH25" s="67">
        <v>0</v>
      </c>
      <c r="EI25" s="67">
        <v>0</v>
      </c>
      <c r="EJ25" s="67">
        <v>8.7907790083696526E-6</v>
      </c>
      <c r="EK25" s="67">
        <v>4.4679269468056827E-5</v>
      </c>
      <c r="EL25" s="67">
        <v>1.9286073392035499E-5</v>
      </c>
      <c r="EM25" s="67">
        <v>4.1538411387980628E-5</v>
      </c>
      <c r="EN25" s="67">
        <v>0</v>
      </c>
      <c r="EO25" s="67">
        <v>1.5885518185885562E-4</v>
      </c>
      <c r="EP25" s="67">
        <v>1.0006366113433394</v>
      </c>
      <c r="EQ25" s="67">
        <v>0</v>
      </c>
      <c r="ER25" s="67">
        <v>1.1386902279584812E-5</v>
      </c>
      <c r="ES25" s="67">
        <v>0</v>
      </c>
      <c r="ET25" s="67">
        <v>0</v>
      </c>
      <c r="EU25" s="67">
        <v>0</v>
      </c>
      <c r="EV25" s="67">
        <v>0</v>
      </c>
      <c r="EW25" s="67">
        <v>3.5667462954919825E-5</v>
      </c>
      <c r="EX25" s="67">
        <v>1.0181218059503458E-4</v>
      </c>
      <c r="EY25" s="67">
        <v>0</v>
      </c>
      <c r="EZ25" s="67">
        <v>0</v>
      </c>
      <c r="FA25" s="67">
        <v>9.1180462142619228E-6</v>
      </c>
      <c r="FB25" s="67">
        <v>1.9360377661198895E-5</v>
      </c>
      <c r="FC25" s="67">
        <v>2.0178041355125791E-5</v>
      </c>
      <c r="FD25" s="67">
        <v>0</v>
      </c>
      <c r="FE25" s="67">
        <v>7.7292162975022463E-6</v>
      </c>
      <c r="FF25" s="67">
        <v>4.9410779743647521E-5</v>
      </c>
      <c r="FG25" s="67">
        <v>1.2674921533928692E-5</v>
      </c>
      <c r="FH25" s="67">
        <v>0</v>
      </c>
      <c r="FI25" s="67">
        <v>3.2672917692240937E-6</v>
      </c>
      <c r="FJ25" s="67">
        <v>2.8978863779407192E-5</v>
      </c>
      <c r="FK25" s="67">
        <v>5.8179883734426926E-6</v>
      </c>
      <c r="FL25" s="67">
        <v>0</v>
      </c>
      <c r="FM25" s="67">
        <v>1.1607504458033625E-5</v>
      </c>
      <c r="FN25" s="67">
        <v>1.0538536260462246E-5</v>
      </c>
      <c r="FO25" s="67">
        <v>7.1445872149330895E-5</v>
      </c>
      <c r="FP25" s="67">
        <v>1.88488732265163E-5</v>
      </c>
      <c r="FQ25" s="67">
        <v>2.010127260430065E-5</v>
      </c>
      <c r="FR25" s="67">
        <v>5.5545412076905257E-5</v>
      </c>
      <c r="FS25" s="67">
        <v>0</v>
      </c>
      <c r="FT25" s="67">
        <v>8.3279981850624513E-5</v>
      </c>
      <c r="FU25" s="67">
        <v>1.6244638132079566E-5</v>
      </c>
      <c r="FV25" s="67">
        <v>0</v>
      </c>
      <c r="FW25" s="67">
        <v>2.8003100063167665E-5</v>
      </c>
      <c r="FX25" s="67">
        <v>1.2102700079638175E-5</v>
      </c>
      <c r="FY25" s="67">
        <v>6.1835733267415788E-5</v>
      </c>
      <c r="FZ25" s="67">
        <v>5.5151908420466076E-5</v>
      </c>
      <c r="GA25" s="67">
        <v>2.0772253237098253E-5</v>
      </c>
      <c r="GB25" s="67">
        <v>1.5028432084922238E-5</v>
      </c>
      <c r="GC25" s="67">
        <v>9.7154713848976643E-6</v>
      </c>
      <c r="GD25" s="67">
        <v>1.9690874618539274E-5</v>
      </c>
      <c r="GE25" s="67">
        <v>4.4822098835452753E-5</v>
      </c>
      <c r="GF25" s="67">
        <v>1.0912777583166723E-4</v>
      </c>
      <c r="GG25" s="67">
        <v>4.041554791536519E-5</v>
      </c>
      <c r="GH25" s="67">
        <v>1.4687975789489846E-5</v>
      </c>
      <c r="GI25" s="67">
        <v>1.9072237531888642E-5</v>
      </c>
      <c r="GJ25" s="67">
        <v>1.3349372785615128E-5</v>
      </c>
      <c r="GK25" s="67">
        <v>1.0624541060558451E-5</v>
      </c>
      <c r="GL25" s="67">
        <v>2.1164318946643818E-5</v>
      </c>
      <c r="GM25" s="67">
        <v>5.0876445124086867E-5</v>
      </c>
      <c r="GN25" s="67">
        <v>5.203613192295358E-5</v>
      </c>
      <c r="GO25" s="67">
        <v>5.5129957501219222E-5</v>
      </c>
      <c r="GP25" s="67">
        <v>8.5375053389884705E-5</v>
      </c>
      <c r="GQ25" s="67">
        <v>2.1006665835441554E-4</v>
      </c>
      <c r="GR25" s="67">
        <v>1.9543185407266968E-5</v>
      </c>
      <c r="GS25" s="67">
        <v>1.1786247422494573E-5</v>
      </c>
      <c r="GT25" s="67">
        <v>9.9904547043249679E-6</v>
      </c>
      <c r="GU25" s="67">
        <v>3.136227222942899E-5</v>
      </c>
      <c r="GV25" s="67">
        <v>2.1485732095500252E-5</v>
      </c>
      <c r="GW25" s="67">
        <v>1.7393046800905929E-5</v>
      </c>
      <c r="GX25" s="67">
        <v>1.2460050384860446E-5</v>
      </c>
      <c r="GY25" s="67">
        <v>0</v>
      </c>
      <c r="GZ25" s="67">
        <v>3.0430148579790928E-5</v>
      </c>
      <c r="HA25" s="67">
        <v>2.1224714970909732E-5</v>
      </c>
      <c r="HB25" s="67">
        <v>6.1942527599116696E-5</v>
      </c>
      <c r="HC25" s="67">
        <v>9.4118164553155603E-5</v>
      </c>
      <c r="HD25" s="67">
        <v>9.940590665477704E-5</v>
      </c>
      <c r="HE25" s="67">
        <v>4.7232941659796137E-5</v>
      </c>
      <c r="HF25" s="67">
        <v>9.6631017769875215E-5</v>
      </c>
      <c r="HG25" s="67">
        <v>1.2266009820585168E-4</v>
      </c>
      <c r="HH25" s="67">
        <v>6.7399852310876798E-4</v>
      </c>
      <c r="HI25" s="67">
        <v>6.9885544190754605E-5</v>
      </c>
      <c r="HJ25" s="67">
        <v>7.0002966568513174E-5</v>
      </c>
      <c r="HK25" s="67">
        <v>2.8058503366337468E-4</v>
      </c>
      <c r="HL25" s="67">
        <v>3.4944333933431935E-5</v>
      </c>
      <c r="HM25" s="67">
        <v>8.3945263113529387E-5</v>
      </c>
      <c r="HN25" s="67">
        <v>1.406633943260417E-4</v>
      </c>
      <c r="HO25" s="67">
        <v>2.7980106906848527E-5</v>
      </c>
      <c r="HP25" s="67">
        <v>7.5493737114682336E-4</v>
      </c>
      <c r="HQ25" s="67">
        <v>2.3955335207175046E-5</v>
      </c>
      <c r="HR25" s="67">
        <v>5.7208250463999474E-4</v>
      </c>
      <c r="HS25" s="67">
        <v>2.129571619795139E-5</v>
      </c>
      <c r="HT25" s="67">
        <v>3.1080840310782289E-5</v>
      </c>
      <c r="HU25" s="67">
        <v>1.929873865792226E-5</v>
      </c>
      <c r="HV25" s="67">
        <v>1.9874064276460903E-5</v>
      </c>
      <c r="HW25" s="67">
        <v>3.288445699669076E-5</v>
      </c>
      <c r="HX25" s="67">
        <v>8.8748571702506487E-5</v>
      </c>
      <c r="HY25" s="67">
        <v>5.1098834372386989E-5</v>
      </c>
      <c r="HZ25" s="67">
        <v>1.0889885403586559E-5</v>
      </c>
      <c r="IA25" s="67">
        <v>2.4253135715058691E-5</v>
      </c>
      <c r="IB25" s="67">
        <v>1.0063668521670786</v>
      </c>
      <c r="IC25" s="67">
        <v>0.8840732607498627</v>
      </c>
      <c r="IE25" s="12" t="s">
        <v>51</v>
      </c>
      <c r="IF25" s="67" t="s">
        <v>426</v>
      </c>
      <c r="IG25" s="67">
        <v>0</v>
      </c>
      <c r="IH25" s="67">
        <v>0</v>
      </c>
      <c r="II25" s="67">
        <v>0</v>
      </c>
      <c r="IJ25" s="67">
        <v>0</v>
      </c>
      <c r="IK25" s="67">
        <v>0</v>
      </c>
      <c r="IL25" s="67">
        <v>0</v>
      </c>
      <c r="IM25" s="67">
        <v>0</v>
      </c>
      <c r="IN25" s="67">
        <v>0</v>
      </c>
      <c r="IO25" s="67">
        <v>0</v>
      </c>
      <c r="IP25" s="67">
        <v>0</v>
      </c>
      <c r="IQ25" s="67">
        <v>0</v>
      </c>
      <c r="IR25" s="67">
        <v>0</v>
      </c>
      <c r="IS25" s="67">
        <v>0</v>
      </c>
      <c r="IT25" s="67">
        <v>0</v>
      </c>
      <c r="IU25" s="67">
        <v>0</v>
      </c>
      <c r="IV25" s="67">
        <v>0</v>
      </c>
      <c r="IW25" s="67">
        <v>0</v>
      </c>
      <c r="IX25" s="67">
        <v>0</v>
      </c>
      <c r="IY25" s="67">
        <v>0</v>
      </c>
      <c r="IZ25" s="67">
        <v>0</v>
      </c>
      <c r="JA25" s="67">
        <v>0</v>
      </c>
      <c r="JB25" s="67">
        <v>0</v>
      </c>
      <c r="JC25" s="67">
        <v>0</v>
      </c>
      <c r="JD25" s="67">
        <v>0</v>
      </c>
      <c r="JE25" s="67">
        <v>0</v>
      </c>
      <c r="JF25" s="67">
        <v>0</v>
      </c>
      <c r="JG25" s="67">
        <v>0</v>
      </c>
      <c r="JH25" s="67">
        <v>0</v>
      </c>
      <c r="JI25" s="67">
        <v>0</v>
      </c>
      <c r="JJ25" s="67">
        <v>0</v>
      </c>
      <c r="JK25" s="67">
        <v>0</v>
      </c>
      <c r="JL25" s="67">
        <v>0</v>
      </c>
      <c r="JM25" s="67">
        <v>0</v>
      </c>
      <c r="JN25" s="67">
        <v>0</v>
      </c>
      <c r="JO25" s="67">
        <v>0</v>
      </c>
      <c r="JP25" s="67">
        <v>0</v>
      </c>
      <c r="JQ25" s="67">
        <v>0</v>
      </c>
      <c r="JR25" s="67">
        <v>0</v>
      </c>
      <c r="JS25" s="67">
        <v>0</v>
      </c>
      <c r="JT25" s="67">
        <v>0</v>
      </c>
      <c r="JU25" s="67">
        <v>0</v>
      </c>
      <c r="JV25" s="67">
        <v>0</v>
      </c>
      <c r="JW25" s="67">
        <v>0</v>
      </c>
      <c r="JX25" s="67">
        <v>0</v>
      </c>
      <c r="JY25" s="67">
        <v>0</v>
      </c>
      <c r="JZ25" s="67">
        <v>0</v>
      </c>
      <c r="KA25" s="67">
        <v>0</v>
      </c>
      <c r="KB25" s="67">
        <v>0</v>
      </c>
      <c r="KC25" s="67">
        <v>0</v>
      </c>
      <c r="KD25" s="67">
        <v>0</v>
      </c>
      <c r="KE25" s="67">
        <v>0</v>
      </c>
      <c r="KF25" s="67">
        <v>0</v>
      </c>
      <c r="KG25" s="67">
        <v>0</v>
      </c>
      <c r="KH25" s="67">
        <v>0</v>
      </c>
      <c r="KI25" s="67">
        <v>0</v>
      </c>
      <c r="KJ25" s="67">
        <v>0</v>
      </c>
      <c r="KK25" s="67">
        <v>0</v>
      </c>
      <c r="KL25" s="67">
        <v>0</v>
      </c>
      <c r="KM25" s="67">
        <v>0</v>
      </c>
      <c r="KN25" s="67">
        <v>0</v>
      </c>
      <c r="KO25" s="67">
        <v>0</v>
      </c>
      <c r="KP25" s="67">
        <v>0</v>
      </c>
      <c r="KQ25" s="67">
        <v>0</v>
      </c>
      <c r="KR25" s="67">
        <v>0</v>
      </c>
      <c r="KS25" s="67">
        <v>0</v>
      </c>
      <c r="KT25" s="67">
        <v>0</v>
      </c>
      <c r="KU25" s="67">
        <v>0</v>
      </c>
      <c r="KV25" s="67">
        <v>0</v>
      </c>
      <c r="KW25" s="67">
        <v>0</v>
      </c>
      <c r="KX25" s="67">
        <v>0</v>
      </c>
      <c r="KY25" s="67">
        <v>0</v>
      </c>
      <c r="KZ25" s="67">
        <v>0</v>
      </c>
      <c r="LA25" s="67">
        <v>0</v>
      </c>
      <c r="LB25" s="67">
        <v>0</v>
      </c>
      <c r="LC25" s="67">
        <v>0</v>
      </c>
      <c r="LD25" s="67">
        <v>0</v>
      </c>
      <c r="LE25" s="67">
        <v>0</v>
      </c>
      <c r="LF25" s="67">
        <v>0</v>
      </c>
      <c r="LG25" s="67">
        <v>0</v>
      </c>
      <c r="LH25" s="67">
        <v>0</v>
      </c>
      <c r="LI25" s="67">
        <v>0</v>
      </c>
      <c r="LJ25" s="67">
        <v>0</v>
      </c>
      <c r="LK25" s="67">
        <v>0</v>
      </c>
      <c r="LL25" s="67">
        <v>0</v>
      </c>
      <c r="LM25" s="67">
        <v>0</v>
      </c>
      <c r="LN25" s="67">
        <v>0</v>
      </c>
      <c r="LO25" s="67">
        <v>0</v>
      </c>
      <c r="LP25" s="67">
        <v>0</v>
      </c>
      <c r="LQ25" s="67">
        <v>0</v>
      </c>
      <c r="LR25" s="67">
        <v>0</v>
      </c>
      <c r="LS25" s="67">
        <v>0</v>
      </c>
      <c r="LT25" s="67">
        <v>0</v>
      </c>
      <c r="LU25" s="67">
        <v>0</v>
      </c>
      <c r="LV25" s="67">
        <v>0</v>
      </c>
      <c r="LW25" s="67">
        <v>0</v>
      </c>
      <c r="LX25" s="67">
        <v>0</v>
      </c>
      <c r="LY25" s="67">
        <v>0</v>
      </c>
      <c r="LZ25" s="67">
        <v>0</v>
      </c>
      <c r="MA25" s="67">
        <v>0</v>
      </c>
      <c r="MB25" s="67">
        <v>0</v>
      </c>
      <c r="MC25" s="67">
        <v>0</v>
      </c>
      <c r="MD25" s="67">
        <v>0</v>
      </c>
      <c r="ME25" s="67">
        <v>0</v>
      </c>
      <c r="MF25" s="67">
        <v>0</v>
      </c>
      <c r="MG25" s="67">
        <v>0</v>
      </c>
      <c r="MH25" s="67">
        <v>0</v>
      </c>
      <c r="MI25" s="67">
        <v>0</v>
      </c>
    </row>
    <row r="26" spans="2:347" x14ac:dyDescent="0.15">
      <c r="B26" s="12" t="s">
        <v>52</v>
      </c>
      <c r="C26" s="66" t="s">
        <v>149</v>
      </c>
      <c r="D26" s="67">
        <v>1</v>
      </c>
      <c r="E26" s="67">
        <v>0</v>
      </c>
      <c r="F26" s="67">
        <v>0</v>
      </c>
      <c r="G26" s="67">
        <v>0</v>
      </c>
      <c r="H26" s="67">
        <v>1.6966561245605769E-5</v>
      </c>
      <c r="I26" s="27">
        <v>0</v>
      </c>
      <c r="J26" s="67">
        <v>0</v>
      </c>
      <c r="P26" s="12" t="s">
        <v>52</v>
      </c>
      <c r="Q26" s="67" t="s">
        <v>149</v>
      </c>
      <c r="R26" s="67">
        <v>4.2583530649828998E-2</v>
      </c>
      <c r="S26" s="67">
        <v>0</v>
      </c>
      <c r="T26" s="67">
        <v>5.96529284164859E-5</v>
      </c>
      <c r="U26" s="67">
        <v>0</v>
      </c>
      <c r="V26" s="67">
        <v>0</v>
      </c>
      <c r="W26" s="67">
        <v>0</v>
      </c>
      <c r="X26" s="67">
        <v>0</v>
      </c>
      <c r="Y26" s="67">
        <v>1.267518922246768E-6</v>
      </c>
      <c r="Z26" s="67">
        <v>0</v>
      </c>
      <c r="AA26" s="67">
        <v>0</v>
      </c>
      <c r="AB26" s="67">
        <v>0</v>
      </c>
      <c r="AC26" s="67">
        <v>0</v>
      </c>
      <c r="AD26" s="67">
        <v>0</v>
      </c>
      <c r="AE26" s="67">
        <v>0</v>
      </c>
      <c r="AF26" s="67">
        <v>0</v>
      </c>
      <c r="AG26" s="67">
        <v>0</v>
      </c>
      <c r="AH26" s="67">
        <v>0</v>
      </c>
      <c r="AI26" s="67">
        <v>0</v>
      </c>
      <c r="AJ26" s="67">
        <v>0</v>
      </c>
      <c r="AK26" s="67">
        <v>6.1320754716981136E-3</v>
      </c>
      <c r="AL26" s="67">
        <v>0</v>
      </c>
      <c r="AM26" s="67">
        <v>0</v>
      </c>
      <c r="AN26" s="67">
        <v>0</v>
      </c>
      <c r="AO26" s="67">
        <v>0</v>
      </c>
      <c r="AP26" s="67">
        <v>1.105721864342554E-3</v>
      </c>
      <c r="AQ26" s="67">
        <v>2.7127302750399917E-3</v>
      </c>
      <c r="AR26" s="67">
        <v>0</v>
      </c>
      <c r="AS26" s="67">
        <v>0</v>
      </c>
      <c r="AT26" s="67">
        <v>0</v>
      </c>
      <c r="AU26" s="67">
        <v>6.1580567909681836E-5</v>
      </c>
      <c r="AV26" s="67">
        <v>0</v>
      </c>
      <c r="AW26" s="67">
        <v>0</v>
      </c>
      <c r="AX26" s="67">
        <v>0</v>
      </c>
      <c r="AY26" s="67">
        <v>0</v>
      </c>
      <c r="AZ26" s="67">
        <v>4.5662100456621006E-5</v>
      </c>
      <c r="BA26" s="67">
        <v>0</v>
      </c>
      <c r="BB26" s="67">
        <v>2.1564380264741276E-4</v>
      </c>
      <c r="BC26" s="67">
        <v>0</v>
      </c>
      <c r="BD26" s="67">
        <v>0</v>
      </c>
      <c r="BE26" s="67">
        <v>0</v>
      </c>
      <c r="BF26" s="67">
        <v>8.6196281246151953E-6</v>
      </c>
      <c r="BG26" s="67">
        <v>0</v>
      </c>
      <c r="BH26" s="67">
        <v>0</v>
      </c>
      <c r="BI26" s="67">
        <v>0</v>
      </c>
      <c r="BJ26" s="67">
        <v>6.8939916211486454E-6</v>
      </c>
      <c r="BK26" s="67">
        <v>0</v>
      </c>
      <c r="BL26" s="67">
        <v>0</v>
      </c>
      <c r="BM26" s="67">
        <v>0</v>
      </c>
      <c r="BN26" s="67">
        <v>0</v>
      </c>
      <c r="BO26" s="67">
        <v>0</v>
      </c>
      <c r="BP26" s="67">
        <v>0</v>
      </c>
      <c r="BQ26" s="67">
        <v>1.6821325548257047E-4</v>
      </c>
      <c r="BR26" s="67">
        <v>0</v>
      </c>
      <c r="BS26" s="67">
        <v>0</v>
      </c>
      <c r="BT26" s="67">
        <v>0</v>
      </c>
      <c r="BU26" s="67">
        <v>0</v>
      </c>
      <c r="BV26" s="67">
        <v>0</v>
      </c>
      <c r="BW26" s="67">
        <v>0</v>
      </c>
      <c r="BX26" s="67">
        <v>0</v>
      </c>
      <c r="BY26" s="67">
        <v>1.9439044709802834E-5</v>
      </c>
      <c r="BZ26" s="67">
        <v>0</v>
      </c>
      <c r="CA26" s="67">
        <v>0</v>
      </c>
      <c r="CB26" s="67">
        <v>0</v>
      </c>
      <c r="CC26" s="67">
        <v>2.8064470521702251E-4</v>
      </c>
      <c r="CD26" s="67">
        <v>3.0612244897959188E-4</v>
      </c>
      <c r="CE26" s="67">
        <v>1.2997738668764133E-4</v>
      </c>
      <c r="CF26" s="67">
        <v>9.8332088623350757E-5</v>
      </c>
      <c r="CG26" s="67">
        <v>0</v>
      </c>
      <c r="CH26" s="67">
        <v>0</v>
      </c>
      <c r="CI26" s="67">
        <v>0</v>
      </c>
      <c r="CJ26" s="67">
        <v>0</v>
      </c>
      <c r="CK26" s="67">
        <v>6.0843699296917254E-6</v>
      </c>
      <c r="CL26" s="67">
        <v>0</v>
      </c>
      <c r="CM26" s="67">
        <v>0</v>
      </c>
      <c r="CN26" s="67">
        <v>0</v>
      </c>
      <c r="CO26" s="67">
        <v>0</v>
      </c>
      <c r="CP26" s="67">
        <v>0</v>
      </c>
      <c r="CQ26" s="67">
        <v>0</v>
      </c>
      <c r="CR26" s="67">
        <v>0</v>
      </c>
      <c r="CS26" s="67">
        <v>0</v>
      </c>
      <c r="CT26" s="67">
        <v>1.0256410256410256E-5</v>
      </c>
      <c r="CU26" s="67">
        <v>0</v>
      </c>
      <c r="CV26" s="67">
        <v>0</v>
      </c>
      <c r="CW26" s="67">
        <v>0</v>
      </c>
      <c r="CX26" s="67">
        <v>0</v>
      </c>
      <c r="CY26" s="67">
        <v>0</v>
      </c>
      <c r="CZ26" s="67">
        <v>0</v>
      </c>
      <c r="DA26" s="67">
        <v>0</v>
      </c>
      <c r="DB26" s="67">
        <v>1.9324567709420339E-6</v>
      </c>
      <c r="DC26" s="67">
        <v>0</v>
      </c>
      <c r="DD26" s="67">
        <v>0</v>
      </c>
      <c r="DE26" s="67">
        <v>0</v>
      </c>
      <c r="DF26" s="67">
        <v>0</v>
      </c>
      <c r="DG26" s="67">
        <v>0</v>
      </c>
      <c r="DH26" s="67">
        <v>0</v>
      </c>
      <c r="DI26" s="67">
        <v>0</v>
      </c>
      <c r="DJ26" s="67">
        <v>0</v>
      </c>
      <c r="DK26" s="67">
        <v>0</v>
      </c>
      <c r="DL26" s="67">
        <v>0</v>
      </c>
      <c r="DM26" s="67">
        <v>0</v>
      </c>
      <c r="DN26" s="67">
        <v>0</v>
      </c>
      <c r="DO26" s="67">
        <v>0</v>
      </c>
      <c r="DP26" s="67">
        <v>0</v>
      </c>
      <c r="DQ26" s="67">
        <v>1.5778088815370913E-4</v>
      </c>
      <c r="DR26" s="67">
        <v>5.1106194690265486E-4</v>
      </c>
      <c r="DS26" s="67">
        <v>0</v>
      </c>
      <c r="DT26" s="67">
        <v>1.2890500053310586E-3</v>
      </c>
      <c r="DU26" s="67">
        <v>1.1660509405819083E-4</v>
      </c>
      <c r="DW26" s="12" t="s">
        <v>52</v>
      </c>
      <c r="DX26" s="67" t="s">
        <v>149</v>
      </c>
      <c r="DY26" s="27">
        <v>0</v>
      </c>
      <c r="DZ26" s="67">
        <v>0</v>
      </c>
      <c r="EA26" s="67">
        <v>0</v>
      </c>
      <c r="EB26" s="67">
        <v>0</v>
      </c>
      <c r="EC26" s="67">
        <v>0</v>
      </c>
      <c r="ED26" s="67">
        <v>0</v>
      </c>
      <c r="EE26" s="67">
        <v>0</v>
      </c>
      <c r="EF26" s="67">
        <v>0</v>
      </c>
      <c r="EG26" s="67">
        <v>0</v>
      </c>
      <c r="EH26" s="67">
        <v>0</v>
      </c>
      <c r="EI26" s="67">
        <v>0</v>
      </c>
      <c r="EJ26" s="67">
        <v>0</v>
      </c>
      <c r="EK26" s="67">
        <v>0</v>
      </c>
      <c r="EL26" s="67">
        <v>0</v>
      </c>
      <c r="EM26" s="67">
        <v>0</v>
      </c>
      <c r="EN26" s="67">
        <v>0</v>
      </c>
      <c r="EO26" s="67">
        <v>0</v>
      </c>
      <c r="EP26" s="67">
        <v>0</v>
      </c>
      <c r="EQ26" s="67">
        <v>1</v>
      </c>
      <c r="ER26" s="67">
        <v>0</v>
      </c>
      <c r="ES26" s="67">
        <v>0</v>
      </c>
      <c r="ET26" s="67">
        <v>0</v>
      </c>
      <c r="EU26" s="67">
        <v>0</v>
      </c>
      <c r="EV26" s="67">
        <v>0</v>
      </c>
      <c r="EW26" s="67">
        <v>0</v>
      </c>
      <c r="EX26" s="67">
        <v>0</v>
      </c>
      <c r="EY26" s="67">
        <v>0</v>
      </c>
      <c r="EZ26" s="67">
        <v>0</v>
      </c>
      <c r="FA26" s="67">
        <v>0</v>
      </c>
      <c r="FB26" s="67">
        <v>0</v>
      </c>
      <c r="FC26" s="67">
        <v>0</v>
      </c>
      <c r="FD26" s="67">
        <v>0</v>
      </c>
      <c r="FE26" s="67">
        <v>0</v>
      </c>
      <c r="FF26" s="67">
        <v>0</v>
      </c>
      <c r="FG26" s="67">
        <v>0</v>
      </c>
      <c r="FH26" s="67">
        <v>0</v>
      </c>
      <c r="FI26" s="67">
        <v>0</v>
      </c>
      <c r="FJ26" s="67">
        <v>0</v>
      </c>
      <c r="FK26" s="67">
        <v>0</v>
      </c>
      <c r="FL26" s="67">
        <v>0</v>
      </c>
      <c r="FM26" s="67">
        <v>0</v>
      </c>
      <c r="FN26" s="67">
        <v>0</v>
      </c>
      <c r="FO26" s="67">
        <v>0</v>
      </c>
      <c r="FP26" s="67">
        <v>0</v>
      </c>
      <c r="FQ26" s="67">
        <v>0</v>
      </c>
      <c r="FR26" s="67">
        <v>0</v>
      </c>
      <c r="FS26" s="67">
        <v>0</v>
      </c>
      <c r="FT26" s="67">
        <v>0</v>
      </c>
      <c r="FU26" s="67">
        <v>0</v>
      </c>
      <c r="FV26" s="67">
        <v>0</v>
      </c>
      <c r="FW26" s="67">
        <v>0</v>
      </c>
      <c r="FX26" s="67">
        <v>0</v>
      </c>
      <c r="FY26" s="67">
        <v>0</v>
      </c>
      <c r="FZ26" s="67">
        <v>0</v>
      </c>
      <c r="GA26" s="67">
        <v>0</v>
      </c>
      <c r="GB26" s="67">
        <v>0</v>
      </c>
      <c r="GC26" s="67">
        <v>0</v>
      </c>
      <c r="GD26" s="67">
        <v>0</v>
      </c>
      <c r="GE26" s="67">
        <v>0</v>
      </c>
      <c r="GF26" s="67">
        <v>0</v>
      </c>
      <c r="GG26" s="67">
        <v>0</v>
      </c>
      <c r="GH26" s="67">
        <v>0</v>
      </c>
      <c r="GI26" s="67">
        <v>0</v>
      </c>
      <c r="GJ26" s="67">
        <v>0</v>
      </c>
      <c r="GK26" s="67">
        <v>0</v>
      </c>
      <c r="GL26" s="67">
        <v>0</v>
      </c>
      <c r="GM26" s="67">
        <v>0</v>
      </c>
      <c r="GN26" s="67">
        <v>0</v>
      </c>
      <c r="GO26" s="67">
        <v>0</v>
      </c>
      <c r="GP26" s="67">
        <v>0</v>
      </c>
      <c r="GQ26" s="67">
        <v>0</v>
      </c>
      <c r="GR26" s="67">
        <v>0</v>
      </c>
      <c r="GS26" s="67">
        <v>0</v>
      </c>
      <c r="GT26" s="67">
        <v>0</v>
      </c>
      <c r="GU26" s="67">
        <v>0</v>
      </c>
      <c r="GV26" s="67">
        <v>0</v>
      </c>
      <c r="GW26" s="67">
        <v>0</v>
      </c>
      <c r="GX26" s="67">
        <v>0</v>
      </c>
      <c r="GY26" s="67">
        <v>0</v>
      </c>
      <c r="GZ26" s="67">
        <v>0</v>
      </c>
      <c r="HA26" s="67">
        <v>0</v>
      </c>
      <c r="HB26" s="67">
        <v>0</v>
      </c>
      <c r="HC26" s="67">
        <v>0</v>
      </c>
      <c r="HD26" s="67">
        <v>0</v>
      </c>
      <c r="HE26" s="67">
        <v>0</v>
      </c>
      <c r="HF26" s="67">
        <v>0</v>
      </c>
      <c r="HG26" s="67">
        <v>0</v>
      </c>
      <c r="HH26" s="67">
        <v>0</v>
      </c>
      <c r="HI26" s="67">
        <v>0</v>
      </c>
      <c r="HJ26" s="67">
        <v>0</v>
      </c>
      <c r="HK26" s="67">
        <v>0</v>
      </c>
      <c r="HL26" s="67">
        <v>0</v>
      </c>
      <c r="HM26" s="67">
        <v>0</v>
      </c>
      <c r="HN26" s="67">
        <v>0</v>
      </c>
      <c r="HO26" s="67">
        <v>0</v>
      </c>
      <c r="HP26" s="67">
        <v>0</v>
      </c>
      <c r="HQ26" s="67">
        <v>0</v>
      </c>
      <c r="HR26" s="67">
        <v>0</v>
      </c>
      <c r="HS26" s="67">
        <v>0</v>
      </c>
      <c r="HT26" s="67">
        <v>0</v>
      </c>
      <c r="HU26" s="67">
        <v>0</v>
      </c>
      <c r="HV26" s="67">
        <v>0</v>
      </c>
      <c r="HW26" s="67">
        <v>0</v>
      </c>
      <c r="HX26" s="67">
        <v>0</v>
      </c>
      <c r="HY26" s="67">
        <v>0</v>
      </c>
      <c r="HZ26" s="67">
        <v>0</v>
      </c>
      <c r="IA26" s="67">
        <v>0</v>
      </c>
      <c r="IB26" s="67">
        <v>1</v>
      </c>
      <c r="IC26" s="67">
        <v>0.8784801077719594</v>
      </c>
      <c r="IE26" s="12" t="s">
        <v>52</v>
      </c>
      <c r="IF26" s="67" t="s">
        <v>149</v>
      </c>
      <c r="IG26" s="67">
        <v>0</v>
      </c>
      <c r="IH26" s="67">
        <v>0</v>
      </c>
      <c r="II26" s="67">
        <v>0</v>
      </c>
      <c r="IJ26" s="67">
        <v>0</v>
      </c>
      <c r="IK26" s="67">
        <v>0</v>
      </c>
      <c r="IL26" s="67">
        <v>0</v>
      </c>
      <c r="IM26" s="67">
        <v>0</v>
      </c>
      <c r="IN26" s="67">
        <v>0</v>
      </c>
      <c r="IO26" s="67">
        <v>0</v>
      </c>
      <c r="IP26" s="67">
        <v>0</v>
      </c>
      <c r="IQ26" s="67">
        <v>0</v>
      </c>
      <c r="IR26" s="67">
        <v>0</v>
      </c>
      <c r="IS26" s="67">
        <v>0</v>
      </c>
      <c r="IT26" s="67">
        <v>0</v>
      </c>
      <c r="IU26" s="67">
        <v>0</v>
      </c>
      <c r="IV26" s="67">
        <v>0</v>
      </c>
      <c r="IW26" s="67">
        <v>0</v>
      </c>
      <c r="IX26" s="67">
        <v>0</v>
      </c>
      <c r="IY26" s="67">
        <v>0</v>
      </c>
      <c r="IZ26" s="67">
        <v>0</v>
      </c>
      <c r="JA26" s="67">
        <v>0</v>
      </c>
      <c r="JB26" s="67">
        <v>0</v>
      </c>
      <c r="JC26" s="67">
        <v>0</v>
      </c>
      <c r="JD26" s="67">
        <v>0</v>
      </c>
      <c r="JE26" s="67">
        <v>0</v>
      </c>
      <c r="JF26" s="67">
        <v>0</v>
      </c>
      <c r="JG26" s="67">
        <v>0</v>
      </c>
      <c r="JH26" s="67">
        <v>0</v>
      </c>
      <c r="JI26" s="67">
        <v>0</v>
      </c>
      <c r="JJ26" s="67">
        <v>0</v>
      </c>
      <c r="JK26" s="67">
        <v>0</v>
      </c>
      <c r="JL26" s="67">
        <v>0</v>
      </c>
      <c r="JM26" s="67">
        <v>0</v>
      </c>
      <c r="JN26" s="67">
        <v>0</v>
      </c>
      <c r="JO26" s="67">
        <v>0</v>
      </c>
      <c r="JP26" s="67">
        <v>0</v>
      </c>
      <c r="JQ26" s="67">
        <v>0</v>
      </c>
      <c r="JR26" s="67">
        <v>0</v>
      </c>
      <c r="JS26" s="67">
        <v>0</v>
      </c>
      <c r="JT26" s="67">
        <v>0</v>
      </c>
      <c r="JU26" s="67">
        <v>0</v>
      </c>
      <c r="JV26" s="67">
        <v>0</v>
      </c>
      <c r="JW26" s="67">
        <v>0</v>
      </c>
      <c r="JX26" s="67">
        <v>0</v>
      </c>
      <c r="JY26" s="67">
        <v>0</v>
      </c>
      <c r="JZ26" s="67">
        <v>0</v>
      </c>
      <c r="KA26" s="67">
        <v>0</v>
      </c>
      <c r="KB26" s="67">
        <v>0</v>
      </c>
      <c r="KC26" s="67">
        <v>0</v>
      </c>
      <c r="KD26" s="67">
        <v>0</v>
      </c>
      <c r="KE26" s="67">
        <v>0</v>
      </c>
      <c r="KF26" s="67">
        <v>0</v>
      </c>
      <c r="KG26" s="67">
        <v>0</v>
      </c>
      <c r="KH26" s="67">
        <v>0</v>
      </c>
      <c r="KI26" s="67">
        <v>0</v>
      </c>
      <c r="KJ26" s="67">
        <v>0</v>
      </c>
      <c r="KK26" s="67">
        <v>0</v>
      </c>
      <c r="KL26" s="67">
        <v>0</v>
      </c>
      <c r="KM26" s="67">
        <v>0</v>
      </c>
      <c r="KN26" s="67">
        <v>0</v>
      </c>
      <c r="KO26" s="67">
        <v>0</v>
      </c>
      <c r="KP26" s="67">
        <v>0</v>
      </c>
      <c r="KQ26" s="67">
        <v>0</v>
      </c>
      <c r="KR26" s="67">
        <v>0</v>
      </c>
      <c r="KS26" s="67">
        <v>0</v>
      </c>
      <c r="KT26" s="67">
        <v>0</v>
      </c>
      <c r="KU26" s="67">
        <v>0</v>
      </c>
      <c r="KV26" s="67">
        <v>0</v>
      </c>
      <c r="KW26" s="67">
        <v>0</v>
      </c>
      <c r="KX26" s="67">
        <v>0</v>
      </c>
      <c r="KY26" s="67">
        <v>0</v>
      </c>
      <c r="KZ26" s="67">
        <v>0</v>
      </c>
      <c r="LA26" s="67">
        <v>0</v>
      </c>
      <c r="LB26" s="67">
        <v>0</v>
      </c>
      <c r="LC26" s="67">
        <v>0</v>
      </c>
      <c r="LD26" s="67">
        <v>0</v>
      </c>
      <c r="LE26" s="67">
        <v>0</v>
      </c>
      <c r="LF26" s="67">
        <v>0</v>
      </c>
      <c r="LG26" s="67">
        <v>0</v>
      </c>
      <c r="LH26" s="67">
        <v>0</v>
      </c>
      <c r="LI26" s="67">
        <v>0</v>
      </c>
      <c r="LJ26" s="67">
        <v>0</v>
      </c>
      <c r="LK26" s="67">
        <v>0</v>
      </c>
      <c r="LL26" s="67">
        <v>0</v>
      </c>
      <c r="LM26" s="67">
        <v>0</v>
      </c>
      <c r="LN26" s="67">
        <v>0</v>
      </c>
      <c r="LO26" s="67">
        <v>0</v>
      </c>
      <c r="LP26" s="67">
        <v>0</v>
      </c>
      <c r="LQ26" s="67">
        <v>0</v>
      </c>
      <c r="LR26" s="67">
        <v>0</v>
      </c>
      <c r="LS26" s="67">
        <v>0</v>
      </c>
      <c r="LT26" s="67">
        <v>0</v>
      </c>
      <c r="LU26" s="67">
        <v>0</v>
      </c>
      <c r="LV26" s="67">
        <v>0</v>
      </c>
      <c r="LW26" s="67">
        <v>0</v>
      </c>
      <c r="LX26" s="67">
        <v>0</v>
      </c>
      <c r="LY26" s="67">
        <v>0</v>
      </c>
      <c r="LZ26" s="67">
        <v>0</v>
      </c>
      <c r="MA26" s="67">
        <v>0</v>
      </c>
      <c r="MB26" s="67">
        <v>0</v>
      </c>
      <c r="MC26" s="67">
        <v>0</v>
      </c>
      <c r="MD26" s="67">
        <v>0</v>
      </c>
      <c r="ME26" s="67">
        <v>0</v>
      </c>
      <c r="MF26" s="67">
        <v>0</v>
      </c>
      <c r="MG26" s="67">
        <v>0</v>
      </c>
      <c r="MH26" s="67">
        <v>0</v>
      </c>
      <c r="MI26" s="67">
        <v>0</v>
      </c>
    </row>
    <row r="27" spans="2:347" x14ac:dyDescent="0.15">
      <c r="B27" s="16" t="s">
        <v>53</v>
      </c>
      <c r="C27" s="72" t="s">
        <v>428</v>
      </c>
      <c r="D27" s="71">
        <v>0.9900083867138848</v>
      </c>
      <c r="E27" s="71">
        <v>9.9916132861151974E-3</v>
      </c>
      <c r="F27" s="71">
        <v>0.37636792452830187</v>
      </c>
      <c r="G27" s="71">
        <v>9.2452830188679253E-2</v>
      </c>
      <c r="H27" s="71">
        <v>3.505573943583893E-5</v>
      </c>
      <c r="I27" s="73">
        <v>1.8867924528301886E-2</v>
      </c>
      <c r="J27" s="71">
        <v>1.8867924528301886E-2</v>
      </c>
      <c r="P27" s="16" t="s">
        <v>53</v>
      </c>
      <c r="Q27" s="71" t="s">
        <v>428</v>
      </c>
      <c r="R27" s="71">
        <v>4.3146540384109443E-4</v>
      </c>
      <c r="S27" s="71">
        <v>5.6338028169014088E-4</v>
      </c>
      <c r="T27" s="71">
        <v>3.573752711496746E-3</v>
      </c>
      <c r="U27" s="71">
        <v>0</v>
      </c>
      <c r="V27" s="71">
        <v>2.9624189007222424E-4</v>
      </c>
      <c r="W27" s="71">
        <v>0</v>
      </c>
      <c r="X27" s="71">
        <v>9.9009900990099017E-5</v>
      </c>
      <c r="Y27" s="71">
        <v>3.9981168290298052E-3</v>
      </c>
      <c r="Z27" s="71">
        <v>0</v>
      </c>
      <c r="AA27" s="71">
        <v>0</v>
      </c>
      <c r="AB27" s="71">
        <v>0</v>
      </c>
      <c r="AC27" s="71">
        <v>9.5833333333333343E-3</v>
      </c>
      <c r="AD27" s="71">
        <v>3.9011703511053313E-4</v>
      </c>
      <c r="AE27" s="71">
        <v>3.2520325203252032E-4</v>
      </c>
      <c r="AF27" s="71">
        <v>5.9381161838313362E-4</v>
      </c>
      <c r="AG27" s="71">
        <v>0</v>
      </c>
      <c r="AH27" s="71">
        <v>9.0551181102362208E-4</v>
      </c>
      <c r="AI27" s="71">
        <v>7.1994240460763137E-6</v>
      </c>
      <c r="AJ27" s="71">
        <v>0</v>
      </c>
      <c r="AK27" s="71">
        <v>0.16665094339622641</v>
      </c>
      <c r="AL27" s="71">
        <v>0</v>
      </c>
      <c r="AM27" s="71">
        <v>0</v>
      </c>
      <c r="AN27" s="71">
        <v>0</v>
      </c>
      <c r="AO27" s="71">
        <v>0</v>
      </c>
      <c r="AP27" s="71">
        <v>2.7395983327017811E-2</v>
      </c>
      <c r="AQ27" s="71">
        <v>4.2569276020434491E-2</v>
      </c>
      <c r="AR27" s="71">
        <v>0</v>
      </c>
      <c r="AS27" s="71">
        <v>0</v>
      </c>
      <c r="AT27" s="71">
        <v>3.9628934750885973E-3</v>
      </c>
      <c r="AU27" s="71">
        <v>1.5123731326262973E-2</v>
      </c>
      <c r="AV27" s="71">
        <v>1.5428571428571429E-3</v>
      </c>
      <c r="AW27" s="71">
        <v>0</v>
      </c>
      <c r="AX27" s="71">
        <v>9.7349918875067607E-4</v>
      </c>
      <c r="AY27" s="71">
        <v>1.6666666666666666E-2</v>
      </c>
      <c r="AZ27" s="71">
        <v>2.9680365296803654E-3</v>
      </c>
      <c r="BA27" s="71">
        <v>0</v>
      </c>
      <c r="BB27" s="71">
        <v>2.0418772563176894E-3</v>
      </c>
      <c r="BC27" s="71">
        <v>1.4830508474576269E-3</v>
      </c>
      <c r="BD27" s="71">
        <v>1.9365822515428815E-4</v>
      </c>
      <c r="BE27" s="71">
        <v>0</v>
      </c>
      <c r="BF27" s="71">
        <v>5.503016869843615E-3</v>
      </c>
      <c r="BG27" s="71">
        <v>4.7701460248783124E-3</v>
      </c>
      <c r="BH27" s="71">
        <v>7.4445335471798985E-4</v>
      </c>
      <c r="BI27" s="71">
        <v>8.0450594287741705E-4</v>
      </c>
      <c r="BJ27" s="71">
        <v>7.0371745240494247E-4</v>
      </c>
      <c r="BK27" s="71">
        <v>3.4863305743666913E-4</v>
      </c>
      <c r="BL27" s="71">
        <v>0</v>
      </c>
      <c r="BM27" s="71">
        <v>3.7690839694656491E-3</v>
      </c>
      <c r="BN27" s="71">
        <v>8.7326120556414227E-4</v>
      </c>
      <c r="BO27" s="71">
        <v>0</v>
      </c>
      <c r="BP27" s="71">
        <v>1.0743801652892562E-3</v>
      </c>
      <c r="BQ27" s="71">
        <v>9.7462899245820741E-3</v>
      </c>
      <c r="BR27" s="71">
        <v>3.2258064516129032E-3</v>
      </c>
      <c r="BS27" s="71">
        <v>1.5320910973084885E-3</v>
      </c>
      <c r="BT27" s="71">
        <v>1.2014283984989711E-4</v>
      </c>
      <c r="BU27" s="71">
        <v>1.7888087651629494E-5</v>
      </c>
      <c r="BV27" s="71">
        <v>1.5411695978354446E-4</v>
      </c>
      <c r="BW27" s="71">
        <v>2.3636403770169747E-3</v>
      </c>
      <c r="BX27" s="71">
        <v>1.1796293088515502E-3</v>
      </c>
      <c r="BY27" s="71">
        <v>3.2518744793113025E-3</v>
      </c>
      <c r="BZ27" s="71">
        <v>5.4403264195851755E-4</v>
      </c>
      <c r="CA27" s="71">
        <v>1.6510224606101239E-4</v>
      </c>
      <c r="CB27" s="71">
        <v>3.344459279038718E-4</v>
      </c>
      <c r="CC27" s="71">
        <v>6.4046373533154248E-4</v>
      </c>
      <c r="CD27" s="71">
        <v>1.165532879818594E-3</v>
      </c>
      <c r="CE27" s="71">
        <v>4.3915708058860163E-6</v>
      </c>
      <c r="CF27" s="71">
        <v>1.2447099825740603E-5</v>
      </c>
      <c r="CG27" s="71">
        <v>7.5346406482236184E-3</v>
      </c>
      <c r="CH27" s="71">
        <v>7.5120082033568996E-3</v>
      </c>
      <c r="CI27" s="71">
        <v>0</v>
      </c>
      <c r="CJ27" s="71">
        <v>0</v>
      </c>
      <c r="CK27" s="71">
        <v>0</v>
      </c>
      <c r="CL27" s="71">
        <v>0</v>
      </c>
      <c r="CM27" s="71">
        <v>0</v>
      </c>
      <c r="CN27" s="71">
        <v>2.7976127038260687E-5</v>
      </c>
      <c r="CO27" s="71">
        <v>3.7470725995316157E-5</v>
      </c>
      <c r="CP27" s="71">
        <v>0</v>
      </c>
      <c r="CQ27" s="71">
        <v>0</v>
      </c>
      <c r="CR27" s="71">
        <v>0</v>
      </c>
      <c r="CS27" s="71">
        <v>0</v>
      </c>
      <c r="CT27" s="71">
        <v>6.5641025641025637E-4</v>
      </c>
      <c r="CU27" s="71">
        <v>6.3614744351961957E-4</v>
      </c>
      <c r="CV27" s="71">
        <v>0</v>
      </c>
      <c r="CW27" s="71">
        <v>0</v>
      </c>
      <c r="CX27" s="71">
        <v>0</v>
      </c>
      <c r="CY27" s="71">
        <v>0</v>
      </c>
      <c r="CZ27" s="71">
        <v>0</v>
      </c>
      <c r="DA27" s="71">
        <v>1.2062033314187248E-4</v>
      </c>
      <c r="DB27" s="71">
        <v>9.3260363765662556E-5</v>
      </c>
      <c r="DC27" s="71">
        <v>1.4591316263607987E-5</v>
      </c>
      <c r="DD27" s="71">
        <v>5.5519924974096399E-3</v>
      </c>
      <c r="DE27" s="71">
        <v>3.3730464473118632E-4</v>
      </c>
      <c r="DF27" s="71">
        <v>1.1305257651059377E-2</v>
      </c>
      <c r="DG27" s="71">
        <v>3.7045029492159401E-4</v>
      </c>
      <c r="DH27" s="71">
        <v>2.9614660999233502E-4</v>
      </c>
      <c r="DI27" s="71">
        <v>0</v>
      </c>
      <c r="DJ27" s="71">
        <v>0</v>
      </c>
      <c r="DK27" s="71">
        <v>2.7210884353741496E-4</v>
      </c>
      <c r="DL27" s="71">
        <v>3.8048861010234403E-4</v>
      </c>
      <c r="DM27" s="71">
        <v>0</v>
      </c>
      <c r="DN27" s="71">
        <v>7.7160493827160492E-5</v>
      </c>
      <c r="DO27" s="71">
        <v>3.1107518597572528E-4</v>
      </c>
      <c r="DP27" s="71">
        <v>2.0414883108330591E-3</v>
      </c>
      <c r="DQ27" s="71">
        <v>7.2146583534800867E-4</v>
      </c>
      <c r="DR27" s="71">
        <v>5.3097345132743358E-5</v>
      </c>
      <c r="DS27" s="71">
        <v>0</v>
      </c>
      <c r="DT27" s="71">
        <v>9.969079859260049E-4</v>
      </c>
      <c r="DU27" s="71">
        <v>1.4014717636618814E-3</v>
      </c>
      <c r="DW27" s="16" t="s">
        <v>53</v>
      </c>
      <c r="DX27" s="71" t="s">
        <v>428</v>
      </c>
      <c r="DY27" s="73">
        <v>6.7885205145095132E-6</v>
      </c>
      <c r="DZ27" s="71">
        <v>7.1133820613622188E-6</v>
      </c>
      <c r="EA27" s="71">
        <v>3.724321449885397E-5</v>
      </c>
      <c r="EB27" s="71">
        <v>3.5356481296690186E-7</v>
      </c>
      <c r="EC27" s="71">
        <v>3.8284358410425553E-6</v>
      </c>
      <c r="ED27" s="71">
        <v>0</v>
      </c>
      <c r="EE27" s="71">
        <v>2.0220643114904311E-6</v>
      </c>
      <c r="EF27" s="71">
        <v>4.2178745269680897E-5</v>
      </c>
      <c r="EG27" s="71">
        <v>0</v>
      </c>
      <c r="EH27" s="71">
        <v>0</v>
      </c>
      <c r="EI27" s="71">
        <v>0</v>
      </c>
      <c r="EJ27" s="71">
        <v>9.684735641020921E-5</v>
      </c>
      <c r="EK27" s="71">
        <v>4.7852677922571539E-6</v>
      </c>
      <c r="EL27" s="71">
        <v>4.5440679150843264E-6</v>
      </c>
      <c r="EM27" s="71">
        <v>7.3871075417497327E-6</v>
      </c>
      <c r="EN27" s="71">
        <v>0</v>
      </c>
      <c r="EO27" s="71">
        <v>9.8844279790217888E-6</v>
      </c>
      <c r="EP27" s="71">
        <v>1.2727247203890348E-6</v>
      </c>
      <c r="EQ27" s="71">
        <v>0</v>
      </c>
      <c r="ER27" s="71">
        <v>1.0016690343368799</v>
      </c>
      <c r="ES27" s="71">
        <v>0</v>
      </c>
      <c r="ET27" s="71">
        <v>0</v>
      </c>
      <c r="EU27" s="71">
        <v>0</v>
      </c>
      <c r="EV27" s="71">
        <v>0</v>
      </c>
      <c r="EW27" s="71">
        <v>2.7560290913882884E-4</v>
      </c>
      <c r="EX27" s="71">
        <v>4.303544189500007E-4</v>
      </c>
      <c r="EY27" s="71">
        <v>0</v>
      </c>
      <c r="EZ27" s="71">
        <v>0</v>
      </c>
      <c r="FA27" s="71">
        <v>4.0359386330242798E-5</v>
      </c>
      <c r="FB27" s="71">
        <v>1.5248587330239836E-4</v>
      </c>
      <c r="FC27" s="71">
        <v>1.6550620600887733E-5</v>
      </c>
      <c r="FD27" s="71">
        <v>0</v>
      </c>
      <c r="FE27" s="71">
        <v>1.0975804148657303E-5</v>
      </c>
      <c r="FF27" s="71">
        <v>1.670141352944319E-4</v>
      </c>
      <c r="FG27" s="71">
        <v>3.0763773878622795E-5</v>
      </c>
      <c r="FH27" s="71">
        <v>0</v>
      </c>
      <c r="FI27" s="71">
        <v>2.184201205869727E-5</v>
      </c>
      <c r="FJ27" s="71">
        <v>1.5952816045034564E-5</v>
      </c>
      <c r="FK27" s="71">
        <v>5.3889653283858938E-6</v>
      </c>
      <c r="FL27" s="71">
        <v>0</v>
      </c>
      <c r="FM27" s="71">
        <v>5.5582586562501442E-5</v>
      </c>
      <c r="FN27" s="71">
        <v>4.9545106509754068E-5</v>
      </c>
      <c r="FO27" s="71">
        <v>8.9733263388279499E-6</v>
      </c>
      <c r="FP27" s="71">
        <v>9.0199454860712557E-6</v>
      </c>
      <c r="FQ27" s="71">
        <v>7.9173137372270351E-6</v>
      </c>
      <c r="FR27" s="71">
        <v>4.9556024064970204E-6</v>
      </c>
      <c r="FS27" s="71">
        <v>0</v>
      </c>
      <c r="FT27" s="71">
        <v>3.8487390632276423E-5</v>
      </c>
      <c r="FU27" s="71">
        <v>9.5958457591935726E-6</v>
      </c>
      <c r="FV27" s="71">
        <v>0</v>
      </c>
      <c r="FW27" s="71">
        <v>1.1073436642045897E-5</v>
      </c>
      <c r="FX27" s="71">
        <v>9.854225778030301E-5</v>
      </c>
      <c r="FY27" s="71">
        <v>3.2901469551102334E-5</v>
      </c>
      <c r="FZ27" s="71">
        <v>1.5840658394305889E-5</v>
      </c>
      <c r="GA27" s="71">
        <v>2.2939031970917534E-6</v>
      </c>
      <c r="GB27" s="71">
        <v>1.5727010485993715E-6</v>
      </c>
      <c r="GC27" s="71">
        <v>2.5892538860219091E-6</v>
      </c>
      <c r="GD27" s="71">
        <v>2.6512418721334687E-5</v>
      </c>
      <c r="GE27" s="71">
        <v>1.4279306629708615E-5</v>
      </c>
      <c r="GF27" s="71">
        <v>3.4018041473710329E-5</v>
      </c>
      <c r="GG27" s="71">
        <v>6.0109584186409518E-6</v>
      </c>
      <c r="GH27" s="71">
        <v>2.6448144039927069E-6</v>
      </c>
      <c r="GI27" s="71">
        <v>4.5499722760511407E-6</v>
      </c>
      <c r="GJ27" s="71">
        <v>7.3048786180375476E-6</v>
      </c>
      <c r="GK27" s="71">
        <v>1.2813888717637946E-5</v>
      </c>
      <c r="GL27" s="71">
        <v>5.6579403790223029E-7</v>
      </c>
      <c r="GM27" s="71">
        <v>5.8958445751472221E-7</v>
      </c>
      <c r="GN27" s="71">
        <v>8.2543199837556536E-5</v>
      </c>
      <c r="GO27" s="71">
        <v>7.6452322527036185E-5</v>
      </c>
      <c r="GP27" s="71">
        <v>4.3644016697585472E-7</v>
      </c>
      <c r="GQ27" s="71">
        <v>3.1953344321685012E-7</v>
      </c>
      <c r="GR27" s="71">
        <v>2.736906619953044E-7</v>
      </c>
      <c r="GS27" s="71">
        <v>1.183907170358945E-7</v>
      </c>
      <c r="GT27" s="71">
        <v>5.8830985209076852E-8</v>
      </c>
      <c r="GU27" s="71">
        <v>2.1238526484880361E-6</v>
      </c>
      <c r="GV27" s="71">
        <v>8.7428249809461302E-7</v>
      </c>
      <c r="GW27" s="71">
        <v>1.7608381483442391E-6</v>
      </c>
      <c r="GX27" s="71">
        <v>4.0847241074476146E-7</v>
      </c>
      <c r="GY27" s="71">
        <v>0</v>
      </c>
      <c r="GZ27" s="71">
        <v>4.4236095173067837E-7</v>
      </c>
      <c r="HA27" s="71">
        <v>8.1255787965297127E-6</v>
      </c>
      <c r="HB27" s="71">
        <v>7.1957667313094494E-6</v>
      </c>
      <c r="HC27" s="71">
        <v>1.853560089732698E-7</v>
      </c>
      <c r="HD27" s="71">
        <v>7.6426830587367398E-7</v>
      </c>
      <c r="HE27" s="71">
        <v>7.9925006868548285E-7</v>
      </c>
      <c r="HF27" s="71">
        <v>1.8727461236192001E-7</v>
      </c>
      <c r="HG27" s="71">
        <v>4.5372955349186996E-7</v>
      </c>
      <c r="HH27" s="71">
        <v>1.9650118233246021E-6</v>
      </c>
      <c r="HI27" s="71">
        <v>1.8058125416953196E-6</v>
      </c>
      <c r="HJ27" s="71">
        <v>1.2431690436926185E-6</v>
      </c>
      <c r="HK27" s="71">
        <v>5.6692851917800795E-5</v>
      </c>
      <c r="HL27" s="71">
        <v>6.2524990939788853E-6</v>
      </c>
      <c r="HM27" s="71">
        <v>1.1699109032427577E-4</v>
      </c>
      <c r="HN27" s="71">
        <v>5.3653587223343149E-6</v>
      </c>
      <c r="HO27" s="71">
        <v>4.2989556370447248E-6</v>
      </c>
      <c r="HP27" s="71">
        <v>5.2965291209372235E-7</v>
      </c>
      <c r="HQ27" s="71">
        <v>5.4194096452966728E-7</v>
      </c>
      <c r="HR27" s="71">
        <v>3.2185094793493096E-6</v>
      </c>
      <c r="HS27" s="71">
        <v>4.6784028327499012E-6</v>
      </c>
      <c r="HT27" s="71">
        <v>2.6290308524888472E-7</v>
      </c>
      <c r="HU27" s="71">
        <v>4.3003789101137043E-6</v>
      </c>
      <c r="HV27" s="71">
        <v>5.9833912141061094E-6</v>
      </c>
      <c r="HW27" s="71">
        <v>2.3327915690535914E-5</v>
      </c>
      <c r="HX27" s="71">
        <v>8.3589721943530286E-6</v>
      </c>
      <c r="HY27" s="71">
        <v>1.7356140613789967E-6</v>
      </c>
      <c r="HZ27" s="71">
        <v>7.4537839502781378E-7</v>
      </c>
      <c r="IA27" s="71">
        <v>1.1440251286502713E-5</v>
      </c>
      <c r="IB27" s="71">
        <v>1.0039620158865148</v>
      </c>
      <c r="IC27" s="71">
        <v>0.8819606599149391</v>
      </c>
      <c r="IE27" s="16" t="s">
        <v>53</v>
      </c>
      <c r="IF27" s="71" t="s">
        <v>428</v>
      </c>
      <c r="IG27" s="71">
        <v>0</v>
      </c>
      <c r="IH27" s="71">
        <v>0</v>
      </c>
      <c r="II27" s="71">
        <v>0</v>
      </c>
      <c r="IJ27" s="71">
        <v>0</v>
      </c>
      <c r="IK27" s="71">
        <v>0</v>
      </c>
      <c r="IL27" s="71">
        <v>0</v>
      </c>
      <c r="IM27" s="71">
        <v>0</v>
      </c>
      <c r="IN27" s="71">
        <v>0</v>
      </c>
      <c r="IO27" s="71">
        <v>0</v>
      </c>
      <c r="IP27" s="71">
        <v>0</v>
      </c>
      <c r="IQ27" s="71">
        <v>0</v>
      </c>
      <c r="IR27" s="71">
        <v>0</v>
      </c>
      <c r="IS27" s="71">
        <v>0</v>
      </c>
      <c r="IT27" s="71">
        <v>0</v>
      </c>
      <c r="IU27" s="71">
        <v>0</v>
      </c>
      <c r="IV27" s="71">
        <v>0</v>
      </c>
      <c r="IW27" s="71">
        <v>0</v>
      </c>
      <c r="IX27" s="71">
        <v>0</v>
      </c>
      <c r="IY27" s="71">
        <v>0</v>
      </c>
      <c r="IZ27" s="71">
        <v>0</v>
      </c>
      <c r="JA27" s="71">
        <v>0</v>
      </c>
      <c r="JB27" s="71">
        <v>0</v>
      </c>
      <c r="JC27" s="71">
        <v>0</v>
      </c>
      <c r="JD27" s="71">
        <v>0</v>
      </c>
      <c r="JE27" s="71">
        <v>0</v>
      </c>
      <c r="JF27" s="71">
        <v>0</v>
      </c>
      <c r="JG27" s="71">
        <v>0</v>
      </c>
      <c r="JH27" s="71">
        <v>0</v>
      </c>
      <c r="JI27" s="71">
        <v>0</v>
      </c>
      <c r="JJ27" s="71">
        <v>0</v>
      </c>
      <c r="JK27" s="71">
        <v>0</v>
      </c>
      <c r="JL27" s="71">
        <v>0</v>
      </c>
      <c r="JM27" s="71">
        <v>0</v>
      </c>
      <c r="JN27" s="71">
        <v>0</v>
      </c>
      <c r="JO27" s="71">
        <v>0</v>
      </c>
      <c r="JP27" s="71">
        <v>0</v>
      </c>
      <c r="JQ27" s="71">
        <v>0</v>
      </c>
      <c r="JR27" s="71">
        <v>0</v>
      </c>
      <c r="JS27" s="71">
        <v>0</v>
      </c>
      <c r="JT27" s="71">
        <v>0</v>
      </c>
      <c r="JU27" s="71">
        <v>0</v>
      </c>
      <c r="JV27" s="71">
        <v>0</v>
      </c>
      <c r="JW27" s="71">
        <v>0</v>
      </c>
      <c r="JX27" s="71">
        <v>0</v>
      </c>
      <c r="JY27" s="71">
        <v>0</v>
      </c>
      <c r="JZ27" s="71">
        <v>0</v>
      </c>
      <c r="KA27" s="71">
        <v>0</v>
      </c>
      <c r="KB27" s="71">
        <v>0</v>
      </c>
      <c r="KC27" s="71">
        <v>0</v>
      </c>
      <c r="KD27" s="71">
        <v>0</v>
      </c>
      <c r="KE27" s="71">
        <v>0</v>
      </c>
      <c r="KF27" s="71">
        <v>0</v>
      </c>
      <c r="KG27" s="71">
        <v>0</v>
      </c>
      <c r="KH27" s="71">
        <v>0</v>
      </c>
      <c r="KI27" s="71">
        <v>0</v>
      </c>
      <c r="KJ27" s="71">
        <v>0</v>
      </c>
      <c r="KK27" s="71">
        <v>0</v>
      </c>
      <c r="KL27" s="71">
        <v>0</v>
      </c>
      <c r="KM27" s="71">
        <v>0</v>
      </c>
      <c r="KN27" s="71">
        <v>0</v>
      </c>
      <c r="KO27" s="71">
        <v>0</v>
      </c>
      <c r="KP27" s="71">
        <v>0</v>
      </c>
      <c r="KQ27" s="71">
        <v>0</v>
      </c>
      <c r="KR27" s="71">
        <v>0</v>
      </c>
      <c r="KS27" s="71">
        <v>0</v>
      </c>
      <c r="KT27" s="71">
        <v>0</v>
      </c>
      <c r="KU27" s="71">
        <v>0</v>
      </c>
      <c r="KV27" s="71">
        <v>0</v>
      </c>
      <c r="KW27" s="71">
        <v>0</v>
      </c>
      <c r="KX27" s="71">
        <v>0</v>
      </c>
      <c r="KY27" s="71">
        <v>0</v>
      </c>
      <c r="KZ27" s="71">
        <v>0</v>
      </c>
      <c r="LA27" s="71">
        <v>0</v>
      </c>
      <c r="LB27" s="71">
        <v>0</v>
      </c>
      <c r="LC27" s="71">
        <v>0</v>
      </c>
      <c r="LD27" s="71">
        <v>0</v>
      </c>
      <c r="LE27" s="71">
        <v>0</v>
      </c>
      <c r="LF27" s="71">
        <v>0</v>
      </c>
      <c r="LG27" s="71">
        <v>0</v>
      </c>
      <c r="LH27" s="71">
        <v>0</v>
      </c>
      <c r="LI27" s="71">
        <v>0</v>
      </c>
      <c r="LJ27" s="71">
        <v>0</v>
      </c>
      <c r="LK27" s="71">
        <v>0</v>
      </c>
      <c r="LL27" s="71">
        <v>0</v>
      </c>
      <c r="LM27" s="71">
        <v>0</v>
      </c>
      <c r="LN27" s="71">
        <v>0</v>
      </c>
      <c r="LO27" s="71">
        <v>0</v>
      </c>
      <c r="LP27" s="71">
        <v>0</v>
      </c>
      <c r="LQ27" s="71">
        <v>0</v>
      </c>
      <c r="LR27" s="71">
        <v>0</v>
      </c>
      <c r="LS27" s="71">
        <v>0</v>
      </c>
      <c r="LT27" s="71">
        <v>0</v>
      </c>
      <c r="LU27" s="71">
        <v>0</v>
      </c>
      <c r="LV27" s="71">
        <v>0</v>
      </c>
      <c r="LW27" s="71">
        <v>0</v>
      </c>
      <c r="LX27" s="71">
        <v>0</v>
      </c>
      <c r="LY27" s="71">
        <v>0</v>
      </c>
      <c r="LZ27" s="71">
        <v>0</v>
      </c>
      <c r="MA27" s="71">
        <v>0</v>
      </c>
      <c r="MB27" s="71">
        <v>0</v>
      </c>
      <c r="MC27" s="71">
        <v>0</v>
      </c>
      <c r="MD27" s="71">
        <v>0</v>
      </c>
      <c r="ME27" s="71">
        <v>0</v>
      </c>
      <c r="MF27" s="71">
        <v>0</v>
      </c>
      <c r="MG27" s="71">
        <v>0</v>
      </c>
      <c r="MH27" s="71">
        <v>0</v>
      </c>
      <c r="MI27" s="71">
        <v>0</v>
      </c>
    </row>
    <row r="28" spans="2:347" x14ac:dyDescent="0.15">
      <c r="B28" s="12" t="s">
        <v>54</v>
      </c>
      <c r="C28" s="66" t="s">
        <v>655</v>
      </c>
      <c r="D28" s="67">
        <v>1.0000000000000002</v>
      </c>
      <c r="E28" s="75">
        <v>0</v>
      </c>
      <c r="F28" s="75">
        <v>0</v>
      </c>
      <c r="G28" s="75">
        <v>0</v>
      </c>
      <c r="H28" s="67">
        <v>0</v>
      </c>
      <c r="I28" s="76">
        <v>0</v>
      </c>
      <c r="J28" s="75">
        <v>0</v>
      </c>
      <c r="P28" s="12" t="s">
        <v>54</v>
      </c>
      <c r="Q28" s="67" t="s">
        <v>655</v>
      </c>
      <c r="R28" s="67">
        <v>0</v>
      </c>
      <c r="S28" s="67">
        <v>0</v>
      </c>
      <c r="T28" s="67">
        <v>0</v>
      </c>
      <c r="U28" s="67">
        <v>0</v>
      </c>
      <c r="V28" s="67">
        <v>0</v>
      </c>
      <c r="W28" s="67">
        <v>0</v>
      </c>
      <c r="X28" s="67">
        <v>0</v>
      </c>
      <c r="Y28" s="67">
        <v>0</v>
      </c>
      <c r="Z28" s="67">
        <v>0</v>
      </c>
      <c r="AA28" s="67">
        <v>0</v>
      </c>
      <c r="AB28" s="67">
        <v>0</v>
      </c>
      <c r="AC28" s="67">
        <v>0</v>
      </c>
      <c r="AD28" s="67">
        <v>0</v>
      </c>
      <c r="AE28" s="67">
        <v>0</v>
      </c>
      <c r="AF28" s="67">
        <v>0</v>
      </c>
      <c r="AG28" s="67">
        <v>0</v>
      </c>
      <c r="AH28" s="67">
        <v>0</v>
      </c>
      <c r="AI28" s="67">
        <v>1.4398848092152627E-5</v>
      </c>
      <c r="AJ28" s="67">
        <v>0</v>
      </c>
      <c r="AK28" s="67">
        <v>0</v>
      </c>
      <c r="AL28" s="67">
        <v>0</v>
      </c>
      <c r="AM28" s="67">
        <v>0</v>
      </c>
      <c r="AN28" s="67">
        <v>0</v>
      </c>
      <c r="AO28" s="67">
        <v>0</v>
      </c>
      <c r="AP28" s="67">
        <v>4.0394088669950737E-4</v>
      </c>
      <c r="AQ28" s="67">
        <v>1.3082202384023944E-2</v>
      </c>
      <c r="AR28" s="67">
        <v>0</v>
      </c>
      <c r="AS28" s="67">
        <v>0</v>
      </c>
      <c r="AT28" s="67">
        <v>1.7719407963310402E-5</v>
      </c>
      <c r="AU28" s="67">
        <v>4.7781959174364241E-4</v>
      </c>
      <c r="AV28" s="67">
        <v>0</v>
      </c>
      <c r="AW28" s="67">
        <v>0</v>
      </c>
      <c r="AX28" s="67">
        <v>0</v>
      </c>
      <c r="AY28" s="67">
        <v>0</v>
      </c>
      <c r="AZ28" s="67">
        <v>2.7397260273972601E-4</v>
      </c>
      <c r="BA28" s="67">
        <v>0</v>
      </c>
      <c r="BB28" s="67">
        <v>0</v>
      </c>
      <c r="BC28" s="67">
        <v>0</v>
      </c>
      <c r="BD28" s="67">
        <v>0</v>
      </c>
      <c r="BE28" s="67">
        <v>0</v>
      </c>
      <c r="BF28" s="67">
        <v>0</v>
      </c>
      <c r="BG28" s="67">
        <v>0</v>
      </c>
      <c r="BH28" s="67">
        <v>0</v>
      </c>
      <c r="BI28" s="67">
        <v>1.4191946070604932E-5</v>
      </c>
      <c r="BJ28" s="67">
        <v>2.6515352389033251E-6</v>
      </c>
      <c r="BK28" s="67">
        <v>0</v>
      </c>
      <c r="BL28" s="67">
        <v>0</v>
      </c>
      <c r="BM28" s="67">
        <v>1.3358778625954199E-4</v>
      </c>
      <c r="BN28" s="67">
        <v>0</v>
      </c>
      <c r="BO28" s="67">
        <v>0</v>
      </c>
      <c r="BP28" s="67">
        <v>0</v>
      </c>
      <c r="BQ28" s="67">
        <v>0</v>
      </c>
      <c r="BR28" s="67">
        <v>0</v>
      </c>
      <c r="BS28" s="67">
        <v>0</v>
      </c>
      <c r="BT28" s="67">
        <v>0</v>
      </c>
      <c r="BU28" s="67">
        <v>0</v>
      </c>
      <c r="BV28" s="67">
        <v>0</v>
      </c>
      <c r="BW28" s="67">
        <v>1.1919740414542085E-5</v>
      </c>
      <c r="BX28" s="67">
        <v>0</v>
      </c>
      <c r="BY28" s="67">
        <v>3.554568175506804E-4</v>
      </c>
      <c r="BZ28" s="67">
        <v>0</v>
      </c>
      <c r="CA28" s="67">
        <v>0</v>
      </c>
      <c r="CB28" s="67">
        <v>0</v>
      </c>
      <c r="CC28" s="67">
        <v>0</v>
      </c>
      <c r="CD28" s="67">
        <v>0</v>
      </c>
      <c r="CE28" s="67">
        <v>0</v>
      </c>
      <c r="CF28" s="67">
        <v>2.5143141647996015E-4</v>
      </c>
      <c r="CG28" s="67">
        <v>0</v>
      </c>
      <c r="CH28" s="67">
        <v>0</v>
      </c>
      <c r="CI28" s="67">
        <v>0</v>
      </c>
      <c r="CJ28" s="67">
        <v>0</v>
      </c>
      <c r="CK28" s="67">
        <v>0</v>
      </c>
      <c r="CL28" s="67">
        <v>0</v>
      </c>
      <c r="CM28" s="67">
        <v>0</v>
      </c>
      <c r="CN28" s="67">
        <v>0</v>
      </c>
      <c r="CO28" s="67">
        <v>0</v>
      </c>
      <c r="CP28" s="67">
        <v>0</v>
      </c>
      <c r="CQ28" s="67">
        <v>0</v>
      </c>
      <c r="CR28" s="67">
        <v>0</v>
      </c>
      <c r="CS28" s="67">
        <v>0</v>
      </c>
      <c r="CT28" s="67">
        <v>0</v>
      </c>
      <c r="CU28" s="67">
        <v>0</v>
      </c>
      <c r="CV28" s="67">
        <v>0</v>
      </c>
      <c r="CW28" s="67">
        <v>0</v>
      </c>
      <c r="CX28" s="67">
        <v>0</v>
      </c>
      <c r="CY28" s="67">
        <v>0</v>
      </c>
      <c r="CZ28" s="67">
        <v>0</v>
      </c>
      <c r="DA28" s="67">
        <v>5.7438253877082134E-6</v>
      </c>
      <c r="DB28" s="67">
        <v>0</v>
      </c>
      <c r="DC28" s="67">
        <v>0</v>
      </c>
      <c r="DD28" s="67">
        <v>1.3786009786645086E-3</v>
      </c>
      <c r="DE28" s="67">
        <v>6.642281895523961E-5</v>
      </c>
      <c r="DF28" s="67">
        <v>5.4930682709913678E-5</v>
      </c>
      <c r="DG28" s="67">
        <v>0</v>
      </c>
      <c r="DH28" s="67">
        <v>0</v>
      </c>
      <c r="DI28" s="67">
        <v>0</v>
      </c>
      <c r="DJ28" s="67">
        <v>0</v>
      </c>
      <c r="DK28" s="67">
        <v>0</v>
      </c>
      <c r="DL28" s="67">
        <v>0</v>
      </c>
      <c r="DM28" s="67">
        <v>0</v>
      </c>
      <c r="DN28" s="67">
        <v>0</v>
      </c>
      <c r="DO28" s="67">
        <v>0</v>
      </c>
      <c r="DP28" s="67">
        <v>0</v>
      </c>
      <c r="DQ28" s="67">
        <v>0</v>
      </c>
      <c r="DR28" s="67">
        <v>0</v>
      </c>
      <c r="DS28" s="67">
        <v>0</v>
      </c>
      <c r="DT28" s="67">
        <v>0</v>
      </c>
      <c r="DU28" s="67">
        <v>1.8022181873107978E-4</v>
      </c>
      <c r="DW28" s="12" t="s">
        <v>54</v>
      </c>
      <c r="DX28" s="67" t="s">
        <v>655</v>
      </c>
      <c r="DY28" s="76">
        <v>-7.9942044113697982E-21</v>
      </c>
      <c r="DZ28" s="75">
        <v>-5.5351683788170486E-22</v>
      </c>
      <c r="EA28" s="75">
        <v>-5.5616554378253443E-22</v>
      </c>
      <c r="EB28" s="75">
        <v>-3.4666578720816683E-23</v>
      </c>
      <c r="EC28" s="75">
        <v>-6.490359114086666E-22</v>
      </c>
      <c r="ED28" s="75">
        <v>0</v>
      </c>
      <c r="EE28" s="75">
        <v>-1.8783920188581608E-21</v>
      </c>
      <c r="EF28" s="75">
        <v>-6.9466349615080761E-22</v>
      </c>
      <c r="EG28" s="75">
        <v>0</v>
      </c>
      <c r="EH28" s="75">
        <v>0</v>
      </c>
      <c r="EI28" s="75">
        <v>0</v>
      </c>
      <c r="EJ28" s="75">
        <v>-3.6047192139512437E-21</v>
      </c>
      <c r="EK28" s="75">
        <v>-2.8941647862542766E-21</v>
      </c>
      <c r="EL28" s="75">
        <v>-6.9449553541917196E-21</v>
      </c>
      <c r="EM28" s="75">
        <v>-5.7293902636069937E-21</v>
      </c>
      <c r="EN28" s="75">
        <v>0</v>
      </c>
      <c r="EO28" s="75">
        <v>-3.8972396400401466E-21</v>
      </c>
      <c r="EP28" s="75">
        <v>-9.8612303074899771E-21</v>
      </c>
      <c r="EQ28" s="75">
        <v>0</v>
      </c>
      <c r="ER28" s="75">
        <v>-2.9710964237472656E-21</v>
      </c>
      <c r="ES28" s="75">
        <v>1</v>
      </c>
      <c r="ET28" s="75">
        <v>0</v>
      </c>
      <c r="EU28" s="75">
        <v>0</v>
      </c>
      <c r="EV28" s="75">
        <v>0</v>
      </c>
      <c r="EW28" s="75">
        <v>-9.3244156818924631E-20</v>
      </c>
      <c r="EX28" s="75">
        <v>-2.9311334777814213E-18</v>
      </c>
      <c r="EY28" s="75">
        <v>0</v>
      </c>
      <c r="EZ28" s="75">
        <v>0</v>
      </c>
      <c r="FA28" s="75">
        <v>-5.275989535192893E-21</v>
      </c>
      <c r="FB28" s="75">
        <v>-1.0926616210470998E-19</v>
      </c>
      <c r="FC28" s="75">
        <v>-5.9924947693280617E-22</v>
      </c>
      <c r="FD28" s="75">
        <v>0</v>
      </c>
      <c r="FE28" s="75">
        <v>-1.578955684681859E-21</v>
      </c>
      <c r="FF28" s="75">
        <v>-3.0855634707178976E-22</v>
      </c>
      <c r="FG28" s="75">
        <v>-6.4906490078950161E-20</v>
      </c>
      <c r="FH28" s="75">
        <v>0</v>
      </c>
      <c r="FI28" s="75">
        <v>-2.5999930592969106E-22</v>
      </c>
      <c r="FJ28" s="75">
        <v>-1.4639536974663893E-21</v>
      </c>
      <c r="FK28" s="75">
        <v>-1.0031699352552793E-22</v>
      </c>
      <c r="FL28" s="75">
        <v>0</v>
      </c>
      <c r="FM28" s="75">
        <v>-7.7523573801033305E-22</v>
      </c>
      <c r="FN28" s="75">
        <v>-1.6761935067574014E-21</v>
      </c>
      <c r="FO28" s="75">
        <v>-1.5241822015814333E-21</v>
      </c>
      <c r="FP28" s="75">
        <v>-3.7102571798669184E-21</v>
      </c>
      <c r="FQ28" s="75">
        <v>-1.4393633256799185E-21</v>
      </c>
      <c r="FR28" s="75">
        <v>-6.0516963022804199E-21</v>
      </c>
      <c r="FS28" s="75">
        <v>0</v>
      </c>
      <c r="FT28" s="75">
        <v>-3.140133483586313E-20</v>
      </c>
      <c r="FU28" s="75">
        <v>-1.0348833236080806E-21</v>
      </c>
      <c r="FV28" s="75">
        <v>0</v>
      </c>
      <c r="FW28" s="75">
        <v>-7.1058728751943032E-22</v>
      </c>
      <c r="FX28" s="75">
        <v>-1.3436715935741119E-21</v>
      </c>
      <c r="FY28" s="75">
        <v>-1.2947417050095694E-21</v>
      </c>
      <c r="FZ28" s="75">
        <v>-1.5173291315956769E-21</v>
      </c>
      <c r="GA28" s="75">
        <v>-1.6323182840541366E-21</v>
      </c>
      <c r="GB28" s="75">
        <v>-2.5520883410391419E-21</v>
      </c>
      <c r="GC28" s="75">
        <v>-2.2388965351050552E-21</v>
      </c>
      <c r="GD28" s="75">
        <v>-7.6073169376633165E-21</v>
      </c>
      <c r="GE28" s="75">
        <v>-1.5376921916262774E-21</v>
      </c>
      <c r="GF28" s="75">
        <v>-8.5415400024558298E-20</v>
      </c>
      <c r="GG28" s="75">
        <v>-1.6241884795985462E-22</v>
      </c>
      <c r="GH28" s="75">
        <v>-1.4334263876282847E-21</v>
      </c>
      <c r="GI28" s="75">
        <v>-1.7112508717325221E-21</v>
      </c>
      <c r="GJ28" s="75">
        <v>-6.0909446563312749E-22</v>
      </c>
      <c r="GK28" s="75">
        <v>-6.2000973063137197E-22</v>
      </c>
      <c r="GL28" s="75">
        <v>-1.1919965037515504E-22</v>
      </c>
      <c r="GM28" s="75">
        <v>-5.6538648571256669E-20</v>
      </c>
      <c r="GN28" s="75">
        <v>-4.2533997707357516E-22</v>
      </c>
      <c r="GO28" s="75">
        <v>-7.8083744469165459E-22</v>
      </c>
      <c r="GP28" s="75">
        <v>-1.279588818896888E-22</v>
      </c>
      <c r="GQ28" s="75">
        <v>-8.004875055238728E-23</v>
      </c>
      <c r="GR28" s="75">
        <v>-8.1660355949391821E-23</v>
      </c>
      <c r="GS28" s="75">
        <v>-5.1355494425721049E-23</v>
      </c>
      <c r="GT28" s="75">
        <v>-2.8895446400471437E-23</v>
      </c>
      <c r="GU28" s="75">
        <v>-1.326064796659171E-22</v>
      </c>
      <c r="GV28" s="75">
        <v>-1.4917173053939567E-22</v>
      </c>
      <c r="GW28" s="75">
        <v>-2.8272990212673363E-22</v>
      </c>
      <c r="GX28" s="75">
        <v>-8.4813379354644398E-23</v>
      </c>
      <c r="GY28" s="75">
        <v>0</v>
      </c>
      <c r="GZ28" s="75">
        <v>-8.2300328642653807E-23</v>
      </c>
      <c r="HA28" s="75">
        <v>-2.8857148729085344E-22</v>
      </c>
      <c r="HB28" s="75">
        <v>-1.9367666305720463E-22</v>
      </c>
      <c r="HC28" s="75">
        <v>-4.6813906588898123E-23</v>
      </c>
      <c r="HD28" s="75">
        <v>-9.3078351877355883E-23</v>
      </c>
      <c r="HE28" s="75">
        <v>-2.7491948145947638E-22</v>
      </c>
      <c r="HF28" s="75">
        <v>-3.0275807425322104E-22</v>
      </c>
      <c r="HG28" s="75">
        <v>-1.5665557937975507E-22</v>
      </c>
      <c r="HH28" s="75">
        <v>-2.7869110618445091E-21</v>
      </c>
      <c r="HI28" s="75">
        <v>-1.5055369330013703E-22</v>
      </c>
      <c r="HJ28" s="75">
        <v>-1.2869055652648814E-22</v>
      </c>
      <c r="HK28" s="75">
        <v>-3.0804325247524348E-19</v>
      </c>
      <c r="HL28" s="75">
        <v>-1.5832131085013091E-20</v>
      </c>
      <c r="HM28" s="75">
        <v>-1.4616087496631848E-20</v>
      </c>
      <c r="HN28" s="75">
        <v>-1.1510415964358836E-21</v>
      </c>
      <c r="HO28" s="75">
        <v>-8.5392922384141736E-22</v>
      </c>
      <c r="HP28" s="75">
        <v>-7.6352618753003406E-22</v>
      </c>
      <c r="HQ28" s="75">
        <v>-8.0831235057569013E-22</v>
      </c>
      <c r="HR28" s="75">
        <v>-1.2255054128580386E-21</v>
      </c>
      <c r="HS28" s="75">
        <v>-1.4906928298446304E-21</v>
      </c>
      <c r="HT28" s="75">
        <v>-9.3529680540679155E-22</v>
      </c>
      <c r="HU28" s="75">
        <v>-1.0380378612932156E-21</v>
      </c>
      <c r="HV28" s="75">
        <v>-7.8002778001208462E-22</v>
      </c>
      <c r="HW28" s="75">
        <v>-5.870057165626641E-21</v>
      </c>
      <c r="HX28" s="75">
        <v>-7.4889023421952965E-22</v>
      </c>
      <c r="HY28" s="75">
        <v>-1.5192797002793924E-21</v>
      </c>
      <c r="HZ28" s="75">
        <v>-2.6597523061713165E-21</v>
      </c>
      <c r="IA28" s="75">
        <v>-3.6697368449028685E-22</v>
      </c>
      <c r="IB28" s="67">
        <v>1</v>
      </c>
      <c r="IC28" s="67">
        <v>0.8784801077719594</v>
      </c>
      <c r="IE28" s="12" t="s">
        <v>54</v>
      </c>
      <c r="IF28" s="67" t="s">
        <v>655</v>
      </c>
      <c r="IG28" s="67">
        <v>0</v>
      </c>
      <c r="IH28" s="67">
        <v>0</v>
      </c>
      <c r="II28" s="67">
        <v>0</v>
      </c>
      <c r="IJ28" s="67">
        <v>0</v>
      </c>
      <c r="IK28" s="67">
        <v>0</v>
      </c>
      <c r="IL28" s="67">
        <v>0</v>
      </c>
      <c r="IM28" s="67">
        <v>0</v>
      </c>
      <c r="IN28" s="67">
        <v>0</v>
      </c>
      <c r="IO28" s="67">
        <v>0</v>
      </c>
      <c r="IP28" s="67">
        <v>0</v>
      </c>
      <c r="IQ28" s="67">
        <v>0</v>
      </c>
      <c r="IR28" s="67">
        <v>0</v>
      </c>
      <c r="IS28" s="67">
        <v>0</v>
      </c>
      <c r="IT28" s="67">
        <v>0</v>
      </c>
      <c r="IU28" s="67">
        <v>0</v>
      </c>
      <c r="IV28" s="67">
        <v>0</v>
      </c>
      <c r="IW28" s="67">
        <v>0</v>
      </c>
      <c r="IX28" s="67">
        <v>0</v>
      </c>
      <c r="IY28" s="67">
        <v>0</v>
      </c>
      <c r="IZ28" s="67">
        <v>0</v>
      </c>
      <c r="JA28" s="67">
        <v>0</v>
      </c>
      <c r="JB28" s="67">
        <v>0</v>
      </c>
      <c r="JC28" s="67">
        <v>0</v>
      </c>
      <c r="JD28" s="67">
        <v>0</v>
      </c>
      <c r="JE28" s="67">
        <v>0</v>
      </c>
      <c r="JF28" s="67">
        <v>0</v>
      </c>
      <c r="JG28" s="67">
        <v>0</v>
      </c>
      <c r="JH28" s="67">
        <v>0</v>
      </c>
      <c r="JI28" s="67">
        <v>0</v>
      </c>
      <c r="JJ28" s="67">
        <v>0</v>
      </c>
      <c r="JK28" s="67">
        <v>0</v>
      </c>
      <c r="JL28" s="67">
        <v>0</v>
      </c>
      <c r="JM28" s="67">
        <v>0</v>
      </c>
      <c r="JN28" s="67">
        <v>0</v>
      </c>
      <c r="JO28" s="67">
        <v>0</v>
      </c>
      <c r="JP28" s="67">
        <v>0</v>
      </c>
      <c r="JQ28" s="67">
        <v>0</v>
      </c>
      <c r="JR28" s="67">
        <v>0</v>
      </c>
      <c r="JS28" s="67">
        <v>0</v>
      </c>
      <c r="JT28" s="67">
        <v>0</v>
      </c>
      <c r="JU28" s="67">
        <v>0</v>
      </c>
      <c r="JV28" s="67">
        <v>0</v>
      </c>
      <c r="JW28" s="67">
        <v>0</v>
      </c>
      <c r="JX28" s="67">
        <v>0</v>
      </c>
      <c r="JY28" s="67">
        <v>0</v>
      </c>
      <c r="JZ28" s="67">
        <v>0</v>
      </c>
      <c r="KA28" s="67">
        <v>0</v>
      </c>
      <c r="KB28" s="67">
        <v>0</v>
      </c>
      <c r="KC28" s="67">
        <v>0</v>
      </c>
      <c r="KD28" s="67">
        <v>0</v>
      </c>
      <c r="KE28" s="67">
        <v>0</v>
      </c>
      <c r="KF28" s="67">
        <v>0</v>
      </c>
      <c r="KG28" s="67">
        <v>0</v>
      </c>
      <c r="KH28" s="67">
        <v>0</v>
      </c>
      <c r="KI28" s="67">
        <v>0</v>
      </c>
      <c r="KJ28" s="67">
        <v>0</v>
      </c>
      <c r="KK28" s="67">
        <v>0</v>
      </c>
      <c r="KL28" s="67">
        <v>0</v>
      </c>
      <c r="KM28" s="67">
        <v>0</v>
      </c>
      <c r="KN28" s="67">
        <v>0</v>
      </c>
      <c r="KO28" s="67">
        <v>0</v>
      </c>
      <c r="KP28" s="67">
        <v>0</v>
      </c>
      <c r="KQ28" s="67">
        <v>0</v>
      </c>
      <c r="KR28" s="67">
        <v>0</v>
      </c>
      <c r="KS28" s="67">
        <v>0</v>
      </c>
      <c r="KT28" s="67">
        <v>0</v>
      </c>
      <c r="KU28" s="67">
        <v>0</v>
      </c>
      <c r="KV28" s="67">
        <v>0</v>
      </c>
      <c r="KW28" s="67">
        <v>0</v>
      </c>
      <c r="KX28" s="67">
        <v>0</v>
      </c>
      <c r="KY28" s="67">
        <v>0</v>
      </c>
      <c r="KZ28" s="67">
        <v>0</v>
      </c>
      <c r="LA28" s="67">
        <v>0</v>
      </c>
      <c r="LB28" s="67">
        <v>0</v>
      </c>
      <c r="LC28" s="67">
        <v>0</v>
      </c>
      <c r="LD28" s="67">
        <v>0</v>
      </c>
      <c r="LE28" s="67">
        <v>0</v>
      </c>
      <c r="LF28" s="67">
        <v>0</v>
      </c>
      <c r="LG28" s="67">
        <v>0</v>
      </c>
      <c r="LH28" s="67">
        <v>0</v>
      </c>
      <c r="LI28" s="67">
        <v>0</v>
      </c>
      <c r="LJ28" s="67">
        <v>0</v>
      </c>
      <c r="LK28" s="67">
        <v>0</v>
      </c>
      <c r="LL28" s="67">
        <v>0</v>
      </c>
      <c r="LM28" s="67">
        <v>0</v>
      </c>
      <c r="LN28" s="67">
        <v>0</v>
      </c>
      <c r="LO28" s="67">
        <v>0</v>
      </c>
      <c r="LP28" s="67">
        <v>0</v>
      </c>
      <c r="LQ28" s="67">
        <v>0</v>
      </c>
      <c r="LR28" s="67">
        <v>0</v>
      </c>
      <c r="LS28" s="67">
        <v>0</v>
      </c>
      <c r="LT28" s="67">
        <v>0</v>
      </c>
      <c r="LU28" s="67">
        <v>0</v>
      </c>
      <c r="LV28" s="67">
        <v>0</v>
      </c>
      <c r="LW28" s="67">
        <v>0</v>
      </c>
      <c r="LX28" s="67">
        <v>0</v>
      </c>
      <c r="LY28" s="67">
        <v>0</v>
      </c>
      <c r="LZ28" s="67">
        <v>0</v>
      </c>
      <c r="MA28" s="67">
        <v>0</v>
      </c>
      <c r="MB28" s="67">
        <v>0</v>
      </c>
      <c r="MC28" s="67">
        <v>0</v>
      </c>
      <c r="MD28" s="67">
        <v>0</v>
      </c>
      <c r="ME28" s="67">
        <v>0</v>
      </c>
      <c r="MF28" s="67">
        <v>0</v>
      </c>
      <c r="MG28" s="67">
        <v>0</v>
      </c>
      <c r="MH28" s="67">
        <v>0</v>
      </c>
      <c r="MI28" s="67">
        <v>0</v>
      </c>
    </row>
    <row r="29" spans="2:347" x14ac:dyDescent="0.15">
      <c r="B29" s="12" t="s">
        <v>55</v>
      </c>
      <c r="C29" s="66" t="s">
        <v>656</v>
      </c>
      <c r="D29" s="67">
        <v>0.99999999999999967</v>
      </c>
      <c r="E29" s="67">
        <v>0</v>
      </c>
      <c r="F29" s="67">
        <v>0</v>
      </c>
      <c r="G29" s="67">
        <v>0</v>
      </c>
      <c r="H29" s="67">
        <v>6.0181526928478859E-7</v>
      </c>
      <c r="I29" s="27">
        <v>0</v>
      </c>
      <c r="J29" s="67">
        <v>0</v>
      </c>
      <c r="P29" s="12" t="s">
        <v>55</v>
      </c>
      <c r="Q29" s="67" t="s">
        <v>656</v>
      </c>
      <c r="R29" s="67">
        <v>0</v>
      </c>
      <c r="S29" s="67">
        <v>0</v>
      </c>
      <c r="T29" s="67">
        <v>9.5986984815618224E-4</v>
      </c>
      <c r="U29" s="67">
        <v>0</v>
      </c>
      <c r="V29" s="67">
        <v>0</v>
      </c>
      <c r="W29" s="67">
        <v>0</v>
      </c>
      <c r="X29" s="67">
        <v>1.9801980198019803E-4</v>
      </c>
      <c r="Y29" s="67">
        <v>3.249013145981965E-3</v>
      </c>
      <c r="Z29" s="67">
        <v>0</v>
      </c>
      <c r="AA29" s="67">
        <v>0</v>
      </c>
      <c r="AB29" s="67">
        <v>0</v>
      </c>
      <c r="AC29" s="67">
        <v>1.3333333333333334E-2</v>
      </c>
      <c r="AD29" s="67">
        <v>2.4707412223667099E-4</v>
      </c>
      <c r="AE29" s="67">
        <v>2.3577235772357721E-3</v>
      </c>
      <c r="AF29" s="67">
        <v>9.7906870923706972E-4</v>
      </c>
      <c r="AG29" s="67">
        <v>0</v>
      </c>
      <c r="AH29" s="67">
        <v>2.6771653543307089E-3</v>
      </c>
      <c r="AI29" s="67">
        <v>5.3275737940964717E-4</v>
      </c>
      <c r="AJ29" s="67">
        <v>0</v>
      </c>
      <c r="AK29" s="67">
        <v>7.3584905660377363E-3</v>
      </c>
      <c r="AL29" s="67">
        <v>0</v>
      </c>
      <c r="AM29" s="67">
        <v>0</v>
      </c>
      <c r="AN29" s="67">
        <v>0</v>
      </c>
      <c r="AO29" s="67">
        <v>0</v>
      </c>
      <c r="AP29" s="67">
        <v>6.752178855627132E-2</v>
      </c>
      <c r="AQ29" s="67">
        <v>0.13431498013313381</v>
      </c>
      <c r="AR29" s="67">
        <v>0</v>
      </c>
      <c r="AS29" s="67">
        <v>0</v>
      </c>
      <c r="AT29" s="67">
        <v>3.7055451323744007E-2</v>
      </c>
      <c r="AU29" s="67">
        <v>9.254989166381572E-2</v>
      </c>
      <c r="AV29" s="67">
        <v>3.4857142857142856E-3</v>
      </c>
      <c r="AW29" s="67">
        <v>0</v>
      </c>
      <c r="AX29" s="67">
        <v>1.1898323418063819E-4</v>
      </c>
      <c r="AY29" s="67">
        <v>0</v>
      </c>
      <c r="AZ29" s="67">
        <v>2.5844748858447491E-2</v>
      </c>
      <c r="BA29" s="67">
        <v>0</v>
      </c>
      <c r="BB29" s="67">
        <v>0</v>
      </c>
      <c r="BC29" s="67">
        <v>4.2372881355932206E-5</v>
      </c>
      <c r="BD29" s="67">
        <v>0</v>
      </c>
      <c r="BE29" s="67">
        <v>0</v>
      </c>
      <c r="BF29" s="67">
        <v>2.6499199605959857E-3</v>
      </c>
      <c r="BG29" s="67">
        <v>9.7349918875067607E-5</v>
      </c>
      <c r="BH29" s="67">
        <v>2.4325046778936115E-4</v>
      </c>
      <c r="BI29" s="67">
        <v>2.918218910768139E-4</v>
      </c>
      <c r="BJ29" s="67">
        <v>2.7045659436813917E-5</v>
      </c>
      <c r="BK29" s="67">
        <v>5.5680963130173063E-4</v>
      </c>
      <c r="BL29" s="67">
        <v>0</v>
      </c>
      <c r="BM29" s="67">
        <v>7.8148854961832062E-3</v>
      </c>
      <c r="BN29" s="67">
        <v>1.3472436888201959E-3</v>
      </c>
      <c r="BO29" s="67">
        <v>0</v>
      </c>
      <c r="BP29" s="67">
        <v>9.9173553719008266E-4</v>
      </c>
      <c r="BQ29" s="67">
        <v>1.5236506447016301E-3</v>
      </c>
      <c r="BR29" s="67">
        <v>3.2258064516129032E-4</v>
      </c>
      <c r="BS29" s="67">
        <v>2.070393374741201E-5</v>
      </c>
      <c r="BT29" s="67">
        <v>2.9354799661057983E-5</v>
      </c>
      <c r="BU29" s="67">
        <v>7.0993347867404549E-5</v>
      </c>
      <c r="BV29" s="67">
        <v>2.7833292337965811E-4</v>
      </c>
      <c r="BW29" s="67">
        <v>7.2842858088868276E-5</v>
      </c>
      <c r="BX29" s="67">
        <v>1.7322016282695306E-6</v>
      </c>
      <c r="BY29" s="67">
        <v>9.6639822271591227E-4</v>
      </c>
      <c r="BZ29" s="67">
        <v>0</v>
      </c>
      <c r="CA29" s="67">
        <v>5.9922896413007035E-5</v>
      </c>
      <c r="CB29" s="67">
        <v>2.2029372496662215E-4</v>
      </c>
      <c r="CC29" s="67">
        <v>0</v>
      </c>
      <c r="CD29" s="67">
        <v>0</v>
      </c>
      <c r="CE29" s="67">
        <v>0</v>
      </c>
      <c r="CF29" s="67">
        <v>2.4894199651481204E-6</v>
      </c>
      <c r="CG29" s="67">
        <v>6.9521024116603531E-5</v>
      </c>
      <c r="CH29" s="67">
        <v>0</v>
      </c>
      <c r="CI29" s="67">
        <v>0</v>
      </c>
      <c r="CJ29" s="67">
        <v>0</v>
      </c>
      <c r="CK29" s="67">
        <v>0</v>
      </c>
      <c r="CL29" s="67">
        <v>0</v>
      </c>
      <c r="CM29" s="67">
        <v>0</v>
      </c>
      <c r="CN29" s="67">
        <v>0</v>
      </c>
      <c r="CO29" s="67">
        <v>4.2580370449222911E-7</v>
      </c>
      <c r="CP29" s="67">
        <v>0</v>
      </c>
      <c r="CQ29" s="67">
        <v>0</v>
      </c>
      <c r="CR29" s="67">
        <v>0</v>
      </c>
      <c r="CS29" s="67">
        <v>0</v>
      </c>
      <c r="CT29" s="67">
        <v>1.0256410256410256E-5</v>
      </c>
      <c r="CU29" s="67">
        <v>1.1652794292508917E-3</v>
      </c>
      <c r="CV29" s="67">
        <v>2.5361399949277202E-6</v>
      </c>
      <c r="CW29" s="67">
        <v>0</v>
      </c>
      <c r="CX29" s="67">
        <v>0</v>
      </c>
      <c r="CY29" s="67">
        <v>0</v>
      </c>
      <c r="CZ29" s="67">
        <v>0</v>
      </c>
      <c r="DA29" s="67">
        <v>1.5508328546812178E-4</v>
      </c>
      <c r="DB29" s="67">
        <v>3.3238256460202986E-6</v>
      </c>
      <c r="DC29" s="67">
        <v>4.8582739107265205E-4</v>
      </c>
      <c r="DD29" s="67">
        <v>4.9062554359746184E-3</v>
      </c>
      <c r="DE29" s="67">
        <v>3.9334636377644949E-4</v>
      </c>
      <c r="DF29" s="67">
        <v>8.1349725346586445E-4</v>
      </c>
      <c r="DG29" s="67">
        <v>1.6184721622788088E-5</v>
      </c>
      <c r="DH29" s="67">
        <v>6.2364991986621143E-5</v>
      </c>
      <c r="DI29" s="67">
        <v>0</v>
      </c>
      <c r="DJ29" s="67">
        <v>1.0890873448050535E-6</v>
      </c>
      <c r="DK29" s="67">
        <v>0</v>
      </c>
      <c r="DL29" s="67">
        <v>3.5655331792670852E-4</v>
      </c>
      <c r="DM29" s="67">
        <v>0</v>
      </c>
      <c r="DN29" s="67">
        <v>0</v>
      </c>
      <c r="DO29" s="67">
        <v>0</v>
      </c>
      <c r="DP29" s="67">
        <v>7.0793546262759306E-4</v>
      </c>
      <c r="DQ29" s="67">
        <v>0</v>
      </c>
      <c r="DR29" s="67">
        <v>8.0752212389380526E-5</v>
      </c>
      <c r="DS29" s="67">
        <v>0</v>
      </c>
      <c r="DT29" s="67">
        <v>2.7614884316025162E-4</v>
      </c>
      <c r="DU29" s="67">
        <v>2.2877829770093969E-3</v>
      </c>
      <c r="DW29" s="12" t="s">
        <v>55</v>
      </c>
      <c r="DX29" s="67" t="s">
        <v>656</v>
      </c>
      <c r="DY29" s="27">
        <v>1.4593817021395071E-19</v>
      </c>
      <c r="DZ29" s="67">
        <v>3.3497953178461924E-20</v>
      </c>
      <c r="EA29" s="67">
        <v>3.9270341488798744E-19</v>
      </c>
      <c r="EB29" s="67">
        <v>1.4519836001964315E-20</v>
      </c>
      <c r="EC29" s="67">
        <v>2.5697963591194828E-20</v>
      </c>
      <c r="ED29" s="67">
        <v>0</v>
      </c>
      <c r="EE29" s="67">
        <v>1.1511364975252883E-19</v>
      </c>
      <c r="EF29" s="67">
        <v>1.1476315457752514E-18</v>
      </c>
      <c r="EG29" s="67">
        <v>0</v>
      </c>
      <c r="EH29" s="67">
        <v>0</v>
      </c>
      <c r="EI29" s="67">
        <v>0</v>
      </c>
      <c r="EJ29" s="67">
        <v>4.50497969382928E-18</v>
      </c>
      <c r="EK29" s="67">
        <v>1.4896674994881804E-19</v>
      </c>
      <c r="EL29" s="67">
        <v>9.0185522398995738E-19</v>
      </c>
      <c r="EM29" s="67">
        <v>4.3361960647022221E-19</v>
      </c>
      <c r="EN29" s="67">
        <v>0</v>
      </c>
      <c r="EO29" s="67">
        <v>9.6313826651381689E-19</v>
      </c>
      <c r="EP29" s="67">
        <v>3.0064892385198205E-19</v>
      </c>
      <c r="EQ29" s="67">
        <v>0</v>
      </c>
      <c r="ER29" s="67">
        <v>2.5077083551934353E-18</v>
      </c>
      <c r="ES29" s="67">
        <v>0</v>
      </c>
      <c r="ET29" s="67">
        <v>1</v>
      </c>
      <c r="EU29" s="67">
        <v>0</v>
      </c>
      <c r="EV29" s="67">
        <v>0</v>
      </c>
      <c r="EW29" s="67">
        <v>2.2586509734884274E-17</v>
      </c>
      <c r="EX29" s="67">
        <v>4.516227941485862E-17</v>
      </c>
      <c r="EY29" s="67">
        <v>0</v>
      </c>
      <c r="EZ29" s="67">
        <v>0</v>
      </c>
      <c r="FA29" s="67">
        <v>1.2458362347368282E-17</v>
      </c>
      <c r="FB29" s="67">
        <v>3.0972116157244757E-17</v>
      </c>
      <c r="FC29" s="67">
        <v>1.2351034068577054E-18</v>
      </c>
      <c r="FD29" s="67">
        <v>0</v>
      </c>
      <c r="FE29" s="67">
        <v>7.3685096263732464E-20</v>
      </c>
      <c r="FF29" s="67">
        <v>7.8956943329749478E-21</v>
      </c>
      <c r="FG29" s="67">
        <v>8.6834818404477678E-18</v>
      </c>
      <c r="FH29" s="67">
        <v>0</v>
      </c>
      <c r="FI29" s="67">
        <v>5.9237426246149649E-21</v>
      </c>
      <c r="FJ29" s="67">
        <v>3.8466879686953599E-20</v>
      </c>
      <c r="FK29" s="67">
        <v>3.2431300158953433E-21</v>
      </c>
      <c r="FL29" s="67">
        <v>0</v>
      </c>
      <c r="FM29" s="67">
        <v>9.0057728624629678E-19</v>
      </c>
      <c r="FN29" s="67">
        <v>6.8444329739547057E-20</v>
      </c>
      <c r="FO29" s="67">
        <v>1.1168258642227979E-19</v>
      </c>
      <c r="FP29" s="67">
        <v>1.2018789120246061E-19</v>
      </c>
      <c r="FQ29" s="67">
        <v>4.4691805781971431E-20</v>
      </c>
      <c r="FR29" s="67">
        <v>3.0401764466269832E-19</v>
      </c>
      <c r="FS29" s="67">
        <v>0</v>
      </c>
      <c r="FT29" s="67">
        <v>2.6501529194707698E-18</v>
      </c>
      <c r="FU29" s="67">
        <v>4.8941969856243152E-19</v>
      </c>
      <c r="FV29" s="67">
        <v>0</v>
      </c>
      <c r="FW29" s="67">
        <v>3.4853012378264837E-19</v>
      </c>
      <c r="FX29" s="67">
        <v>5.7458811404843542E-19</v>
      </c>
      <c r="FY29" s="67">
        <v>1.5778394278258992E-19</v>
      </c>
      <c r="FZ29" s="67">
        <v>4.9294071217510321E-20</v>
      </c>
      <c r="GA29" s="67">
        <v>8.8908957522117608E-20</v>
      </c>
      <c r="GB29" s="67">
        <v>1.2356987550963685E-19</v>
      </c>
      <c r="GC29" s="67">
        <v>1.7678036116505739E-19</v>
      </c>
      <c r="GD29" s="67">
        <v>1.2174323748586732E-19</v>
      </c>
      <c r="GE29" s="67">
        <v>4.7016148107754272E-20</v>
      </c>
      <c r="GF29" s="67">
        <v>4.6709078470451071E-19</v>
      </c>
      <c r="GG29" s="67">
        <v>1.270073209205182E-20</v>
      </c>
      <c r="GH29" s="67">
        <v>5.225327764040618E-20</v>
      </c>
      <c r="GI29" s="67">
        <v>1.1383178657864146E-19</v>
      </c>
      <c r="GJ29" s="67">
        <v>2.1411674431375948E-20</v>
      </c>
      <c r="GK29" s="67">
        <v>2.5167326445647235E-20</v>
      </c>
      <c r="GL29" s="67">
        <v>5.6548864601808871E-21</v>
      </c>
      <c r="GM29" s="67">
        <v>1.3066565451232015E-20</v>
      </c>
      <c r="GN29" s="67">
        <v>5.4885800750643817E-20</v>
      </c>
      <c r="GO29" s="67">
        <v>3.853326629782013E-20</v>
      </c>
      <c r="GP29" s="67">
        <v>7.1501901932866545E-21</v>
      </c>
      <c r="GQ29" s="67">
        <v>3.9025594017346461E-21</v>
      </c>
      <c r="GR29" s="67">
        <v>2.8994184120947896E-21</v>
      </c>
      <c r="GS29" s="67">
        <v>2.6794905079973232E-21</v>
      </c>
      <c r="GT29" s="67">
        <v>1.507843384861412E-21</v>
      </c>
      <c r="GU29" s="67">
        <v>1.3851460249163059E-20</v>
      </c>
      <c r="GV29" s="67">
        <v>1.4488949971768617E-20</v>
      </c>
      <c r="GW29" s="67">
        <v>5.5031761135020604E-20</v>
      </c>
      <c r="GX29" s="67">
        <v>1.0706741373457005E-20</v>
      </c>
      <c r="GY29" s="67">
        <v>0</v>
      </c>
      <c r="GZ29" s="67">
        <v>1.2235568339020693E-20</v>
      </c>
      <c r="HA29" s="67">
        <v>1.5287517415242481E-20</v>
      </c>
      <c r="HB29" s="67">
        <v>3.9976569181851163E-19</v>
      </c>
      <c r="HC29" s="67">
        <v>3.6435836178611927E-21</v>
      </c>
      <c r="HD29" s="67">
        <v>3.8084911121706279E-21</v>
      </c>
      <c r="HE29" s="67">
        <v>8.8810205495840223E-21</v>
      </c>
      <c r="HF29" s="67">
        <v>1.0839143550340002E-20</v>
      </c>
      <c r="HG29" s="67">
        <v>5.769901647521647E-21</v>
      </c>
      <c r="HH29" s="67">
        <v>7.8813442399294323E-20</v>
      </c>
      <c r="HI29" s="67">
        <v>7.007593843509035E-21</v>
      </c>
      <c r="HJ29" s="67">
        <v>1.6710804604049942E-19</v>
      </c>
      <c r="HK29" s="67">
        <v>1.6719115005908307E-18</v>
      </c>
      <c r="HL29" s="67">
        <v>2.7209141063730413E-19</v>
      </c>
      <c r="HM29" s="67">
        <v>3.2470352429606743E-19</v>
      </c>
      <c r="HN29" s="67">
        <v>3.9014857153505603E-20</v>
      </c>
      <c r="HO29" s="67">
        <v>4.5792736512983167E-20</v>
      </c>
      <c r="HP29" s="67">
        <v>2.2767817949627754E-20</v>
      </c>
      <c r="HQ29" s="67">
        <v>2.6084234282249051E-20</v>
      </c>
      <c r="HR29" s="67">
        <v>2.3546468400191309E-20</v>
      </c>
      <c r="HS29" s="67">
        <v>2.0045477168784361E-19</v>
      </c>
      <c r="HT29" s="67">
        <v>1.5967084887568193E-20</v>
      </c>
      <c r="HU29" s="67">
        <v>4.3397546588346804E-20</v>
      </c>
      <c r="HV29" s="67">
        <v>5.0631288990429499E-20</v>
      </c>
      <c r="HW29" s="67">
        <v>3.336641082559262E-19</v>
      </c>
      <c r="HX29" s="67">
        <v>2.0006495703557462E-20</v>
      </c>
      <c r="HY29" s="67">
        <v>5.4764614839675856E-20</v>
      </c>
      <c r="HZ29" s="67">
        <v>6.75394002193314E-20</v>
      </c>
      <c r="IA29" s="67">
        <v>1.0710160980785776E-19</v>
      </c>
      <c r="IB29" s="67">
        <v>1</v>
      </c>
      <c r="IC29" s="67">
        <v>0.8784801077719594</v>
      </c>
      <c r="IE29" s="12" t="s">
        <v>55</v>
      </c>
      <c r="IF29" s="67" t="s">
        <v>656</v>
      </c>
      <c r="IG29" s="67">
        <v>0</v>
      </c>
      <c r="IH29" s="67">
        <v>0</v>
      </c>
      <c r="II29" s="67">
        <v>0</v>
      </c>
      <c r="IJ29" s="67">
        <v>0</v>
      </c>
      <c r="IK29" s="67">
        <v>0</v>
      </c>
      <c r="IL29" s="67">
        <v>0</v>
      </c>
      <c r="IM29" s="67">
        <v>0</v>
      </c>
      <c r="IN29" s="67">
        <v>0</v>
      </c>
      <c r="IO29" s="67">
        <v>0</v>
      </c>
      <c r="IP29" s="67">
        <v>0</v>
      </c>
      <c r="IQ29" s="67">
        <v>0</v>
      </c>
      <c r="IR29" s="67">
        <v>0</v>
      </c>
      <c r="IS29" s="67">
        <v>0</v>
      </c>
      <c r="IT29" s="67">
        <v>0</v>
      </c>
      <c r="IU29" s="67">
        <v>0</v>
      </c>
      <c r="IV29" s="67">
        <v>0</v>
      </c>
      <c r="IW29" s="67">
        <v>0</v>
      </c>
      <c r="IX29" s="67">
        <v>0</v>
      </c>
      <c r="IY29" s="67">
        <v>0</v>
      </c>
      <c r="IZ29" s="67">
        <v>0</v>
      </c>
      <c r="JA29" s="67">
        <v>0</v>
      </c>
      <c r="JB29" s="67">
        <v>0</v>
      </c>
      <c r="JC29" s="67">
        <v>0</v>
      </c>
      <c r="JD29" s="67">
        <v>0</v>
      </c>
      <c r="JE29" s="67">
        <v>0</v>
      </c>
      <c r="JF29" s="67">
        <v>0</v>
      </c>
      <c r="JG29" s="67">
        <v>0</v>
      </c>
      <c r="JH29" s="67">
        <v>0</v>
      </c>
      <c r="JI29" s="67">
        <v>0</v>
      </c>
      <c r="JJ29" s="67">
        <v>0</v>
      </c>
      <c r="JK29" s="67">
        <v>0</v>
      </c>
      <c r="JL29" s="67">
        <v>0</v>
      </c>
      <c r="JM29" s="67">
        <v>0</v>
      </c>
      <c r="JN29" s="67">
        <v>0</v>
      </c>
      <c r="JO29" s="67">
        <v>0</v>
      </c>
      <c r="JP29" s="67">
        <v>0</v>
      </c>
      <c r="JQ29" s="67">
        <v>0</v>
      </c>
      <c r="JR29" s="67">
        <v>0</v>
      </c>
      <c r="JS29" s="67">
        <v>0</v>
      </c>
      <c r="JT29" s="67">
        <v>0</v>
      </c>
      <c r="JU29" s="67">
        <v>0</v>
      </c>
      <c r="JV29" s="67">
        <v>0</v>
      </c>
      <c r="JW29" s="67">
        <v>0</v>
      </c>
      <c r="JX29" s="67">
        <v>0</v>
      </c>
      <c r="JY29" s="67">
        <v>0</v>
      </c>
      <c r="JZ29" s="67">
        <v>0</v>
      </c>
      <c r="KA29" s="67">
        <v>0</v>
      </c>
      <c r="KB29" s="67">
        <v>0</v>
      </c>
      <c r="KC29" s="67">
        <v>0</v>
      </c>
      <c r="KD29" s="67">
        <v>0</v>
      </c>
      <c r="KE29" s="67">
        <v>0</v>
      </c>
      <c r="KF29" s="67">
        <v>0</v>
      </c>
      <c r="KG29" s="67">
        <v>0</v>
      </c>
      <c r="KH29" s="67">
        <v>0</v>
      </c>
      <c r="KI29" s="67">
        <v>0</v>
      </c>
      <c r="KJ29" s="67">
        <v>0</v>
      </c>
      <c r="KK29" s="67">
        <v>0</v>
      </c>
      <c r="KL29" s="67">
        <v>0</v>
      </c>
      <c r="KM29" s="67">
        <v>0</v>
      </c>
      <c r="KN29" s="67">
        <v>0</v>
      </c>
      <c r="KO29" s="67">
        <v>0</v>
      </c>
      <c r="KP29" s="67">
        <v>0</v>
      </c>
      <c r="KQ29" s="67">
        <v>0</v>
      </c>
      <c r="KR29" s="67">
        <v>0</v>
      </c>
      <c r="KS29" s="67">
        <v>0</v>
      </c>
      <c r="KT29" s="67">
        <v>0</v>
      </c>
      <c r="KU29" s="67">
        <v>0</v>
      </c>
      <c r="KV29" s="67">
        <v>0</v>
      </c>
      <c r="KW29" s="67">
        <v>0</v>
      </c>
      <c r="KX29" s="67">
        <v>0</v>
      </c>
      <c r="KY29" s="67">
        <v>0</v>
      </c>
      <c r="KZ29" s="67">
        <v>0</v>
      </c>
      <c r="LA29" s="67">
        <v>0</v>
      </c>
      <c r="LB29" s="67">
        <v>0</v>
      </c>
      <c r="LC29" s="67">
        <v>0</v>
      </c>
      <c r="LD29" s="67">
        <v>0</v>
      </c>
      <c r="LE29" s="67">
        <v>0</v>
      </c>
      <c r="LF29" s="67">
        <v>0</v>
      </c>
      <c r="LG29" s="67">
        <v>0</v>
      </c>
      <c r="LH29" s="67">
        <v>0</v>
      </c>
      <c r="LI29" s="67">
        <v>0</v>
      </c>
      <c r="LJ29" s="67">
        <v>0</v>
      </c>
      <c r="LK29" s="67">
        <v>0</v>
      </c>
      <c r="LL29" s="67">
        <v>0</v>
      </c>
      <c r="LM29" s="67">
        <v>0</v>
      </c>
      <c r="LN29" s="67">
        <v>0</v>
      </c>
      <c r="LO29" s="67">
        <v>0</v>
      </c>
      <c r="LP29" s="67">
        <v>0</v>
      </c>
      <c r="LQ29" s="67">
        <v>0</v>
      </c>
      <c r="LR29" s="67">
        <v>0</v>
      </c>
      <c r="LS29" s="67">
        <v>0</v>
      </c>
      <c r="LT29" s="67">
        <v>0</v>
      </c>
      <c r="LU29" s="67">
        <v>0</v>
      </c>
      <c r="LV29" s="67">
        <v>0</v>
      </c>
      <c r="LW29" s="67">
        <v>0</v>
      </c>
      <c r="LX29" s="67">
        <v>0</v>
      </c>
      <c r="LY29" s="67">
        <v>0</v>
      </c>
      <c r="LZ29" s="67">
        <v>0</v>
      </c>
      <c r="MA29" s="67">
        <v>0</v>
      </c>
      <c r="MB29" s="67">
        <v>0</v>
      </c>
      <c r="MC29" s="67">
        <v>0</v>
      </c>
      <c r="MD29" s="67">
        <v>0</v>
      </c>
      <c r="ME29" s="67">
        <v>0</v>
      </c>
      <c r="MF29" s="67">
        <v>0</v>
      </c>
      <c r="MG29" s="67">
        <v>0</v>
      </c>
      <c r="MH29" s="67">
        <v>0</v>
      </c>
      <c r="MI29" s="67">
        <v>0</v>
      </c>
    </row>
    <row r="30" spans="2:347" x14ac:dyDescent="0.15">
      <c r="B30" s="12" t="s">
        <v>56</v>
      </c>
      <c r="C30" s="66" t="s">
        <v>150</v>
      </c>
      <c r="D30" s="67">
        <v>0.99999999999999967</v>
      </c>
      <c r="E30" s="67">
        <v>0</v>
      </c>
      <c r="F30" s="67">
        <v>0</v>
      </c>
      <c r="G30" s="67">
        <v>0</v>
      </c>
      <c r="H30" s="67">
        <v>0</v>
      </c>
      <c r="I30" s="27">
        <v>0</v>
      </c>
      <c r="J30" s="67">
        <v>0</v>
      </c>
      <c r="P30" s="12" t="s">
        <v>56</v>
      </c>
      <c r="Q30" s="67" t="s">
        <v>150</v>
      </c>
      <c r="R30" s="67">
        <v>0</v>
      </c>
      <c r="S30" s="67">
        <v>0</v>
      </c>
      <c r="T30" s="67">
        <v>0</v>
      </c>
      <c r="U30" s="67">
        <v>0</v>
      </c>
      <c r="V30" s="67">
        <v>0</v>
      </c>
      <c r="W30" s="67">
        <v>0</v>
      </c>
      <c r="X30" s="67">
        <v>0</v>
      </c>
      <c r="Y30" s="67">
        <v>4.6717125991380875E-5</v>
      </c>
      <c r="Z30" s="67">
        <v>0</v>
      </c>
      <c r="AA30" s="67">
        <v>0</v>
      </c>
      <c r="AB30" s="67">
        <v>0</v>
      </c>
      <c r="AC30" s="67">
        <v>3.3333333333333335E-3</v>
      </c>
      <c r="AD30" s="67">
        <v>2.6007802340702212E-5</v>
      </c>
      <c r="AE30" s="67">
        <v>3.3333333333333331E-3</v>
      </c>
      <c r="AF30" s="67">
        <v>8.7213711512209918E-4</v>
      </c>
      <c r="AG30" s="67">
        <v>0</v>
      </c>
      <c r="AH30" s="67">
        <v>3.5826771653543307E-3</v>
      </c>
      <c r="AI30" s="67">
        <v>5.2555795536357087E-4</v>
      </c>
      <c r="AJ30" s="67">
        <v>0</v>
      </c>
      <c r="AK30" s="67">
        <v>0</v>
      </c>
      <c r="AL30" s="67">
        <v>0</v>
      </c>
      <c r="AM30" s="67">
        <v>0</v>
      </c>
      <c r="AN30" s="67">
        <v>0</v>
      </c>
      <c r="AO30" s="67">
        <v>0</v>
      </c>
      <c r="AP30" s="67">
        <v>0</v>
      </c>
      <c r="AQ30" s="67">
        <v>1.365240724495588E-2</v>
      </c>
      <c r="AR30" s="67">
        <v>0</v>
      </c>
      <c r="AS30" s="67">
        <v>0</v>
      </c>
      <c r="AT30" s="67">
        <v>0.1541661455076089</v>
      </c>
      <c r="AU30" s="67">
        <v>9.0432204356254988E-4</v>
      </c>
      <c r="AV30" s="67">
        <v>9.8285714285714278E-3</v>
      </c>
      <c r="AW30" s="67">
        <v>0</v>
      </c>
      <c r="AX30" s="67">
        <v>0</v>
      </c>
      <c r="AY30" s="67">
        <v>0</v>
      </c>
      <c r="AZ30" s="67">
        <v>4.8858447488584478E-3</v>
      </c>
      <c r="BA30" s="67">
        <v>0</v>
      </c>
      <c r="BB30" s="67">
        <v>7.2202166064981945E-6</v>
      </c>
      <c r="BC30" s="67">
        <v>0</v>
      </c>
      <c r="BD30" s="67">
        <v>0</v>
      </c>
      <c r="BE30" s="67">
        <v>0</v>
      </c>
      <c r="BF30" s="67">
        <v>8.9484053687969457E-3</v>
      </c>
      <c r="BG30" s="67">
        <v>2.7041644131963226E-5</v>
      </c>
      <c r="BH30" s="67">
        <v>1.7508687516706764E-4</v>
      </c>
      <c r="BI30" s="67">
        <v>1.7739932588256165E-6</v>
      </c>
      <c r="BJ30" s="67">
        <v>8.5909741740467733E-5</v>
      </c>
      <c r="BK30" s="67">
        <v>7.8755956859794332E-4</v>
      </c>
      <c r="BL30" s="67">
        <v>0</v>
      </c>
      <c r="BM30" s="67">
        <v>8.49236641221374E-3</v>
      </c>
      <c r="BN30" s="67">
        <v>3.2998454404945905E-3</v>
      </c>
      <c r="BO30" s="67">
        <v>0</v>
      </c>
      <c r="BP30" s="67">
        <v>0</v>
      </c>
      <c r="BQ30" s="67">
        <v>3.7587321447190075E-3</v>
      </c>
      <c r="BR30" s="67">
        <v>9.6774193548387097E-4</v>
      </c>
      <c r="BS30" s="67">
        <v>1.0973084886128366E-3</v>
      </c>
      <c r="BT30" s="67">
        <v>0</v>
      </c>
      <c r="BU30" s="67">
        <v>0</v>
      </c>
      <c r="BV30" s="67">
        <v>2.8320624769401057E-3</v>
      </c>
      <c r="BW30" s="67">
        <v>2.9512394322671787E-4</v>
      </c>
      <c r="BX30" s="67">
        <v>5.2832149662220684E-5</v>
      </c>
      <c r="BY30" s="67">
        <v>8.4115523465703966E-3</v>
      </c>
      <c r="BZ30" s="67">
        <v>0</v>
      </c>
      <c r="CA30" s="67">
        <v>0</v>
      </c>
      <c r="CB30" s="67">
        <v>0</v>
      </c>
      <c r="CC30" s="67">
        <v>0</v>
      </c>
      <c r="CD30" s="67">
        <v>0</v>
      </c>
      <c r="CE30" s="67">
        <v>0</v>
      </c>
      <c r="CF30" s="67">
        <v>0</v>
      </c>
      <c r="CG30" s="67">
        <v>0</v>
      </c>
      <c r="CH30" s="67">
        <v>0</v>
      </c>
      <c r="CI30" s="67">
        <v>0</v>
      </c>
      <c r="CJ30" s="67">
        <v>0</v>
      </c>
      <c r="CK30" s="67">
        <v>0</v>
      </c>
      <c r="CL30" s="67">
        <v>0</v>
      </c>
      <c r="CM30" s="67">
        <v>0</v>
      </c>
      <c r="CN30" s="67">
        <v>0</v>
      </c>
      <c r="CO30" s="67">
        <v>0</v>
      </c>
      <c r="CP30" s="67">
        <v>0</v>
      </c>
      <c r="CQ30" s="67">
        <v>0</v>
      </c>
      <c r="CR30" s="67">
        <v>0</v>
      </c>
      <c r="CS30" s="67">
        <v>0</v>
      </c>
      <c r="CT30" s="67">
        <v>0</v>
      </c>
      <c r="CU30" s="67">
        <v>0</v>
      </c>
      <c r="CV30" s="67">
        <v>0</v>
      </c>
      <c r="CW30" s="67">
        <v>0</v>
      </c>
      <c r="CX30" s="67">
        <v>0</v>
      </c>
      <c r="CY30" s="67">
        <v>0</v>
      </c>
      <c r="CZ30" s="67">
        <v>0</v>
      </c>
      <c r="DA30" s="67">
        <v>1.7231476163124641E-5</v>
      </c>
      <c r="DB30" s="67">
        <v>0</v>
      </c>
      <c r="DC30" s="67">
        <v>0</v>
      </c>
      <c r="DD30" s="67">
        <v>0</v>
      </c>
      <c r="DE30" s="67">
        <v>1.4549760342576299E-4</v>
      </c>
      <c r="DF30" s="67">
        <v>1.9094951608684279E-4</v>
      </c>
      <c r="DG30" s="67">
        <v>0</v>
      </c>
      <c r="DH30" s="67">
        <v>1.3239495505539684E-5</v>
      </c>
      <c r="DI30" s="67">
        <v>0</v>
      </c>
      <c r="DJ30" s="67">
        <v>0</v>
      </c>
      <c r="DK30" s="67">
        <v>0</v>
      </c>
      <c r="DL30" s="67">
        <v>0</v>
      </c>
      <c r="DM30" s="67">
        <v>0</v>
      </c>
      <c r="DN30" s="67">
        <v>0</v>
      </c>
      <c r="DO30" s="67">
        <v>0</v>
      </c>
      <c r="DP30" s="67">
        <v>0</v>
      </c>
      <c r="DQ30" s="67">
        <v>0</v>
      </c>
      <c r="DR30" s="67">
        <v>0</v>
      </c>
      <c r="DS30" s="67">
        <v>0</v>
      </c>
      <c r="DT30" s="67">
        <v>1.5246828020044781E-3</v>
      </c>
      <c r="DU30" s="67">
        <v>9.841455777860296E-4</v>
      </c>
      <c r="DW30" s="12" t="s">
        <v>56</v>
      </c>
      <c r="DX30" s="67" t="s">
        <v>150</v>
      </c>
      <c r="DY30" s="27">
        <v>3.3549784942026733E-20</v>
      </c>
      <c r="DZ30" s="67">
        <v>7.2381970080776852E-21</v>
      </c>
      <c r="EA30" s="67">
        <v>3.520327928249916E-21</v>
      </c>
      <c r="EB30" s="67">
        <v>2.6763696032797268E-20</v>
      </c>
      <c r="EC30" s="67">
        <v>3.6926016525180308E-20</v>
      </c>
      <c r="ED30" s="67">
        <v>0</v>
      </c>
      <c r="EE30" s="67">
        <v>9.7381281593642817E-21</v>
      </c>
      <c r="EF30" s="67">
        <v>4.60779732103617E-20</v>
      </c>
      <c r="EG30" s="67">
        <v>0</v>
      </c>
      <c r="EH30" s="67">
        <v>0</v>
      </c>
      <c r="EI30" s="67">
        <v>0</v>
      </c>
      <c r="EJ30" s="67">
        <v>1.1276634720092376E-18</v>
      </c>
      <c r="EK30" s="67">
        <v>4.2893549427429575E-20</v>
      </c>
      <c r="EL30" s="67">
        <v>1.1442208919164652E-18</v>
      </c>
      <c r="EM30" s="67">
        <v>3.6272762239763935E-19</v>
      </c>
      <c r="EN30" s="67">
        <v>0</v>
      </c>
      <c r="EO30" s="67">
        <v>1.2392368232959039E-18</v>
      </c>
      <c r="EP30" s="67">
        <v>2.6299795207917982E-19</v>
      </c>
      <c r="EQ30" s="67">
        <v>0</v>
      </c>
      <c r="ER30" s="67">
        <v>1.6588683438855781E-20</v>
      </c>
      <c r="ES30" s="67">
        <v>0</v>
      </c>
      <c r="ET30" s="67">
        <v>0</v>
      </c>
      <c r="EU30" s="67">
        <v>1</v>
      </c>
      <c r="EV30" s="67">
        <v>0</v>
      </c>
      <c r="EW30" s="67">
        <v>6.4004132386210175E-20</v>
      </c>
      <c r="EX30" s="67">
        <v>4.6459342541459978E-18</v>
      </c>
      <c r="EY30" s="67">
        <v>0</v>
      </c>
      <c r="EZ30" s="67">
        <v>0</v>
      </c>
      <c r="FA30" s="67">
        <v>5.1743512442673878E-17</v>
      </c>
      <c r="FB30" s="67">
        <v>4.0928167477129369E-19</v>
      </c>
      <c r="FC30" s="67">
        <v>3.3814534498312803E-18</v>
      </c>
      <c r="FD30" s="67">
        <v>0</v>
      </c>
      <c r="FE30" s="67">
        <v>8.9648229739866532E-21</v>
      </c>
      <c r="FF30" s="67">
        <v>8.2230977498094012E-21</v>
      </c>
      <c r="FG30" s="67">
        <v>1.6481632488863603E-18</v>
      </c>
      <c r="FH30" s="67">
        <v>0</v>
      </c>
      <c r="FI30" s="67">
        <v>4.4300493343846824E-21</v>
      </c>
      <c r="FJ30" s="67">
        <v>8.8456897614267082E-21</v>
      </c>
      <c r="FK30" s="67">
        <v>3.4809664114031184E-21</v>
      </c>
      <c r="FL30" s="67">
        <v>0</v>
      </c>
      <c r="FM30" s="67">
        <v>3.0019980515393071E-18</v>
      </c>
      <c r="FN30" s="67">
        <v>2.6765705061441308E-20</v>
      </c>
      <c r="FO30" s="67">
        <v>7.6260235020934637E-20</v>
      </c>
      <c r="FP30" s="67">
        <v>1.5536623439197464E-20</v>
      </c>
      <c r="FQ30" s="67">
        <v>5.1660121812581576E-20</v>
      </c>
      <c r="FR30" s="67">
        <v>3.1590646432140393E-19</v>
      </c>
      <c r="FS30" s="67">
        <v>0</v>
      </c>
      <c r="FT30" s="67">
        <v>2.8990449652413276E-18</v>
      </c>
      <c r="FU30" s="67">
        <v>1.1471486249769171E-18</v>
      </c>
      <c r="FV30" s="67">
        <v>0</v>
      </c>
      <c r="FW30" s="67">
        <v>1.7992102500593046E-20</v>
      </c>
      <c r="FX30" s="67">
        <v>1.4162407626161856E-18</v>
      </c>
      <c r="FY30" s="67">
        <v>3.9732002177965698E-19</v>
      </c>
      <c r="FZ30" s="67">
        <v>4.282943578499048E-19</v>
      </c>
      <c r="GA30" s="67">
        <v>2.5677516613702792E-19</v>
      </c>
      <c r="GB30" s="67">
        <v>2.1365600617895685E-19</v>
      </c>
      <c r="GC30" s="67">
        <v>1.1370908564972628E-18</v>
      </c>
      <c r="GD30" s="67">
        <v>1.2612362948500601E-19</v>
      </c>
      <c r="GE30" s="67">
        <v>5.9662771743104998E-20</v>
      </c>
      <c r="GF30" s="67">
        <v>2.9582814754774823E-18</v>
      </c>
      <c r="GG30" s="67">
        <v>6.190388861474291E-21</v>
      </c>
      <c r="GH30" s="67">
        <v>2.9767187673965923E-20</v>
      </c>
      <c r="GI30" s="67">
        <v>4.0641388157479817E-20</v>
      </c>
      <c r="GJ30" s="67">
        <v>1.8763053868908138E-20</v>
      </c>
      <c r="GK30" s="67">
        <v>2.7685889524347625E-20</v>
      </c>
      <c r="GL30" s="67">
        <v>2.8624793805205242E-21</v>
      </c>
      <c r="GM30" s="67">
        <v>2.9470857980056526E-21</v>
      </c>
      <c r="GN30" s="67">
        <v>6.8157802165603076E-20</v>
      </c>
      <c r="GO30" s="67">
        <v>1.3161155940756896E-20</v>
      </c>
      <c r="GP30" s="67">
        <v>1.33661159727993E-20</v>
      </c>
      <c r="GQ30" s="67">
        <v>7.5727017903602837E-21</v>
      </c>
      <c r="GR30" s="67">
        <v>5.2245329808520871E-21</v>
      </c>
      <c r="GS30" s="67">
        <v>3.643042722436134E-21</v>
      </c>
      <c r="GT30" s="67">
        <v>1.4116896041839944E-21</v>
      </c>
      <c r="GU30" s="67">
        <v>5.4628710666988734E-21</v>
      </c>
      <c r="GV30" s="67">
        <v>6.7905282343743495E-21</v>
      </c>
      <c r="GW30" s="67">
        <v>1.0543829065162395E-20</v>
      </c>
      <c r="GX30" s="67">
        <v>6.3520798738544404E-21</v>
      </c>
      <c r="GY30" s="67">
        <v>0</v>
      </c>
      <c r="GZ30" s="67">
        <v>5.2533201253783574E-21</v>
      </c>
      <c r="HA30" s="67">
        <v>9.4269102547538555E-21</v>
      </c>
      <c r="HB30" s="67">
        <v>1.9067488067852743E-20</v>
      </c>
      <c r="HC30" s="67">
        <v>1.3103566902032544E-21</v>
      </c>
      <c r="HD30" s="67">
        <v>2.5310776654011489E-21</v>
      </c>
      <c r="HE30" s="67">
        <v>6.635920294169795E-21</v>
      </c>
      <c r="HF30" s="67">
        <v>1.7591913261313296E-20</v>
      </c>
      <c r="HG30" s="67">
        <v>3.4025425569050991E-21</v>
      </c>
      <c r="HH30" s="67">
        <v>1.7855364787313208E-20</v>
      </c>
      <c r="HI30" s="67">
        <v>2.7394426280843333E-21</v>
      </c>
      <c r="HJ30" s="67">
        <v>6.0655406436342095E-21</v>
      </c>
      <c r="HK30" s="67">
        <v>2.5222502863063953E-20</v>
      </c>
      <c r="HL30" s="67">
        <v>5.4263955466280109E-20</v>
      </c>
      <c r="HM30" s="67">
        <v>7.4696460984377647E-20</v>
      </c>
      <c r="HN30" s="67">
        <v>9.9499207673723072E-21</v>
      </c>
      <c r="HO30" s="67">
        <v>9.631671202896778E-21</v>
      </c>
      <c r="HP30" s="67">
        <v>1.1003007230631546E-20</v>
      </c>
      <c r="HQ30" s="67">
        <v>9.313677516795146E-21</v>
      </c>
      <c r="HR30" s="67">
        <v>1.2163173899045794E-20</v>
      </c>
      <c r="HS30" s="67">
        <v>6.3698684106622262E-20</v>
      </c>
      <c r="HT30" s="67">
        <v>6.182563170035264E-21</v>
      </c>
      <c r="HU30" s="67">
        <v>8.4129427180164105E-21</v>
      </c>
      <c r="HV30" s="67">
        <v>7.1429438567754135E-21</v>
      </c>
      <c r="HW30" s="67">
        <v>1.9449854529732059E-20</v>
      </c>
      <c r="HX30" s="67">
        <v>1.2381019154017024E-20</v>
      </c>
      <c r="HY30" s="67">
        <v>8.3153023776301756E-21</v>
      </c>
      <c r="HZ30" s="67">
        <v>8.6528284235587777E-20</v>
      </c>
      <c r="IA30" s="67">
        <v>5.1625855691321736E-19</v>
      </c>
      <c r="IB30" s="67">
        <v>1</v>
      </c>
      <c r="IC30" s="67">
        <v>0.8784801077719594</v>
      </c>
      <c r="IE30" s="12" t="s">
        <v>56</v>
      </c>
      <c r="IF30" s="67" t="s">
        <v>150</v>
      </c>
      <c r="IG30" s="67">
        <v>0</v>
      </c>
      <c r="IH30" s="67">
        <v>0</v>
      </c>
      <c r="II30" s="67">
        <v>0</v>
      </c>
      <c r="IJ30" s="67">
        <v>0</v>
      </c>
      <c r="IK30" s="67">
        <v>0</v>
      </c>
      <c r="IL30" s="67">
        <v>0</v>
      </c>
      <c r="IM30" s="67">
        <v>0</v>
      </c>
      <c r="IN30" s="67">
        <v>0</v>
      </c>
      <c r="IO30" s="67">
        <v>0</v>
      </c>
      <c r="IP30" s="67">
        <v>0</v>
      </c>
      <c r="IQ30" s="67">
        <v>0</v>
      </c>
      <c r="IR30" s="67">
        <v>0</v>
      </c>
      <c r="IS30" s="67">
        <v>0</v>
      </c>
      <c r="IT30" s="67">
        <v>0</v>
      </c>
      <c r="IU30" s="67">
        <v>0</v>
      </c>
      <c r="IV30" s="67">
        <v>0</v>
      </c>
      <c r="IW30" s="67">
        <v>0</v>
      </c>
      <c r="IX30" s="67">
        <v>0</v>
      </c>
      <c r="IY30" s="67">
        <v>0</v>
      </c>
      <c r="IZ30" s="67">
        <v>0</v>
      </c>
      <c r="JA30" s="67">
        <v>0</v>
      </c>
      <c r="JB30" s="67">
        <v>0</v>
      </c>
      <c r="JC30" s="67">
        <v>0</v>
      </c>
      <c r="JD30" s="67">
        <v>0</v>
      </c>
      <c r="JE30" s="67">
        <v>0</v>
      </c>
      <c r="JF30" s="67">
        <v>0</v>
      </c>
      <c r="JG30" s="67">
        <v>0</v>
      </c>
      <c r="JH30" s="67">
        <v>0</v>
      </c>
      <c r="JI30" s="67">
        <v>0</v>
      </c>
      <c r="JJ30" s="67">
        <v>0</v>
      </c>
      <c r="JK30" s="67">
        <v>0</v>
      </c>
      <c r="JL30" s="67">
        <v>0</v>
      </c>
      <c r="JM30" s="67">
        <v>0</v>
      </c>
      <c r="JN30" s="67">
        <v>0</v>
      </c>
      <c r="JO30" s="67">
        <v>0</v>
      </c>
      <c r="JP30" s="67">
        <v>0</v>
      </c>
      <c r="JQ30" s="67">
        <v>0</v>
      </c>
      <c r="JR30" s="67">
        <v>0</v>
      </c>
      <c r="JS30" s="67">
        <v>0</v>
      </c>
      <c r="JT30" s="67">
        <v>0</v>
      </c>
      <c r="JU30" s="67">
        <v>0</v>
      </c>
      <c r="JV30" s="67">
        <v>0</v>
      </c>
      <c r="JW30" s="67">
        <v>0</v>
      </c>
      <c r="JX30" s="67">
        <v>0</v>
      </c>
      <c r="JY30" s="67">
        <v>0</v>
      </c>
      <c r="JZ30" s="67">
        <v>0</v>
      </c>
      <c r="KA30" s="67">
        <v>0</v>
      </c>
      <c r="KB30" s="67">
        <v>0</v>
      </c>
      <c r="KC30" s="67">
        <v>0</v>
      </c>
      <c r="KD30" s="67">
        <v>0</v>
      </c>
      <c r="KE30" s="67">
        <v>0</v>
      </c>
      <c r="KF30" s="67">
        <v>0</v>
      </c>
      <c r="KG30" s="67">
        <v>0</v>
      </c>
      <c r="KH30" s="67">
        <v>0</v>
      </c>
      <c r="KI30" s="67">
        <v>0</v>
      </c>
      <c r="KJ30" s="67">
        <v>0</v>
      </c>
      <c r="KK30" s="67">
        <v>0</v>
      </c>
      <c r="KL30" s="67">
        <v>0</v>
      </c>
      <c r="KM30" s="67">
        <v>0</v>
      </c>
      <c r="KN30" s="67">
        <v>0</v>
      </c>
      <c r="KO30" s="67">
        <v>0</v>
      </c>
      <c r="KP30" s="67">
        <v>0</v>
      </c>
      <c r="KQ30" s="67">
        <v>0</v>
      </c>
      <c r="KR30" s="67">
        <v>0</v>
      </c>
      <c r="KS30" s="67">
        <v>0</v>
      </c>
      <c r="KT30" s="67">
        <v>0</v>
      </c>
      <c r="KU30" s="67">
        <v>0</v>
      </c>
      <c r="KV30" s="67">
        <v>0</v>
      </c>
      <c r="KW30" s="67">
        <v>0</v>
      </c>
      <c r="KX30" s="67">
        <v>0</v>
      </c>
      <c r="KY30" s="67">
        <v>0</v>
      </c>
      <c r="KZ30" s="67">
        <v>0</v>
      </c>
      <c r="LA30" s="67">
        <v>0</v>
      </c>
      <c r="LB30" s="67">
        <v>0</v>
      </c>
      <c r="LC30" s="67">
        <v>0</v>
      </c>
      <c r="LD30" s="67">
        <v>0</v>
      </c>
      <c r="LE30" s="67">
        <v>0</v>
      </c>
      <c r="LF30" s="67">
        <v>0</v>
      </c>
      <c r="LG30" s="67">
        <v>0</v>
      </c>
      <c r="LH30" s="67">
        <v>0</v>
      </c>
      <c r="LI30" s="67">
        <v>0</v>
      </c>
      <c r="LJ30" s="67">
        <v>0</v>
      </c>
      <c r="LK30" s="67">
        <v>0</v>
      </c>
      <c r="LL30" s="67">
        <v>0</v>
      </c>
      <c r="LM30" s="67">
        <v>0</v>
      </c>
      <c r="LN30" s="67">
        <v>0</v>
      </c>
      <c r="LO30" s="67">
        <v>0</v>
      </c>
      <c r="LP30" s="67">
        <v>0</v>
      </c>
      <c r="LQ30" s="67">
        <v>0</v>
      </c>
      <c r="LR30" s="67">
        <v>0</v>
      </c>
      <c r="LS30" s="67">
        <v>0</v>
      </c>
      <c r="LT30" s="67">
        <v>0</v>
      </c>
      <c r="LU30" s="67">
        <v>0</v>
      </c>
      <c r="LV30" s="67">
        <v>0</v>
      </c>
      <c r="LW30" s="67">
        <v>0</v>
      </c>
      <c r="LX30" s="67">
        <v>0</v>
      </c>
      <c r="LY30" s="67">
        <v>0</v>
      </c>
      <c r="LZ30" s="67">
        <v>0</v>
      </c>
      <c r="MA30" s="67">
        <v>0</v>
      </c>
      <c r="MB30" s="67">
        <v>0</v>
      </c>
      <c r="MC30" s="67">
        <v>0</v>
      </c>
      <c r="MD30" s="67">
        <v>0</v>
      </c>
      <c r="ME30" s="67">
        <v>0</v>
      </c>
      <c r="MF30" s="67">
        <v>0</v>
      </c>
      <c r="MG30" s="67">
        <v>0</v>
      </c>
      <c r="MH30" s="67">
        <v>0</v>
      </c>
      <c r="MI30" s="67">
        <v>0</v>
      </c>
    </row>
    <row r="31" spans="2:347" x14ac:dyDescent="0.15">
      <c r="B31" s="12" t="s">
        <v>57</v>
      </c>
      <c r="C31" s="66" t="s">
        <v>151</v>
      </c>
      <c r="D31" s="67">
        <v>1</v>
      </c>
      <c r="E31" s="67">
        <v>0</v>
      </c>
      <c r="F31" s="67">
        <v>0</v>
      </c>
      <c r="G31" s="67">
        <v>0</v>
      </c>
      <c r="H31" s="67">
        <v>0</v>
      </c>
      <c r="I31" s="27">
        <v>0</v>
      </c>
      <c r="J31" s="67">
        <v>0</v>
      </c>
      <c r="P31" s="12" t="s">
        <v>57</v>
      </c>
      <c r="Q31" s="67" t="s">
        <v>151</v>
      </c>
      <c r="R31" s="67">
        <v>0</v>
      </c>
      <c r="S31" s="67">
        <v>0</v>
      </c>
      <c r="T31" s="67">
        <v>0</v>
      </c>
      <c r="U31" s="67">
        <v>0</v>
      </c>
      <c r="V31" s="67">
        <v>0</v>
      </c>
      <c r="W31" s="67">
        <v>0</v>
      </c>
      <c r="X31" s="67">
        <v>0</v>
      </c>
      <c r="Y31" s="67">
        <v>0</v>
      </c>
      <c r="Z31" s="67">
        <v>0</v>
      </c>
      <c r="AA31" s="67">
        <v>0</v>
      </c>
      <c r="AB31" s="67">
        <v>0</v>
      </c>
      <c r="AC31" s="67">
        <v>0.13958333333333334</v>
      </c>
      <c r="AD31" s="67">
        <v>4.6007802340702217E-2</v>
      </c>
      <c r="AE31" s="67">
        <v>1.6260162601626016E-4</v>
      </c>
      <c r="AF31" s="67">
        <v>4.8991354466858792E-4</v>
      </c>
      <c r="AG31" s="67">
        <v>0</v>
      </c>
      <c r="AH31" s="67">
        <v>0</v>
      </c>
      <c r="AI31" s="67">
        <v>0</v>
      </c>
      <c r="AJ31" s="67">
        <v>0</v>
      </c>
      <c r="AK31" s="67">
        <v>0</v>
      </c>
      <c r="AL31" s="67">
        <v>0</v>
      </c>
      <c r="AM31" s="67">
        <v>0</v>
      </c>
      <c r="AN31" s="67">
        <v>0</v>
      </c>
      <c r="AO31" s="67">
        <v>0</v>
      </c>
      <c r="AP31" s="67">
        <v>0</v>
      </c>
      <c r="AQ31" s="67">
        <v>0</v>
      </c>
      <c r="AR31" s="67">
        <v>0</v>
      </c>
      <c r="AS31" s="67">
        <v>0</v>
      </c>
      <c r="AT31" s="67">
        <v>3.2103397957056494E-4</v>
      </c>
      <c r="AU31" s="67">
        <v>2.2123389211996806E-4</v>
      </c>
      <c r="AV31" s="67">
        <v>6.857142857142857E-4</v>
      </c>
      <c r="AW31" s="67">
        <v>0</v>
      </c>
      <c r="AX31" s="67">
        <v>0</v>
      </c>
      <c r="AY31" s="67">
        <v>0</v>
      </c>
      <c r="AZ31" s="67">
        <v>7.3059360730593614E-3</v>
      </c>
      <c r="BA31" s="67">
        <v>0</v>
      </c>
      <c r="BB31" s="67">
        <v>0</v>
      </c>
      <c r="BC31" s="67">
        <v>0</v>
      </c>
      <c r="BD31" s="67">
        <v>0</v>
      </c>
      <c r="BE31" s="67">
        <v>0</v>
      </c>
      <c r="BF31" s="67">
        <v>0</v>
      </c>
      <c r="BG31" s="67">
        <v>0</v>
      </c>
      <c r="BH31" s="67">
        <v>0</v>
      </c>
      <c r="BI31" s="67">
        <v>0</v>
      </c>
      <c r="BJ31" s="67">
        <v>0</v>
      </c>
      <c r="BK31" s="67">
        <v>9.9071983947830454E-5</v>
      </c>
      <c r="BL31" s="67">
        <v>0</v>
      </c>
      <c r="BM31" s="67">
        <v>0</v>
      </c>
      <c r="BN31" s="67">
        <v>0</v>
      </c>
      <c r="BO31" s="67">
        <v>0</v>
      </c>
      <c r="BP31" s="67">
        <v>0</v>
      </c>
      <c r="BQ31" s="67">
        <v>0</v>
      </c>
      <c r="BR31" s="67">
        <v>0</v>
      </c>
      <c r="BS31" s="67">
        <v>0</v>
      </c>
      <c r="BT31" s="67">
        <v>0</v>
      </c>
      <c r="BU31" s="67">
        <v>0</v>
      </c>
      <c r="BV31" s="67">
        <v>0</v>
      </c>
      <c r="BW31" s="67">
        <v>0</v>
      </c>
      <c r="BX31" s="67">
        <v>0</v>
      </c>
      <c r="BY31" s="67">
        <v>7.3535129130796999E-3</v>
      </c>
      <c r="BZ31" s="67">
        <v>0</v>
      </c>
      <c r="CA31" s="67">
        <v>0</v>
      </c>
      <c r="CB31" s="67">
        <v>0</v>
      </c>
      <c r="CC31" s="67">
        <v>0</v>
      </c>
      <c r="CD31" s="67">
        <v>0</v>
      </c>
      <c r="CE31" s="67">
        <v>0</v>
      </c>
      <c r="CF31" s="67">
        <v>0</v>
      </c>
      <c r="CG31" s="67">
        <v>0</v>
      </c>
      <c r="CH31" s="67">
        <v>0</v>
      </c>
      <c r="CI31" s="67">
        <v>0</v>
      </c>
      <c r="CJ31" s="67">
        <v>0</v>
      </c>
      <c r="CK31" s="67">
        <v>0</v>
      </c>
      <c r="CL31" s="67">
        <v>0</v>
      </c>
      <c r="CM31" s="67">
        <v>0</v>
      </c>
      <c r="CN31" s="67">
        <v>0</v>
      </c>
      <c r="CO31" s="67">
        <v>0</v>
      </c>
      <c r="CP31" s="67">
        <v>0</v>
      </c>
      <c r="CQ31" s="67">
        <v>0</v>
      </c>
      <c r="CR31" s="67">
        <v>0</v>
      </c>
      <c r="CS31" s="67">
        <v>0</v>
      </c>
      <c r="CT31" s="67">
        <v>0</v>
      </c>
      <c r="CU31" s="67">
        <v>0</v>
      </c>
      <c r="CV31" s="67">
        <v>0</v>
      </c>
      <c r="CW31" s="67">
        <v>0</v>
      </c>
      <c r="CX31" s="67">
        <v>0</v>
      </c>
      <c r="CY31" s="67">
        <v>0</v>
      </c>
      <c r="CZ31" s="67">
        <v>0</v>
      </c>
      <c r="DA31" s="67">
        <v>0</v>
      </c>
      <c r="DB31" s="67">
        <v>1.0435266563086984E-6</v>
      </c>
      <c r="DC31" s="67">
        <v>0</v>
      </c>
      <c r="DD31" s="67">
        <v>0</v>
      </c>
      <c r="DE31" s="67">
        <v>0</v>
      </c>
      <c r="DF31" s="67">
        <v>0</v>
      </c>
      <c r="DG31" s="67">
        <v>0</v>
      </c>
      <c r="DH31" s="67">
        <v>0</v>
      </c>
      <c r="DI31" s="67">
        <v>0</v>
      </c>
      <c r="DJ31" s="67">
        <v>0</v>
      </c>
      <c r="DK31" s="67">
        <v>0</v>
      </c>
      <c r="DL31" s="67">
        <v>0</v>
      </c>
      <c r="DM31" s="67">
        <v>0</v>
      </c>
      <c r="DN31" s="67">
        <v>0</v>
      </c>
      <c r="DO31" s="67">
        <v>0</v>
      </c>
      <c r="DP31" s="67">
        <v>0</v>
      </c>
      <c r="DQ31" s="67">
        <v>0</v>
      </c>
      <c r="DR31" s="67">
        <v>0</v>
      </c>
      <c r="DS31" s="67">
        <v>0</v>
      </c>
      <c r="DT31" s="67">
        <v>1.3007783345772469E-4</v>
      </c>
      <c r="DU31" s="67">
        <v>3.3065120113788696E-5</v>
      </c>
      <c r="DW31" s="12" t="s">
        <v>57</v>
      </c>
      <c r="DX31" s="67" t="s">
        <v>151</v>
      </c>
      <c r="DY31" s="27">
        <v>0</v>
      </c>
      <c r="DZ31" s="67">
        <v>0</v>
      </c>
      <c r="EA31" s="67">
        <v>0</v>
      </c>
      <c r="EB31" s="67">
        <v>0</v>
      </c>
      <c r="EC31" s="67">
        <v>0</v>
      </c>
      <c r="ED31" s="67">
        <v>0</v>
      </c>
      <c r="EE31" s="67">
        <v>0</v>
      </c>
      <c r="EF31" s="67">
        <v>0</v>
      </c>
      <c r="EG31" s="67">
        <v>0</v>
      </c>
      <c r="EH31" s="67">
        <v>0</v>
      </c>
      <c r="EI31" s="67">
        <v>0</v>
      </c>
      <c r="EJ31" s="67">
        <v>0</v>
      </c>
      <c r="EK31" s="67">
        <v>0</v>
      </c>
      <c r="EL31" s="67">
        <v>0</v>
      </c>
      <c r="EM31" s="67">
        <v>0</v>
      </c>
      <c r="EN31" s="67">
        <v>0</v>
      </c>
      <c r="EO31" s="67">
        <v>0</v>
      </c>
      <c r="EP31" s="67">
        <v>0</v>
      </c>
      <c r="EQ31" s="67">
        <v>0</v>
      </c>
      <c r="ER31" s="67">
        <v>0</v>
      </c>
      <c r="ES31" s="67">
        <v>0</v>
      </c>
      <c r="ET31" s="67">
        <v>0</v>
      </c>
      <c r="EU31" s="67">
        <v>0</v>
      </c>
      <c r="EV31" s="67">
        <v>1</v>
      </c>
      <c r="EW31" s="67">
        <v>0</v>
      </c>
      <c r="EX31" s="67">
        <v>0</v>
      </c>
      <c r="EY31" s="67">
        <v>0</v>
      </c>
      <c r="EZ31" s="67">
        <v>0</v>
      </c>
      <c r="FA31" s="67">
        <v>0</v>
      </c>
      <c r="FB31" s="67">
        <v>0</v>
      </c>
      <c r="FC31" s="67">
        <v>0</v>
      </c>
      <c r="FD31" s="67">
        <v>0</v>
      </c>
      <c r="FE31" s="67">
        <v>0</v>
      </c>
      <c r="FF31" s="67">
        <v>0</v>
      </c>
      <c r="FG31" s="67">
        <v>0</v>
      </c>
      <c r="FH31" s="67">
        <v>0</v>
      </c>
      <c r="FI31" s="67">
        <v>0</v>
      </c>
      <c r="FJ31" s="67">
        <v>0</v>
      </c>
      <c r="FK31" s="67">
        <v>0</v>
      </c>
      <c r="FL31" s="67">
        <v>0</v>
      </c>
      <c r="FM31" s="67">
        <v>0</v>
      </c>
      <c r="FN31" s="67">
        <v>0</v>
      </c>
      <c r="FO31" s="67">
        <v>0</v>
      </c>
      <c r="FP31" s="67">
        <v>0</v>
      </c>
      <c r="FQ31" s="67">
        <v>0</v>
      </c>
      <c r="FR31" s="67">
        <v>0</v>
      </c>
      <c r="FS31" s="67">
        <v>0</v>
      </c>
      <c r="FT31" s="67">
        <v>0</v>
      </c>
      <c r="FU31" s="67">
        <v>0</v>
      </c>
      <c r="FV31" s="67">
        <v>0</v>
      </c>
      <c r="FW31" s="67">
        <v>0</v>
      </c>
      <c r="FX31" s="67">
        <v>0</v>
      </c>
      <c r="FY31" s="67">
        <v>0</v>
      </c>
      <c r="FZ31" s="67">
        <v>0</v>
      </c>
      <c r="GA31" s="67">
        <v>0</v>
      </c>
      <c r="GB31" s="67">
        <v>0</v>
      </c>
      <c r="GC31" s="67">
        <v>0</v>
      </c>
      <c r="GD31" s="67">
        <v>0</v>
      </c>
      <c r="GE31" s="67">
        <v>0</v>
      </c>
      <c r="GF31" s="67">
        <v>0</v>
      </c>
      <c r="GG31" s="67">
        <v>0</v>
      </c>
      <c r="GH31" s="67">
        <v>0</v>
      </c>
      <c r="GI31" s="67">
        <v>0</v>
      </c>
      <c r="GJ31" s="67">
        <v>0</v>
      </c>
      <c r="GK31" s="67">
        <v>0</v>
      </c>
      <c r="GL31" s="67">
        <v>0</v>
      </c>
      <c r="GM31" s="67">
        <v>0</v>
      </c>
      <c r="GN31" s="67">
        <v>0</v>
      </c>
      <c r="GO31" s="67">
        <v>0</v>
      </c>
      <c r="GP31" s="67">
        <v>0</v>
      </c>
      <c r="GQ31" s="67">
        <v>0</v>
      </c>
      <c r="GR31" s="67">
        <v>0</v>
      </c>
      <c r="GS31" s="67">
        <v>0</v>
      </c>
      <c r="GT31" s="67">
        <v>0</v>
      </c>
      <c r="GU31" s="67">
        <v>0</v>
      </c>
      <c r="GV31" s="67">
        <v>0</v>
      </c>
      <c r="GW31" s="67">
        <v>0</v>
      </c>
      <c r="GX31" s="67">
        <v>0</v>
      </c>
      <c r="GY31" s="67">
        <v>0</v>
      </c>
      <c r="GZ31" s="67">
        <v>0</v>
      </c>
      <c r="HA31" s="67">
        <v>0</v>
      </c>
      <c r="HB31" s="67">
        <v>0</v>
      </c>
      <c r="HC31" s="67">
        <v>0</v>
      </c>
      <c r="HD31" s="67">
        <v>0</v>
      </c>
      <c r="HE31" s="67">
        <v>0</v>
      </c>
      <c r="HF31" s="67">
        <v>0</v>
      </c>
      <c r="HG31" s="67">
        <v>0</v>
      </c>
      <c r="HH31" s="67">
        <v>0</v>
      </c>
      <c r="HI31" s="67">
        <v>0</v>
      </c>
      <c r="HJ31" s="67">
        <v>0</v>
      </c>
      <c r="HK31" s="67">
        <v>0</v>
      </c>
      <c r="HL31" s="67">
        <v>0</v>
      </c>
      <c r="HM31" s="67">
        <v>0</v>
      </c>
      <c r="HN31" s="67">
        <v>0</v>
      </c>
      <c r="HO31" s="67">
        <v>0</v>
      </c>
      <c r="HP31" s="67">
        <v>0</v>
      </c>
      <c r="HQ31" s="67">
        <v>0</v>
      </c>
      <c r="HR31" s="67">
        <v>0</v>
      </c>
      <c r="HS31" s="67">
        <v>0</v>
      </c>
      <c r="HT31" s="67">
        <v>0</v>
      </c>
      <c r="HU31" s="67">
        <v>0</v>
      </c>
      <c r="HV31" s="67">
        <v>0</v>
      </c>
      <c r="HW31" s="67">
        <v>0</v>
      </c>
      <c r="HX31" s="67">
        <v>0</v>
      </c>
      <c r="HY31" s="67">
        <v>0</v>
      </c>
      <c r="HZ31" s="67">
        <v>0</v>
      </c>
      <c r="IA31" s="67">
        <v>0</v>
      </c>
      <c r="IB31" s="67">
        <v>1</v>
      </c>
      <c r="IC31" s="67">
        <v>0.8784801077719594</v>
      </c>
      <c r="IE31" s="12" t="s">
        <v>57</v>
      </c>
      <c r="IF31" s="67" t="s">
        <v>151</v>
      </c>
      <c r="IG31" s="67">
        <v>0</v>
      </c>
      <c r="IH31" s="67">
        <v>0</v>
      </c>
      <c r="II31" s="67">
        <v>0</v>
      </c>
      <c r="IJ31" s="67">
        <v>0</v>
      </c>
      <c r="IK31" s="67">
        <v>0</v>
      </c>
      <c r="IL31" s="67">
        <v>0</v>
      </c>
      <c r="IM31" s="67">
        <v>0</v>
      </c>
      <c r="IN31" s="67">
        <v>0</v>
      </c>
      <c r="IO31" s="67">
        <v>0</v>
      </c>
      <c r="IP31" s="67">
        <v>0</v>
      </c>
      <c r="IQ31" s="67">
        <v>0</v>
      </c>
      <c r="IR31" s="67">
        <v>0</v>
      </c>
      <c r="IS31" s="67">
        <v>0</v>
      </c>
      <c r="IT31" s="67">
        <v>0</v>
      </c>
      <c r="IU31" s="67">
        <v>0</v>
      </c>
      <c r="IV31" s="67">
        <v>0</v>
      </c>
      <c r="IW31" s="67">
        <v>0</v>
      </c>
      <c r="IX31" s="67">
        <v>0</v>
      </c>
      <c r="IY31" s="67">
        <v>0</v>
      </c>
      <c r="IZ31" s="67">
        <v>0</v>
      </c>
      <c r="JA31" s="67">
        <v>0</v>
      </c>
      <c r="JB31" s="67">
        <v>0</v>
      </c>
      <c r="JC31" s="67">
        <v>0</v>
      </c>
      <c r="JD31" s="67">
        <v>0</v>
      </c>
      <c r="JE31" s="67">
        <v>0</v>
      </c>
      <c r="JF31" s="67">
        <v>0</v>
      </c>
      <c r="JG31" s="67">
        <v>0</v>
      </c>
      <c r="JH31" s="67">
        <v>0</v>
      </c>
      <c r="JI31" s="67">
        <v>0</v>
      </c>
      <c r="JJ31" s="67">
        <v>0</v>
      </c>
      <c r="JK31" s="67">
        <v>0</v>
      </c>
      <c r="JL31" s="67">
        <v>0</v>
      </c>
      <c r="JM31" s="67">
        <v>0</v>
      </c>
      <c r="JN31" s="67">
        <v>0</v>
      </c>
      <c r="JO31" s="67">
        <v>0</v>
      </c>
      <c r="JP31" s="67">
        <v>0</v>
      </c>
      <c r="JQ31" s="67">
        <v>0</v>
      </c>
      <c r="JR31" s="67">
        <v>0</v>
      </c>
      <c r="JS31" s="67">
        <v>0</v>
      </c>
      <c r="JT31" s="67">
        <v>0</v>
      </c>
      <c r="JU31" s="67">
        <v>0</v>
      </c>
      <c r="JV31" s="67">
        <v>0</v>
      </c>
      <c r="JW31" s="67">
        <v>0</v>
      </c>
      <c r="JX31" s="67">
        <v>0</v>
      </c>
      <c r="JY31" s="67">
        <v>0</v>
      </c>
      <c r="JZ31" s="67">
        <v>0</v>
      </c>
      <c r="KA31" s="67">
        <v>0</v>
      </c>
      <c r="KB31" s="67">
        <v>0</v>
      </c>
      <c r="KC31" s="67">
        <v>0</v>
      </c>
      <c r="KD31" s="67">
        <v>0</v>
      </c>
      <c r="KE31" s="67">
        <v>0</v>
      </c>
      <c r="KF31" s="67">
        <v>0</v>
      </c>
      <c r="KG31" s="67">
        <v>0</v>
      </c>
      <c r="KH31" s="67">
        <v>0</v>
      </c>
      <c r="KI31" s="67">
        <v>0</v>
      </c>
      <c r="KJ31" s="67">
        <v>0</v>
      </c>
      <c r="KK31" s="67">
        <v>0</v>
      </c>
      <c r="KL31" s="67">
        <v>0</v>
      </c>
      <c r="KM31" s="67">
        <v>0</v>
      </c>
      <c r="KN31" s="67">
        <v>0</v>
      </c>
      <c r="KO31" s="67">
        <v>0</v>
      </c>
      <c r="KP31" s="67">
        <v>0</v>
      </c>
      <c r="KQ31" s="67">
        <v>0</v>
      </c>
      <c r="KR31" s="67">
        <v>0</v>
      </c>
      <c r="KS31" s="67">
        <v>0</v>
      </c>
      <c r="KT31" s="67">
        <v>0</v>
      </c>
      <c r="KU31" s="67">
        <v>0</v>
      </c>
      <c r="KV31" s="67">
        <v>0</v>
      </c>
      <c r="KW31" s="67">
        <v>0</v>
      </c>
      <c r="KX31" s="67">
        <v>0</v>
      </c>
      <c r="KY31" s="67">
        <v>0</v>
      </c>
      <c r="KZ31" s="67">
        <v>0</v>
      </c>
      <c r="LA31" s="67">
        <v>0</v>
      </c>
      <c r="LB31" s="67">
        <v>0</v>
      </c>
      <c r="LC31" s="67">
        <v>0</v>
      </c>
      <c r="LD31" s="67">
        <v>0</v>
      </c>
      <c r="LE31" s="67">
        <v>0</v>
      </c>
      <c r="LF31" s="67">
        <v>0</v>
      </c>
      <c r="LG31" s="67">
        <v>0</v>
      </c>
      <c r="LH31" s="67">
        <v>0</v>
      </c>
      <c r="LI31" s="67">
        <v>0</v>
      </c>
      <c r="LJ31" s="67">
        <v>0</v>
      </c>
      <c r="LK31" s="67">
        <v>0</v>
      </c>
      <c r="LL31" s="67">
        <v>0</v>
      </c>
      <c r="LM31" s="67">
        <v>0</v>
      </c>
      <c r="LN31" s="67">
        <v>0</v>
      </c>
      <c r="LO31" s="67">
        <v>0</v>
      </c>
      <c r="LP31" s="67">
        <v>0</v>
      </c>
      <c r="LQ31" s="67">
        <v>0</v>
      </c>
      <c r="LR31" s="67">
        <v>0</v>
      </c>
      <c r="LS31" s="67">
        <v>0</v>
      </c>
      <c r="LT31" s="67">
        <v>0</v>
      </c>
      <c r="LU31" s="67">
        <v>0</v>
      </c>
      <c r="LV31" s="67">
        <v>0</v>
      </c>
      <c r="LW31" s="67">
        <v>0</v>
      </c>
      <c r="LX31" s="67">
        <v>0</v>
      </c>
      <c r="LY31" s="67">
        <v>0</v>
      </c>
      <c r="LZ31" s="67">
        <v>0</v>
      </c>
      <c r="MA31" s="67">
        <v>0</v>
      </c>
      <c r="MB31" s="67">
        <v>0</v>
      </c>
      <c r="MC31" s="67">
        <v>0</v>
      </c>
      <c r="MD31" s="67">
        <v>0</v>
      </c>
      <c r="ME31" s="67">
        <v>0</v>
      </c>
      <c r="MF31" s="67">
        <v>0</v>
      </c>
      <c r="MG31" s="67">
        <v>0</v>
      </c>
      <c r="MH31" s="67">
        <v>0</v>
      </c>
      <c r="MI31" s="67">
        <v>0</v>
      </c>
    </row>
    <row r="32" spans="2:347" x14ac:dyDescent="0.15">
      <c r="B32" s="12" t="s">
        <v>58</v>
      </c>
      <c r="C32" s="66" t="s">
        <v>433</v>
      </c>
      <c r="D32" s="71">
        <v>0.97169235036489066</v>
      </c>
      <c r="E32" s="71">
        <v>2.8307649635109344E-2</v>
      </c>
      <c r="F32" s="71">
        <v>0.52786434255399783</v>
      </c>
      <c r="G32" s="71">
        <v>0.17673057976506254</v>
      </c>
      <c r="H32" s="71">
        <v>2.1989288336315489E-3</v>
      </c>
      <c r="I32" s="73">
        <v>1.7051913603637742E-2</v>
      </c>
      <c r="J32" s="71">
        <v>1.7051913603637742E-2</v>
      </c>
      <c r="P32" s="12" t="s">
        <v>58</v>
      </c>
      <c r="Q32" s="67" t="s">
        <v>433</v>
      </c>
      <c r="R32" s="71">
        <v>0</v>
      </c>
      <c r="S32" s="71">
        <v>1.2816901408450704E-2</v>
      </c>
      <c r="T32" s="71">
        <v>8.176789587852494E-2</v>
      </c>
      <c r="U32" s="71">
        <v>0</v>
      </c>
      <c r="V32" s="71">
        <v>3.1460399069653565E-4</v>
      </c>
      <c r="W32" s="71">
        <v>0</v>
      </c>
      <c r="X32" s="71">
        <v>0</v>
      </c>
      <c r="Y32" s="71">
        <v>1.841523919892804E-4</v>
      </c>
      <c r="Z32" s="71">
        <v>0</v>
      </c>
      <c r="AA32" s="71">
        <v>0</v>
      </c>
      <c r="AB32" s="71">
        <v>0</v>
      </c>
      <c r="AC32" s="71">
        <v>0</v>
      </c>
      <c r="AD32" s="71">
        <v>9.1027308192457741E-5</v>
      </c>
      <c r="AE32" s="71">
        <v>0</v>
      </c>
      <c r="AF32" s="71">
        <v>0</v>
      </c>
      <c r="AG32" s="71">
        <v>0</v>
      </c>
      <c r="AH32" s="71">
        <v>0</v>
      </c>
      <c r="AI32" s="71">
        <v>0</v>
      </c>
      <c r="AJ32" s="71">
        <v>0</v>
      </c>
      <c r="AK32" s="71">
        <v>0</v>
      </c>
      <c r="AL32" s="71">
        <v>0</v>
      </c>
      <c r="AM32" s="71">
        <v>0</v>
      </c>
      <c r="AN32" s="71">
        <v>0</v>
      </c>
      <c r="AO32" s="71">
        <v>0</v>
      </c>
      <c r="AP32" s="71">
        <v>3.8145509662751043E-2</v>
      </c>
      <c r="AQ32" s="71">
        <v>1.4618917384797976E-3</v>
      </c>
      <c r="AR32" s="71">
        <v>0</v>
      </c>
      <c r="AS32" s="71">
        <v>0</v>
      </c>
      <c r="AT32" s="71">
        <v>0</v>
      </c>
      <c r="AU32" s="71">
        <v>0</v>
      </c>
      <c r="AV32" s="71">
        <v>0</v>
      </c>
      <c r="AW32" s="71">
        <v>0</v>
      </c>
      <c r="AX32" s="71">
        <v>0</v>
      </c>
      <c r="AY32" s="71">
        <v>0</v>
      </c>
      <c r="AZ32" s="71">
        <v>0</v>
      </c>
      <c r="BA32" s="71">
        <v>0</v>
      </c>
      <c r="BB32" s="71">
        <v>0</v>
      </c>
      <c r="BC32" s="71">
        <v>0</v>
      </c>
      <c r="BD32" s="71">
        <v>0</v>
      </c>
      <c r="BE32" s="71">
        <v>0</v>
      </c>
      <c r="BF32" s="71">
        <v>0</v>
      </c>
      <c r="BG32" s="71">
        <v>0</v>
      </c>
      <c r="BH32" s="71">
        <v>0</v>
      </c>
      <c r="BI32" s="71">
        <v>0</v>
      </c>
      <c r="BJ32" s="71">
        <v>0</v>
      </c>
      <c r="BK32" s="71">
        <v>0</v>
      </c>
      <c r="BL32" s="71">
        <v>0</v>
      </c>
      <c r="BM32" s="71">
        <v>0</v>
      </c>
      <c r="BN32" s="71">
        <v>0</v>
      </c>
      <c r="BO32" s="71">
        <v>0</v>
      </c>
      <c r="BP32" s="71">
        <v>0</v>
      </c>
      <c r="BQ32" s="71">
        <v>0</v>
      </c>
      <c r="BR32" s="71">
        <v>0</v>
      </c>
      <c r="BS32" s="71">
        <v>0</v>
      </c>
      <c r="BT32" s="71">
        <v>0</v>
      </c>
      <c r="BU32" s="71">
        <v>0</v>
      </c>
      <c r="BV32" s="71">
        <v>0</v>
      </c>
      <c r="BW32" s="71">
        <v>0</v>
      </c>
      <c r="BX32" s="71">
        <v>0</v>
      </c>
      <c r="BY32" s="71">
        <v>0</v>
      </c>
      <c r="BZ32" s="71">
        <v>3.060183611016661E-5</v>
      </c>
      <c r="CA32" s="71">
        <v>0</v>
      </c>
      <c r="CB32" s="71">
        <v>0</v>
      </c>
      <c r="CC32" s="71">
        <v>0</v>
      </c>
      <c r="CD32" s="71">
        <v>0</v>
      </c>
      <c r="CE32" s="71">
        <v>0</v>
      </c>
      <c r="CF32" s="71">
        <v>0</v>
      </c>
      <c r="CG32" s="71">
        <v>3.06851416790526E-5</v>
      </c>
      <c r="CH32" s="71">
        <v>5.4692643963516648E-3</v>
      </c>
      <c r="CI32" s="71">
        <v>0</v>
      </c>
      <c r="CJ32" s="71">
        <v>0</v>
      </c>
      <c r="CK32" s="71">
        <v>0</v>
      </c>
      <c r="CL32" s="71">
        <v>0</v>
      </c>
      <c r="CM32" s="71">
        <v>0</v>
      </c>
      <c r="CN32" s="71">
        <v>0</v>
      </c>
      <c r="CO32" s="71">
        <v>1.2774111134766872E-5</v>
      </c>
      <c r="CP32" s="71">
        <v>0</v>
      </c>
      <c r="CQ32" s="71">
        <v>9.3023255813953503E-6</v>
      </c>
      <c r="CR32" s="71">
        <v>0</v>
      </c>
      <c r="CS32" s="71">
        <v>0</v>
      </c>
      <c r="CT32" s="71">
        <v>0</v>
      </c>
      <c r="CU32" s="71">
        <v>0</v>
      </c>
      <c r="CV32" s="71">
        <v>8.4960689830078622E-4</v>
      </c>
      <c r="CW32" s="71">
        <v>0</v>
      </c>
      <c r="CX32" s="71">
        <v>0</v>
      </c>
      <c r="CY32" s="71">
        <v>0</v>
      </c>
      <c r="CZ32" s="71">
        <v>0</v>
      </c>
      <c r="DA32" s="71">
        <v>5.7438253877082134E-6</v>
      </c>
      <c r="DB32" s="71">
        <v>2.6227303295225284E-4</v>
      </c>
      <c r="DC32" s="71">
        <v>5.582764483467404E-6</v>
      </c>
      <c r="DD32" s="71">
        <v>7.8051141649208529E-4</v>
      </c>
      <c r="DE32" s="71">
        <v>0.19745768485251539</v>
      </c>
      <c r="DF32" s="71">
        <v>1.5932513732670676E-2</v>
      </c>
      <c r="DG32" s="71">
        <v>9.7708962739174229E-3</v>
      </c>
      <c r="DH32" s="71">
        <v>3.3830395094418507E-3</v>
      </c>
      <c r="DI32" s="71">
        <v>0</v>
      </c>
      <c r="DJ32" s="71">
        <v>0</v>
      </c>
      <c r="DK32" s="71">
        <v>0</v>
      </c>
      <c r="DL32" s="71">
        <v>0</v>
      </c>
      <c r="DM32" s="71">
        <v>0</v>
      </c>
      <c r="DN32" s="71">
        <v>1.9290123456790123E-5</v>
      </c>
      <c r="DO32" s="71">
        <v>0</v>
      </c>
      <c r="DP32" s="71">
        <v>0</v>
      </c>
      <c r="DQ32" s="71">
        <v>2.0358824277897952E-5</v>
      </c>
      <c r="DR32" s="71">
        <v>3.8716814159292042E-6</v>
      </c>
      <c r="DS32" s="71">
        <v>0</v>
      </c>
      <c r="DT32" s="71">
        <v>1.8882610086363152E-3</v>
      </c>
      <c r="DU32" s="71">
        <v>1.0136367069248729E-2</v>
      </c>
      <c r="DW32" s="12" t="s">
        <v>58</v>
      </c>
      <c r="DX32" s="67" t="s">
        <v>433</v>
      </c>
      <c r="DY32" s="73">
        <v>6.7042708309026042E-5</v>
      </c>
      <c r="DZ32" s="71">
        <v>4.2203099395589979E-4</v>
      </c>
      <c r="EA32" s="71">
        <v>2.3193151831268949E-3</v>
      </c>
      <c r="EB32" s="71">
        <v>2.3554684962165349E-7</v>
      </c>
      <c r="EC32" s="71">
        <v>9.3215630291325372E-6</v>
      </c>
      <c r="ED32" s="71">
        <v>0</v>
      </c>
      <c r="EE32" s="71">
        <v>4.9078647593374105E-7</v>
      </c>
      <c r="EF32" s="71">
        <v>6.4862738549302703E-6</v>
      </c>
      <c r="EG32" s="71">
        <v>0</v>
      </c>
      <c r="EH32" s="71">
        <v>0</v>
      </c>
      <c r="EI32" s="71">
        <v>0</v>
      </c>
      <c r="EJ32" s="71">
        <v>2.4043506065335572E-7</v>
      </c>
      <c r="EK32" s="71">
        <v>2.8143592588600894E-6</v>
      </c>
      <c r="EL32" s="71">
        <v>3.9563286025105856E-7</v>
      </c>
      <c r="EM32" s="71">
        <v>1.9946612539401212E-7</v>
      </c>
      <c r="EN32" s="71">
        <v>0</v>
      </c>
      <c r="EO32" s="71">
        <v>2.3608534047913406E-7</v>
      </c>
      <c r="EP32" s="71">
        <v>2.6681826010828204E-7</v>
      </c>
      <c r="EQ32" s="71">
        <v>0</v>
      </c>
      <c r="ER32" s="71">
        <v>6.5375576575870185E-7</v>
      </c>
      <c r="ES32" s="71">
        <v>0</v>
      </c>
      <c r="ET32" s="71">
        <v>0</v>
      </c>
      <c r="EU32" s="71">
        <v>0</v>
      </c>
      <c r="EV32" s="71">
        <v>0</v>
      </c>
      <c r="EW32" s="71">
        <v>1.0010814466843674</v>
      </c>
      <c r="EX32" s="71">
        <v>4.201258024617615E-5</v>
      </c>
      <c r="EY32" s="71">
        <v>0</v>
      </c>
      <c r="EZ32" s="71">
        <v>0</v>
      </c>
      <c r="FA32" s="71">
        <v>1.1783334185199248E-7</v>
      </c>
      <c r="FB32" s="71">
        <v>2.8744612120232997E-7</v>
      </c>
      <c r="FC32" s="71">
        <v>5.0179233354955078E-7</v>
      </c>
      <c r="FD32" s="71">
        <v>0</v>
      </c>
      <c r="FE32" s="71">
        <v>7.2490767008381678E-7</v>
      </c>
      <c r="FF32" s="71">
        <v>6.6356240676843196E-8</v>
      </c>
      <c r="FG32" s="71">
        <v>7.2923491667089294E-7</v>
      </c>
      <c r="FH32" s="71">
        <v>0</v>
      </c>
      <c r="FI32" s="71">
        <v>1.0250578171742286E-7</v>
      </c>
      <c r="FJ32" s="71">
        <v>5.7160413490136897E-7</v>
      </c>
      <c r="FK32" s="71">
        <v>2.5677134319403316E-7</v>
      </c>
      <c r="FL32" s="71">
        <v>0</v>
      </c>
      <c r="FM32" s="71">
        <v>2.2714643113184043E-7</v>
      </c>
      <c r="FN32" s="71">
        <v>1.6545941825740498E-7</v>
      </c>
      <c r="FO32" s="71">
        <v>2.3295476786509112E-7</v>
      </c>
      <c r="FP32" s="71">
        <v>3.123117571105542E-7</v>
      </c>
      <c r="FQ32" s="71">
        <v>2.5149358825710931E-7</v>
      </c>
      <c r="FR32" s="71">
        <v>3.2244710119810073E-7</v>
      </c>
      <c r="FS32" s="71">
        <v>0</v>
      </c>
      <c r="FT32" s="71">
        <v>2.0477113402774127E-7</v>
      </c>
      <c r="FU32" s="71">
        <v>1.3109973630467693E-7</v>
      </c>
      <c r="FV32" s="71">
        <v>0</v>
      </c>
      <c r="FW32" s="71">
        <v>7.1401097479859782E-8</v>
      </c>
      <c r="FX32" s="71">
        <v>3.0388382335925244E-7</v>
      </c>
      <c r="FY32" s="71">
        <v>1.1846921016669247E-7</v>
      </c>
      <c r="FZ32" s="71">
        <v>1.2018632656674509E-7</v>
      </c>
      <c r="GA32" s="71">
        <v>6.5504114729089517E-8</v>
      </c>
      <c r="GB32" s="71">
        <v>9.8668233111994807E-8</v>
      </c>
      <c r="GC32" s="71">
        <v>8.4951706676901719E-8</v>
      </c>
      <c r="GD32" s="71">
        <v>7.6850873818147243E-7</v>
      </c>
      <c r="GE32" s="71">
        <v>9.596904352272577E-7</v>
      </c>
      <c r="GF32" s="71">
        <v>2.4645889113988738E-7</v>
      </c>
      <c r="GG32" s="71">
        <v>1.1397467427891433E-6</v>
      </c>
      <c r="GH32" s="71">
        <v>6.9659747770672065E-7</v>
      </c>
      <c r="GI32" s="71">
        <v>7.6726297999705922E-7</v>
      </c>
      <c r="GJ32" s="71">
        <v>6.0419443946506981E-7</v>
      </c>
      <c r="GK32" s="71">
        <v>8.4409756512122688E-7</v>
      </c>
      <c r="GL32" s="71">
        <v>7.5187355290501282E-7</v>
      </c>
      <c r="GM32" s="71">
        <v>2.7237086165169873E-7</v>
      </c>
      <c r="GN32" s="71">
        <v>1.6040171635559227E-6</v>
      </c>
      <c r="GO32" s="71">
        <v>1.5578188767296008E-4</v>
      </c>
      <c r="GP32" s="71">
        <v>4.3634349936198603E-7</v>
      </c>
      <c r="GQ32" s="71">
        <v>5.682648626502197E-7</v>
      </c>
      <c r="GR32" s="71">
        <v>4.2355568167630712E-7</v>
      </c>
      <c r="GS32" s="71">
        <v>1.1312796767381861E-7</v>
      </c>
      <c r="GT32" s="71">
        <v>3.8371958513440688E-8</v>
      </c>
      <c r="GU32" s="71">
        <v>1.9180668745256998E-6</v>
      </c>
      <c r="GV32" s="71">
        <v>1.0174690767104993E-6</v>
      </c>
      <c r="GW32" s="71">
        <v>1.660156446157871E-7</v>
      </c>
      <c r="GX32" s="71">
        <v>9.6379168730766397E-7</v>
      </c>
      <c r="GY32" s="71">
        <v>0</v>
      </c>
      <c r="GZ32" s="71">
        <v>4.020428144182878E-7</v>
      </c>
      <c r="HA32" s="71">
        <v>4.9981815787219818E-6</v>
      </c>
      <c r="HB32" s="71">
        <v>1.1853010050457134E-6</v>
      </c>
      <c r="HC32" s="71">
        <v>2.4535638287723726E-5</v>
      </c>
      <c r="HD32" s="71">
        <v>1.0474356532111068E-6</v>
      </c>
      <c r="HE32" s="71">
        <v>1.1184632659508227E-6</v>
      </c>
      <c r="HF32" s="71">
        <v>1.1737497527783669E-7</v>
      </c>
      <c r="HG32" s="71">
        <v>5.7232810748240994E-7</v>
      </c>
      <c r="HH32" s="71">
        <v>6.3477417744249326E-7</v>
      </c>
      <c r="HI32" s="71">
        <v>8.6405560910532614E-6</v>
      </c>
      <c r="HJ32" s="71">
        <v>1.5312759574018034E-6</v>
      </c>
      <c r="HK32" s="71">
        <v>2.2798146281198171E-5</v>
      </c>
      <c r="HL32" s="71">
        <v>5.6091481961001999E-3</v>
      </c>
      <c r="HM32" s="71">
        <v>4.6324278975767386E-4</v>
      </c>
      <c r="HN32" s="71">
        <v>2.7867483374446531E-4</v>
      </c>
      <c r="HO32" s="71">
        <v>9.7437852426685793E-5</v>
      </c>
      <c r="HP32" s="71">
        <v>3.5735286984548037E-7</v>
      </c>
      <c r="HQ32" s="71">
        <v>3.2803561731412715E-7</v>
      </c>
      <c r="HR32" s="71">
        <v>3.6738154613248627E-7</v>
      </c>
      <c r="HS32" s="71">
        <v>2.0998097787631946E-7</v>
      </c>
      <c r="HT32" s="71">
        <v>1.4432814213575011E-7</v>
      </c>
      <c r="HU32" s="71">
        <v>4.0572139705353709E-6</v>
      </c>
      <c r="HV32" s="71">
        <v>1.5680385574247829E-6</v>
      </c>
      <c r="HW32" s="71">
        <v>1.2451350846835166E-6</v>
      </c>
      <c r="HX32" s="71">
        <v>2.8953811949227374E-6</v>
      </c>
      <c r="HY32" s="71">
        <v>1.3858220780119215E-6</v>
      </c>
      <c r="HZ32" s="71">
        <v>1.1433295476699388E-7</v>
      </c>
      <c r="IA32" s="71">
        <v>5.7288117161227312E-5</v>
      </c>
      <c r="IB32" s="71">
        <v>1.0107153860973694</v>
      </c>
      <c r="IC32" s="71">
        <v>0.8878933613055946</v>
      </c>
      <c r="IE32" s="12" t="s">
        <v>58</v>
      </c>
      <c r="IF32" s="67" t="s">
        <v>433</v>
      </c>
      <c r="IG32" s="71">
        <v>0</v>
      </c>
      <c r="IH32" s="71">
        <v>0</v>
      </c>
      <c r="II32" s="71">
        <v>0</v>
      </c>
      <c r="IJ32" s="71">
        <v>0</v>
      </c>
      <c r="IK32" s="71">
        <v>0</v>
      </c>
      <c r="IL32" s="71">
        <v>0</v>
      </c>
      <c r="IM32" s="71">
        <v>0</v>
      </c>
      <c r="IN32" s="71">
        <v>0</v>
      </c>
      <c r="IO32" s="71">
        <v>0</v>
      </c>
      <c r="IP32" s="71">
        <v>0</v>
      </c>
      <c r="IQ32" s="71">
        <v>0</v>
      </c>
      <c r="IR32" s="71">
        <v>0</v>
      </c>
      <c r="IS32" s="71">
        <v>0</v>
      </c>
      <c r="IT32" s="71">
        <v>0</v>
      </c>
      <c r="IU32" s="71">
        <v>0</v>
      </c>
      <c r="IV32" s="71">
        <v>0</v>
      </c>
      <c r="IW32" s="71">
        <v>0</v>
      </c>
      <c r="IX32" s="71">
        <v>0</v>
      </c>
      <c r="IY32" s="71">
        <v>0</v>
      </c>
      <c r="IZ32" s="71">
        <v>0</v>
      </c>
      <c r="JA32" s="71">
        <v>0</v>
      </c>
      <c r="JB32" s="71">
        <v>0</v>
      </c>
      <c r="JC32" s="71">
        <v>0</v>
      </c>
      <c r="JD32" s="71">
        <v>0</v>
      </c>
      <c r="JE32" s="71">
        <v>0</v>
      </c>
      <c r="JF32" s="71">
        <v>0</v>
      </c>
      <c r="JG32" s="71">
        <v>0</v>
      </c>
      <c r="JH32" s="71">
        <v>0</v>
      </c>
      <c r="JI32" s="71">
        <v>0</v>
      </c>
      <c r="JJ32" s="71">
        <v>0</v>
      </c>
      <c r="JK32" s="71">
        <v>0</v>
      </c>
      <c r="JL32" s="71">
        <v>0</v>
      </c>
      <c r="JM32" s="71">
        <v>0</v>
      </c>
      <c r="JN32" s="71">
        <v>0</v>
      </c>
      <c r="JO32" s="71">
        <v>0</v>
      </c>
      <c r="JP32" s="71">
        <v>0</v>
      </c>
      <c r="JQ32" s="71">
        <v>0</v>
      </c>
      <c r="JR32" s="71">
        <v>0</v>
      </c>
      <c r="JS32" s="71">
        <v>0</v>
      </c>
      <c r="JT32" s="71">
        <v>0</v>
      </c>
      <c r="JU32" s="71">
        <v>0</v>
      </c>
      <c r="JV32" s="71">
        <v>0</v>
      </c>
      <c r="JW32" s="71">
        <v>0</v>
      </c>
      <c r="JX32" s="71">
        <v>0</v>
      </c>
      <c r="JY32" s="71">
        <v>0</v>
      </c>
      <c r="JZ32" s="71">
        <v>0</v>
      </c>
      <c r="KA32" s="71">
        <v>0</v>
      </c>
      <c r="KB32" s="71">
        <v>0</v>
      </c>
      <c r="KC32" s="71">
        <v>0</v>
      </c>
      <c r="KD32" s="71">
        <v>0</v>
      </c>
      <c r="KE32" s="71">
        <v>0</v>
      </c>
      <c r="KF32" s="71">
        <v>0</v>
      </c>
      <c r="KG32" s="71">
        <v>0</v>
      </c>
      <c r="KH32" s="71">
        <v>0</v>
      </c>
      <c r="KI32" s="71">
        <v>0</v>
      </c>
      <c r="KJ32" s="71">
        <v>0</v>
      </c>
      <c r="KK32" s="71">
        <v>0</v>
      </c>
      <c r="KL32" s="71">
        <v>0</v>
      </c>
      <c r="KM32" s="71">
        <v>0</v>
      </c>
      <c r="KN32" s="71">
        <v>0</v>
      </c>
      <c r="KO32" s="71">
        <v>0</v>
      </c>
      <c r="KP32" s="71">
        <v>0</v>
      </c>
      <c r="KQ32" s="71">
        <v>0</v>
      </c>
      <c r="KR32" s="71">
        <v>0</v>
      </c>
      <c r="KS32" s="71">
        <v>0</v>
      </c>
      <c r="KT32" s="71">
        <v>0</v>
      </c>
      <c r="KU32" s="71">
        <v>0</v>
      </c>
      <c r="KV32" s="71">
        <v>0</v>
      </c>
      <c r="KW32" s="71">
        <v>0</v>
      </c>
      <c r="KX32" s="71">
        <v>0</v>
      </c>
      <c r="KY32" s="71">
        <v>0</v>
      </c>
      <c r="KZ32" s="71">
        <v>0</v>
      </c>
      <c r="LA32" s="71">
        <v>0</v>
      </c>
      <c r="LB32" s="71">
        <v>0</v>
      </c>
      <c r="LC32" s="71">
        <v>0</v>
      </c>
      <c r="LD32" s="71">
        <v>0</v>
      </c>
      <c r="LE32" s="71">
        <v>0</v>
      </c>
      <c r="LF32" s="71">
        <v>0</v>
      </c>
      <c r="LG32" s="71">
        <v>0</v>
      </c>
      <c r="LH32" s="71">
        <v>0</v>
      </c>
      <c r="LI32" s="71">
        <v>0</v>
      </c>
      <c r="LJ32" s="71">
        <v>0</v>
      </c>
      <c r="LK32" s="71">
        <v>0</v>
      </c>
      <c r="LL32" s="71">
        <v>0</v>
      </c>
      <c r="LM32" s="71">
        <v>0</v>
      </c>
      <c r="LN32" s="71">
        <v>0</v>
      </c>
      <c r="LO32" s="71">
        <v>0</v>
      </c>
      <c r="LP32" s="71">
        <v>0</v>
      </c>
      <c r="LQ32" s="71">
        <v>0</v>
      </c>
      <c r="LR32" s="71">
        <v>0</v>
      </c>
      <c r="LS32" s="71">
        <v>0</v>
      </c>
      <c r="LT32" s="71">
        <v>0</v>
      </c>
      <c r="LU32" s="71">
        <v>0</v>
      </c>
      <c r="LV32" s="71">
        <v>0</v>
      </c>
      <c r="LW32" s="71">
        <v>0</v>
      </c>
      <c r="LX32" s="71">
        <v>0</v>
      </c>
      <c r="LY32" s="71">
        <v>0</v>
      </c>
      <c r="LZ32" s="71">
        <v>0</v>
      </c>
      <c r="MA32" s="71">
        <v>0</v>
      </c>
      <c r="MB32" s="71">
        <v>0</v>
      </c>
      <c r="MC32" s="71">
        <v>0</v>
      </c>
      <c r="MD32" s="71">
        <v>0</v>
      </c>
      <c r="ME32" s="71">
        <v>0</v>
      </c>
      <c r="MF32" s="71">
        <v>0</v>
      </c>
      <c r="MG32" s="71">
        <v>0</v>
      </c>
      <c r="MH32" s="71">
        <v>0</v>
      </c>
      <c r="MI32" s="71">
        <v>0</v>
      </c>
    </row>
    <row r="33" spans="2:347" x14ac:dyDescent="0.15">
      <c r="B33" s="15" t="s">
        <v>59</v>
      </c>
      <c r="C33" s="74" t="s">
        <v>657</v>
      </c>
      <c r="D33" s="67">
        <v>0.92579250265778767</v>
      </c>
      <c r="E33" s="75">
        <v>7.4207497342212325E-2</v>
      </c>
      <c r="F33" s="75">
        <v>0.34128696011146081</v>
      </c>
      <c r="G33" s="75">
        <v>0.10031838588162444</v>
      </c>
      <c r="H33" s="67">
        <v>7.2131263502362127E-3</v>
      </c>
      <c r="I33" s="76">
        <v>1.0733267970483512E-2</v>
      </c>
      <c r="J33" s="75">
        <v>1.0681665720625419E-2</v>
      </c>
      <c r="P33" s="15" t="s">
        <v>59</v>
      </c>
      <c r="Q33" s="75" t="s">
        <v>657</v>
      </c>
      <c r="R33" s="67">
        <v>3.6411470665614315E-2</v>
      </c>
      <c r="S33" s="67">
        <v>2.112676056338028E-3</v>
      </c>
      <c r="T33" s="67">
        <v>7.0498915401301517E-4</v>
      </c>
      <c r="U33" s="67">
        <v>0</v>
      </c>
      <c r="V33" s="67">
        <v>2.0553311298812582E-3</v>
      </c>
      <c r="W33" s="67">
        <v>0</v>
      </c>
      <c r="X33" s="67">
        <v>8.01980198019802E-3</v>
      </c>
      <c r="Y33" s="67">
        <v>2.5426429580270161E-3</v>
      </c>
      <c r="Z33" s="67">
        <v>0</v>
      </c>
      <c r="AA33" s="67">
        <v>0</v>
      </c>
      <c r="AB33" s="67">
        <v>0</v>
      </c>
      <c r="AC33" s="67">
        <v>1.5833333333333335E-2</v>
      </c>
      <c r="AD33" s="67">
        <v>1.2626788036410925E-2</v>
      </c>
      <c r="AE33" s="67">
        <v>3.16260162601626E-2</v>
      </c>
      <c r="AF33" s="67">
        <v>2.5792507204610952E-2</v>
      </c>
      <c r="AG33" s="67">
        <v>0</v>
      </c>
      <c r="AH33" s="67">
        <v>1.7677165354330709E-2</v>
      </c>
      <c r="AI33" s="67">
        <v>3.0367170626349891E-2</v>
      </c>
      <c r="AJ33" s="67">
        <v>0</v>
      </c>
      <c r="AK33" s="67">
        <v>1.3113207547169811E-2</v>
      </c>
      <c r="AL33" s="67">
        <v>0</v>
      </c>
      <c r="AM33" s="67">
        <v>0</v>
      </c>
      <c r="AN33" s="67">
        <v>0</v>
      </c>
      <c r="AO33" s="67">
        <v>0</v>
      </c>
      <c r="AP33" s="67">
        <v>1.5436150056839713E-2</v>
      </c>
      <c r="AQ33" s="67">
        <v>0.12050673409360649</v>
      </c>
      <c r="AR33" s="67">
        <v>0</v>
      </c>
      <c r="AS33" s="67">
        <v>0</v>
      </c>
      <c r="AT33" s="67">
        <v>5.5034396497811132E-3</v>
      </c>
      <c r="AU33" s="67">
        <v>1.2911392405063291E-2</v>
      </c>
      <c r="AV33" s="67">
        <v>2.0571428571428572E-3</v>
      </c>
      <c r="AW33" s="67">
        <v>0</v>
      </c>
      <c r="AX33" s="67">
        <v>6.565711195240671E-3</v>
      </c>
      <c r="AY33" s="67">
        <v>0</v>
      </c>
      <c r="AZ33" s="67">
        <v>1.7945205479452057E-2</v>
      </c>
      <c r="BA33" s="67">
        <v>0</v>
      </c>
      <c r="BB33" s="67">
        <v>7.258724428399519E-4</v>
      </c>
      <c r="BC33" s="67">
        <v>5.38135593220339E-3</v>
      </c>
      <c r="BD33" s="67">
        <v>1.723771015109598E-4</v>
      </c>
      <c r="BE33" s="67">
        <v>0</v>
      </c>
      <c r="BF33" s="67">
        <v>3.1738702130279521E-3</v>
      </c>
      <c r="BG33" s="67">
        <v>7.2309356408869659E-3</v>
      </c>
      <c r="BH33" s="67">
        <v>6.4394546912590212E-3</v>
      </c>
      <c r="BI33" s="67">
        <v>1.8697888948021996E-3</v>
      </c>
      <c r="BJ33" s="67">
        <v>3.2279789998409078E-3</v>
      </c>
      <c r="BK33" s="67">
        <v>2.7080511662904438E-2</v>
      </c>
      <c r="BL33" s="67">
        <v>0</v>
      </c>
      <c r="BM33" s="67">
        <v>7.5572519083969463E-3</v>
      </c>
      <c r="BN33" s="67">
        <v>4.2452344152498715E-3</v>
      </c>
      <c r="BO33" s="67">
        <v>0</v>
      </c>
      <c r="BP33" s="67">
        <v>3.0165289256198348E-3</v>
      </c>
      <c r="BQ33" s="67">
        <v>5.7095193410488998E-3</v>
      </c>
      <c r="BR33" s="67">
        <v>5.4838709677419361E-3</v>
      </c>
      <c r="BS33" s="67">
        <v>6.6666666666666671E-3</v>
      </c>
      <c r="BT33" s="67">
        <v>5.0723278053504423E-3</v>
      </c>
      <c r="BU33" s="67">
        <v>8.6652611740654674E-3</v>
      </c>
      <c r="BV33" s="67">
        <v>8.296642479399827E-3</v>
      </c>
      <c r="BW33" s="67">
        <v>2.0934816678807141E-2</v>
      </c>
      <c r="BX33" s="67">
        <v>5.6928806513078124E-3</v>
      </c>
      <c r="BY33" s="67">
        <v>2.8780894196056651E-2</v>
      </c>
      <c r="BZ33" s="67">
        <v>2.1761305678340702E-4</v>
      </c>
      <c r="CA33" s="67">
        <v>6.0635266510224604E-3</v>
      </c>
      <c r="CB33" s="67">
        <v>7.2396528704939921E-3</v>
      </c>
      <c r="CC33" s="67">
        <v>2.0825675102502474E-3</v>
      </c>
      <c r="CD33" s="67">
        <v>2.2477324263038547E-3</v>
      </c>
      <c r="CE33" s="67">
        <v>1.9709631960148133E-4</v>
      </c>
      <c r="CF33" s="67">
        <v>2.5304953945730641E-3</v>
      </c>
      <c r="CG33" s="67">
        <v>1.0624730306371961E-3</v>
      </c>
      <c r="CH33" s="67">
        <v>2.6677100760969293E-3</v>
      </c>
      <c r="CI33" s="67">
        <v>9.7044694175173715E-6</v>
      </c>
      <c r="CJ33" s="67">
        <v>2.0975285641700432E-5</v>
      </c>
      <c r="CK33" s="67">
        <v>1.6563007030827472E-5</v>
      </c>
      <c r="CL33" s="67">
        <v>2.1426704990854453E-5</v>
      </c>
      <c r="CM33" s="67">
        <v>4.3106606423250703E-5</v>
      </c>
      <c r="CN33" s="67">
        <v>8.7924970691676433E-5</v>
      </c>
      <c r="CO33" s="67">
        <v>3.6363636363636361E-4</v>
      </c>
      <c r="CP33" s="67">
        <v>7.8780437896459993E-5</v>
      </c>
      <c r="CQ33" s="67">
        <v>1.3679890560875513E-4</v>
      </c>
      <c r="CR33" s="67">
        <v>0</v>
      </c>
      <c r="CS33" s="67">
        <v>3.2362459546925564E-5</v>
      </c>
      <c r="CT33" s="67">
        <v>2.2564102564102563E-4</v>
      </c>
      <c r="CU33" s="67">
        <v>4.025819602514014E-4</v>
      </c>
      <c r="CV33" s="67">
        <v>5.0722799898554404E-6</v>
      </c>
      <c r="CW33" s="67">
        <v>0</v>
      </c>
      <c r="CX33" s="67">
        <v>4.2037064938978456E-4</v>
      </c>
      <c r="CY33" s="67">
        <v>8.1287293358114064E-4</v>
      </c>
      <c r="CZ33" s="67">
        <v>0</v>
      </c>
      <c r="DA33" s="67">
        <v>6.2205628948879951E-3</v>
      </c>
      <c r="DB33" s="67">
        <v>2.8785876059952541E-4</v>
      </c>
      <c r="DC33" s="67">
        <v>3.7429898241429191E-5</v>
      </c>
      <c r="DD33" s="67">
        <v>8.1977144326544193E-3</v>
      </c>
      <c r="DE33" s="67">
        <v>1.5794681308342999E-3</v>
      </c>
      <c r="DF33" s="67">
        <v>8.8333769291132624E-3</v>
      </c>
      <c r="DG33" s="67">
        <v>3.8393756294058407E-3</v>
      </c>
      <c r="DH33" s="67">
        <v>3.0032750330987387E-3</v>
      </c>
      <c r="DI33" s="67">
        <v>2.7529159723875267E-3</v>
      </c>
      <c r="DJ33" s="67">
        <v>2.9895447614898714E-3</v>
      </c>
      <c r="DK33" s="67">
        <v>4.8469387755102041E-3</v>
      </c>
      <c r="DL33" s="67">
        <v>5.0367282931660616E-3</v>
      </c>
      <c r="DM33" s="67">
        <v>3.7969919390889294E-3</v>
      </c>
      <c r="DN33" s="67">
        <v>3.0536265432098766E-3</v>
      </c>
      <c r="DO33" s="67">
        <v>2.2277934248582289E-3</v>
      </c>
      <c r="DP33" s="67">
        <v>2.568258149489628E-2</v>
      </c>
      <c r="DQ33" s="67">
        <v>2.8269075794206222E-3</v>
      </c>
      <c r="DR33" s="67">
        <v>6.2909292035398228E-3</v>
      </c>
      <c r="DS33" s="67">
        <v>9.3384879725085905E-3</v>
      </c>
      <c r="DT33" s="67">
        <v>1.2016206418594732E-3</v>
      </c>
      <c r="DU33" s="67">
        <v>4.3150414435052954E-3</v>
      </c>
      <c r="DW33" s="15" t="s">
        <v>59</v>
      </c>
      <c r="DX33" s="75" t="s">
        <v>657</v>
      </c>
      <c r="DY33" s="76">
        <v>2.7411457096458793E-3</v>
      </c>
      <c r="DZ33" s="75">
        <v>1.7312032936145447E-4</v>
      </c>
      <c r="EA33" s="75">
        <v>7.217220455708778E-5</v>
      </c>
      <c r="EB33" s="75">
        <v>9.1545799544566841E-6</v>
      </c>
      <c r="EC33" s="75">
        <v>1.9061756737942003E-4</v>
      </c>
      <c r="ED33" s="75">
        <v>0</v>
      </c>
      <c r="EE33" s="75">
        <v>6.3102008203892908E-4</v>
      </c>
      <c r="EF33" s="75">
        <v>2.1857066657772183E-4</v>
      </c>
      <c r="EG33" s="75">
        <v>0</v>
      </c>
      <c r="EH33" s="75">
        <v>0</v>
      </c>
      <c r="EI33" s="75">
        <v>0</v>
      </c>
      <c r="EJ33" s="75">
        <v>1.1980968238043386E-3</v>
      </c>
      <c r="EK33" s="75">
        <v>9.5949230502652752E-4</v>
      </c>
      <c r="EL33" s="75">
        <v>2.3843363994726372E-3</v>
      </c>
      <c r="EM33" s="75">
        <v>1.9513208014885354E-3</v>
      </c>
      <c r="EN33" s="75">
        <v>0</v>
      </c>
      <c r="EO33" s="75">
        <v>1.3314471282296395E-3</v>
      </c>
      <c r="EP33" s="75">
        <v>2.2850179427168762E-3</v>
      </c>
      <c r="EQ33" s="75">
        <v>0</v>
      </c>
      <c r="ER33" s="75">
        <v>1.0023048957987131E-3</v>
      </c>
      <c r="ES33" s="75">
        <v>0</v>
      </c>
      <c r="ET33" s="75">
        <v>0</v>
      </c>
      <c r="EU33" s="75">
        <v>0</v>
      </c>
      <c r="EV33" s="75">
        <v>0</v>
      </c>
      <c r="EW33" s="75">
        <v>1.1685684062407876E-3</v>
      </c>
      <c r="EX33" s="75">
        <v>1.00903482851385</v>
      </c>
      <c r="EY33" s="75">
        <v>0</v>
      </c>
      <c r="EZ33" s="75">
        <v>0</v>
      </c>
      <c r="FA33" s="75">
        <v>4.2428488528348571E-4</v>
      </c>
      <c r="FB33" s="75">
        <v>9.8241058574748737E-4</v>
      </c>
      <c r="FC33" s="75">
        <v>1.683851872382413E-4</v>
      </c>
      <c r="FD33" s="75">
        <v>0</v>
      </c>
      <c r="FE33" s="75">
        <v>5.3210265079848878E-4</v>
      </c>
      <c r="FF33" s="75">
        <v>1.3533612293248471E-5</v>
      </c>
      <c r="FG33" s="75">
        <v>1.3622106212728764E-3</v>
      </c>
      <c r="FH33" s="75">
        <v>0</v>
      </c>
      <c r="FI33" s="75">
        <v>6.2773436515523791E-5</v>
      </c>
      <c r="FJ33" s="75">
        <v>4.1914263489622327E-4</v>
      </c>
      <c r="FK33" s="75">
        <v>2.7518844789373536E-5</v>
      </c>
      <c r="FL33" s="75">
        <v>0</v>
      </c>
      <c r="FM33" s="75">
        <v>2.4572795624951225E-4</v>
      </c>
      <c r="FN33" s="75">
        <v>5.586098231289044E-4</v>
      </c>
      <c r="FO33" s="75">
        <v>4.9956269020660113E-4</v>
      </c>
      <c r="FP33" s="75">
        <v>1.5564411021813014E-4</v>
      </c>
      <c r="FQ33" s="75">
        <v>2.5859568838491637E-4</v>
      </c>
      <c r="FR33" s="75">
        <v>2.0546865560111373E-3</v>
      </c>
      <c r="FS33" s="75">
        <v>0</v>
      </c>
      <c r="FT33" s="75">
        <v>5.8074452364593196E-4</v>
      </c>
      <c r="FU33" s="75">
        <v>3.3234382577980242E-4</v>
      </c>
      <c r="FV33" s="75">
        <v>0</v>
      </c>
      <c r="FW33" s="75">
        <v>2.3496669119015239E-4</v>
      </c>
      <c r="FX33" s="75">
        <v>4.3989588503748041E-4</v>
      </c>
      <c r="FY33" s="75">
        <v>4.2194170611529672E-4</v>
      </c>
      <c r="FZ33" s="75">
        <v>5.1136544005259349E-4</v>
      </c>
      <c r="GA33" s="75">
        <v>5.2177492407010919E-4</v>
      </c>
      <c r="GB33" s="75">
        <v>8.0446427712856528E-4</v>
      </c>
      <c r="GC33" s="75">
        <v>7.2011482212316414E-4</v>
      </c>
      <c r="GD33" s="75">
        <v>1.6396180650331662E-3</v>
      </c>
      <c r="GE33" s="75">
        <v>4.9656153127709791E-4</v>
      </c>
      <c r="GF33" s="75">
        <v>2.1734352148557339E-3</v>
      </c>
      <c r="GG33" s="75">
        <v>3.2282624808953708E-5</v>
      </c>
      <c r="GH33" s="75">
        <v>4.8132612944644149E-4</v>
      </c>
      <c r="GI33" s="75">
        <v>5.7095522840832974E-4</v>
      </c>
      <c r="GJ33" s="75">
        <v>1.9197869398166392E-4</v>
      </c>
      <c r="GK33" s="75">
        <v>1.9329480091165687E-4</v>
      </c>
      <c r="GL33" s="75">
        <v>3.3513794696787857E-5</v>
      </c>
      <c r="GM33" s="75">
        <v>2.0819287316471962E-4</v>
      </c>
      <c r="GN33" s="75">
        <v>1.2752113834797187E-4</v>
      </c>
      <c r="GO33" s="75">
        <v>2.2194555948125693E-4</v>
      </c>
      <c r="GP33" s="75">
        <v>1.9128970659428455E-5</v>
      </c>
      <c r="GQ33" s="75">
        <v>2.0000926430125155E-5</v>
      </c>
      <c r="GR33" s="75">
        <v>1.7545520997806399E-5</v>
      </c>
      <c r="GS33" s="75">
        <v>1.4870468424556832E-5</v>
      </c>
      <c r="GT33" s="75">
        <v>9.3353038670391303E-6</v>
      </c>
      <c r="GU33" s="75">
        <v>3.8959216804425579E-5</v>
      </c>
      <c r="GV33" s="75">
        <v>4.3113934210414741E-5</v>
      </c>
      <c r="GW33" s="75">
        <v>7.4186330332386862E-5</v>
      </c>
      <c r="GX33" s="75">
        <v>2.1837833469479083E-5</v>
      </c>
      <c r="GY33" s="75">
        <v>0</v>
      </c>
      <c r="GZ33" s="75">
        <v>2.0503627692040516E-5</v>
      </c>
      <c r="HA33" s="75">
        <v>5.0797953617267747E-5</v>
      </c>
      <c r="HB33" s="75">
        <v>5.738887132301559E-5</v>
      </c>
      <c r="HC33" s="75">
        <v>8.4973151518956183E-6</v>
      </c>
      <c r="HD33" s="75">
        <v>2.1578244485904255E-5</v>
      </c>
      <c r="HE33" s="75">
        <v>7.620597582451152E-5</v>
      </c>
      <c r="HF33" s="75">
        <v>9.1494794524770305E-5</v>
      </c>
      <c r="HG33" s="75">
        <v>4.1799178703739873E-5</v>
      </c>
      <c r="HH33" s="75">
        <v>4.961801581604069E-4</v>
      </c>
      <c r="HI33" s="75">
        <v>3.9241445335977702E-5</v>
      </c>
      <c r="HJ33" s="75">
        <v>1.7478344349912436E-5</v>
      </c>
      <c r="HK33" s="75">
        <v>6.422056468068446E-4</v>
      </c>
      <c r="HL33" s="75">
        <v>1.5612136355053175E-4</v>
      </c>
      <c r="HM33" s="75">
        <v>7.0197950061681399E-4</v>
      </c>
      <c r="HN33" s="75">
        <v>3.3311890125303648E-4</v>
      </c>
      <c r="HO33" s="75">
        <v>2.5702908438398481E-4</v>
      </c>
      <c r="HP33" s="75">
        <v>2.3291347752502206E-4</v>
      </c>
      <c r="HQ33" s="75">
        <v>2.6228378861374054E-4</v>
      </c>
      <c r="HR33" s="75">
        <v>4.0381146597563033E-4</v>
      </c>
      <c r="HS33" s="75">
        <v>4.2910788289865937E-4</v>
      </c>
      <c r="HT33" s="75">
        <v>3.070655441867565E-4</v>
      </c>
      <c r="HU33" s="75">
        <v>2.7075711376247166E-4</v>
      </c>
      <c r="HV33" s="75">
        <v>1.9264186914241745E-4</v>
      </c>
      <c r="HW33" s="75">
        <v>1.9733579434483913E-3</v>
      </c>
      <c r="HX33" s="75">
        <v>2.3295059362298914E-4</v>
      </c>
      <c r="HY33" s="75">
        <v>4.8924313865018572E-4</v>
      </c>
      <c r="HZ33" s="75">
        <v>7.2539694833387292E-4</v>
      </c>
      <c r="IA33" s="75">
        <v>1.1258683640623395E-4</v>
      </c>
      <c r="IB33" s="67">
        <v>1.0529573569022779</v>
      </c>
      <c r="IC33" s="67">
        <v>0.92500209237079056</v>
      </c>
      <c r="IE33" s="15" t="s">
        <v>59</v>
      </c>
      <c r="IF33" s="75" t="s">
        <v>657</v>
      </c>
      <c r="IG33" s="67">
        <v>0</v>
      </c>
      <c r="IH33" s="67">
        <v>0</v>
      </c>
      <c r="II33" s="67">
        <v>0</v>
      </c>
      <c r="IJ33" s="67">
        <v>0</v>
      </c>
      <c r="IK33" s="67">
        <v>0</v>
      </c>
      <c r="IL33" s="67">
        <v>0</v>
      </c>
      <c r="IM33" s="67">
        <v>0</v>
      </c>
      <c r="IN33" s="67">
        <v>0</v>
      </c>
      <c r="IO33" s="67">
        <v>0</v>
      </c>
      <c r="IP33" s="67">
        <v>0</v>
      </c>
      <c r="IQ33" s="67">
        <v>0</v>
      </c>
      <c r="IR33" s="67">
        <v>0</v>
      </c>
      <c r="IS33" s="67">
        <v>0</v>
      </c>
      <c r="IT33" s="67">
        <v>0</v>
      </c>
      <c r="IU33" s="67">
        <v>0</v>
      </c>
      <c r="IV33" s="67">
        <v>0</v>
      </c>
      <c r="IW33" s="67">
        <v>0</v>
      </c>
      <c r="IX33" s="67">
        <v>0</v>
      </c>
      <c r="IY33" s="67">
        <v>0</v>
      </c>
      <c r="IZ33" s="67">
        <v>0</v>
      </c>
      <c r="JA33" s="67">
        <v>0</v>
      </c>
      <c r="JB33" s="67">
        <v>0</v>
      </c>
      <c r="JC33" s="67">
        <v>0</v>
      </c>
      <c r="JD33" s="67">
        <v>0</v>
      </c>
      <c r="JE33" s="67">
        <v>0</v>
      </c>
      <c r="JF33" s="67">
        <v>0</v>
      </c>
      <c r="JG33" s="67">
        <v>0</v>
      </c>
      <c r="JH33" s="67">
        <v>0</v>
      </c>
      <c r="JI33" s="67">
        <v>0</v>
      </c>
      <c r="JJ33" s="67">
        <v>0</v>
      </c>
      <c r="JK33" s="67">
        <v>0</v>
      </c>
      <c r="JL33" s="67">
        <v>0</v>
      </c>
      <c r="JM33" s="67">
        <v>0</v>
      </c>
      <c r="JN33" s="67">
        <v>0</v>
      </c>
      <c r="JO33" s="67">
        <v>0</v>
      </c>
      <c r="JP33" s="67">
        <v>0</v>
      </c>
      <c r="JQ33" s="67">
        <v>0</v>
      </c>
      <c r="JR33" s="67">
        <v>0</v>
      </c>
      <c r="JS33" s="67">
        <v>0</v>
      </c>
      <c r="JT33" s="67">
        <v>0</v>
      </c>
      <c r="JU33" s="67">
        <v>0</v>
      </c>
      <c r="JV33" s="67">
        <v>0</v>
      </c>
      <c r="JW33" s="67">
        <v>0</v>
      </c>
      <c r="JX33" s="67">
        <v>0</v>
      </c>
      <c r="JY33" s="67">
        <v>0</v>
      </c>
      <c r="JZ33" s="67">
        <v>0</v>
      </c>
      <c r="KA33" s="67">
        <v>0</v>
      </c>
      <c r="KB33" s="67">
        <v>0</v>
      </c>
      <c r="KC33" s="67">
        <v>0</v>
      </c>
      <c r="KD33" s="67">
        <v>0</v>
      </c>
      <c r="KE33" s="67">
        <v>0</v>
      </c>
      <c r="KF33" s="67">
        <v>0</v>
      </c>
      <c r="KG33" s="67">
        <v>0</v>
      </c>
      <c r="KH33" s="67">
        <v>0</v>
      </c>
      <c r="KI33" s="67">
        <v>0</v>
      </c>
      <c r="KJ33" s="67">
        <v>0</v>
      </c>
      <c r="KK33" s="67">
        <v>0</v>
      </c>
      <c r="KL33" s="67">
        <v>0</v>
      </c>
      <c r="KM33" s="67">
        <v>0</v>
      </c>
      <c r="KN33" s="67">
        <v>0</v>
      </c>
      <c r="KO33" s="67">
        <v>0</v>
      </c>
      <c r="KP33" s="67">
        <v>0</v>
      </c>
      <c r="KQ33" s="67">
        <v>0</v>
      </c>
      <c r="KR33" s="67">
        <v>0</v>
      </c>
      <c r="KS33" s="67">
        <v>0</v>
      </c>
      <c r="KT33" s="67">
        <v>0</v>
      </c>
      <c r="KU33" s="67">
        <v>0</v>
      </c>
      <c r="KV33" s="67">
        <v>0</v>
      </c>
      <c r="KW33" s="67">
        <v>0</v>
      </c>
      <c r="KX33" s="67">
        <v>0</v>
      </c>
      <c r="KY33" s="67">
        <v>0</v>
      </c>
      <c r="KZ33" s="67">
        <v>0</v>
      </c>
      <c r="LA33" s="67">
        <v>0</v>
      </c>
      <c r="LB33" s="67">
        <v>0</v>
      </c>
      <c r="LC33" s="67">
        <v>0</v>
      </c>
      <c r="LD33" s="67">
        <v>0</v>
      </c>
      <c r="LE33" s="67">
        <v>0</v>
      </c>
      <c r="LF33" s="67">
        <v>0</v>
      </c>
      <c r="LG33" s="67">
        <v>0</v>
      </c>
      <c r="LH33" s="67">
        <v>0</v>
      </c>
      <c r="LI33" s="67">
        <v>0</v>
      </c>
      <c r="LJ33" s="67">
        <v>0</v>
      </c>
      <c r="LK33" s="67">
        <v>0</v>
      </c>
      <c r="LL33" s="67">
        <v>0</v>
      </c>
      <c r="LM33" s="67">
        <v>0</v>
      </c>
      <c r="LN33" s="67">
        <v>0</v>
      </c>
      <c r="LO33" s="67">
        <v>0</v>
      </c>
      <c r="LP33" s="67">
        <v>0</v>
      </c>
      <c r="LQ33" s="67">
        <v>0</v>
      </c>
      <c r="LR33" s="67">
        <v>0</v>
      </c>
      <c r="LS33" s="67">
        <v>0</v>
      </c>
      <c r="LT33" s="67">
        <v>0</v>
      </c>
      <c r="LU33" s="67">
        <v>0</v>
      </c>
      <c r="LV33" s="67">
        <v>0</v>
      </c>
      <c r="LW33" s="67">
        <v>0</v>
      </c>
      <c r="LX33" s="67">
        <v>0</v>
      </c>
      <c r="LY33" s="67">
        <v>0</v>
      </c>
      <c r="LZ33" s="67">
        <v>0</v>
      </c>
      <c r="MA33" s="67">
        <v>0</v>
      </c>
      <c r="MB33" s="67">
        <v>0</v>
      </c>
      <c r="MC33" s="67">
        <v>0</v>
      </c>
      <c r="MD33" s="67">
        <v>0</v>
      </c>
      <c r="ME33" s="67">
        <v>0</v>
      </c>
      <c r="MF33" s="67">
        <v>0</v>
      </c>
      <c r="MG33" s="67">
        <v>0</v>
      </c>
      <c r="MH33" s="67">
        <v>0</v>
      </c>
      <c r="MI33" s="67">
        <v>0</v>
      </c>
    </row>
    <row r="34" spans="2:347" x14ac:dyDescent="0.15">
      <c r="B34" s="12" t="s">
        <v>60</v>
      </c>
      <c r="C34" s="66" t="s">
        <v>152</v>
      </c>
      <c r="D34" s="67">
        <v>1.0000000000000002</v>
      </c>
      <c r="E34" s="67">
        <v>0</v>
      </c>
      <c r="F34" s="67">
        <v>0</v>
      </c>
      <c r="G34" s="67">
        <v>0</v>
      </c>
      <c r="H34" s="67">
        <v>1.2764270394119101E-2</v>
      </c>
      <c r="I34" s="27">
        <v>0</v>
      </c>
      <c r="J34" s="67">
        <v>0</v>
      </c>
      <c r="P34" s="12" t="s">
        <v>60</v>
      </c>
      <c r="Q34" s="67" t="s">
        <v>152</v>
      </c>
      <c r="R34" s="67">
        <v>1.0236779794790844E-2</v>
      </c>
      <c r="S34" s="67">
        <v>1.2676056338028169E-3</v>
      </c>
      <c r="T34" s="67">
        <v>4.934924078091107E-4</v>
      </c>
      <c r="U34" s="67">
        <v>0.01</v>
      </c>
      <c r="V34" s="67">
        <v>6.7195495164646832E-2</v>
      </c>
      <c r="W34" s="67">
        <v>0</v>
      </c>
      <c r="X34" s="67">
        <v>2.8415841584158417E-2</v>
      </c>
      <c r="Y34" s="67">
        <v>4.0457393256799331E-3</v>
      </c>
      <c r="Z34" s="67">
        <v>0</v>
      </c>
      <c r="AA34" s="67">
        <v>0</v>
      </c>
      <c r="AB34" s="67">
        <v>0</v>
      </c>
      <c r="AC34" s="67">
        <v>1.0625000000000001E-2</v>
      </c>
      <c r="AD34" s="67">
        <v>2.1716514954486345E-3</v>
      </c>
      <c r="AE34" s="67">
        <v>1.9512195121951219E-3</v>
      </c>
      <c r="AF34" s="67">
        <v>2.0021234642802971E-3</v>
      </c>
      <c r="AG34" s="67">
        <v>0</v>
      </c>
      <c r="AH34" s="67">
        <v>2.716535433070866E-3</v>
      </c>
      <c r="AI34" s="67">
        <v>1.6990640748740099E-3</v>
      </c>
      <c r="AJ34" s="67">
        <v>0</v>
      </c>
      <c r="AK34" s="67">
        <v>1.6886792452830188E-2</v>
      </c>
      <c r="AL34" s="67">
        <v>0</v>
      </c>
      <c r="AM34" s="67">
        <v>0</v>
      </c>
      <c r="AN34" s="67">
        <v>0</v>
      </c>
      <c r="AO34" s="67">
        <v>0</v>
      </c>
      <c r="AP34" s="67">
        <v>1.946949602122016E-3</v>
      </c>
      <c r="AQ34" s="67">
        <v>5.7665514216419834E-3</v>
      </c>
      <c r="AR34" s="67">
        <v>0</v>
      </c>
      <c r="AS34" s="67">
        <v>0</v>
      </c>
      <c r="AT34" s="67">
        <v>9.4642484886387325E-4</v>
      </c>
      <c r="AU34" s="67">
        <v>4.0928270042194089E-3</v>
      </c>
      <c r="AV34" s="67">
        <v>1.9428571428571431E-3</v>
      </c>
      <c r="AW34" s="67">
        <v>0</v>
      </c>
      <c r="AX34" s="67">
        <v>8.3071930773391013E-3</v>
      </c>
      <c r="AY34" s="67">
        <v>4.9999999999999996E-2</v>
      </c>
      <c r="AZ34" s="67">
        <v>1.5114155251141553E-2</v>
      </c>
      <c r="BA34" s="67">
        <v>0</v>
      </c>
      <c r="BB34" s="67">
        <v>2.4327316486161253E-3</v>
      </c>
      <c r="BC34" s="67">
        <v>2.5847457627118644E-3</v>
      </c>
      <c r="BD34" s="67">
        <v>1.4002979357310066E-3</v>
      </c>
      <c r="BE34" s="67">
        <v>0</v>
      </c>
      <c r="BF34" s="67">
        <v>1.3828346262775521E-3</v>
      </c>
      <c r="BG34" s="67">
        <v>2.69875608436993E-3</v>
      </c>
      <c r="BH34" s="67">
        <v>2.8695535952953754E-3</v>
      </c>
      <c r="BI34" s="67">
        <v>1.3881497250310449E-3</v>
      </c>
      <c r="BJ34" s="67">
        <v>8.2886991568117941E-4</v>
      </c>
      <c r="BK34" s="67">
        <v>7.4241284173564084E-4</v>
      </c>
      <c r="BL34" s="67">
        <v>0</v>
      </c>
      <c r="BM34" s="67">
        <v>1.3072519083969466E-3</v>
      </c>
      <c r="BN34" s="67">
        <v>1.1360123647604328E-3</v>
      </c>
      <c r="BO34" s="67">
        <v>0</v>
      </c>
      <c r="BP34" s="67">
        <v>2.0661157024793391E-4</v>
      </c>
      <c r="BQ34" s="67">
        <v>1.2494352344211588E-3</v>
      </c>
      <c r="BR34" s="67">
        <v>6.4516129032258064E-4</v>
      </c>
      <c r="BS34" s="67">
        <v>3.5196687370600419E-4</v>
      </c>
      <c r="BT34" s="67">
        <v>5.6742525118024455E-4</v>
      </c>
      <c r="BU34" s="67">
        <v>6.3111409245905311E-4</v>
      </c>
      <c r="BV34" s="67">
        <v>2.2846974541876771E-3</v>
      </c>
      <c r="BW34" s="67">
        <v>2.527867911617332E-3</v>
      </c>
      <c r="BX34" s="67">
        <v>4.7670188809977483E-3</v>
      </c>
      <c r="BY34" s="67">
        <v>7.7756178839211328E-4</v>
      </c>
      <c r="BZ34" s="67">
        <v>6.8412104726283578E-3</v>
      </c>
      <c r="CA34" s="67">
        <v>2.3286121354341269E-3</v>
      </c>
      <c r="CB34" s="67">
        <v>3.3317757009345794E-3</v>
      </c>
      <c r="CC34" s="67">
        <v>1.0595928177576699E-2</v>
      </c>
      <c r="CD34" s="67">
        <v>4.7845804988662132E-3</v>
      </c>
      <c r="CE34" s="67">
        <v>3.2273063939960017E-2</v>
      </c>
      <c r="CF34" s="67">
        <v>2.8416728902165796E-2</v>
      </c>
      <c r="CG34" s="67">
        <v>1.0907129500886993E-2</v>
      </c>
      <c r="CH34" s="67">
        <v>1.1873819418209293E-2</v>
      </c>
      <c r="CI34" s="67">
        <v>1.7374753367075577E-3</v>
      </c>
      <c r="CJ34" s="67">
        <v>4.522063134306969E-4</v>
      </c>
      <c r="CK34" s="67">
        <v>1.2466197944835046E-3</v>
      </c>
      <c r="CL34" s="67">
        <v>7.7554220015678074E-4</v>
      </c>
      <c r="CM34" s="67">
        <v>1.0990352912443523E-6</v>
      </c>
      <c r="CN34" s="67">
        <v>3.1964723436001281E-3</v>
      </c>
      <c r="CO34" s="67">
        <v>6.220992122631467E-2</v>
      </c>
      <c r="CP34" s="67">
        <v>0.33255934110906488</v>
      </c>
      <c r="CQ34" s="67">
        <v>6.6485362517099869E-2</v>
      </c>
      <c r="CR34" s="67">
        <v>0</v>
      </c>
      <c r="CS34" s="67">
        <v>2.6472491909385113E-2</v>
      </c>
      <c r="CT34" s="67">
        <v>1.3333333333333333E-3</v>
      </c>
      <c r="CU34" s="67">
        <v>1.6859181246815017E-3</v>
      </c>
      <c r="CV34" s="67">
        <v>4.8110575703778843E-3</v>
      </c>
      <c r="CW34" s="67">
        <v>6.8924302788844619E-4</v>
      </c>
      <c r="CX34" s="67">
        <v>1.0697604339309928E-3</v>
      </c>
      <c r="CY34" s="67">
        <v>6.7201408588476964E-4</v>
      </c>
      <c r="CZ34" s="67">
        <v>2.5198938992042439E-4</v>
      </c>
      <c r="DA34" s="67">
        <v>1.6197587593337161E-3</v>
      </c>
      <c r="DB34" s="67">
        <v>8.8149788589229252E-3</v>
      </c>
      <c r="DC34" s="67">
        <v>1.5990813814804477E-3</v>
      </c>
      <c r="DD34" s="67">
        <v>8.0544694110617834E-3</v>
      </c>
      <c r="DE34" s="67">
        <v>2.023016844956651E-3</v>
      </c>
      <c r="DF34" s="67">
        <v>3.408318074810358E-3</v>
      </c>
      <c r="DG34" s="67">
        <v>2.0748813120414328E-3</v>
      </c>
      <c r="DH34" s="67">
        <v>3.046826005156435E-3</v>
      </c>
      <c r="DI34" s="67">
        <v>3.9942870745060706E-3</v>
      </c>
      <c r="DJ34" s="67">
        <v>2.0529296449575255E-3</v>
      </c>
      <c r="DK34" s="67">
        <v>1.1394557823129253E-3</v>
      </c>
      <c r="DL34" s="67">
        <v>4.6236381644106971E-3</v>
      </c>
      <c r="DM34" s="67">
        <v>1.6289096860714954E-3</v>
      </c>
      <c r="DN34" s="67">
        <v>2.4614197530864199E-3</v>
      </c>
      <c r="DO34" s="67">
        <v>3.7870846331636717E-3</v>
      </c>
      <c r="DP34" s="67">
        <v>7.9203161014158707E-3</v>
      </c>
      <c r="DQ34" s="67">
        <v>8.0739703948763623E-3</v>
      </c>
      <c r="DR34" s="67">
        <v>3.0420353982300885E-3</v>
      </c>
      <c r="DS34" s="67">
        <v>0</v>
      </c>
      <c r="DT34" s="67">
        <v>1.9348544620961722E-2</v>
      </c>
      <c r="DU34" s="67">
        <v>8.9003979142934422E-3</v>
      </c>
      <c r="DW34" s="12" t="s">
        <v>60</v>
      </c>
      <c r="DX34" s="67" t="s">
        <v>152</v>
      </c>
      <c r="DY34" s="27">
        <v>-6.066207819245375E-18</v>
      </c>
      <c r="DZ34" s="67">
        <v>-1.6926998325617779E-18</v>
      </c>
      <c r="EA34" s="67">
        <v>-1.4222040178827387E-18</v>
      </c>
      <c r="EB34" s="67">
        <v>-4.3621248967959619E-18</v>
      </c>
      <c r="EC34" s="67">
        <v>-1.7124559926115506E-17</v>
      </c>
      <c r="ED34" s="67">
        <v>0</v>
      </c>
      <c r="EE34" s="67">
        <v>-2.5971752273978404E-17</v>
      </c>
      <c r="EF34" s="67">
        <v>-1.7702582990888244E-18</v>
      </c>
      <c r="EG34" s="67">
        <v>0</v>
      </c>
      <c r="EH34" s="67">
        <v>0</v>
      </c>
      <c r="EI34" s="67">
        <v>0</v>
      </c>
      <c r="EJ34" s="67">
        <v>-3.756022028704717E-18</v>
      </c>
      <c r="EK34" s="67">
        <v>-1.3431327173943415E-18</v>
      </c>
      <c r="EL34" s="67">
        <v>-2.0892437012771635E-18</v>
      </c>
      <c r="EM34" s="67">
        <v>-1.2700157050772286E-18</v>
      </c>
      <c r="EN34" s="67">
        <v>0</v>
      </c>
      <c r="EO34" s="67">
        <v>-1.2347677672539531E-18</v>
      </c>
      <c r="EP34" s="67">
        <v>-1.3814920079981559E-18</v>
      </c>
      <c r="EQ34" s="67">
        <v>0</v>
      </c>
      <c r="ER34" s="67">
        <v>-5.2362420091862631E-18</v>
      </c>
      <c r="ES34" s="67">
        <v>0</v>
      </c>
      <c r="ET34" s="67">
        <v>0</v>
      </c>
      <c r="EU34" s="67">
        <v>0</v>
      </c>
      <c r="EV34" s="67">
        <v>0</v>
      </c>
      <c r="EW34" s="67">
        <v>-8.5683303121231364E-19</v>
      </c>
      <c r="EX34" s="67">
        <v>-1.7942002247797559E-18</v>
      </c>
      <c r="EY34" s="67">
        <v>1</v>
      </c>
      <c r="EZ34" s="67">
        <v>0</v>
      </c>
      <c r="FA34" s="67">
        <v>-6.5655494120754407E-19</v>
      </c>
      <c r="FB34" s="67">
        <v>-1.3448441977027936E-18</v>
      </c>
      <c r="FC34" s="67">
        <v>-1.5860530743768512E-18</v>
      </c>
      <c r="FD34" s="67">
        <v>0</v>
      </c>
      <c r="FE34" s="67">
        <v>-5.3858719114158259E-18</v>
      </c>
      <c r="FF34" s="67">
        <v>-1.183555375424608E-17</v>
      </c>
      <c r="FG34" s="67">
        <v>-4.193769387480939E-18</v>
      </c>
      <c r="FH34" s="67">
        <v>0</v>
      </c>
      <c r="FI34" s="67">
        <v>-1.1620171193996773E-18</v>
      </c>
      <c r="FJ34" s="67">
        <v>-1.9825782587131825E-18</v>
      </c>
      <c r="FK34" s="67">
        <v>-1.1090329327578863E-18</v>
      </c>
      <c r="FL34" s="67">
        <v>0</v>
      </c>
      <c r="FM34" s="67">
        <v>-1.0466961400762479E-18</v>
      </c>
      <c r="FN34" s="67">
        <v>-1.684576480622403E-18</v>
      </c>
      <c r="FO34" s="67">
        <v>-1.6528772083474657E-18</v>
      </c>
      <c r="FP34" s="67">
        <v>-9.7662866979590384E-19</v>
      </c>
      <c r="FQ34" s="67">
        <v>-7.897407108666766E-19</v>
      </c>
      <c r="FR34" s="67">
        <v>-1.1407008876863848E-18</v>
      </c>
      <c r="FS34" s="67">
        <v>0</v>
      </c>
      <c r="FT34" s="67">
        <v>-7.1509631251909658E-19</v>
      </c>
      <c r="FU34" s="67">
        <v>-6.8603661812775607E-19</v>
      </c>
      <c r="FV34" s="67">
        <v>0</v>
      </c>
      <c r="FW34" s="67">
        <v>-3.6802808955031499E-19</v>
      </c>
      <c r="FX34" s="67">
        <v>-7.7361444732990614E-19</v>
      </c>
      <c r="FY34" s="67">
        <v>-3.3126557483329043E-19</v>
      </c>
      <c r="FZ34" s="67">
        <v>-5.7506684589578109E-19</v>
      </c>
      <c r="GA34" s="67">
        <v>-5.29684602839304E-19</v>
      </c>
      <c r="GB34" s="67">
        <v>-5.3621517236982578E-19</v>
      </c>
      <c r="GC34" s="67">
        <v>-9.2568973864565306E-19</v>
      </c>
      <c r="GD34" s="67">
        <v>-1.0878571738787678E-18</v>
      </c>
      <c r="GE34" s="67">
        <v>-1.5565408890121109E-18</v>
      </c>
      <c r="GF34" s="67">
        <v>-3.12420538393855E-18</v>
      </c>
      <c r="GG34" s="67">
        <v>-4.6870531495549453E-18</v>
      </c>
      <c r="GH34" s="67">
        <v>-2.2867189899128405E-18</v>
      </c>
      <c r="GI34" s="67">
        <v>-2.6273734976686882E-18</v>
      </c>
      <c r="GJ34" s="67">
        <v>-4.4340729778365533E-18</v>
      </c>
      <c r="GK34" s="67">
        <v>-2.4735987267820131E-18</v>
      </c>
      <c r="GL34" s="67">
        <v>-8.151736426929128E-18</v>
      </c>
      <c r="GM34" s="67">
        <v>-6.9997227210402543E-18</v>
      </c>
      <c r="GN34" s="67">
        <v>-3.7169968295952433E-18</v>
      </c>
      <c r="GO34" s="67">
        <v>-5.1198238914131802E-18</v>
      </c>
      <c r="GP34" s="67">
        <v>-3.1742330748951312E-18</v>
      </c>
      <c r="GQ34" s="67">
        <v>-8.699878567463643E-19</v>
      </c>
      <c r="GR34" s="67">
        <v>-9.0053983931269063E-19</v>
      </c>
      <c r="GS34" s="67">
        <v>-5.6067711854963674E-19</v>
      </c>
      <c r="GT34" s="67">
        <v>-1.227293117429164E-19</v>
      </c>
      <c r="GU34" s="67">
        <v>-1.4323687566230522E-18</v>
      </c>
      <c r="GV34" s="67">
        <v>-1.4177738614709021E-17</v>
      </c>
      <c r="GW34" s="67">
        <v>-7.4414222359781282E-17</v>
      </c>
      <c r="GX34" s="67">
        <v>-1.5697150993508307E-17</v>
      </c>
      <c r="GY34" s="67">
        <v>0</v>
      </c>
      <c r="GZ34" s="67">
        <v>-6.239503322965299E-18</v>
      </c>
      <c r="HA34" s="67">
        <v>-9.187182580661437E-19</v>
      </c>
      <c r="HB34" s="67">
        <v>-9.5570488878100922E-19</v>
      </c>
      <c r="HC34" s="67">
        <v>-2.123600830621635E-18</v>
      </c>
      <c r="HD34" s="67">
        <v>-8.7039584227621819E-19</v>
      </c>
      <c r="HE34" s="67">
        <v>-9.8099712299526204E-19</v>
      </c>
      <c r="HF34" s="67">
        <v>-1.3497833039312161E-18</v>
      </c>
      <c r="HG34" s="67">
        <v>-5.8177403431061456E-19</v>
      </c>
      <c r="HH34" s="67">
        <v>-1.6277072058839362E-18</v>
      </c>
      <c r="HI34" s="67">
        <v>-2.7418008527826648E-18</v>
      </c>
      <c r="HJ34" s="67">
        <v>-1.3191655462061127E-18</v>
      </c>
      <c r="HK34" s="67">
        <v>-2.5623369703152411E-18</v>
      </c>
      <c r="HL34" s="67">
        <v>-1.0263929780555828E-18</v>
      </c>
      <c r="HM34" s="67">
        <v>-1.3508914580051719E-18</v>
      </c>
      <c r="HN34" s="67">
        <v>-1.4385448562058904E-18</v>
      </c>
      <c r="HO34" s="67">
        <v>-1.4464830495886239E-18</v>
      </c>
      <c r="HP34" s="67">
        <v>-2.2968611611755533E-18</v>
      </c>
      <c r="HQ34" s="67">
        <v>-1.499826895935774E-18</v>
      </c>
      <c r="HR34" s="67">
        <v>-1.4304471109336057E-18</v>
      </c>
      <c r="HS34" s="67">
        <v>-1.6064640029273959E-18</v>
      </c>
      <c r="HT34" s="67">
        <v>-9.5652290496235744E-19</v>
      </c>
      <c r="HU34" s="67">
        <v>-3.3825660259597835E-18</v>
      </c>
      <c r="HV34" s="67">
        <v>-1.5354230889818518E-18</v>
      </c>
      <c r="HW34" s="67">
        <v>-3.1855000956714865E-18</v>
      </c>
      <c r="HX34" s="67">
        <v>-3.9630602824733142E-18</v>
      </c>
      <c r="HY34" s="67">
        <v>-2.841112500554818E-18</v>
      </c>
      <c r="HZ34" s="67">
        <v>-5.7789290907874732E-19</v>
      </c>
      <c r="IA34" s="67">
        <v>-6.2237122094453766E-18</v>
      </c>
      <c r="IB34" s="67">
        <v>0.99999999999999978</v>
      </c>
      <c r="IC34" s="67">
        <v>0.87848010777195917</v>
      </c>
      <c r="IE34" s="12" t="s">
        <v>60</v>
      </c>
      <c r="IF34" s="67" t="s">
        <v>152</v>
      </c>
      <c r="IG34" s="67">
        <v>0</v>
      </c>
      <c r="IH34" s="67">
        <v>0</v>
      </c>
      <c r="II34" s="67">
        <v>0</v>
      </c>
      <c r="IJ34" s="67">
        <v>0</v>
      </c>
      <c r="IK34" s="67">
        <v>0</v>
      </c>
      <c r="IL34" s="67">
        <v>0</v>
      </c>
      <c r="IM34" s="67">
        <v>0</v>
      </c>
      <c r="IN34" s="67">
        <v>0</v>
      </c>
      <c r="IO34" s="67">
        <v>0</v>
      </c>
      <c r="IP34" s="67">
        <v>0</v>
      </c>
      <c r="IQ34" s="67">
        <v>0</v>
      </c>
      <c r="IR34" s="67">
        <v>0</v>
      </c>
      <c r="IS34" s="67">
        <v>0</v>
      </c>
      <c r="IT34" s="67">
        <v>0</v>
      </c>
      <c r="IU34" s="67">
        <v>0</v>
      </c>
      <c r="IV34" s="67">
        <v>0</v>
      </c>
      <c r="IW34" s="67">
        <v>0</v>
      </c>
      <c r="IX34" s="67">
        <v>0</v>
      </c>
      <c r="IY34" s="67">
        <v>0</v>
      </c>
      <c r="IZ34" s="67">
        <v>0</v>
      </c>
      <c r="JA34" s="67">
        <v>0</v>
      </c>
      <c r="JB34" s="67">
        <v>0</v>
      </c>
      <c r="JC34" s="67">
        <v>0</v>
      </c>
      <c r="JD34" s="67">
        <v>0</v>
      </c>
      <c r="JE34" s="67">
        <v>0</v>
      </c>
      <c r="JF34" s="67">
        <v>0</v>
      </c>
      <c r="JG34" s="67">
        <v>0</v>
      </c>
      <c r="JH34" s="67">
        <v>0</v>
      </c>
      <c r="JI34" s="67">
        <v>0</v>
      </c>
      <c r="JJ34" s="67">
        <v>0</v>
      </c>
      <c r="JK34" s="67">
        <v>0</v>
      </c>
      <c r="JL34" s="67">
        <v>0</v>
      </c>
      <c r="JM34" s="67">
        <v>0</v>
      </c>
      <c r="JN34" s="67">
        <v>0</v>
      </c>
      <c r="JO34" s="67">
        <v>0</v>
      </c>
      <c r="JP34" s="67">
        <v>0</v>
      </c>
      <c r="JQ34" s="67">
        <v>0</v>
      </c>
      <c r="JR34" s="67">
        <v>0</v>
      </c>
      <c r="JS34" s="67">
        <v>0</v>
      </c>
      <c r="JT34" s="67">
        <v>0</v>
      </c>
      <c r="JU34" s="67">
        <v>0</v>
      </c>
      <c r="JV34" s="67">
        <v>0</v>
      </c>
      <c r="JW34" s="67">
        <v>0</v>
      </c>
      <c r="JX34" s="67">
        <v>0</v>
      </c>
      <c r="JY34" s="67">
        <v>0</v>
      </c>
      <c r="JZ34" s="67">
        <v>0</v>
      </c>
      <c r="KA34" s="67">
        <v>0</v>
      </c>
      <c r="KB34" s="67">
        <v>0</v>
      </c>
      <c r="KC34" s="67">
        <v>0</v>
      </c>
      <c r="KD34" s="67">
        <v>0</v>
      </c>
      <c r="KE34" s="67">
        <v>0</v>
      </c>
      <c r="KF34" s="67">
        <v>0</v>
      </c>
      <c r="KG34" s="67">
        <v>0</v>
      </c>
      <c r="KH34" s="67">
        <v>0</v>
      </c>
      <c r="KI34" s="67">
        <v>0</v>
      </c>
      <c r="KJ34" s="67">
        <v>0</v>
      </c>
      <c r="KK34" s="67">
        <v>0</v>
      </c>
      <c r="KL34" s="67">
        <v>0</v>
      </c>
      <c r="KM34" s="67">
        <v>0</v>
      </c>
      <c r="KN34" s="67">
        <v>0</v>
      </c>
      <c r="KO34" s="67">
        <v>0</v>
      </c>
      <c r="KP34" s="67">
        <v>0</v>
      </c>
      <c r="KQ34" s="67">
        <v>0</v>
      </c>
      <c r="KR34" s="67">
        <v>0</v>
      </c>
      <c r="KS34" s="67">
        <v>0</v>
      </c>
      <c r="KT34" s="67">
        <v>0</v>
      </c>
      <c r="KU34" s="67">
        <v>0</v>
      </c>
      <c r="KV34" s="67">
        <v>0</v>
      </c>
      <c r="KW34" s="67">
        <v>0</v>
      </c>
      <c r="KX34" s="67">
        <v>0</v>
      </c>
      <c r="KY34" s="67">
        <v>0</v>
      </c>
      <c r="KZ34" s="67">
        <v>0</v>
      </c>
      <c r="LA34" s="67">
        <v>0</v>
      </c>
      <c r="LB34" s="67">
        <v>0</v>
      </c>
      <c r="LC34" s="67">
        <v>0</v>
      </c>
      <c r="LD34" s="67">
        <v>0</v>
      </c>
      <c r="LE34" s="67">
        <v>0</v>
      </c>
      <c r="LF34" s="67">
        <v>0</v>
      </c>
      <c r="LG34" s="67">
        <v>0</v>
      </c>
      <c r="LH34" s="67">
        <v>0</v>
      </c>
      <c r="LI34" s="67">
        <v>0</v>
      </c>
      <c r="LJ34" s="67">
        <v>0</v>
      </c>
      <c r="LK34" s="67">
        <v>0</v>
      </c>
      <c r="LL34" s="67">
        <v>0</v>
      </c>
      <c r="LM34" s="67">
        <v>0</v>
      </c>
      <c r="LN34" s="67">
        <v>0</v>
      </c>
      <c r="LO34" s="67">
        <v>0</v>
      </c>
      <c r="LP34" s="67">
        <v>0</v>
      </c>
      <c r="LQ34" s="67">
        <v>0</v>
      </c>
      <c r="LR34" s="67">
        <v>0</v>
      </c>
      <c r="LS34" s="67">
        <v>0</v>
      </c>
      <c r="LT34" s="67">
        <v>0</v>
      </c>
      <c r="LU34" s="67">
        <v>0</v>
      </c>
      <c r="LV34" s="67">
        <v>0</v>
      </c>
      <c r="LW34" s="67">
        <v>0</v>
      </c>
      <c r="LX34" s="67">
        <v>0</v>
      </c>
      <c r="LY34" s="67">
        <v>0</v>
      </c>
      <c r="LZ34" s="67">
        <v>0</v>
      </c>
      <c r="MA34" s="67">
        <v>0</v>
      </c>
      <c r="MB34" s="67">
        <v>0</v>
      </c>
      <c r="MC34" s="67">
        <v>0</v>
      </c>
      <c r="MD34" s="67">
        <v>0</v>
      </c>
      <c r="ME34" s="67">
        <v>0</v>
      </c>
      <c r="MF34" s="67">
        <v>0</v>
      </c>
      <c r="MG34" s="67">
        <v>0</v>
      </c>
      <c r="MH34" s="67">
        <v>0</v>
      </c>
      <c r="MI34" s="67">
        <v>0</v>
      </c>
    </row>
    <row r="35" spans="2:347" x14ac:dyDescent="0.15">
      <c r="B35" s="12" t="s">
        <v>61</v>
      </c>
      <c r="C35" s="66" t="s">
        <v>153</v>
      </c>
      <c r="D35" s="67">
        <v>1.0000000000000002</v>
      </c>
      <c r="E35" s="67">
        <v>0</v>
      </c>
      <c r="F35" s="67">
        <v>0</v>
      </c>
      <c r="G35" s="67">
        <v>0</v>
      </c>
      <c r="H35" s="67">
        <v>0</v>
      </c>
      <c r="I35" s="27">
        <v>0</v>
      </c>
      <c r="J35" s="67">
        <v>0</v>
      </c>
      <c r="P35" s="12" t="s">
        <v>61</v>
      </c>
      <c r="Q35" s="67" t="s">
        <v>153</v>
      </c>
      <c r="R35" s="67">
        <v>0</v>
      </c>
      <c r="S35" s="67">
        <v>0</v>
      </c>
      <c r="T35" s="67">
        <v>0</v>
      </c>
      <c r="U35" s="67">
        <v>0</v>
      </c>
      <c r="V35" s="67">
        <v>0</v>
      </c>
      <c r="W35" s="67">
        <v>0</v>
      </c>
      <c r="X35" s="67">
        <v>9.9009900990099017E-5</v>
      </c>
      <c r="Y35" s="67">
        <v>0</v>
      </c>
      <c r="Z35" s="67">
        <v>0</v>
      </c>
      <c r="AA35" s="67">
        <v>0</v>
      </c>
      <c r="AB35" s="67">
        <v>0</v>
      </c>
      <c r="AC35" s="67">
        <v>0</v>
      </c>
      <c r="AD35" s="67">
        <v>0</v>
      </c>
      <c r="AE35" s="67">
        <v>0</v>
      </c>
      <c r="AF35" s="67">
        <v>0</v>
      </c>
      <c r="AG35" s="67">
        <v>0</v>
      </c>
      <c r="AH35" s="67">
        <v>0</v>
      </c>
      <c r="AI35" s="67">
        <v>0</v>
      </c>
      <c r="AJ35" s="67">
        <v>0</v>
      </c>
      <c r="AK35" s="67">
        <v>4.2452830188679245E-4</v>
      </c>
      <c r="AL35" s="67">
        <v>0</v>
      </c>
      <c r="AM35" s="67">
        <v>0</v>
      </c>
      <c r="AN35" s="67">
        <v>0</v>
      </c>
      <c r="AO35" s="67">
        <v>0</v>
      </c>
      <c r="AP35" s="67">
        <v>0</v>
      </c>
      <c r="AQ35" s="67">
        <v>1.3210175963672017E-4</v>
      </c>
      <c r="AR35" s="67">
        <v>0</v>
      </c>
      <c r="AS35" s="67">
        <v>0</v>
      </c>
      <c r="AT35" s="67">
        <v>5.211590577444236E-5</v>
      </c>
      <c r="AU35" s="67">
        <v>0</v>
      </c>
      <c r="AV35" s="67">
        <v>0</v>
      </c>
      <c r="AW35" s="67">
        <v>0</v>
      </c>
      <c r="AX35" s="67">
        <v>8.1124932395889668E-5</v>
      </c>
      <c r="AY35" s="67">
        <v>0</v>
      </c>
      <c r="AZ35" s="67">
        <v>6.7579908675799083E-3</v>
      </c>
      <c r="BA35" s="67">
        <v>0</v>
      </c>
      <c r="BB35" s="67">
        <v>8.846209386281589E-3</v>
      </c>
      <c r="BC35" s="67">
        <v>1.2415254237288136E-2</v>
      </c>
      <c r="BD35" s="67">
        <v>3.404979782932539E-5</v>
      </c>
      <c r="BE35" s="67">
        <v>0</v>
      </c>
      <c r="BF35" s="67">
        <v>2.4011821204285187E-5</v>
      </c>
      <c r="BG35" s="67">
        <v>1.6224986479177932E-5</v>
      </c>
      <c r="BH35" s="67">
        <v>4.5442395081529005E-5</v>
      </c>
      <c r="BI35" s="67">
        <v>1.2417952811779316E-5</v>
      </c>
      <c r="BJ35" s="67">
        <v>1.5909211433419949E-5</v>
      </c>
      <c r="BK35" s="67">
        <v>1.128668171557562E-5</v>
      </c>
      <c r="BL35" s="67">
        <v>0</v>
      </c>
      <c r="BM35" s="67">
        <v>0</v>
      </c>
      <c r="BN35" s="67">
        <v>7.7279752704791342E-6</v>
      </c>
      <c r="BO35" s="67">
        <v>0</v>
      </c>
      <c r="BP35" s="67">
        <v>0</v>
      </c>
      <c r="BQ35" s="67">
        <v>0</v>
      </c>
      <c r="BR35" s="67">
        <v>0</v>
      </c>
      <c r="BS35" s="67">
        <v>0</v>
      </c>
      <c r="BT35" s="67">
        <v>0</v>
      </c>
      <c r="BU35" s="67">
        <v>0</v>
      </c>
      <c r="BV35" s="67">
        <v>5.0347435739761402E-5</v>
      </c>
      <c r="BW35" s="67">
        <v>7.2842858088868292E-6</v>
      </c>
      <c r="BX35" s="67">
        <v>6.7815693746752122E-4</v>
      </c>
      <c r="BY35" s="67">
        <v>1.1108025548458762E-5</v>
      </c>
      <c r="BZ35" s="67">
        <v>1.870112206732404E-4</v>
      </c>
      <c r="CA35" s="67">
        <v>6.6983741200134087E-4</v>
      </c>
      <c r="CB35" s="67">
        <v>3.0040053404539387E-5</v>
      </c>
      <c r="CC35" s="67">
        <v>3.4520005655308918E-2</v>
      </c>
      <c r="CD35" s="67">
        <v>1.1075396825396825E-2</v>
      </c>
      <c r="CE35" s="67">
        <v>1.9995477337528267E-2</v>
      </c>
      <c r="CF35" s="67">
        <v>0</v>
      </c>
      <c r="CG35" s="67">
        <v>0</v>
      </c>
      <c r="CH35" s="67">
        <v>2.1317934049328081E-4</v>
      </c>
      <c r="CI35" s="67">
        <v>-5.6832804323582403E-6</v>
      </c>
      <c r="CJ35" s="67">
        <v>0</v>
      </c>
      <c r="CK35" s="67">
        <v>0</v>
      </c>
      <c r="CL35" s="67">
        <v>0</v>
      </c>
      <c r="CM35" s="67">
        <v>0</v>
      </c>
      <c r="CN35" s="67">
        <v>1.7584994138335289E-5</v>
      </c>
      <c r="CO35" s="67">
        <v>0</v>
      </c>
      <c r="CP35" s="67">
        <v>0</v>
      </c>
      <c r="CQ35" s="67">
        <v>0</v>
      </c>
      <c r="CR35" s="67">
        <v>0</v>
      </c>
      <c r="CS35" s="67">
        <v>0</v>
      </c>
      <c r="CT35" s="67">
        <v>0</v>
      </c>
      <c r="CU35" s="67">
        <v>0</v>
      </c>
      <c r="CV35" s="67">
        <v>0</v>
      </c>
      <c r="CW35" s="67">
        <v>0</v>
      </c>
      <c r="CX35" s="67">
        <v>0</v>
      </c>
      <c r="CY35" s="67">
        <v>0</v>
      </c>
      <c r="CZ35" s="67">
        <v>0</v>
      </c>
      <c r="DA35" s="67">
        <v>2.2975301550832854E-5</v>
      </c>
      <c r="DB35" s="67">
        <v>0</v>
      </c>
      <c r="DC35" s="67">
        <v>0</v>
      </c>
      <c r="DD35" s="67">
        <v>0</v>
      </c>
      <c r="DE35" s="67">
        <v>0</v>
      </c>
      <c r="DF35" s="67">
        <v>0</v>
      </c>
      <c r="DG35" s="67">
        <v>2.2298949791396921E-5</v>
      </c>
      <c r="DH35" s="67">
        <v>2.264650547000209E-5</v>
      </c>
      <c r="DI35" s="67">
        <v>3.1659128778862178E-4</v>
      </c>
      <c r="DJ35" s="67">
        <v>1.3069048137660639E-5</v>
      </c>
      <c r="DK35" s="67">
        <v>0</v>
      </c>
      <c r="DL35" s="67">
        <v>0</v>
      </c>
      <c r="DM35" s="67">
        <v>2.1630351709518797E-6</v>
      </c>
      <c r="DN35" s="67">
        <v>1.9290123456790124E-6</v>
      </c>
      <c r="DO35" s="67">
        <v>4.9951374767925026E-4</v>
      </c>
      <c r="DP35" s="67">
        <v>0</v>
      </c>
      <c r="DQ35" s="67">
        <v>0</v>
      </c>
      <c r="DR35" s="67">
        <v>6.5265486725663713E-5</v>
      </c>
      <c r="DS35" s="67">
        <v>0</v>
      </c>
      <c r="DT35" s="67">
        <v>1.1728329246188293E-5</v>
      </c>
      <c r="DU35" s="67">
        <v>1.5827044955346746E-3</v>
      </c>
      <c r="DW35" s="12" t="s">
        <v>61</v>
      </c>
      <c r="DX35" s="67" t="s">
        <v>153</v>
      </c>
      <c r="DY35" s="27">
        <v>-2.5709691378618248E-20</v>
      </c>
      <c r="DZ35" s="67">
        <v>-3.9353219216851467E-20</v>
      </c>
      <c r="EA35" s="67">
        <v>-3.3651670128372063E-20</v>
      </c>
      <c r="EB35" s="67">
        <v>-1.8713348634483233E-20</v>
      </c>
      <c r="EC35" s="67">
        <v>-8.499638886889997E-21</v>
      </c>
      <c r="ED35" s="67">
        <v>0</v>
      </c>
      <c r="EE35" s="67">
        <v>-9.5690144981739316E-20</v>
      </c>
      <c r="EF35" s="67">
        <v>-4.0143252748514172E-20</v>
      </c>
      <c r="EG35" s="67">
        <v>0</v>
      </c>
      <c r="EH35" s="67">
        <v>0</v>
      </c>
      <c r="EI35" s="67">
        <v>0</v>
      </c>
      <c r="EJ35" s="67">
        <v>-9.9165766014955808E-20</v>
      </c>
      <c r="EK35" s="67">
        <v>-6.3417608930393206E-20</v>
      </c>
      <c r="EL35" s="67">
        <v>-7.2930225302040459E-20</v>
      </c>
      <c r="EM35" s="67">
        <v>-6.591263614220474E-20</v>
      </c>
      <c r="EN35" s="67">
        <v>0</v>
      </c>
      <c r="EO35" s="67">
        <v>-4.5770089645959708E-20</v>
      </c>
      <c r="EP35" s="67">
        <v>-7.7908767953850743E-20</v>
      </c>
      <c r="EQ35" s="67">
        <v>0</v>
      </c>
      <c r="ER35" s="67">
        <v>-6.8325125637236559E-19</v>
      </c>
      <c r="ES35" s="67">
        <v>0</v>
      </c>
      <c r="ET35" s="67">
        <v>0</v>
      </c>
      <c r="EU35" s="67">
        <v>0</v>
      </c>
      <c r="EV35" s="67">
        <v>0</v>
      </c>
      <c r="EW35" s="67">
        <v>-3.095707370363341E-20</v>
      </c>
      <c r="EX35" s="67">
        <v>-7.659659008901937E-20</v>
      </c>
      <c r="EY35" s="67">
        <v>0</v>
      </c>
      <c r="EZ35" s="67">
        <v>1</v>
      </c>
      <c r="FA35" s="67">
        <v>-1.0611382901118854E-19</v>
      </c>
      <c r="FB35" s="67">
        <v>-7.873402430485873E-20</v>
      </c>
      <c r="FC35" s="67">
        <v>-3.2888184078917133E-20</v>
      </c>
      <c r="FD35" s="67">
        <v>0</v>
      </c>
      <c r="FE35" s="67">
        <v>-1.945613504561516E-19</v>
      </c>
      <c r="FF35" s="67">
        <v>-1.1349399574055226E-19</v>
      </c>
      <c r="FG35" s="67">
        <v>-1.647715355095283E-18</v>
      </c>
      <c r="FH35" s="67">
        <v>0</v>
      </c>
      <c r="FI35" s="67">
        <v>-2.1753777765299485E-18</v>
      </c>
      <c r="FJ35" s="67">
        <v>-3.2021174582451813E-18</v>
      </c>
      <c r="FK35" s="67">
        <v>-3.8491146330295224E-19</v>
      </c>
      <c r="FL35" s="67">
        <v>0</v>
      </c>
      <c r="FM35" s="67">
        <v>-1.2243743661310463E-19</v>
      </c>
      <c r="FN35" s="67">
        <v>-1.5590053971020631E-19</v>
      </c>
      <c r="FO35" s="67">
        <v>-1.7348384455201724E-19</v>
      </c>
      <c r="FP35" s="67">
        <v>-8.5513605145893297E-20</v>
      </c>
      <c r="FQ35" s="67">
        <v>-7.0736626150300714E-20</v>
      </c>
      <c r="FR35" s="67">
        <v>-3.8846912856601755E-20</v>
      </c>
      <c r="FS35" s="67">
        <v>0</v>
      </c>
      <c r="FT35" s="67">
        <v>-8.5569721689298311E-20</v>
      </c>
      <c r="FU35" s="67">
        <v>-6.0791327557292347E-20</v>
      </c>
      <c r="FV35" s="67">
        <v>0</v>
      </c>
      <c r="FW35" s="67">
        <v>-2.1427425303921467E-20</v>
      </c>
      <c r="FX35" s="67">
        <v>-5.9892613068618827E-20</v>
      </c>
      <c r="FY35" s="67">
        <v>-2.1856505219998911E-20</v>
      </c>
      <c r="FZ35" s="67">
        <v>-2.2539507875773963E-20</v>
      </c>
      <c r="GA35" s="67">
        <v>-5.3188313376064909E-20</v>
      </c>
      <c r="GB35" s="67">
        <v>-6.4384099813931513E-20</v>
      </c>
      <c r="GC35" s="67">
        <v>-7.2224891930450141E-20</v>
      </c>
      <c r="GD35" s="67">
        <v>-1.3210314041298539E-19</v>
      </c>
      <c r="GE35" s="67">
        <v>-2.3931242046611669E-19</v>
      </c>
      <c r="GF35" s="67">
        <v>-3.5643333110970115E-20</v>
      </c>
      <c r="GG35" s="67">
        <v>-1.3395628312353931E-19</v>
      </c>
      <c r="GH35" s="67">
        <v>-1.7943153418263197E-19</v>
      </c>
      <c r="GI35" s="67">
        <v>-2.9822731475276959E-20</v>
      </c>
      <c r="GJ35" s="67">
        <v>-7.691094020683012E-18</v>
      </c>
      <c r="GK35" s="67">
        <v>-2.5018537096284246E-18</v>
      </c>
      <c r="GL35" s="67">
        <v>-4.7416428421312922E-18</v>
      </c>
      <c r="GM35" s="67">
        <v>-5.2370394380621704E-20</v>
      </c>
      <c r="GN35" s="67">
        <v>-1.448375737087095E-19</v>
      </c>
      <c r="GO35" s="67">
        <v>-2.9316817993399513E-19</v>
      </c>
      <c r="GP35" s="67">
        <v>-7.4497228962795481E-20</v>
      </c>
      <c r="GQ35" s="67">
        <v>-1.733906594931041E-20</v>
      </c>
      <c r="GR35" s="67">
        <v>-4.7370081164716155E-20</v>
      </c>
      <c r="GS35" s="67">
        <v>-2.1395003694483024E-20</v>
      </c>
      <c r="GT35" s="67">
        <v>-1.3713777486352255E-21</v>
      </c>
      <c r="GU35" s="67">
        <v>-1.8899503289474158E-19</v>
      </c>
      <c r="GV35" s="67">
        <v>-1.5906035383883109E-20</v>
      </c>
      <c r="GW35" s="67">
        <v>-1.5840006301315677E-20</v>
      </c>
      <c r="GX35" s="67">
        <v>-5.3935126356102862E-21</v>
      </c>
      <c r="GY35" s="67">
        <v>0</v>
      </c>
      <c r="GZ35" s="67">
        <v>-1.5575585137264359E-20</v>
      </c>
      <c r="HA35" s="67">
        <v>-1.5849494512951676E-19</v>
      </c>
      <c r="HB35" s="67">
        <v>-2.962829434918307E-20</v>
      </c>
      <c r="HC35" s="67">
        <v>-2.0428148080172018E-20</v>
      </c>
      <c r="HD35" s="67">
        <v>-3.4527177504410709E-20</v>
      </c>
      <c r="HE35" s="67">
        <v>-2.687720405222977E-20</v>
      </c>
      <c r="HF35" s="67">
        <v>-1.0542435484862823E-20</v>
      </c>
      <c r="HG35" s="67">
        <v>-2.0786447250625963E-20</v>
      </c>
      <c r="HH35" s="67">
        <v>-2.6992480458605311E-20</v>
      </c>
      <c r="HI35" s="67">
        <v>-2.626092223485576E-20</v>
      </c>
      <c r="HJ35" s="67">
        <v>-6.9409023576642666E-20</v>
      </c>
      <c r="HK35" s="67">
        <v>-3.9972277511233974E-20</v>
      </c>
      <c r="HL35" s="67">
        <v>-2.867815542709061E-20</v>
      </c>
      <c r="HM35" s="67">
        <v>-4.0483661620060028E-20</v>
      </c>
      <c r="HN35" s="67">
        <v>-8.4148875854941316E-20</v>
      </c>
      <c r="HO35" s="67">
        <v>-4.8246532655095037E-20</v>
      </c>
      <c r="HP35" s="67">
        <v>-8.8291958817544646E-20</v>
      </c>
      <c r="HQ35" s="67">
        <v>-1.6489145035839896E-20</v>
      </c>
      <c r="HR35" s="67">
        <v>-2.5046725045608149E-20</v>
      </c>
      <c r="HS35" s="67">
        <v>-1.9809838969482663E-20</v>
      </c>
      <c r="HT35" s="67">
        <v>-1.4465464337095912E-20</v>
      </c>
      <c r="HU35" s="67">
        <v>-1.4021382275612036E-19</v>
      </c>
      <c r="HV35" s="67">
        <v>-1.8406869426673945E-19</v>
      </c>
      <c r="HW35" s="67">
        <v>-9.9015818943363028E-20</v>
      </c>
      <c r="HX35" s="67">
        <v>-1.1298045488847208E-19</v>
      </c>
      <c r="HY35" s="67">
        <v>-7.899996201424591E-20</v>
      </c>
      <c r="HZ35" s="67">
        <v>-9.1158091817665883E-21</v>
      </c>
      <c r="IA35" s="67">
        <v>-3.1559487323547598E-20</v>
      </c>
      <c r="IB35" s="67">
        <v>1</v>
      </c>
      <c r="IC35" s="67">
        <v>0.8784801077719594</v>
      </c>
      <c r="IE35" s="12" t="s">
        <v>61</v>
      </c>
      <c r="IF35" s="67" t="s">
        <v>153</v>
      </c>
      <c r="IG35" s="67">
        <v>0</v>
      </c>
      <c r="IH35" s="67">
        <v>0</v>
      </c>
      <c r="II35" s="67">
        <v>0</v>
      </c>
      <c r="IJ35" s="67">
        <v>0</v>
      </c>
      <c r="IK35" s="67">
        <v>0</v>
      </c>
      <c r="IL35" s="67">
        <v>0</v>
      </c>
      <c r="IM35" s="67">
        <v>0</v>
      </c>
      <c r="IN35" s="67">
        <v>0</v>
      </c>
      <c r="IO35" s="67">
        <v>0</v>
      </c>
      <c r="IP35" s="67">
        <v>0</v>
      </c>
      <c r="IQ35" s="67">
        <v>0</v>
      </c>
      <c r="IR35" s="67">
        <v>0</v>
      </c>
      <c r="IS35" s="67">
        <v>0</v>
      </c>
      <c r="IT35" s="67">
        <v>0</v>
      </c>
      <c r="IU35" s="67">
        <v>0</v>
      </c>
      <c r="IV35" s="67">
        <v>0</v>
      </c>
      <c r="IW35" s="67">
        <v>0</v>
      </c>
      <c r="IX35" s="67">
        <v>0</v>
      </c>
      <c r="IY35" s="67">
        <v>0</v>
      </c>
      <c r="IZ35" s="67">
        <v>0</v>
      </c>
      <c r="JA35" s="67">
        <v>0</v>
      </c>
      <c r="JB35" s="67">
        <v>0</v>
      </c>
      <c r="JC35" s="67">
        <v>0</v>
      </c>
      <c r="JD35" s="67">
        <v>0</v>
      </c>
      <c r="JE35" s="67">
        <v>0</v>
      </c>
      <c r="JF35" s="67">
        <v>0</v>
      </c>
      <c r="JG35" s="67">
        <v>0</v>
      </c>
      <c r="JH35" s="67">
        <v>0</v>
      </c>
      <c r="JI35" s="67">
        <v>0</v>
      </c>
      <c r="JJ35" s="67">
        <v>0</v>
      </c>
      <c r="JK35" s="67">
        <v>0</v>
      </c>
      <c r="JL35" s="67">
        <v>0</v>
      </c>
      <c r="JM35" s="67">
        <v>0</v>
      </c>
      <c r="JN35" s="67">
        <v>0</v>
      </c>
      <c r="JO35" s="67">
        <v>0</v>
      </c>
      <c r="JP35" s="67">
        <v>0</v>
      </c>
      <c r="JQ35" s="67">
        <v>0</v>
      </c>
      <c r="JR35" s="67">
        <v>0</v>
      </c>
      <c r="JS35" s="67">
        <v>0</v>
      </c>
      <c r="JT35" s="67">
        <v>0</v>
      </c>
      <c r="JU35" s="67">
        <v>0</v>
      </c>
      <c r="JV35" s="67">
        <v>0</v>
      </c>
      <c r="JW35" s="67">
        <v>0</v>
      </c>
      <c r="JX35" s="67">
        <v>0</v>
      </c>
      <c r="JY35" s="67">
        <v>0</v>
      </c>
      <c r="JZ35" s="67">
        <v>0</v>
      </c>
      <c r="KA35" s="67">
        <v>0</v>
      </c>
      <c r="KB35" s="67">
        <v>0</v>
      </c>
      <c r="KC35" s="67">
        <v>0</v>
      </c>
      <c r="KD35" s="67">
        <v>0</v>
      </c>
      <c r="KE35" s="67">
        <v>0</v>
      </c>
      <c r="KF35" s="67">
        <v>0</v>
      </c>
      <c r="KG35" s="67">
        <v>0</v>
      </c>
      <c r="KH35" s="67">
        <v>0</v>
      </c>
      <c r="KI35" s="67">
        <v>0</v>
      </c>
      <c r="KJ35" s="67">
        <v>0</v>
      </c>
      <c r="KK35" s="67">
        <v>0</v>
      </c>
      <c r="KL35" s="67">
        <v>0</v>
      </c>
      <c r="KM35" s="67">
        <v>0</v>
      </c>
      <c r="KN35" s="67">
        <v>0</v>
      </c>
      <c r="KO35" s="67">
        <v>0</v>
      </c>
      <c r="KP35" s="67">
        <v>0</v>
      </c>
      <c r="KQ35" s="67">
        <v>0</v>
      </c>
      <c r="KR35" s="67">
        <v>0</v>
      </c>
      <c r="KS35" s="67">
        <v>0</v>
      </c>
      <c r="KT35" s="67">
        <v>0</v>
      </c>
      <c r="KU35" s="67">
        <v>0</v>
      </c>
      <c r="KV35" s="67">
        <v>0</v>
      </c>
      <c r="KW35" s="67">
        <v>0</v>
      </c>
      <c r="KX35" s="67">
        <v>0</v>
      </c>
      <c r="KY35" s="67">
        <v>0</v>
      </c>
      <c r="KZ35" s="67">
        <v>0</v>
      </c>
      <c r="LA35" s="67">
        <v>0</v>
      </c>
      <c r="LB35" s="67">
        <v>0</v>
      </c>
      <c r="LC35" s="67">
        <v>0</v>
      </c>
      <c r="LD35" s="67">
        <v>0</v>
      </c>
      <c r="LE35" s="67">
        <v>0</v>
      </c>
      <c r="LF35" s="67">
        <v>0</v>
      </c>
      <c r="LG35" s="67">
        <v>0</v>
      </c>
      <c r="LH35" s="67">
        <v>0</v>
      </c>
      <c r="LI35" s="67">
        <v>0</v>
      </c>
      <c r="LJ35" s="67">
        <v>0</v>
      </c>
      <c r="LK35" s="67">
        <v>0</v>
      </c>
      <c r="LL35" s="67">
        <v>0</v>
      </c>
      <c r="LM35" s="67">
        <v>0</v>
      </c>
      <c r="LN35" s="67">
        <v>0</v>
      </c>
      <c r="LO35" s="67">
        <v>0</v>
      </c>
      <c r="LP35" s="67">
        <v>0</v>
      </c>
      <c r="LQ35" s="67">
        <v>0</v>
      </c>
      <c r="LR35" s="67">
        <v>0</v>
      </c>
      <c r="LS35" s="67">
        <v>0</v>
      </c>
      <c r="LT35" s="67">
        <v>0</v>
      </c>
      <c r="LU35" s="67">
        <v>0</v>
      </c>
      <c r="LV35" s="67">
        <v>0</v>
      </c>
      <c r="LW35" s="67">
        <v>0</v>
      </c>
      <c r="LX35" s="67">
        <v>0</v>
      </c>
      <c r="LY35" s="67">
        <v>0</v>
      </c>
      <c r="LZ35" s="67">
        <v>0</v>
      </c>
      <c r="MA35" s="67">
        <v>0</v>
      </c>
      <c r="MB35" s="67">
        <v>0</v>
      </c>
      <c r="MC35" s="67">
        <v>0</v>
      </c>
      <c r="MD35" s="67">
        <v>0</v>
      </c>
      <c r="ME35" s="67">
        <v>0</v>
      </c>
      <c r="MF35" s="67">
        <v>0</v>
      </c>
      <c r="MG35" s="67">
        <v>0</v>
      </c>
      <c r="MH35" s="67">
        <v>0</v>
      </c>
      <c r="MI35" s="67">
        <v>0</v>
      </c>
    </row>
    <row r="36" spans="2:347" x14ac:dyDescent="0.15">
      <c r="B36" s="12" t="s">
        <v>62</v>
      </c>
      <c r="C36" s="66" t="s">
        <v>154</v>
      </c>
      <c r="D36" s="67">
        <v>0.9696207134672995</v>
      </c>
      <c r="E36" s="67">
        <v>3.03792865327005E-2</v>
      </c>
      <c r="F36" s="67">
        <v>0.35752970606629136</v>
      </c>
      <c r="G36" s="67">
        <v>0.23321138211382111</v>
      </c>
      <c r="H36" s="67">
        <v>1.552382487120112E-3</v>
      </c>
      <c r="I36" s="27">
        <v>5.6493641859495521E-2</v>
      </c>
      <c r="J36" s="67">
        <v>5.326245570148009E-2</v>
      </c>
      <c r="P36" s="12" t="s">
        <v>62</v>
      </c>
      <c r="Q36" s="67" t="s">
        <v>154</v>
      </c>
      <c r="R36" s="67">
        <v>1.0691923178111023E-2</v>
      </c>
      <c r="S36" s="67">
        <v>3.0281690140845068E-3</v>
      </c>
      <c r="T36" s="67">
        <v>4.1214750542299352E-4</v>
      </c>
      <c r="U36" s="67">
        <v>1.4999999999999999E-2</v>
      </c>
      <c r="V36" s="67">
        <v>1.8229893499816376E-2</v>
      </c>
      <c r="W36" s="67">
        <v>0</v>
      </c>
      <c r="X36" s="67">
        <v>9.9009900990099017E-5</v>
      </c>
      <c r="Y36" s="67">
        <v>1.5625973273458153E-2</v>
      </c>
      <c r="Z36" s="67">
        <v>0</v>
      </c>
      <c r="AA36" s="67">
        <v>0</v>
      </c>
      <c r="AB36" s="67">
        <v>0</v>
      </c>
      <c r="AC36" s="67">
        <v>5.4166666666666669E-3</v>
      </c>
      <c r="AD36" s="67">
        <v>1.5006501950585175E-2</v>
      </c>
      <c r="AE36" s="67">
        <v>1.032520325203252E-2</v>
      </c>
      <c r="AF36" s="67">
        <v>3.5450477779463065E-2</v>
      </c>
      <c r="AG36" s="67">
        <v>0</v>
      </c>
      <c r="AH36" s="67">
        <v>2.3976377952755906E-2</v>
      </c>
      <c r="AI36" s="67">
        <v>4.7854571634269261E-2</v>
      </c>
      <c r="AJ36" s="67">
        <v>0</v>
      </c>
      <c r="AK36" s="67">
        <v>5.6603773584905656E-3</v>
      </c>
      <c r="AL36" s="67">
        <v>0</v>
      </c>
      <c r="AM36" s="67">
        <v>0</v>
      </c>
      <c r="AN36" s="67">
        <v>0</v>
      </c>
      <c r="AO36" s="67">
        <v>0</v>
      </c>
      <c r="AP36" s="67">
        <v>3.5722622205380826E-2</v>
      </c>
      <c r="AQ36" s="67">
        <v>3.4937819288920993E-2</v>
      </c>
      <c r="AR36" s="67">
        <v>0</v>
      </c>
      <c r="AS36" s="67">
        <v>0</v>
      </c>
      <c r="AT36" s="67">
        <v>0.24943923285386699</v>
      </c>
      <c r="AU36" s="67">
        <v>6.3076747633709657E-2</v>
      </c>
      <c r="AV36" s="67">
        <v>6.5142857142857141E-2</v>
      </c>
      <c r="AW36" s="67">
        <v>0</v>
      </c>
      <c r="AX36" s="67">
        <v>5.9491617090319093E-4</v>
      </c>
      <c r="AY36" s="67">
        <v>3.3333333333333335E-3</v>
      </c>
      <c r="AZ36" s="67">
        <v>4.3835616438356161E-3</v>
      </c>
      <c r="BA36" s="67">
        <v>0</v>
      </c>
      <c r="BB36" s="67">
        <v>2.6955475330926595E-5</v>
      </c>
      <c r="BC36" s="67">
        <v>3.8135593220338984E-4</v>
      </c>
      <c r="BD36" s="67">
        <v>4.4690359650989573E-5</v>
      </c>
      <c r="BE36" s="67">
        <v>0</v>
      </c>
      <c r="BF36" s="67">
        <v>7.5070804088166482E-3</v>
      </c>
      <c r="BG36" s="67">
        <v>2.4121146565711194E-3</v>
      </c>
      <c r="BH36" s="67">
        <v>4.3718257150494521E-3</v>
      </c>
      <c r="BI36" s="67">
        <v>2.8703210927798475E-3</v>
      </c>
      <c r="BJ36" s="67">
        <v>9.1939332873733886E-3</v>
      </c>
      <c r="BK36" s="67">
        <v>2.1308001003260597E-2</v>
      </c>
      <c r="BL36" s="67">
        <v>0</v>
      </c>
      <c r="BM36" s="67">
        <v>3.8072519083969462E-2</v>
      </c>
      <c r="BN36" s="67">
        <v>2.0682637815558992E-2</v>
      </c>
      <c r="BO36" s="67">
        <v>0</v>
      </c>
      <c r="BP36" s="67">
        <v>7.603305785123967E-3</v>
      </c>
      <c r="BQ36" s="67">
        <v>9.6699683731275854E-2</v>
      </c>
      <c r="BR36" s="67">
        <v>0.04</v>
      </c>
      <c r="BS36" s="67">
        <v>3.515527950310559E-2</v>
      </c>
      <c r="BT36" s="67">
        <v>2.3265645805592542E-2</v>
      </c>
      <c r="BU36" s="67">
        <v>5.4024420433945843E-3</v>
      </c>
      <c r="BV36" s="67">
        <v>2.5997032960275491E-2</v>
      </c>
      <c r="BW36" s="67">
        <v>3.9765578438514006E-3</v>
      </c>
      <c r="BX36" s="67">
        <v>9.1824008314567804E-3</v>
      </c>
      <c r="BY36" s="67">
        <v>8.7503471257983897E-2</v>
      </c>
      <c r="BZ36" s="67">
        <v>2.2883373002380142E-3</v>
      </c>
      <c r="CA36" s="67">
        <v>1.1549614482065035E-2</v>
      </c>
      <c r="CB36" s="67">
        <v>1.6903204272363151E-2</v>
      </c>
      <c r="CC36" s="67">
        <v>8.3415806588434897E-3</v>
      </c>
      <c r="CD36" s="67">
        <v>1.1460317460317461E-2</v>
      </c>
      <c r="CE36" s="67">
        <v>0</v>
      </c>
      <c r="CF36" s="67">
        <v>0</v>
      </c>
      <c r="CG36" s="67">
        <v>3.5893465023733036E-2</v>
      </c>
      <c r="CH36" s="67">
        <v>2.0001079389065789E-3</v>
      </c>
      <c r="CI36" s="67">
        <v>6.0164493437419577E-3</v>
      </c>
      <c r="CJ36" s="67">
        <v>2.9119168284325856E-3</v>
      </c>
      <c r="CK36" s="67">
        <v>5.3305840995132505E-4</v>
      </c>
      <c r="CL36" s="67">
        <v>1.2916122288999215E-3</v>
      </c>
      <c r="CM36" s="67">
        <v>4.0468921724264256E-4</v>
      </c>
      <c r="CN36" s="67">
        <v>0</v>
      </c>
      <c r="CO36" s="67">
        <v>2.8699169682776243E-4</v>
      </c>
      <c r="CP36" s="67">
        <v>3.3251483527726624E-5</v>
      </c>
      <c r="CQ36" s="67">
        <v>8.7004103967168271E-5</v>
      </c>
      <c r="CR36" s="67">
        <v>0</v>
      </c>
      <c r="CS36" s="67">
        <v>1.7799352750809063E-3</v>
      </c>
      <c r="CT36" s="67">
        <v>3.6307692307692308E-3</v>
      </c>
      <c r="CU36" s="67">
        <v>8.3072872430779692E-3</v>
      </c>
      <c r="CV36" s="67">
        <v>0</v>
      </c>
      <c r="CW36" s="67">
        <v>2.7888446215139445E-5</v>
      </c>
      <c r="CX36" s="67">
        <v>6.2076239264728043E-4</v>
      </c>
      <c r="CY36" s="67">
        <v>9.2154944732466011E-3</v>
      </c>
      <c r="CZ36" s="67">
        <v>7.9575596816976125E-5</v>
      </c>
      <c r="DA36" s="67">
        <v>3.5554279149913846E-3</v>
      </c>
      <c r="DB36" s="67">
        <v>4.3217463225347647E-4</v>
      </c>
      <c r="DC36" s="67">
        <v>2.2305681731672037E-4</v>
      </c>
      <c r="DD36" s="67">
        <v>1.0047420606408968E-2</v>
      </c>
      <c r="DE36" s="67">
        <v>1.1224564277661983E-3</v>
      </c>
      <c r="DF36" s="67">
        <v>4.1851948731362802E-5</v>
      </c>
      <c r="DG36" s="67">
        <v>2.0824341821320673E-4</v>
      </c>
      <c r="DH36" s="67">
        <v>2.8360393003971853E-4</v>
      </c>
      <c r="DI36" s="67">
        <v>3.1480599857176862E-3</v>
      </c>
      <c r="DJ36" s="67">
        <v>3.9642779350903943E-4</v>
      </c>
      <c r="DK36" s="67">
        <v>4.6938775510204081E-3</v>
      </c>
      <c r="DL36" s="67">
        <v>6.0589303400462192E-3</v>
      </c>
      <c r="DM36" s="67">
        <v>1.803106118505487E-3</v>
      </c>
      <c r="DN36" s="67">
        <v>1.7727623456790123E-3</v>
      </c>
      <c r="DO36" s="67">
        <v>1.1513444560920468E-3</v>
      </c>
      <c r="DP36" s="67">
        <v>3.1741850510372078E-3</v>
      </c>
      <c r="DQ36" s="67">
        <v>5.1380582771344951E-3</v>
      </c>
      <c r="DR36" s="67">
        <v>8.6393805309734506E-4</v>
      </c>
      <c r="DS36" s="67">
        <v>3.7033218785796101E-2</v>
      </c>
      <c r="DT36" s="67">
        <v>3.6443117603155986E-3</v>
      </c>
      <c r="DU36" s="67">
        <v>8.1068743667042191E-3</v>
      </c>
      <c r="DW36" s="12" t="s">
        <v>62</v>
      </c>
      <c r="DX36" s="67" t="s">
        <v>154</v>
      </c>
      <c r="DY36" s="27">
        <v>3.4752664959084999E-4</v>
      </c>
      <c r="DZ36" s="67">
        <v>1.0838391434431792E-4</v>
      </c>
      <c r="EA36" s="67">
        <v>3.1530225884513213E-5</v>
      </c>
      <c r="EB36" s="67">
        <v>4.6992927822345231E-4</v>
      </c>
      <c r="EC36" s="67">
        <v>5.7351076872276519E-4</v>
      </c>
      <c r="ED36" s="67">
        <v>0</v>
      </c>
      <c r="EE36" s="67">
        <v>3.6019935153522465E-5</v>
      </c>
      <c r="EF36" s="67">
        <v>5.1580312820180194E-4</v>
      </c>
      <c r="EG36" s="67">
        <v>0</v>
      </c>
      <c r="EH36" s="67">
        <v>0</v>
      </c>
      <c r="EI36" s="67">
        <v>0</v>
      </c>
      <c r="EJ36" s="67">
        <v>1.8255940480617854E-4</v>
      </c>
      <c r="EK36" s="67">
        <v>4.7938596410754378E-4</v>
      </c>
      <c r="EL36" s="67">
        <v>3.3322393863350513E-4</v>
      </c>
      <c r="EM36" s="67">
        <v>1.1052310635044633E-3</v>
      </c>
      <c r="EN36" s="67">
        <v>0</v>
      </c>
      <c r="EO36" s="67">
        <v>7.503901973447371E-4</v>
      </c>
      <c r="EP36" s="67">
        <v>1.4810780832488647E-3</v>
      </c>
      <c r="EQ36" s="67">
        <v>0</v>
      </c>
      <c r="ER36" s="67">
        <v>1.9210701199905763E-4</v>
      </c>
      <c r="ES36" s="67">
        <v>0</v>
      </c>
      <c r="ET36" s="67">
        <v>0</v>
      </c>
      <c r="EU36" s="67">
        <v>0</v>
      </c>
      <c r="EV36" s="67">
        <v>0</v>
      </c>
      <c r="EW36" s="67">
        <v>1.1103914735289438E-3</v>
      </c>
      <c r="EX36" s="67">
        <v>1.0938953797181151E-3</v>
      </c>
      <c r="EY36" s="67">
        <v>0</v>
      </c>
      <c r="EZ36" s="67">
        <v>0</v>
      </c>
      <c r="FA36" s="67">
        <v>1.0076481154209986</v>
      </c>
      <c r="FB36" s="67">
        <v>1.948196861086155E-3</v>
      </c>
      <c r="FC36" s="67">
        <v>2.0188760247980804E-3</v>
      </c>
      <c r="FD36" s="67">
        <v>0</v>
      </c>
      <c r="FE36" s="67">
        <v>3.6108220796309154E-5</v>
      </c>
      <c r="FF36" s="67">
        <v>1.1564345291625388E-4</v>
      </c>
      <c r="FG36" s="67">
        <v>1.5279311162097299E-4</v>
      </c>
      <c r="FH36" s="67">
        <v>0</v>
      </c>
      <c r="FI36" s="67">
        <v>9.1558222483841361E-6</v>
      </c>
      <c r="FJ36" s="67">
        <v>2.6462363860689922E-5</v>
      </c>
      <c r="FK36" s="67">
        <v>1.3800786912273778E-5</v>
      </c>
      <c r="FL36" s="67">
        <v>0</v>
      </c>
      <c r="FM36" s="67">
        <v>2.4189903035993821E-4</v>
      </c>
      <c r="FN36" s="67">
        <v>8.9017517759356146E-5</v>
      </c>
      <c r="FO36" s="67">
        <v>1.4756560789309852E-4</v>
      </c>
      <c r="FP36" s="67">
        <v>1.019933318517783E-4</v>
      </c>
      <c r="FQ36" s="67">
        <v>2.9817861351929333E-4</v>
      </c>
      <c r="FR36" s="67">
        <v>6.7313501788902701E-4</v>
      </c>
      <c r="FS36" s="67">
        <v>0</v>
      </c>
      <c r="FT36" s="67">
        <v>1.1812457914063504E-3</v>
      </c>
      <c r="FU36" s="67">
        <v>6.4909956609992062E-4</v>
      </c>
      <c r="FV36" s="67">
        <v>0</v>
      </c>
      <c r="FW36" s="67">
        <v>2.4268907817091094E-4</v>
      </c>
      <c r="FX36" s="67">
        <v>2.9786934011068154E-3</v>
      </c>
      <c r="FY36" s="67">
        <v>1.2372294389948499E-3</v>
      </c>
      <c r="FZ36" s="67">
        <v>1.0898334672570966E-3</v>
      </c>
      <c r="GA36" s="67">
        <v>8.9428574515158137E-4</v>
      </c>
      <c r="GB36" s="67">
        <v>3.4062949517186478E-4</v>
      </c>
      <c r="GC36" s="67">
        <v>9.2358444101189841E-4</v>
      </c>
      <c r="GD36" s="67">
        <v>1.4326371733610789E-4</v>
      </c>
      <c r="GE36" s="67">
        <v>3.4024642061576492E-4</v>
      </c>
      <c r="GF36" s="67">
        <v>2.70369756014206E-3</v>
      </c>
      <c r="GG36" s="67">
        <v>8.3066918269012065E-5</v>
      </c>
      <c r="GH36" s="67">
        <v>3.7040519788060142E-4</v>
      </c>
      <c r="GI36" s="67">
        <v>5.3760901372715893E-4</v>
      </c>
      <c r="GJ36" s="67">
        <v>2.7323869528918221E-4</v>
      </c>
      <c r="GK36" s="67">
        <v>3.6451860647114916E-4</v>
      </c>
      <c r="GL36" s="67">
        <v>1.5335622333070431E-5</v>
      </c>
      <c r="GM36" s="67">
        <v>1.9377063188461185E-5</v>
      </c>
      <c r="GN36" s="67">
        <v>1.2248235616070975E-3</v>
      </c>
      <c r="GO36" s="67">
        <v>9.1824609209469309E-5</v>
      </c>
      <c r="GP36" s="67">
        <v>2.0041721527476003E-4</v>
      </c>
      <c r="GQ36" s="67">
        <v>1.0509693185176071E-4</v>
      </c>
      <c r="GR36" s="67">
        <v>3.2320355779268678E-5</v>
      </c>
      <c r="GS36" s="67">
        <v>5.351484580088616E-5</v>
      </c>
      <c r="GT36" s="67">
        <v>2.2011711211996651E-5</v>
      </c>
      <c r="GU36" s="67">
        <v>3.3771510333230487E-5</v>
      </c>
      <c r="GV36" s="67">
        <v>2.5473184455717378E-5</v>
      </c>
      <c r="GW36" s="67">
        <v>7.481325952545991E-5</v>
      </c>
      <c r="GX36" s="67">
        <v>1.5278174193627742E-5</v>
      </c>
      <c r="GY36" s="67">
        <v>0</v>
      </c>
      <c r="GZ36" s="67">
        <v>7.618879800280874E-5</v>
      </c>
      <c r="HA36" s="67">
        <v>1.3024571315058689E-4</v>
      </c>
      <c r="HB36" s="67">
        <v>2.7582409448864551E-4</v>
      </c>
      <c r="HC36" s="67">
        <v>8.8512720567428959E-6</v>
      </c>
      <c r="HD36" s="67">
        <v>1.7699492402330079E-5</v>
      </c>
      <c r="HE36" s="67">
        <v>4.5910555097180582E-5</v>
      </c>
      <c r="HF36" s="67">
        <v>2.9594393887483314E-4</v>
      </c>
      <c r="HG36" s="67">
        <v>2.6378160974937851E-5</v>
      </c>
      <c r="HH36" s="67">
        <v>1.3267227636781675E-4</v>
      </c>
      <c r="HI36" s="67">
        <v>2.7518527992663117E-5</v>
      </c>
      <c r="HJ36" s="67">
        <v>2.8053932350107638E-5</v>
      </c>
      <c r="HK36" s="67">
        <v>3.3867091637752319E-4</v>
      </c>
      <c r="HL36" s="67">
        <v>5.8803992982080858E-5</v>
      </c>
      <c r="HM36" s="67">
        <v>2.0543192204671273E-5</v>
      </c>
      <c r="HN36" s="67">
        <v>3.7011188710456023E-5</v>
      </c>
      <c r="HO36" s="67">
        <v>3.3690987419527298E-5</v>
      </c>
      <c r="HP36" s="67">
        <v>1.2463832220965739E-4</v>
      </c>
      <c r="HQ36" s="67">
        <v>3.8206279949228804E-5</v>
      </c>
      <c r="HR36" s="67">
        <v>1.6497959418391842E-4</v>
      </c>
      <c r="HS36" s="67">
        <v>2.4560920119008948E-4</v>
      </c>
      <c r="HT36" s="67">
        <v>6.6151681294986028E-5</v>
      </c>
      <c r="HU36" s="67">
        <v>9.8685098218365632E-5</v>
      </c>
      <c r="HV36" s="67">
        <v>8.0942048848784391E-5</v>
      </c>
      <c r="HW36" s="67">
        <v>1.3265546712108622E-4</v>
      </c>
      <c r="HX36" s="67">
        <v>1.7928596713866682E-4</v>
      </c>
      <c r="HY36" s="67">
        <v>4.6500232788108911E-5</v>
      </c>
      <c r="HZ36" s="67">
        <v>1.177896534579509E-3</v>
      </c>
      <c r="IA36" s="67">
        <v>1.2870817220340716E-4</v>
      </c>
      <c r="IB36" s="67">
        <v>1.0426375678395674</v>
      </c>
      <c r="IC36" s="67">
        <v>0.91593636296279679</v>
      </c>
      <c r="IE36" s="12" t="s">
        <v>62</v>
      </c>
      <c r="IF36" s="67" t="s">
        <v>154</v>
      </c>
      <c r="IG36" s="67">
        <v>0</v>
      </c>
      <c r="IH36" s="67">
        <v>0</v>
      </c>
      <c r="II36" s="67">
        <v>0</v>
      </c>
      <c r="IJ36" s="67">
        <v>0</v>
      </c>
      <c r="IK36" s="67">
        <v>0</v>
      </c>
      <c r="IL36" s="67">
        <v>0</v>
      </c>
      <c r="IM36" s="67">
        <v>0</v>
      </c>
      <c r="IN36" s="67">
        <v>0</v>
      </c>
      <c r="IO36" s="67">
        <v>0</v>
      </c>
      <c r="IP36" s="67">
        <v>0</v>
      </c>
      <c r="IQ36" s="67">
        <v>0</v>
      </c>
      <c r="IR36" s="67">
        <v>0</v>
      </c>
      <c r="IS36" s="67">
        <v>0</v>
      </c>
      <c r="IT36" s="67">
        <v>0</v>
      </c>
      <c r="IU36" s="67">
        <v>0</v>
      </c>
      <c r="IV36" s="67">
        <v>0</v>
      </c>
      <c r="IW36" s="67">
        <v>0</v>
      </c>
      <c r="IX36" s="67">
        <v>0</v>
      </c>
      <c r="IY36" s="67">
        <v>0</v>
      </c>
      <c r="IZ36" s="67">
        <v>0</v>
      </c>
      <c r="JA36" s="67">
        <v>0</v>
      </c>
      <c r="JB36" s="67">
        <v>0</v>
      </c>
      <c r="JC36" s="67">
        <v>0</v>
      </c>
      <c r="JD36" s="67">
        <v>0</v>
      </c>
      <c r="JE36" s="67">
        <v>0</v>
      </c>
      <c r="JF36" s="67">
        <v>0</v>
      </c>
      <c r="JG36" s="67">
        <v>0</v>
      </c>
      <c r="JH36" s="67">
        <v>0</v>
      </c>
      <c r="JI36" s="67">
        <v>0</v>
      </c>
      <c r="JJ36" s="67">
        <v>0</v>
      </c>
      <c r="JK36" s="67">
        <v>0</v>
      </c>
      <c r="JL36" s="67">
        <v>0</v>
      </c>
      <c r="JM36" s="67">
        <v>0</v>
      </c>
      <c r="JN36" s="67">
        <v>0</v>
      </c>
      <c r="JO36" s="67">
        <v>0</v>
      </c>
      <c r="JP36" s="67">
        <v>0</v>
      </c>
      <c r="JQ36" s="67">
        <v>0</v>
      </c>
      <c r="JR36" s="67">
        <v>0</v>
      </c>
      <c r="JS36" s="67">
        <v>0</v>
      </c>
      <c r="JT36" s="67">
        <v>0</v>
      </c>
      <c r="JU36" s="67">
        <v>0</v>
      </c>
      <c r="JV36" s="67">
        <v>0</v>
      </c>
      <c r="JW36" s="67">
        <v>0</v>
      </c>
      <c r="JX36" s="67">
        <v>0</v>
      </c>
      <c r="JY36" s="67">
        <v>0</v>
      </c>
      <c r="JZ36" s="67">
        <v>0</v>
      </c>
      <c r="KA36" s="67">
        <v>0</v>
      </c>
      <c r="KB36" s="67">
        <v>0</v>
      </c>
      <c r="KC36" s="67">
        <v>0</v>
      </c>
      <c r="KD36" s="67">
        <v>0</v>
      </c>
      <c r="KE36" s="67">
        <v>0</v>
      </c>
      <c r="KF36" s="67">
        <v>0</v>
      </c>
      <c r="KG36" s="67">
        <v>0</v>
      </c>
      <c r="KH36" s="67">
        <v>0</v>
      </c>
      <c r="KI36" s="67">
        <v>0</v>
      </c>
      <c r="KJ36" s="67">
        <v>0</v>
      </c>
      <c r="KK36" s="67">
        <v>0</v>
      </c>
      <c r="KL36" s="67">
        <v>0</v>
      </c>
      <c r="KM36" s="67">
        <v>0</v>
      </c>
      <c r="KN36" s="67">
        <v>0</v>
      </c>
      <c r="KO36" s="67">
        <v>0</v>
      </c>
      <c r="KP36" s="67">
        <v>0</v>
      </c>
      <c r="KQ36" s="67">
        <v>0</v>
      </c>
      <c r="KR36" s="67">
        <v>0</v>
      </c>
      <c r="KS36" s="67">
        <v>0</v>
      </c>
      <c r="KT36" s="67">
        <v>0</v>
      </c>
      <c r="KU36" s="67">
        <v>0</v>
      </c>
      <c r="KV36" s="67">
        <v>0</v>
      </c>
      <c r="KW36" s="67">
        <v>0</v>
      </c>
      <c r="KX36" s="67">
        <v>0</v>
      </c>
      <c r="KY36" s="67">
        <v>0</v>
      </c>
      <c r="KZ36" s="67">
        <v>0</v>
      </c>
      <c r="LA36" s="67">
        <v>0</v>
      </c>
      <c r="LB36" s="67">
        <v>0</v>
      </c>
      <c r="LC36" s="67">
        <v>0</v>
      </c>
      <c r="LD36" s="67">
        <v>0</v>
      </c>
      <c r="LE36" s="67">
        <v>0</v>
      </c>
      <c r="LF36" s="67">
        <v>0</v>
      </c>
      <c r="LG36" s="67">
        <v>0</v>
      </c>
      <c r="LH36" s="67">
        <v>0</v>
      </c>
      <c r="LI36" s="67">
        <v>0</v>
      </c>
      <c r="LJ36" s="67">
        <v>0</v>
      </c>
      <c r="LK36" s="67">
        <v>0</v>
      </c>
      <c r="LL36" s="67">
        <v>0</v>
      </c>
      <c r="LM36" s="67">
        <v>0</v>
      </c>
      <c r="LN36" s="67">
        <v>0</v>
      </c>
      <c r="LO36" s="67">
        <v>0</v>
      </c>
      <c r="LP36" s="67">
        <v>0</v>
      </c>
      <c r="LQ36" s="67">
        <v>0</v>
      </c>
      <c r="LR36" s="67">
        <v>0</v>
      </c>
      <c r="LS36" s="67">
        <v>0</v>
      </c>
      <c r="LT36" s="67">
        <v>0</v>
      </c>
      <c r="LU36" s="67">
        <v>0</v>
      </c>
      <c r="LV36" s="67">
        <v>0</v>
      </c>
      <c r="LW36" s="67">
        <v>0</v>
      </c>
      <c r="LX36" s="67">
        <v>0</v>
      </c>
      <c r="LY36" s="67">
        <v>0</v>
      </c>
      <c r="LZ36" s="67">
        <v>0</v>
      </c>
      <c r="MA36" s="67">
        <v>0</v>
      </c>
      <c r="MB36" s="67">
        <v>0</v>
      </c>
      <c r="MC36" s="67">
        <v>0</v>
      </c>
      <c r="MD36" s="67">
        <v>0</v>
      </c>
      <c r="ME36" s="67">
        <v>0</v>
      </c>
      <c r="MF36" s="67">
        <v>0</v>
      </c>
      <c r="MG36" s="67">
        <v>0</v>
      </c>
      <c r="MH36" s="67">
        <v>0</v>
      </c>
      <c r="MI36" s="67">
        <v>0</v>
      </c>
    </row>
    <row r="37" spans="2:347" x14ac:dyDescent="0.15">
      <c r="B37" s="16" t="s">
        <v>63</v>
      </c>
      <c r="C37" s="72" t="s">
        <v>155</v>
      </c>
      <c r="D37" s="71">
        <v>0.95712084410666243</v>
      </c>
      <c r="E37" s="71">
        <v>4.2879155893337573E-2</v>
      </c>
      <c r="F37" s="71">
        <v>0.5158604173794048</v>
      </c>
      <c r="G37" s="71">
        <v>0.32255673394913903</v>
      </c>
      <c r="H37" s="71">
        <v>2.2963534670323057E-3</v>
      </c>
      <c r="I37" s="73">
        <v>5.565058729615692E-2</v>
      </c>
      <c r="J37" s="71">
        <v>5.4282130231497319E-2</v>
      </c>
      <c r="P37" s="16" t="s">
        <v>63</v>
      </c>
      <c r="Q37" s="71" t="s">
        <v>155</v>
      </c>
      <c r="R37" s="71">
        <v>2.2257300710339387E-3</v>
      </c>
      <c r="S37" s="71">
        <v>4.9295774647887332E-4</v>
      </c>
      <c r="T37" s="71">
        <v>1.0553145336225598E-2</v>
      </c>
      <c r="U37" s="71">
        <v>0</v>
      </c>
      <c r="V37" s="71">
        <v>1.6415717958134411E-3</v>
      </c>
      <c r="W37" s="71">
        <v>0</v>
      </c>
      <c r="X37" s="71">
        <v>3.6633663366336632E-3</v>
      </c>
      <c r="Y37" s="71">
        <v>2.6780864085756707E-4</v>
      </c>
      <c r="Z37" s="71">
        <v>0</v>
      </c>
      <c r="AA37" s="71">
        <v>0</v>
      </c>
      <c r="AB37" s="71">
        <v>0</v>
      </c>
      <c r="AC37" s="71">
        <v>2.0833333333333335E-4</v>
      </c>
      <c r="AD37" s="71">
        <v>5.8127438231469434E-3</v>
      </c>
      <c r="AE37" s="71">
        <v>2.4390243902439024E-4</v>
      </c>
      <c r="AF37" s="71">
        <v>1.2907629303807067E-3</v>
      </c>
      <c r="AG37" s="71">
        <v>0</v>
      </c>
      <c r="AH37" s="71">
        <v>8.2677165354330705E-4</v>
      </c>
      <c r="AI37" s="71">
        <v>5.7595392368610518E-4</v>
      </c>
      <c r="AJ37" s="71">
        <v>0</v>
      </c>
      <c r="AK37" s="71">
        <v>1.8867924528301886E-4</v>
      </c>
      <c r="AL37" s="71">
        <v>0</v>
      </c>
      <c r="AM37" s="71">
        <v>0</v>
      </c>
      <c r="AN37" s="71">
        <v>0</v>
      </c>
      <c r="AO37" s="71">
        <v>0</v>
      </c>
      <c r="AP37" s="71">
        <v>1.4376657824933686E-3</v>
      </c>
      <c r="AQ37" s="71">
        <v>4.3345889880798806E-4</v>
      </c>
      <c r="AR37" s="71">
        <v>0</v>
      </c>
      <c r="AS37" s="71">
        <v>0</v>
      </c>
      <c r="AT37" s="71">
        <v>7.2753804461121534E-4</v>
      </c>
      <c r="AU37" s="71">
        <v>5.671684342570419E-2</v>
      </c>
      <c r="AV37" s="71">
        <v>1.5942857142857144E-2</v>
      </c>
      <c r="AW37" s="71">
        <v>0</v>
      </c>
      <c r="AX37" s="71">
        <v>1.325040562466198E-3</v>
      </c>
      <c r="AY37" s="71">
        <v>0</v>
      </c>
      <c r="AZ37" s="71">
        <v>1.3242009132420091E-3</v>
      </c>
      <c r="BA37" s="71">
        <v>0</v>
      </c>
      <c r="BB37" s="71">
        <v>7.8459687123947058E-4</v>
      </c>
      <c r="BC37" s="71">
        <v>4.2372881355932208E-4</v>
      </c>
      <c r="BD37" s="71">
        <v>1.3194296658863589E-4</v>
      </c>
      <c r="BE37" s="71">
        <v>0</v>
      </c>
      <c r="BF37" s="71">
        <v>1.0158847432582194E-4</v>
      </c>
      <c r="BG37" s="71">
        <v>3.0557057869118444E-3</v>
      </c>
      <c r="BH37" s="71">
        <v>1.1895215183106121E-3</v>
      </c>
      <c r="BI37" s="71">
        <v>6.4076636508781258E-3</v>
      </c>
      <c r="BJ37" s="71">
        <v>1.2210850082197591E-2</v>
      </c>
      <c r="BK37" s="71">
        <v>9.571106094808126E-3</v>
      </c>
      <c r="BL37" s="71">
        <v>0</v>
      </c>
      <c r="BM37" s="71">
        <v>1.5267175572519084E-3</v>
      </c>
      <c r="BN37" s="71">
        <v>8.4878928387429175E-3</v>
      </c>
      <c r="BO37" s="71">
        <v>0</v>
      </c>
      <c r="BP37" s="71">
        <v>1.4049586776859505E-3</v>
      </c>
      <c r="BQ37" s="71">
        <v>4.310290897716609E-3</v>
      </c>
      <c r="BR37" s="71">
        <v>9.0322580645161299E-3</v>
      </c>
      <c r="BS37" s="71">
        <v>2.4223602484472048E-3</v>
      </c>
      <c r="BT37" s="71">
        <v>1.3600956300689989E-2</v>
      </c>
      <c r="BU37" s="71">
        <v>2.4921060827483771E-2</v>
      </c>
      <c r="BV37" s="71">
        <v>1.5411157914155701E-2</v>
      </c>
      <c r="BW37" s="71">
        <v>1.2613513453855151E-2</v>
      </c>
      <c r="BX37" s="71">
        <v>1.0325653906114672E-2</v>
      </c>
      <c r="BY37" s="71">
        <v>6.5898361566231606E-3</v>
      </c>
      <c r="BZ37" s="71">
        <v>5.2329139748384908E-3</v>
      </c>
      <c r="CA37" s="71">
        <v>3.046429768689239E-4</v>
      </c>
      <c r="CB37" s="71">
        <v>2.7236315086782379E-4</v>
      </c>
      <c r="CC37" s="71">
        <v>3.6865545030397282E-3</v>
      </c>
      <c r="CD37" s="71">
        <v>4.7545351473922909E-3</v>
      </c>
      <c r="CE37" s="71">
        <v>0</v>
      </c>
      <c r="CF37" s="71">
        <v>0</v>
      </c>
      <c r="CG37" s="71">
        <v>1.2734333796806828E-3</v>
      </c>
      <c r="CH37" s="71">
        <v>1.3801068595175131E-2</v>
      </c>
      <c r="CI37" s="71">
        <v>1.2068928540790942E-4</v>
      </c>
      <c r="CJ37" s="71">
        <v>9.5105332412678975E-6</v>
      </c>
      <c r="CK37" s="71">
        <v>0</v>
      </c>
      <c r="CL37" s="71">
        <v>0</v>
      </c>
      <c r="CM37" s="71">
        <v>0</v>
      </c>
      <c r="CN37" s="71">
        <v>1.5560055419375465E-4</v>
      </c>
      <c r="CO37" s="71">
        <v>1.4072812433468169E-3</v>
      </c>
      <c r="CP37" s="71">
        <v>6.2210967873951297E-3</v>
      </c>
      <c r="CQ37" s="71">
        <v>1.1770177838577292E-3</v>
      </c>
      <c r="CR37" s="71">
        <v>0</v>
      </c>
      <c r="CS37" s="71">
        <v>9.0614886731391596E-4</v>
      </c>
      <c r="CT37" s="71">
        <v>6.3589743589743594E-4</v>
      </c>
      <c r="CU37" s="71">
        <v>1.9534567691523695E-4</v>
      </c>
      <c r="CV37" s="71">
        <v>3.3730661932538676E-4</v>
      </c>
      <c r="CW37" s="71">
        <v>2.1513944223107572E-4</v>
      </c>
      <c r="CX37" s="71">
        <v>7.8348651499171319E-5</v>
      </c>
      <c r="CY37" s="71">
        <v>0</v>
      </c>
      <c r="CZ37" s="71">
        <v>3.713527851458886E-4</v>
      </c>
      <c r="DA37" s="71">
        <v>2.871912693854107E-5</v>
      </c>
      <c r="DB37" s="71">
        <v>9.8764000649305471E-4</v>
      </c>
      <c r="DC37" s="71">
        <v>7.6255487603725227E-5</v>
      </c>
      <c r="DD37" s="71">
        <v>3.6938156571195201E-4</v>
      </c>
      <c r="DE37" s="71">
        <v>1.0154013349445666E-3</v>
      </c>
      <c r="DF37" s="71">
        <v>8.396547214229663E-4</v>
      </c>
      <c r="DG37" s="71">
        <v>1.9018846209178535E-3</v>
      </c>
      <c r="DH37" s="71">
        <v>1.5890878684412235E-3</v>
      </c>
      <c r="DI37" s="71">
        <v>5.172577957629136E-3</v>
      </c>
      <c r="DJ37" s="71">
        <v>4.9880200392071446E-4</v>
      </c>
      <c r="DK37" s="71">
        <v>1.7006802721088435E-5</v>
      </c>
      <c r="DL37" s="71">
        <v>3.829688015846814E-2</v>
      </c>
      <c r="DM37" s="71">
        <v>3.1003504116976944E-5</v>
      </c>
      <c r="DN37" s="71">
        <v>1.2924382716049383E-3</v>
      </c>
      <c r="DO37" s="71">
        <v>1.4675979135354963E-4</v>
      </c>
      <c r="DP37" s="71">
        <v>4.9193282844912738E-4</v>
      </c>
      <c r="DQ37" s="71">
        <v>2.3103024133689612E-3</v>
      </c>
      <c r="DR37" s="71">
        <v>7.5221238938053101E-4</v>
      </c>
      <c r="DS37" s="71">
        <v>1.0254868270332189E-2</v>
      </c>
      <c r="DT37" s="71">
        <v>2.8467853715747948E-4</v>
      </c>
      <c r="DU37" s="71">
        <v>3.8507215638393616E-3</v>
      </c>
      <c r="DW37" s="16" t="s">
        <v>63</v>
      </c>
      <c r="DX37" s="71" t="s">
        <v>155</v>
      </c>
      <c r="DY37" s="73">
        <v>1.4163425912032697E-4</v>
      </c>
      <c r="DZ37" s="71">
        <v>4.9350622157042017E-5</v>
      </c>
      <c r="EA37" s="71">
        <v>4.6821203901595564E-4</v>
      </c>
      <c r="EB37" s="71">
        <v>3.2497580858437823E-5</v>
      </c>
      <c r="EC37" s="71">
        <v>9.5568847333411691E-5</v>
      </c>
      <c r="ED37" s="71">
        <v>0</v>
      </c>
      <c r="EE37" s="71">
        <v>2.9096542989368908E-4</v>
      </c>
      <c r="EF37" s="71">
        <v>2.3085659830636483E-5</v>
      </c>
      <c r="EG37" s="71">
        <v>0</v>
      </c>
      <c r="EH37" s="71">
        <v>0</v>
      </c>
      <c r="EI37" s="71">
        <v>0</v>
      </c>
      <c r="EJ37" s="71">
        <v>2.5789541987890003E-5</v>
      </c>
      <c r="EK37" s="71">
        <v>2.6019319558759168E-4</v>
      </c>
      <c r="EL37" s="71">
        <v>3.243316051263116E-5</v>
      </c>
      <c r="EM37" s="71">
        <v>6.5786146368926646E-5</v>
      </c>
      <c r="EN37" s="71">
        <v>0</v>
      </c>
      <c r="EO37" s="71">
        <v>4.2805470484954497E-5</v>
      </c>
      <c r="EP37" s="71">
        <v>3.5039008507187286E-5</v>
      </c>
      <c r="EQ37" s="71">
        <v>0</v>
      </c>
      <c r="ER37" s="71">
        <v>3.4190505766583084E-5</v>
      </c>
      <c r="ES37" s="71">
        <v>0</v>
      </c>
      <c r="ET37" s="71">
        <v>0</v>
      </c>
      <c r="EU37" s="71">
        <v>0</v>
      </c>
      <c r="EV37" s="71">
        <v>0</v>
      </c>
      <c r="EW37" s="71">
        <v>7.2502576020361527E-5</v>
      </c>
      <c r="EX37" s="71">
        <v>2.7109238555099791E-5</v>
      </c>
      <c r="EY37" s="71">
        <v>0</v>
      </c>
      <c r="EZ37" s="71">
        <v>0</v>
      </c>
      <c r="FA37" s="71">
        <v>4.169453248211094E-5</v>
      </c>
      <c r="FB37" s="71">
        <v>1.0024524230838958</v>
      </c>
      <c r="FC37" s="71">
        <v>6.9633644775779664E-4</v>
      </c>
      <c r="FD37" s="71">
        <v>0</v>
      </c>
      <c r="FE37" s="71">
        <v>9.4244966223805231E-5</v>
      </c>
      <c r="FF37" s="71">
        <v>1.605530026871848E-5</v>
      </c>
      <c r="FG37" s="71">
        <v>7.7586539440896709E-5</v>
      </c>
      <c r="FH37" s="71">
        <v>0</v>
      </c>
      <c r="FI37" s="71">
        <v>4.3896820218660082E-5</v>
      </c>
      <c r="FJ37" s="71">
        <v>3.5732950101847677E-5</v>
      </c>
      <c r="FK37" s="71">
        <v>1.8144139111740883E-5</v>
      </c>
      <c r="FL37" s="71">
        <v>0</v>
      </c>
      <c r="FM37" s="71">
        <v>1.7871080014950532E-5</v>
      </c>
      <c r="FN37" s="71">
        <v>1.4817631421742969E-4</v>
      </c>
      <c r="FO37" s="71">
        <v>6.609936263413651E-5</v>
      </c>
      <c r="FP37" s="71">
        <v>2.9051922443817729E-4</v>
      </c>
      <c r="FQ37" s="71">
        <v>5.43355952106272E-4</v>
      </c>
      <c r="FR37" s="71">
        <v>4.2753133183429494E-4</v>
      </c>
      <c r="FS37" s="71">
        <v>0</v>
      </c>
      <c r="FT37" s="71">
        <v>7.7184158905192063E-5</v>
      </c>
      <c r="FU37" s="71">
        <v>3.7578691592599008E-4</v>
      </c>
      <c r="FV37" s="71">
        <v>0</v>
      </c>
      <c r="FW37" s="71">
        <v>6.9188439557572566E-5</v>
      </c>
      <c r="FX37" s="71">
        <v>1.9367296645858315E-4</v>
      </c>
      <c r="FY37" s="71">
        <v>3.9433158153684579E-4</v>
      </c>
      <c r="FZ37" s="71">
        <v>1.1265519196457675E-4</v>
      </c>
      <c r="GA37" s="71">
        <v>7.3440855791398821E-4</v>
      </c>
      <c r="GB37" s="71">
        <v>1.2472116067576385E-3</v>
      </c>
      <c r="GC37" s="71">
        <v>7.6604277831548919E-4</v>
      </c>
      <c r="GD37" s="71">
        <v>5.7112332592079761E-4</v>
      </c>
      <c r="GE37" s="71">
        <v>5.124695767841661E-4</v>
      </c>
      <c r="GF37" s="71">
        <v>3.0651190646511784E-4</v>
      </c>
      <c r="GG37" s="71">
        <v>2.4948716405909477E-4</v>
      </c>
      <c r="GH37" s="71">
        <v>3.0301827136171784E-5</v>
      </c>
      <c r="GI37" s="71">
        <v>3.4955496294980271E-5</v>
      </c>
      <c r="GJ37" s="71">
        <v>1.8295794079648656E-4</v>
      </c>
      <c r="GK37" s="71">
        <v>2.2569305093060002E-4</v>
      </c>
      <c r="GL37" s="71">
        <v>2.8674884673450782E-5</v>
      </c>
      <c r="GM37" s="71">
        <v>8.9122133654667474E-6</v>
      </c>
      <c r="GN37" s="71">
        <v>9.3323672808520066E-5</v>
      </c>
      <c r="GO37" s="71">
        <v>6.2918070062780622E-4</v>
      </c>
      <c r="GP37" s="71">
        <v>2.4989103355363494E-5</v>
      </c>
      <c r="GQ37" s="71">
        <v>1.1133844386940988E-5</v>
      </c>
      <c r="GR37" s="71">
        <v>6.9981008944471318E-6</v>
      </c>
      <c r="GS37" s="71">
        <v>4.6194498596849057E-6</v>
      </c>
      <c r="GT37" s="71">
        <v>1.2015730456957306E-6</v>
      </c>
      <c r="GU37" s="71">
        <v>2.9320317294675811E-5</v>
      </c>
      <c r="GV37" s="71">
        <v>9.7441330955007869E-5</v>
      </c>
      <c r="GW37" s="71">
        <v>4.6135260887880414E-4</v>
      </c>
      <c r="GX37" s="71">
        <v>5.889253640735967E-5</v>
      </c>
      <c r="GY37" s="71">
        <v>0</v>
      </c>
      <c r="GZ37" s="71">
        <v>5.7683152644879812E-5</v>
      </c>
      <c r="HA37" s="71">
        <v>4.0427697428132469E-5</v>
      </c>
      <c r="HB37" s="71">
        <v>2.2420782571052216E-5</v>
      </c>
      <c r="HC37" s="71">
        <v>2.3992916016749418E-5</v>
      </c>
      <c r="HD37" s="71">
        <v>2.0921732031457754E-5</v>
      </c>
      <c r="HE37" s="71">
        <v>2.4145045790381896E-5</v>
      </c>
      <c r="HF37" s="71">
        <v>2.2850045609740743E-5</v>
      </c>
      <c r="HG37" s="71">
        <v>3.0166744184561731E-5</v>
      </c>
      <c r="HH37" s="71">
        <v>1.8727336908883301E-5</v>
      </c>
      <c r="HI37" s="71">
        <v>6.107008172462572E-5</v>
      </c>
      <c r="HJ37" s="71">
        <v>1.4391413456053828E-5</v>
      </c>
      <c r="HK37" s="71">
        <v>4.0613498263339699E-5</v>
      </c>
      <c r="HL37" s="71">
        <v>5.252263883011951E-5</v>
      </c>
      <c r="HM37" s="71">
        <v>5.4241369964905531E-5</v>
      </c>
      <c r="HN37" s="71">
        <v>9.7985834128406501E-5</v>
      </c>
      <c r="HO37" s="71">
        <v>7.9778331871293299E-5</v>
      </c>
      <c r="HP37" s="71">
        <v>2.4391469905491375E-4</v>
      </c>
      <c r="HQ37" s="71">
        <v>1.2809443509871523E-4</v>
      </c>
      <c r="HR37" s="71">
        <v>1.5639115187837439E-5</v>
      </c>
      <c r="HS37" s="71">
        <v>1.6981796884732721E-3</v>
      </c>
      <c r="HT37" s="71">
        <v>1.0440575632763965E-5</v>
      </c>
      <c r="HU37" s="71">
        <v>9.0062429464044262E-5</v>
      </c>
      <c r="HV37" s="71">
        <v>2.0657961828521782E-5</v>
      </c>
      <c r="HW37" s="71">
        <v>4.2635015050629343E-5</v>
      </c>
      <c r="HX37" s="71">
        <v>1.2460279042895183E-4</v>
      </c>
      <c r="HY37" s="71">
        <v>5.3022806993508552E-5</v>
      </c>
      <c r="HZ37" s="71">
        <v>4.480031066979192E-4</v>
      </c>
      <c r="IA37" s="71">
        <v>4.383934587142722E-5</v>
      </c>
      <c r="IB37" s="71">
        <v>1.0177878847402317</v>
      </c>
      <c r="IC37" s="71">
        <v>0.89410641067559338</v>
      </c>
      <c r="IE37" s="16" t="s">
        <v>63</v>
      </c>
      <c r="IF37" s="71" t="s">
        <v>155</v>
      </c>
      <c r="IG37" s="71">
        <v>0</v>
      </c>
      <c r="IH37" s="71">
        <v>0</v>
      </c>
      <c r="II37" s="71">
        <v>0</v>
      </c>
      <c r="IJ37" s="71">
        <v>0</v>
      </c>
      <c r="IK37" s="71">
        <v>0</v>
      </c>
      <c r="IL37" s="71">
        <v>0</v>
      </c>
      <c r="IM37" s="71">
        <v>0</v>
      </c>
      <c r="IN37" s="71">
        <v>0</v>
      </c>
      <c r="IO37" s="71">
        <v>0</v>
      </c>
      <c r="IP37" s="71">
        <v>0</v>
      </c>
      <c r="IQ37" s="71">
        <v>0</v>
      </c>
      <c r="IR37" s="71">
        <v>0</v>
      </c>
      <c r="IS37" s="71">
        <v>0</v>
      </c>
      <c r="IT37" s="71">
        <v>0</v>
      </c>
      <c r="IU37" s="71">
        <v>0</v>
      </c>
      <c r="IV37" s="71">
        <v>0</v>
      </c>
      <c r="IW37" s="71">
        <v>0</v>
      </c>
      <c r="IX37" s="71">
        <v>0</v>
      </c>
      <c r="IY37" s="71">
        <v>0</v>
      </c>
      <c r="IZ37" s="71">
        <v>0</v>
      </c>
      <c r="JA37" s="71">
        <v>0</v>
      </c>
      <c r="JB37" s="71">
        <v>0</v>
      </c>
      <c r="JC37" s="71">
        <v>0</v>
      </c>
      <c r="JD37" s="71">
        <v>0</v>
      </c>
      <c r="JE37" s="71">
        <v>0</v>
      </c>
      <c r="JF37" s="71">
        <v>0</v>
      </c>
      <c r="JG37" s="71">
        <v>0</v>
      </c>
      <c r="JH37" s="71">
        <v>0</v>
      </c>
      <c r="JI37" s="71">
        <v>0</v>
      </c>
      <c r="JJ37" s="71">
        <v>0</v>
      </c>
      <c r="JK37" s="71">
        <v>0</v>
      </c>
      <c r="JL37" s="71">
        <v>0</v>
      </c>
      <c r="JM37" s="71">
        <v>0</v>
      </c>
      <c r="JN37" s="71">
        <v>0</v>
      </c>
      <c r="JO37" s="71">
        <v>0</v>
      </c>
      <c r="JP37" s="71">
        <v>0</v>
      </c>
      <c r="JQ37" s="71">
        <v>0</v>
      </c>
      <c r="JR37" s="71">
        <v>0</v>
      </c>
      <c r="JS37" s="71">
        <v>0</v>
      </c>
      <c r="JT37" s="71">
        <v>0</v>
      </c>
      <c r="JU37" s="71">
        <v>0</v>
      </c>
      <c r="JV37" s="71">
        <v>0</v>
      </c>
      <c r="JW37" s="71">
        <v>0</v>
      </c>
      <c r="JX37" s="71">
        <v>0</v>
      </c>
      <c r="JY37" s="71">
        <v>0</v>
      </c>
      <c r="JZ37" s="71">
        <v>0</v>
      </c>
      <c r="KA37" s="71">
        <v>0</v>
      </c>
      <c r="KB37" s="71">
        <v>0</v>
      </c>
      <c r="KC37" s="71">
        <v>0</v>
      </c>
      <c r="KD37" s="71">
        <v>0</v>
      </c>
      <c r="KE37" s="71">
        <v>0</v>
      </c>
      <c r="KF37" s="71">
        <v>0</v>
      </c>
      <c r="KG37" s="71">
        <v>0</v>
      </c>
      <c r="KH37" s="71">
        <v>0</v>
      </c>
      <c r="KI37" s="71">
        <v>0</v>
      </c>
      <c r="KJ37" s="71">
        <v>0</v>
      </c>
      <c r="KK37" s="71">
        <v>0</v>
      </c>
      <c r="KL37" s="71">
        <v>0</v>
      </c>
      <c r="KM37" s="71">
        <v>0</v>
      </c>
      <c r="KN37" s="71">
        <v>0</v>
      </c>
      <c r="KO37" s="71">
        <v>0</v>
      </c>
      <c r="KP37" s="71">
        <v>0</v>
      </c>
      <c r="KQ37" s="71">
        <v>0</v>
      </c>
      <c r="KR37" s="71">
        <v>0</v>
      </c>
      <c r="KS37" s="71">
        <v>0</v>
      </c>
      <c r="KT37" s="71">
        <v>0</v>
      </c>
      <c r="KU37" s="71">
        <v>0</v>
      </c>
      <c r="KV37" s="71">
        <v>0</v>
      </c>
      <c r="KW37" s="71">
        <v>0</v>
      </c>
      <c r="KX37" s="71">
        <v>0</v>
      </c>
      <c r="KY37" s="71">
        <v>0</v>
      </c>
      <c r="KZ37" s="71">
        <v>0</v>
      </c>
      <c r="LA37" s="71">
        <v>0</v>
      </c>
      <c r="LB37" s="71">
        <v>0</v>
      </c>
      <c r="LC37" s="71">
        <v>0</v>
      </c>
      <c r="LD37" s="71">
        <v>0</v>
      </c>
      <c r="LE37" s="71">
        <v>0</v>
      </c>
      <c r="LF37" s="71">
        <v>0</v>
      </c>
      <c r="LG37" s="71">
        <v>0</v>
      </c>
      <c r="LH37" s="71">
        <v>0</v>
      </c>
      <c r="LI37" s="71">
        <v>0</v>
      </c>
      <c r="LJ37" s="71">
        <v>0</v>
      </c>
      <c r="LK37" s="71">
        <v>0</v>
      </c>
      <c r="LL37" s="71">
        <v>0</v>
      </c>
      <c r="LM37" s="71">
        <v>0</v>
      </c>
      <c r="LN37" s="71">
        <v>0</v>
      </c>
      <c r="LO37" s="71">
        <v>0</v>
      </c>
      <c r="LP37" s="71">
        <v>0</v>
      </c>
      <c r="LQ37" s="71">
        <v>0</v>
      </c>
      <c r="LR37" s="71">
        <v>0</v>
      </c>
      <c r="LS37" s="71">
        <v>0</v>
      </c>
      <c r="LT37" s="71">
        <v>0</v>
      </c>
      <c r="LU37" s="71">
        <v>0</v>
      </c>
      <c r="LV37" s="71">
        <v>0</v>
      </c>
      <c r="LW37" s="71">
        <v>0</v>
      </c>
      <c r="LX37" s="71">
        <v>0</v>
      </c>
      <c r="LY37" s="71">
        <v>0</v>
      </c>
      <c r="LZ37" s="71">
        <v>0</v>
      </c>
      <c r="MA37" s="71">
        <v>0</v>
      </c>
      <c r="MB37" s="71">
        <v>0</v>
      </c>
      <c r="MC37" s="71">
        <v>0</v>
      </c>
      <c r="MD37" s="71">
        <v>0</v>
      </c>
      <c r="ME37" s="71">
        <v>0</v>
      </c>
      <c r="MF37" s="71">
        <v>0</v>
      </c>
      <c r="MG37" s="71">
        <v>0</v>
      </c>
      <c r="MH37" s="71">
        <v>0</v>
      </c>
      <c r="MI37" s="71">
        <v>0</v>
      </c>
    </row>
    <row r="38" spans="2:347" x14ac:dyDescent="0.15">
      <c r="B38" s="12" t="s">
        <v>64</v>
      </c>
      <c r="C38" s="66" t="s">
        <v>658</v>
      </c>
      <c r="D38" s="67">
        <v>1</v>
      </c>
      <c r="E38" s="75">
        <v>0</v>
      </c>
      <c r="F38" s="75">
        <v>0.40240000000000004</v>
      </c>
      <c r="G38" s="75">
        <v>0.1176</v>
      </c>
      <c r="H38" s="67">
        <v>4.8398794091822116E-3</v>
      </c>
      <c r="I38" s="76">
        <v>0.10285714285714286</v>
      </c>
      <c r="J38" s="75">
        <v>3.4285714285714287E-2</v>
      </c>
      <c r="P38" s="12" t="s">
        <v>64</v>
      </c>
      <c r="Q38" s="67" t="s">
        <v>658</v>
      </c>
      <c r="R38" s="67">
        <v>9.4711917916337796E-5</v>
      </c>
      <c r="S38" s="67">
        <v>0</v>
      </c>
      <c r="T38" s="67">
        <v>3.796095444685467E-5</v>
      </c>
      <c r="U38" s="67">
        <v>0</v>
      </c>
      <c r="V38" s="67">
        <v>6.2798384135145057E-4</v>
      </c>
      <c r="W38" s="67">
        <v>0</v>
      </c>
      <c r="X38" s="67">
        <v>2.8712871287128712E-3</v>
      </c>
      <c r="Y38" s="67">
        <v>2.8247564552927968E-5</v>
      </c>
      <c r="Z38" s="67">
        <v>0</v>
      </c>
      <c r="AA38" s="67">
        <v>0</v>
      </c>
      <c r="AB38" s="67">
        <v>0</v>
      </c>
      <c r="AC38" s="67">
        <v>2.0833333333333335E-4</v>
      </c>
      <c r="AD38" s="67">
        <v>2.8608582574772435E-3</v>
      </c>
      <c r="AE38" s="67">
        <v>1.6260162601626016E-4</v>
      </c>
      <c r="AF38" s="67">
        <v>8.5621113301986948E-4</v>
      </c>
      <c r="AG38" s="67">
        <v>0</v>
      </c>
      <c r="AH38" s="67">
        <v>1.1811023622047244E-4</v>
      </c>
      <c r="AI38" s="67">
        <v>8.6393088552915757E-5</v>
      </c>
      <c r="AJ38" s="67">
        <v>0</v>
      </c>
      <c r="AK38" s="67">
        <v>0</v>
      </c>
      <c r="AL38" s="67">
        <v>0</v>
      </c>
      <c r="AM38" s="67">
        <v>0</v>
      </c>
      <c r="AN38" s="67">
        <v>0</v>
      </c>
      <c r="AO38" s="67">
        <v>0</v>
      </c>
      <c r="AP38" s="67">
        <v>8.3364910951117856E-6</v>
      </c>
      <c r="AQ38" s="67">
        <v>2.7865214923370661E-4</v>
      </c>
      <c r="AR38" s="67">
        <v>0</v>
      </c>
      <c r="AS38" s="67">
        <v>0</v>
      </c>
      <c r="AT38" s="67">
        <v>1.0840108401084011E-4</v>
      </c>
      <c r="AU38" s="67">
        <v>2.4746265252594365E-4</v>
      </c>
      <c r="AV38" s="67">
        <v>0.14588571428571429</v>
      </c>
      <c r="AW38" s="67">
        <v>0</v>
      </c>
      <c r="AX38" s="67">
        <v>8.653326122228231E-5</v>
      </c>
      <c r="AY38" s="67">
        <v>0</v>
      </c>
      <c r="AZ38" s="67">
        <v>9.1324200913242012E-5</v>
      </c>
      <c r="BA38" s="67">
        <v>0</v>
      </c>
      <c r="BB38" s="67">
        <v>4.4283995186522264E-5</v>
      </c>
      <c r="BC38" s="67">
        <v>2.5423728813559322E-4</v>
      </c>
      <c r="BD38" s="67">
        <v>1.7024898914662695E-5</v>
      </c>
      <c r="BE38" s="67">
        <v>0</v>
      </c>
      <c r="BF38" s="67">
        <v>2.2164758034724787E-5</v>
      </c>
      <c r="BG38" s="67">
        <v>3.7317468902109245E-4</v>
      </c>
      <c r="BH38" s="67">
        <v>4.4105854049719331E-5</v>
      </c>
      <c r="BI38" s="67">
        <v>2.3061912364733014E-5</v>
      </c>
      <c r="BJ38" s="67">
        <v>3.2826006257623166E-4</v>
      </c>
      <c r="BK38" s="67">
        <v>1.4860797592174567E-3</v>
      </c>
      <c r="BL38" s="67">
        <v>0</v>
      </c>
      <c r="BM38" s="67">
        <v>5.9160305343511452E-4</v>
      </c>
      <c r="BN38" s="67">
        <v>7.9855744461617719E-5</v>
      </c>
      <c r="BO38" s="67">
        <v>0</v>
      </c>
      <c r="BP38" s="67">
        <v>2.8925619834710745E-4</v>
      </c>
      <c r="BQ38" s="67">
        <v>3.6144997045841591E-5</v>
      </c>
      <c r="BR38" s="67">
        <v>6.4516129032258064E-4</v>
      </c>
      <c r="BS38" s="67">
        <v>2.070393374741201E-5</v>
      </c>
      <c r="BT38" s="67">
        <v>9.8958963805834645E-5</v>
      </c>
      <c r="BU38" s="67">
        <v>7.9458246488264936E-5</v>
      </c>
      <c r="BV38" s="67">
        <v>9.8235149428114614E-5</v>
      </c>
      <c r="BW38" s="67">
        <v>4.1939827384499922E-5</v>
      </c>
      <c r="BX38" s="67">
        <v>1.3337952537675386E-4</v>
      </c>
      <c r="BY38" s="67">
        <v>1.3024159955567899E-3</v>
      </c>
      <c r="BZ38" s="67">
        <v>7.1404284257055417E-5</v>
      </c>
      <c r="CA38" s="67">
        <v>2.9332886356017435E-6</v>
      </c>
      <c r="CB38" s="67">
        <v>1.5353805073431243E-5</v>
      </c>
      <c r="CC38" s="67">
        <v>1.2724445072812102E-5</v>
      </c>
      <c r="CD38" s="67">
        <v>5.3287981859410426E-5</v>
      </c>
      <c r="CE38" s="67">
        <v>5.1060203847540392E-5</v>
      </c>
      <c r="CF38" s="67">
        <v>3.5947224296738857E-3</v>
      </c>
      <c r="CG38" s="67">
        <v>1.2465838807115118E-4</v>
      </c>
      <c r="CH38" s="67">
        <v>1.8025797398672351E-4</v>
      </c>
      <c r="CI38" s="67">
        <v>9.8063395384747362E-5</v>
      </c>
      <c r="CJ38" s="67">
        <v>1.2168271297731803E-4</v>
      </c>
      <c r="CK38" s="67">
        <v>1.0140616549486208E-6</v>
      </c>
      <c r="CL38" s="67">
        <v>2.6130128037627387E-7</v>
      </c>
      <c r="CM38" s="67">
        <v>0</v>
      </c>
      <c r="CN38" s="67">
        <v>2.2434189491633805E-4</v>
      </c>
      <c r="CO38" s="67">
        <v>3.2361081541409412E-5</v>
      </c>
      <c r="CP38" s="67">
        <v>0</v>
      </c>
      <c r="CQ38" s="67">
        <v>8.7551299589603277E-6</v>
      </c>
      <c r="CR38" s="67">
        <v>0</v>
      </c>
      <c r="CS38" s="67">
        <v>0</v>
      </c>
      <c r="CT38" s="67">
        <v>2.0512820512820512E-5</v>
      </c>
      <c r="CU38" s="67">
        <v>5.7754374044504845E-5</v>
      </c>
      <c r="CV38" s="67">
        <v>5.9599289880801418E-4</v>
      </c>
      <c r="CW38" s="67">
        <v>3.1553784860557767E-3</v>
      </c>
      <c r="CX38" s="67">
        <v>1.9587162874792828E-4</v>
      </c>
      <c r="CY38" s="67">
        <v>4.8909322116795467E-6</v>
      </c>
      <c r="CZ38" s="67">
        <v>1.6710875331564987E-3</v>
      </c>
      <c r="DA38" s="67">
        <v>3.4462952326249282E-5</v>
      </c>
      <c r="DB38" s="67">
        <v>1.7832711082253091E-4</v>
      </c>
      <c r="DC38" s="67">
        <v>6.9530794021366771E-5</v>
      </c>
      <c r="DD38" s="67">
        <v>3.9418851770898719E-4</v>
      </c>
      <c r="DE38" s="67">
        <v>2.9277945839855311E-5</v>
      </c>
      <c r="DF38" s="67">
        <v>2.3280146481820561E-4</v>
      </c>
      <c r="DG38" s="67">
        <v>9.6029348295209322E-5</v>
      </c>
      <c r="DH38" s="67">
        <v>4.8080273151696744E-5</v>
      </c>
      <c r="DI38" s="67">
        <v>1.3580099976196144E-3</v>
      </c>
      <c r="DJ38" s="67">
        <v>6.8721411457198863E-4</v>
      </c>
      <c r="DK38" s="67">
        <v>3.401360544217687E-5</v>
      </c>
      <c r="DL38" s="67">
        <v>9.9042588312974581E-6</v>
      </c>
      <c r="DM38" s="67">
        <v>1.3482919232266717E-4</v>
      </c>
      <c r="DN38" s="67">
        <v>4.5910493827160494E-4</v>
      </c>
      <c r="DO38" s="67">
        <v>1.3766624145900958E-5</v>
      </c>
      <c r="DP38" s="67">
        <v>4.1949292064537373E-4</v>
      </c>
      <c r="DQ38" s="67">
        <v>2.5406116130126822E-4</v>
      </c>
      <c r="DR38" s="67">
        <v>1.1526548672566371E-3</v>
      </c>
      <c r="DS38" s="67">
        <v>0</v>
      </c>
      <c r="DT38" s="67">
        <v>1.0886021963962043E-3</v>
      </c>
      <c r="DU38" s="67">
        <v>1.5494505667407217E-4</v>
      </c>
      <c r="DW38" s="12" t="s">
        <v>64</v>
      </c>
      <c r="DX38" s="67" t="s">
        <v>658</v>
      </c>
      <c r="DY38" s="76">
        <v>0</v>
      </c>
      <c r="DZ38" s="75">
        <v>0</v>
      </c>
      <c r="EA38" s="75">
        <v>0</v>
      </c>
      <c r="EB38" s="75">
        <v>0</v>
      </c>
      <c r="EC38" s="75">
        <v>0</v>
      </c>
      <c r="ED38" s="75">
        <v>0</v>
      </c>
      <c r="EE38" s="75">
        <v>0</v>
      </c>
      <c r="EF38" s="75">
        <v>0</v>
      </c>
      <c r="EG38" s="75">
        <v>0</v>
      </c>
      <c r="EH38" s="75">
        <v>0</v>
      </c>
      <c r="EI38" s="75">
        <v>0</v>
      </c>
      <c r="EJ38" s="75">
        <v>0</v>
      </c>
      <c r="EK38" s="75">
        <v>0</v>
      </c>
      <c r="EL38" s="75">
        <v>0</v>
      </c>
      <c r="EM38" s="75">
        <v>0</v>
      </c>
      <c r="EN38" s="75">
        <v>0</v>
      </c>
      <c r="EO38" s="75">
        <v>0</v>
      </c>
      <c r="EP38" s="75">
        <v>0</v>
      </c>
      <c r="EQ38" s="75">
        <v>0</v>
      </c>
      <c r="ER38" s="75">
        <v>0</v>
      </c>
      <c r="ES38" s="75">
        <v>0</v>
      </c>
      <c r="ET38" s="75">
        <v>0</v>
      </c>
      <c r="EU38" s="75">
        <v>0</v>
      </c>
      <c r="EV38" s="75">
        <v>0</v>
      </c>
      <c r="EW38" s="75">
        <v>0</v>
      </c>
      <c r="EX38" s="75">
        <v>0</v>
      </c>
      <c r="EY38" s="75">
        <v>0</v>
      </c>
      <c r="EZ38" s="75">
        <v>0</v>
      </c>
      <c r="FA38" s="75">
        <v>0</v>
      </c>
      <c r="FB38" s="75">
        <v>0</v>
      </c>
      <c r="FC38" s="75">
        <v>1</v>
      </c>
      <c r="FD38" s="75">
        <v>0</v>
      </c>
      <c r="FE38" s="75">
        <v>0</v>
      </c>
      <c r="FF38" s="75">
        <v>0</v>
      </c>
      <c r="FG38" s="75">
        <v>0</v>
      </c>
      <c r="FH38" s="75">
        <v>0</v>
      </c>
      <c r="FI38" s="75">
        <v>0</v>
      </c>
      <c r="FJ38" s="75">
        <v>0</v>
      </c>
      <c r="FK38" s="75">
        <v>0</v>
      </c>
      <c r="FL38" s="75">
        <v>0</v>
      </c>
      <c r="FM38" s="75">
        <v>0</v>
      </c>
      <c r="FN38" s="75">
        <v>0</v>
      </c>
      <c r="FO38" s="75">
        <v>0</v>
      </c>
      <c r="FP38" s="75">
        <v>0</v>
      </c>
      <c r="FQ38" s="75">
        <v>0</v>
      </c>
      <c r="FR38" s="75">
        <v>0</v>
      </c>
      <c r="FS38" s="75">
        <v>0</v>
      </c>
      <c r="FT38" s="75">
        <v>0</v>
      </c>
      <c r="FU38" s="75">
        <v>0</v>
      </c>
      <c r="FV38" s="75">
        <v>0</v>
      </c>
      <c r="FW38" s="75">
        <v>0</v>
      </c>
      <c r="FX38" s="75">
        <v>0</v>
      </c>
      <c r="FY38" s="75">
        <v>0</v>
      </c>
      <c r="FZ38" s="75">
        <v>0</v>
      </c>
      <c r="GA38" s="75">
        <v>0</v>
      </c>
      <c r="GB38" s="75">
        <v>0</v>
      </c>
      <c r="GC38" s="75">
        <v>0</v>
      </c>
      <c r="GD38" s="75">
        <v>0</v>
      </c>
      <c r="GE38" s="75">
        <v>0</v>
      </c>
      <c r="GF38" s="75">
        <v>0</v>
      </c>
      <c r="GG38" s="75">
        <v>0</v>
      </c>
      <c r="GH38" s="75">
        <v>0</v>
      </c>
      <c r="GI38" s="75">
        <v>0</v>
      </c>
      <c r="GJ38" s="75">
        <v>0</v>
      </c>
      <c r="GK38" s="75">
        <v>0</v>
      </c>
      <c r="GL38" s="75">
        <v>0</v>
      </c>
      <c r="GM38" s="75">
        <v>0</v>
      </c>
      <c r="GN38" s="75">
        <v>0</v>
      </c>
      <c r="GO38" s="75">
        <v>0</v>
      </c>
      <c r="GP38" s="75">
        <v>0</v>
      </c>
      <c r="GQ38" s="75">
        <v>0</v>
      </c>
      <c r="GR38" s="75">
        <v>0</v>
      </c>
      <c r="GS38" s="75">
        <v>0</v>
      </c>
      <c r="GT38" s="75">
        <v>0</v>
      </c>
      <c r="GU38" s="75">
        <v>0</v>
      </c>
      <c r="GV38" s="75">
        <v>0</v>
      </c>
      <c r="GW38" s="75">
        <v>0</v>
      </c>
      <c r="GX38" s="75">
        <v>0</v>
      </c>
      <c r="GY38" s="75">
        <v>0</v>
      </c>
      <c r="GZ38" s="75">
        <v>0</v>
      </c>
      <c r="HA38" s="75">
        <v>0</v>
      </c>
      <c r="HB38" s="75">
        <v>0</v>
      </c>
      <c r="HC38" s="75">
        <v>0</v>
      </c>
      <c r="HD38" s="75">
        <v>0</v>
      </c>
      <c r="HE38" s="75">
        <v>0</v>
      </c>
      <c r="HF38" s="75">
        <v>0</v>
      </c>
      <c r="HG38" s="75">
        <v>0</v>
      </c>
      <c r="HH38" s="75">
        <v>0</v>
      </c>
      <c r="HI38" s="75">
        <v>0</v>
      </c>
      <c r="HJ38" s="75">
        <v>0</v>
      </c>
      <c r="HK38" s="75">
        <v>0</v>
      </c>
      <c r="HL38" s="75">
        <v>0</v>
      </c>
      <c r="HM38" s="75">
        <v>0</v>
      </c>
      <c r="HN38" s="75">
        <v>0</v>
      </c>
      <c r="HO38" s="75">
        <v>0</v>
      </c>
      <c r="HP38" s="75">
        <v>0</v>
      </c>
      <c r="HQ38" s="75">
        <v>0</v>
      </c>
      <c r="HR38" s="75">
        <v>0</v>
      </c>
      <c r="HS38" s="75">
        <v>0</v>
      </c>
      <c r="HT38" s="75">
        <v>0</v>
      </c>
      <c r="HU38" s="75">
        <v>0</v>
      </c>
      <c r="HV38" s="75">
        <v>0</v>
      </c>
      <c r="HW38" s="75">
        <v>0</v>
      </c>
      <c r="HX38" s="75">
        <v>0</v>
      </c>
      <c r="HY38" s="75">
        <v>0</v>
      </c>
      <c r="HZ38" s="75">
        <v>0</v>
      </c>
      <c r="IA38" s="75">
        <v>0</v>
      </c>
      <c r="IB38" s="67">
        <v>1</v>
      </c>
      <c r="IC38" s="67">
        <v>0.8784801077719594</v>
      </c>
      <c r="IE38" s="12" t="s">
        <v>64</v>
      </c>
      <c r="IF38" s="67" t="s">
        <v>658</v>
      </c>
      <c r="IG38" s="67">
        <v>0</v>
      </c>
      <c r="IH38" s="67">
        <v>0</v>
      </c>
      <c r="II38" s="67">
        <v>0</v>
      </c>
      <c r="IJ38" s="67">
        <v>0</v>
      </c>
      <c r="IK38" s="67">
        <v>0</v>
      </c>
      <c r="IL38" s="67">
        <v>0</v>
      </c>
      <c r="IM38" s="67">
        <v>0</v>
      </c>
      <c r="IN38" s="67">
        <v>0</v>
      </c>
      <c r="IO38" s="67">
        <v>0</v>
      </c>
      <c r="IP38" s="67">
        <v>0</v>
      </c>
      <c r="IQ38" s="67">
        <v>0</v>
      </c>
      <c r="IR38" s="67">
        <v>0</v>
      </c>
      <c r="IS38" s="67">
        <v>0</v>
      </c>
      <c r="IT38" s="67">
        <v>0</v>
      </c>
      <c r="IU38" s="67">
        <v>0</v>
      </c>
      <c r="IV38" s="67">
        <v>0</v>
      </c>
      <c r="IW38" s="67">
        <v>0</v>
      </c>
      <c r="IX38" s="67">
        <v>0</v>
      </c>
      <c r="IY38" s="67">
        <v>0</v>
      </c>
      <c r="IZ38" s="67">
        <v>0</v>
      </c>
      <c r="JA38" s="67">
        <v>0</v>
      </c>
      <c r="JB38" s="67">
        <v>0</v>
      </c>
      <c r="JC38" s="67">
        <v>0</v>
      </c>
      <c r="JD38" s="67">
        <v>0</v>
      </c>
      <c r="JE38" s="67">
        <v>0</v>
      </c>
      <c r="JF38" s="67">
        <v>0</v>
      </c>
      <c r="JG38" s="67">
        <v>0</v>
      </c>
      <c r="JH38" s="67">
        <v>0</v>
      </c>
      <c r="JI38" s="67">
        <v>0</v>
      </c>
      <c r="JJ38" s="67">
        <v>0</v>
      </c>
      <c r="JK38" s="67">
        <v>0</v>
      </c>
      <c r="JL38" s="67">
        <v>0</v>
      </c>
      <c r="JM38" s="67">
        <v>0</v>
      </c>
      <c r="JN38" s="67">
        <v>0</v>
      </c>
      <c r="JO38" s="67">
        <v>0</v>
      </c>
      <c r="JP38" s="67">
        <v>0</v>
      </c>
      <c r="JQ38" s="67">
        <v>0</v>
      </c>
      <c r="JR38" s="67">
        <v>0</v>
      </c>
      <c r="JS38" s="67">
        <v>0</v>
      </c>
      <c r="JT38" s="67">
        <v>0</v>
      </c>
      <c r="JU38" s="67">
        <v>0</v>
      </c>
      <c r="JV38" s="67">
        <v>0</v>
      </c>
      <c r="JW38" s="67">
        <v>0</v>
      </c>
      <c r="JX38" s="67">
        <v>0</v>
      </c>
      <c r="JY38" s="67">
        <v>0</v>
      </c>
      <c r="JZ38" s="67">
        <v>0</v>
      </c>
      <c r="KA38" s="67">
        <v>0</v>
      </c>
      <c r="KB38" s="67">
        <v>0</v>
      </c>
      <c r="KC38" s="67">
        <v>0</v>
      </c>
      <c r="KD38" s="67">
        <v>0</v>
      </c>
      <c r="KE38" s="67">
        <v>0</v>
      </c>
      <c r="KF38" s="67">
        <v>0</v>
      </c>
      <c r="KG38" s="67">
        <v>0</v>
      </c>
      <c r="KH38" s="67">
        <v>0</v>
      </c>
      <c r="KI38" s="67">
        <v>0</v>
      </c>
      <c r="KJ38" s="67">
        <v>0</v>
      </c>
      <c r="KK38" s="67">
        <v>0</v>
      </c>
      <c r="KL38" s="67">
        <v>0</v>
      </c>
      <c r="KM38" s="67">
        <v>0</v>
      </c>
      <c r="KN38" s="67">
        <v>0</v>
      </c>
      <c r="KO38" s="67">
        <v>0</v>
      </c>
      <c r="KP38" s="67">
        <v>0</v>
      </c>
      <c r="KQ38" s="67">
        <v>0</v>
      </c>
      <c r="KR38" s="67">
        <v>0</v>
      </c>
      <c r="KS38" s="67">
        <v>0</v>
      </c>
      <c r="KT38" s="67">
        <v>0</v>
      </c>
      <c r="KU38" s="67">
        <v>0</v>
      </c>
      <c r="KV38" s="67">
        <v>0</v>
      </c>
      <c r="KW38" s="67">
        <v>0</v>
      </c>
      <c r="KX38" s="67">
        <v>0</v>
      </c>
      <c r="KY38" s="67">
        <v>0</v>
      </c>
      <c r="KZ38" s="67">
        <v>0</v>
      </c>
      <c r="LA38" s="67">
        <v>0</v>
      </c>
      <c r="LB38" s="67">
        <v>0</v>
      </c>
      <c r="LC38" s="67">
        <v>0</v>
      </c>
      <c r="LD38" s="67">
        <v>0</v>
      </c>
      <c r="LE38" s="67">
        <v>0</v>
      </c>
      <c r="LF38" s="67">
        <v>0</v>
      </c>
      <c r="LG38" s="67">
        <v>0</v>
      </c>
      <c r="LH38" s="67">
        <v>0</v>
      </c>
      <c r="LI38" s="67">
        <v>0</v>
      </c>
      <c r="LJ38" s="67">
        <v>0</v>
      </c>
      <c r="LK38" s="67">
        <v>0</v>
      </c>
      <c r="LL38" s="67">
        <v>0</v>
      </c>
      <c r="LM38" s="67">
        <v>0</v>
      </c>
      <c r="LN38" s="67">
        <v>0</v>
      </c>
      <c r="LO38" s="67">
        <v>0</v>
      </c>
      <c r="LP38" s="67">
        <v>0</v>
      </c>
      <c r="LQ38" s="67">
        <v>0</v>
      </c>
      <c r="LR38" s="67">
        <v>0</v>
      </c>
      <c r="LS38" s="67">
        <v>0</v>
      </c>
      <c r="LT38" s="67">
        <v>0</v>
      </c>
      <c r="LU38" s="67">
        <v>0</v>
      </c>
      <c r="LV38" s="67">
        <v>0</v>
      </c>
      <c r="LW38" s="67">
        <v>0</v>
      </c>
      <c r="LX38" s="67">
        <v>0</v>
      </c>
      <c r="LY38" s="67">
        <v>0</v>
      </c>
      <c r="LZ38" s="67">
        <v>0</v>
      </c>
      <c r="MA38" s="67">
        <v>0</v>
      </c>
      <c r="MB38" s="67">
        <v>0</v>
      </c>
      <c r="MC38" s="67">
        <v>0</v>
      </c>
      <c r="MD38" s="67">
        <v>0</v>
      </c>
      <c r="ME38" s="67">
        <v>0</v>
      </c>
      <c r="MF38" s="67">
        <v>0</v>
      </c>
      <c r="MG38" s="67">
        <v>0</v>
      </c>
      <c r="MH38" s="67">
        <v>0</v>
      </c>
      <c r="MI38" s="67">
        <v>0</v>
      </c>
    </row>
    <row r="39" spans="2:347" x14ac:dyDescent="0.15">
      <c r="B39" s="12" t="s">
        <v>65</v>
      </c>
      <c r="C39" s="66" t="s">
        <v>156</v>
      </c>
      <c r="D39" s="67">
        <v>0.99999999999999989</v>
      </c>
      <c r="E39" s="67">
        <v>0</v>
      </c>
      <c r="F39" s="67">
        <v>0</v>
      </c>
      <c r="G39" s="67">
        <v>0</v>
      </c>
      <c r="H39" s="67">
        <v>4.838710498755331E-4</v>
      </c>
      <c r="I39" s="27">
        <v>0</v>
      </c>
      <c r="J39" s="67">
        <v>0</v>
      </c>
      <c r="P39" s="12" t="s">
        <v>65</v>
      </c>
      <c r="Q39" s="67" t="s">
        <v>156</v>
      </c>
      <c r="R39" s="67">
        <v>0</v>
      </c>
      <c r="S39" s="67">
        <v>0</v>
      </c>
      <c r="T39" s="67">
        <v>0</v>
      </c>
      <c r="U39" s="67">
        <v>0</v>
      </c>
      <c r="V39" s="67">
        <v>0</v>
      </c>
      <c r="W39" s="67">
        <v>0</v>
      </c>
      <c r="X39" s="67">
        <v>0</v>
      </c>
      <c r="Y39" s="67">
        <v>7.5109549849708467E-4</v>
      </c>
      <c r="Z39" s="67">
        <v>0</v>
      </c>
      <c r="AA39" s="67">
        <v>0</v>
      </c>
      <c r="AB39" s="67">
        <v>0</v>
      </c>
      <c r="AC39" s="67">
        <v>4.1666666666666669E-4</v>
      </c>
      <c r="AD39" s="67">
        <v>1.0143042912873863E-3</v>
      </c>
      <c r="AE39" s="67">
        <v>8.1300813008130081E-5</v>
      </c>
      <c r="AF39" s="67">
        <v>1.5538449871075381E-2</v>
      </c>
      <c r="AG39" s="67">
        <v>0</v>
      </c>
      <c r="AH39" s="67">
        <v>0</v>
      </c>
      <c r="AI39" s="67">
        <v>7.1994240460763137E-6</v>
      </c>
      <c r="AJ39" s="67">
        <v>0</v>
      </c>
      <c r="AK39" s="67">
        <v>1.3679245283018868E-3</v>
      </c>
      <c r="AL39" s="67">
        <v>0</v>
      </c>
      <c r="AM39" s="67">
        <v>0</v>
      </c>
      <c r="AN39" s="67">
        <v>0</v>
      </c>
      <c r="AO39" s="67">
        <v>0</v>
      </c>
      <c r="AP39" s="67">
        <v>9.8234179613489962E-3</v>
      </c>
      <c r="AQ39" s="67">
        <v>8.1753444450178032E-3</v>
      </c>
      <c r="AR39" s="67">
        <v>0</v>
      </c>
      <c r="AS39" s="67">
        <v>0</v>
      </c>
      <c r="AT39" s="67">
        <v>3.4417344173441737E-3</v>
      </c>
      <c r="AU39" s="67">
        <v>1.063975367772836E-3</v>
      </c>
      <c r="AV39" s="67">
        <v>0</v>
      </c>
      <c r="AW39" s="67">
        <v>0</v>
      </c>
      <c r="AX39" s="67">
        <v>1.6224986479177932E-5</v>
      </c>
      <c r="AY39" s="67">
        <v>0</v>
      </c>
      <c r="AZ39" s="67">
        <v>4.7488584474885843E-3</v>
      </c>
      <c r="BA39" s="67">
        <v>0</v>
      </c>
      <c r="BB39" s="67">
        <v>0</v>
      </c>
      <c r="BC39" s="67">
        <v>0</v>
      </c>
      <c r="BD39" s="67">
        <v>0</v>
      </c>
      <c r="BE39" s="67">
        <v>0</v>
      </c>
      <c r="BF39" s="67">
        <v>4.6269548085211179E-2</v>
      </c>
      <c r="BG39" s="67">
        <v>3.7317468902109245E-4</v>
      </c>
      <c r="BH39" s="67">
        <v>8.7142475273990902E-4</v>
      </c>
      <c r="BI39" s="67">
        <v>1.1530956182366507E-4</v>
      </c>
      <c r="BJ39" s="67">
        <v>1.9303176539216206E-4</v>
      </c>
      <c r="BK39" s="67">
        <v>9.7015299724103332E-3</v>
      </c>
      <c r="BL39" s="67">
        <v>0</v>
      </c>
      <c r="BM39" s="67">
        <v>6.1736641221374041E-3</v>
      </c>
      <c r="BN39" s="67">
        <v>2.2668727460072128E-4</v>
      </c>
      <c r="BO39" s="67">
        <v>0</v>
      </c>
      <c r="BP39" s="67">
        <v>6.1983471074380158E-4</v>
      </c>
      <c r="BQ39" s="67">
        <v>8.4339484933792092E-3</v>
      </c>
      <c r="BR39" s="67">
        <v>3.2258064516129032E-4</v>
      </c>
      <c r="BS39" s="67">
        <v>1.6563146997929608E-4</v>
      </c>
      <c r="BT39" s="67">
        <v>1.1015918169713109E-2</v>
      </c>
      <c r="BU39" s="67">
        <v>4.3023246528193703E-3</v>
      </c>
      <c r="BV39" s="67">
        <v>1.8985979584306976E-5</v>
      </c>
      <c r="BW39" s="67">
        <v>6.0040173939915678E-4</v>
      </c>
      <c r="BX39" s="67">
        <v>7.1167503897453669E-3</v>
      </c>
      <c r="BY39" s="67">
        <v>8.0533185226326024E-3</v>
      </c>
      <c r="BZ39" s="67">
        <v>2.3801428085685144E-5</v>
      </c>
      <c r="CA39" s="67">
        <v>3.5570315119007713E-3</v>
      </c>
      <c r="CB39" s="67">
        <v>1.9913217623497995E-3</v>
      </c>
      <c r="CC39" s="67">
        <v>5.7260002827654463E-5</v>
      </c>
      <c r="CD39" s="67">
        <v>7.9365079365079365E-5</v>
      </c>
      <c r="CE39" s="67">
        <v>0</v>
      </c>
      <c r="CF39" s="67">
        <v>0</v>
      </c>
      <c r="CG39" s="67">
        <v>1.4383660162055904E-6</v>
      </c>
      <c r="CH39" s="67">
        <v>9.6605321388094334E-5</v>
      </c>
      <c r="CI39" s="67">
        <v>9.2219267392982748E-5</v>
      </c>
      <c r="CJ39" s="67">
        <v>4.4295634274398425E-6</v>
      </c>
      <c r="CK39" s="67">
        <v>0</v>
      </c>
      <c r="CL39" s="67">
        <v>0</v>
      </c>
      <c r="CM39" s="67">
        <v>0</v>
      </c>
      <c r="CN39" s="67">
        <v>2.3979537461366301E-6</v>
      </c>
      <c r="CO39" s="67">
        <v>1.745795188418139E-5</v>
      </c>
      <c r="CP39" s="67">
        <v>0</v>
      </c>
      <c r="CQ39" s="67">
        <v>2.7906976744186048E-5</v>
      </c>
      <c r="CR39" s="67">
        <v>0</v>
      </c>
      <c r="CS39" s="67">
        <v>0</v>
      </c>
      <c r="CT39" s="67">
        <v>0</v>
      </c>
      <c r="CU39" s="67">
        <v>8.4932903006624764E-7</v>
      </c>
      <c r="CV39" s="67">
        <v>0</v>
      </c>
      <c r="CW39" s="67">
        <v>0</v>
      </c>
      <c r="CX39" s="67">
        <v>0</v>
      </c>
      <c r="CY39" s="67">
        <v>0</v>
      </c>
      <c r="CZ39" s="67">
        <v>0</v>
      </c>
      <c r="DA39" s="67">
        <v>1.1487650775416427E-5</v>
      </c>
      <c r="DB39" s="67">
        <v>4.6533559044284176E-5</v>
      </c>
      <c r="DC39" s="67">
        <v>3.6427538254624816E-4</v>
      </c>
      <c r="DD39" s="67">
        <v>1.5869642492493629E-3</v>
      </c>
      <c r="DE39" s="67">
        <v>3.3657472364376608E-4</v>
      </c>
      <c r="DF39" s="67">
        <v>3.8425320428982475E-3</v>
      </c>
      <c r="DG39" s="67">
        <v>3.121852970795569E-4</v>
      </c>
      <c r="DH39" s="67">
        <v>2.5851857013448542E-4</v>
      </c>
      <c r="DI39" s="67">
        <v>2.4875029754820277E-4</v>
      </c>
      <c r="DJ39" s="67">
        <v>0</v>
      </c>
      <c r="DK39" s="67">
        <v>3.401360544217687E-5</v>
      </c>
      <c r="DL39" s="67">
        <v>3.426048200726312E-3</v>
      </c>
      <c r="DM39" s="67">
        <v>1.1391985233679899E-5</v>
      </c>
      <c r="DN39" s="67">
        <v>7.5617283950617285E-4</v>
      </c>
      <c r="DO39" s="67">
        <v>4.3724819076246886E-4</v>
      </c>
      <c r="DP39" s="67">
        <v>1.1195258478761936E-4</v>
      </c>
      <c r="DQ39" s="67">
        <v>5.5053653984815708E-4</v>
      </c>
      <c r="DR39" s="67">
        <v>7.4668141592920356E-5</v>
      </c>
      <c r="DS39" s="67">
        <v>0</v>
      </c>
      <c r="DT39" s="67">
        <v>1.2879837935814054E-3</v>
      </c>
      <c r="DU39" s="67">
        <v>1.3419380266975474E-3</v>
      </c>
      <c r="DW39" s="12" t="s">
        <v>65</v>
      </c>
      <c r="DX39" s="67" t="s">
        <v>156</v>
      </c>
      <c r="DY39" s="27">
        <v>8.9253807143772104E-21</v>
      </c>
      <c r="DZ39" s="67">
        <v>4.234339999843471E-21</v>
      </c>
      <c r="EA39" s="67">
        <v>7.660419757671865E-21</v>
      </c>
      <c r="EB39" s="67">
        <v>6.7817596716953175E-21</v>
      </c>
      <c r="EC39" s="67">
        <v>5.1241000444302601E-21</v>
      </c>
      <c r="ED39" s="67">
        <v>0</v>
      </c>
      <c r="EE39" s="67">
        <v>1.7508946575727537E-20</v>
      </c>
      <c r="EF39" s="67">
        <v>9.0544031041633505E-20</v>
      </c>
      <c r="EG39" s="67">
        <v>0</v>
      </c>
      <c r="EH39" s="67">
        <v>0</v>
      </c>
      <c r="EI39" s="67">
        <v>0</v>
      </c>
      <c r="EJ39" s="67">
        <v>5.1492791993443998E-20</v>
      </c>
      <c r="EK39" s="67">
        <v>1.1734910107300537E-19</v>
      </c>
      <c r="EL39" s="67">
        <v>1.656143933275683E-20</v>
      </c>
      <c r="EM39" s="67">
        <v>1.7365610333403443E-18</v>
      </c>
      <c r="EN39" s="67">
        <v>0</v>
      </c>
      <c r="EO39" s="67">
        <v>4.1102992473709267E-21</v>
      </c>
      <c r="EP39" s="67">
        <v>6.4904575092991777E-21</v>
      </c>
      <c r="EQ39" s="67">
        <v>0</v>
      </c>
      <c r="ER39" s="67">
        <v>1.6001136725187148E-19</v>
      </c>
      <c r="ES39" s="67">
        <v>0</v>
      </c>
      <c r="ET39" s="67">
        <v>0</v>
      </c>
      <c r="EU39" s="67">
        <v>0</v>
      </c>
      <c r="EV39" s="67">
        <v>0</v>
      </c>
      <c r="EW39" s="67">
        <v>1.0966555898879827E-18</v>
      </c>
      <c r="EX39" s="67">
        <v>9.1990324996538138E-19</v>
      </c>
      <c r="EY39" s="67">
        <v>0</v>
      </c>
      <c r="EZ39" s="67">
        <v>0</v>
      </c>
      <c r="FA39" s="67">
        <v>3.89133663492275E-19</v>
      </c>
      <c r="FB39" s="67">
        <v>1.2510098968462006E-19</v>
      </c>
      <c r="FC39" s="67">
        <v>5.5924320697638393E-21</v>
      </c>
      <c r="FD39" s="67">
        <v>1</v>
      </c>
      <c r="FE39" s="67">
        <v>9.8004550612032522E-21</v>
      </c>
      <c r="FF39" s="67">
        <v>4.8646375429049091E-21</v>
      </c>
      <c r="FG39" s="67">
        <v>5.3656216700556256E-19</v>
      </c>
      <c r="FH39" s="67">
        <v>0</v>
      </c>
      <c r="FI39" s="67">
        <v>2.6498157293566064E-21</v>
      </c>
      <c r="FJ39" s="67">
        <v>6.533171581506873E-21</v>
      </c>
      <c r="FK39" s="67">
        <v>2.533265553024281E-21</v>
      </c>
      <c r="FL39" s="67">
        <v>0</v>
      </c>
      <c r="FM39" s="67">
        <v>5.151157680225408E-18</v>
      </c>
      <c r="FN39" s="67">
        <v>6.1620329074235143E-20</v>
      </c>
      <c r="FO39" s="67">
        <v>1.109702778794267E-19</v>
      </c>
      <c r="FP39" s="67">
        <v>2.563180073187399E-20</v>
      </c>
      <c r="FQ39" s="67">
        <v>3.0467908615110399E-20</v>
      </c>
      <c r="FR39" s="67">
        <v>1.1000035733046735E-18</v>
      </c>
      <c r="FS39" s="67">
        <v>0</v>
      </c>
      <c r="FT39" s="67">
        <v>7.0009135643422216E-19</v>
      </c>
      <c r="FU39" s="67">
        <v>4.392087821292271E-20</v>
      </c>
      <c r="FV39" s="67">
        <v>0</v>
      </c>
      <c r="FW39" s="67">
        <v>7.6766107873726851E-20</v>
      </c>
      <c r="FX39" s="67">
        <v>9.4988585908066965E-19</v>
      </c>
      <c r="FY39" s="67">
        <v>5.2634690111933374E-20</v>
      </c>
      <c r="FZ39" s="67">
        <v>2.5999451530741582E-20</v>
      </c>
      <c r="GA39" s="67">
        <v>1.2292270384552472E-18</v>
      </c>
      <c r="GB39" s="67">
        <v>5.0129657303880895E-19</v>
      </c>
      <c r="GC39" s="67">
        <v>1.4512698104829883E-20</v>
      </c>
      <c r="GD39" s="67">
        <v>7.9162222224746962E-20</v>
      </c>
      <c r="GE39" s="67">
        <v>8.8709117473226453E-19</v>
      </c>
      <c r="GF39" s="67">
        <v>9.0594075199831648E-19</v>
      </c>
      <c r="GG39" s="67">
        <v>6.3009407012832788E-21</v>
      </c>
      <c r="GH39" s="67">
        <v>4.0298746708186011E-19</v>
      </c>
      <c r="GI39" s="67">
        <v>2.3363966766720781E-19</v>
      </c>
      <c r="GJ39" s="67">
        <v>1.2081213821735146E-20</v>
      </c>
      <c r="GK39" s="67">
        <v>1.9796248140337088E-20</v>
      </c>
      <c r="GL39" s="67">
        <v>8.5669195926726181E-21</v>
      </c>
      <c r="GM39" s="67">
        <v>6.4444243324571253E-21</v>
      </c>
      <c r="GN39" s="67">
        <v>1.5144511642180377E-20</v>
      </c>
      <c r="GO39" s="67">
        <v>2.0404878542806022E-20</v>
      </c>
      <c r="GP39" s="67">
        <v>1.4171229083556698E-20</v>
      </c>
      <c r="GQ39" s="67">
        <v>3.2850438021111961E-21</v>
      </c>
      <c r="GR39" s="67">
        <v>3.007624327043531E-21</v>
      </c>
      <c r="GS39" s="67">
        <v>3.1823768357035663E-21</v>
      </c>
      <c r="GT39" s="67">
        <v>2.1695716574904144E-21</v>
      </c>
      <c r="GU39" s="67">
        <v>2.136488418007751E-20</v>
      </c>
      <c r="GV39" s="67">
        <v>1.1458655210970429E-20</v>
      </c>
      <c r="GW39" s="67">
        <v>4.7094739763720501E-20</v>
      </c>
      <c r="GX39" s="67">
        <v>5.9314733839761375E-21</v>
      </c>
      <c r="GY39" s="67">
        <v>0</v>
      </c>
      <c r="GZ39" s="67">
        <v>4.5743159342748313E-21</v>
      </c>
      <c r="HA39" s="67">
        <v>9.9773520961876942E-21</v>
      </c>
      <c r="HB39" s="67">
        <v>6.4648897920594611E-21</v>
      </c>
      <c r="HC39" s="67">
        <v>1.5220106050500787E-21</v>
      </c>
      <c r="HD39" s="67">
        <v>3.2846092289378167E-21</v>
      </c>
      <c r="HE39" s="67">
        <v>9.5330033550535026E-21</v>
      </c>
      <c r="HF39" s="67">
        <v>5.5640066569427022E-21</v>
      </c>
      <c r="HG39" s="67">
        <v>5.3742832652289104E-21</v>
      </c>
      <c r="HH39" s="67">
        <v>7.9293703809008291E-21</v>
      </c>
      <c r="HI39" s="67">
        <v>1.0452991758582475E-20</v>
      </c>
      <c r="HJ39" s="67">
        <v>4.4798914790704844E-20</v>
      </c>
      <c r="HK39" s="67">
        <v>1.8384431424853465E-19</v>
      </c>
      <c r="HL39" s="67">
        <v>5.0056833299341497E-20</v>
      </c>
      <c r="HM39" s="67">
        <v>4.4325160142960278E-19</v>
      </c>
      <c r="HN39" s="67">
        <v>4.2599061223796173E-20</v>
      </c>
      <c r="HO39" s="67">
        <v>3.2937554708199259E-20</v>
      </c>
      <c r="HP39" s="67">
        <v>3.4452322484861274E-20</v>
      </c>
      <c r="HQ39" s="67">
        <v>2.5575833254563889E-20</v>
      </c>
      <c r="HR39" s="67">
        <v>8.2820178297971498E-21</v>
      </c>
      <c r="HS39" s="67">
        <v>3.9160650480823977E-19</v>
      </c>
      <c r="HT39" s="67">
        <v>3.9858516824381161E-21</v>
      </c>
      <c r="HU39" s="67">
        <v>9.0324534308523629E-20</v>
      </c>
      <c r="HV39" s="67">
        <v>5.5328440689780113E-20</v>
      </c>
      <c r="HW39" s="67">
        <v>1.919556001918064E-20</v>
      </c>
      <c r="HX39" s="67">
        <v>6.716114382338641E-20</v>
      </c>
      <c r="HY39" s="67">
        <v>1.3265409092516823E-20</v>
      </c>
      <c r="HZ39" s="67">
        <v>1.1238557665218109E-20</v>
      </c>
      <c r="IA39" s="67">
        <v>1.4894826481933462E-19</v>
      </c>
      <c r="IB39" s="67">
        <v>1</v>
      </c>
      <c r="IC39" s="67">
        <v>0.8784801077719594</v>
      </c>
      <c r="IE39" s="12" t="s">
        <v>65</v>
      </c>
      <c r="IF39" s="67" t="s">
        <v>156</v>
      </c>
      <c r="IG39" s="67">
        <v>0</v>
      </c>
      <c r="IH39" s="67">
        <v>0</v>
      </c>
      <c r="II39" s="67">
        <v>0</v>
      </c>
      <c r="IJ39" s="67">
        <v>0</v>
      </c>
      <c r="IK39" s="67">
        <v>0</v>
      </c>
      <c r="IL39" s="67">
        <v>0</v>
      </c>
      <c r="IM39" s="67">
        <v>0</v>
      </c>
      <c r="IN39" s="67">
        <v>0</v>
      </c>
      <c r="IO39" s="67">
        <v>0</v>
      </c>
      <c r="IP39" s="67">
        <v>0</v>
      </c>
      <c r="IQ39" s="67">
        <v>0</v>
      </c>
      <c r="IR39" s="67">
        <v>0</v>
      </c>
      <c r="IS39" s="67">
        <v>0</v>
      </c>
      <c r="IT39" s="67">
        <v>0</v>
      </c>
      <c r="IU39" s="67">
        <v>0</v>
      </c>
      <c r="IV39" s="67">
        <v>0</v>
      </c>
      <c r="IW39" s="67">
        <v>0</v>
      </c>
      <c r="IX39" s="67">
        <v>0</v>
      </c>
      <c r="IY39" s="67">
        <v>0</v>
      </c>
      <c r="IZ39" s="67">
        <v>0</v>
      </c>
      <c r="JA39" s="67">
        <v>0</v>
      </c>
      <c r="JB39" s="67">
        <v>0</v>
      </c>
      <c r="JC39" s="67">
        <v>0</v>
      </c>
      <c r="JD39" s="67">
        <v>0</v>
      </c>
      <c r="JE39" s="67">
        <v>0</v>
      </c>
      <c r="JF39" s="67">
        <v>0</v>
      </c>
      <c r="JG39" s="67">
        <v>0</v>
      </c>
      <c r="JH39" s="67">
        <v>0</v>
      </c>
      <c r="JI39" s="67">
        <v>0</v>
      </c>
      <c r="JJ39" s="67">
        <v>0</v>
      </c>
      <c r="JK39" s="67">
        <v>0</v>
      </c>
      <c r="JL39" s="67">
        <v>0</v>
      </c>
      <c r="JM39" s="67">
        <v>0</v>
      </c>
      <c r="JN39" s="67">
        <v>0</v>
      </c>
      <c r="JO39" s="67">
        <v>0</v>
      </c>
      <c r="JP39" s="67">
        <v>0</v>
      </c>
      <c r="JQ39" s="67">
        <v>0</v>
      </c>
      <c r="JR39" s="67">
        <v>0</v>
      </c>
      <c r="JS39" s="67">
        <v>0</v>
      </c>
      <c r="JT39" s="67">
        <v>0</v>
      </c>
      <c r="JU39" s="67">
        <v>0</v>
      </c>
      <c r="JV39" s="67">
        <v>0</v>
      </c>
      <c r="JW39" s="67">
        <v>0</v>
      </c>
      <c r="JX39" s="67">
        <v>0</v>
      </c>
      <c r="JY39" s="67">
        <v>0</v>
      </c>
      <c r="JZ39" s="67">
        <v>0</v>
      </c>
      <c r="KA39" s="67">
        <v>0</v>
      </c>
      <c r="KB39" s="67">
        <v>0</v>
      </c>
      <c r="KC39" s="67">
        <v>0</v>
      </c>
      <c r="KD39" s="67">
        <v>0</v>
      </c>
      <c r="KE39" s="67">
        <v>0</v>
      </c>
      <c r="KF39" s="67">
        <v>0</v>
      </c>
      <c r="KG39" s="67">
        <v>0</v>
      </c>
      <c r="KH39" s="67">
        <v>0</v>
      </c>
      <c r="KI39" s="67">
        <v>0</v>
      </c>
      <c r="KJ39" s="67">
        <v>0</v>
      </c>
      <c r="KK39" s="67">
        <v>0</v>
      </c>
      <c r="KL39" s="67">
        <v>0</v>
      </c>
      <c r="KM39" s="67">
        <v>0</v>
      </c>
      <c r="KN39" s="67">
        <v>0</v>
      </c>
      <c r="KO39" s="67">
        <v>0</v>
      </c>
      <c r="KP39" s="67">
        <v>0</v>
      </c>
      <c r="KQ39" s="67">
        <v>0</v>
      </c>
      <c r="KR39" s="67">
        <v>0</v>
      </c>
      <c r="KS39" s="67">
        <v>0</v>
      </c>
      <c r="KT39" s="67">
        <v>0</v>
      </c>
      <c r="KU39" s="67">
        <v>0</v>
      </c>
      <c r="KV39" s="67">
        <v>0</v>
      </c>
      <c r="KW39" s="67">
        <v>0</v>
      </c>
      <c r="KX39" s="67">
        <v>0</v>
      </c>
      <c r="KY39" s="67">
        <v>0</v>
      </c>
      <c r="KZ39" s="67">
        <v>0</v>
      </c>
      <c r="LA39" s="67">
        <v>0</v>
      </c>
      <c r="LB39" s="67">
        <v>0</v>
      </c>
      <c r="LC39" s="67">
        <v>0</v>
      </c>
      <c r="LD39" s="67">
        <v>0</v>
      </c>
      <c r="LE39" s="67">
        <v>0</v>
      </c>
      <c r="LF39" s="67">
        <v>0</v>
      </c>
      <c r="LG39" s="67">
        <v>0</v>
      </c>
      <c r="LH39" s="67">
        <v>0</v>
      </c>
      <c r="LI39" s="67">
        <v>0</v>
      </c>
      <c r="LJ39" s="67">
        <v>0</v>
      </c>
      <c r="LK39" s="67">
        <v>0</v>
      </c>
      <c r="LL39" s="67">
        <v>0</v>
      </c>
      <c r="LM39" s="67">
        <v>0</v>
      </c>
      <c r="LN39" s="67">
        <v>0</v>
      </c>
      <c r="LO39" s="67">
        <v>0</v>
      </c>
      <c r="LP39" s="67">
        <v>0</v>
      </c>
      <c r="LQ39" s="67">
        <v>0</v>
      </c>
      <c r="LR39" s="67">
        <v>0</v>
      </c>
      <c r="LS39" s="67">
        <v>0</v>
      </c>
      <c r="LT39" s="67">
        <v>0</v>
      </c>
      <c r="LU39" s="67">
        <v>0</v>
      </c>
      <c r="LV39" s="67">
        <v>0</v>
      </c>
      <c r="LW39" s="67">
        <v>0</v>
      </c>
      <c r="LX39" s="67">
        <v>0</v>
      </c>
      <c r="LY39" s="67">
        <v>0</v>
      </c>
      <c r="LZ39" s="67">
        <v>0</v>
      </c>
      <c r="MA39" s="67">
        <v>0</v>
      </c>
      <c r="MB39" s="67">
        <v>0</v>
      </c>
      <c r="MC39" s="67">
        <v>0</v>
      </c>
      <c r="MD39" s="67">
        <v>0</v>
      </c>
      <c r="ME39" s="67">
        <v>0</v>
      </c>
      <c r="MF39" s="67">
        <v>0</v>
      </c>
      <c r="MG39" s="67">
        <v>0</v>
      </c>
      <c r="MH39" s="67">
        <v>0</v>
      </c>
      <c r="MI39" s="67">
        <v>0</v>
      </c>
    </row>
    <row r="40" spans="2:347" x14ac:dyDescent="0.15">
      <c r="B40" s="12" t="s">
        <v>66</v>
      </c>
      <c r="C40" s="66" t="s">
        <v>157</v>
      </c>
      <c r="D40" s="67">
        <v>0.67652786550956778</v>
      </c>
      <c r="E40" s="67">
        <v>0.32347213449043222</v>
      </c>
      <c r="F40" s="67">
        <v>0.46563547863710114</v>
      </c>
      <c r="G40" s="67">
        <v>0.17944835045970794</v>
      </c>
      <c r="H40" s="67">
        <v>3.5645981334560553E-6</v>
      </c>
      <c r="I40" s="27">
        <v>3.8399134667387778E-2</v>
      </c>
      <c r="J40" s="67">
        <v>3.8399134667387778E-2</v>
      </c>
      <c r="P40" s="12" t="s">
        <v>66</v>
      </c>
      <c r="Q40" s="67" t="s">
        <v>157</v>
      </c>
      <c r="R40" s="67">
        <v>0</v>
      </c>
      <c r="S40" s="67">
        <v>0</v>
      </c>
      <c r="T40" s="67">
        <v>0</v>
      </c>
      <c r="U40" s="67">
        <v>0</v>
      </c>
      <c r="V40" s="67">
        <v>0</v>
      </c>
      <c r="W40" s="67">
        <v>0</v>
      </c>
      <c r="X40" s="67">
        <v>0</v>
      </c>
      <c r="Y40" s="67">
        <v>0</v>
      </c>
      <c r="Z40" s="67">
        <v>0</v>
      </c>
      <c r="AA40" s="67">
        <v>0</v>
      </c>
      <c r="AB40" s="67">
        <v>0</v>
      </c>
      <c r="AC40" s="67">
        <v>0</v>
      </c>
      <c r="AD40" s="67">
        <v>0</v>
      </c>
      <c r="AE40" s="67">
        <v>0</v>
      </c>
      <c r="AF40" s="67">
        <v>0</v>
      </c>
      <c r="AG40" s="67">
        <v>0</v>
      </c>
      <c r="AH40" s="67">
        <v>0</v>
      </c>
      <c r="AI40" s="67">
        <v>0</v>
      </c>
      <c r="AJ40" s="67">
        <v>0</v>
      </c>
      <c r="AK40" s="67">
        <v>0</v>
      </c>
      <c r="AL40" s="67">
        <v>0</v>
      </c>
      <c r="AM40" s="67">
        <v>0</v>
      </c>
      <c r="AN40" s="67">
        <v>0</v>
      </c>
      <c r="AO40" s="67">
        <v>0</v>
      </c>
      <c r="AP40" s="67">
        <v>0</v>
      </c>
      <c r="AQ40" s="67">
        <v>9.2884049744568857E-6</v>
      </c>
      <c r="AR40" s="67">
        <v>0</v>
      </c>
      <c r="AS40" s="67">
        <v>0</v>
      </c>
      <c r="AT40" s="67">
        <v>0</v>
      </c>
      <c r="AU40" s="67">
        <v>0</v>
      </c>
      <c r="AV40" s="67">
        <v>0</v>
      </c>
      <c r="AW40" s="67">
        <v>0</v>
      </c>
      <c r="AX40" s="67">
        <v>0.13619253650621957</v>
      </c>
      <c r="AY40" s="67">
        <v>0</v>
      </c>
      <c r="AZ40" s="67">
        <v>8.2191780821917802E-4</v>
      </c>
      <c r="BA40" s="67">
        <v>0</v>
      </c>
      <c r="BB40" s="67">
        <v>0</v>
      </c>
      <c r="BC40" s="67">
        <v>0</v>
      </c>
      <c r="BD40" s="67">
        <v>0</v>
      </c>
      <c r="BE40" s="67">
        <v>0</v>
      </c>
      <c r="BF40" s="67">
        <v>0</v>
      </c>
      <c r="BG40" s="67">
        <v>5.4083288263926444E-6</v>
      </c>
      <c r="BH40" s="67">
        <v>5.2125100240577388E-5</v>
      </c>
      <c r="BI40" s="67">
        <v>1.7739932588256165E-6</v>
      </c>
      <c r="BJ40" s="67">
        <v>0</v>
      </c>
      <c r="BK40" s="67">
        <v>0</v>
      </c>
      <c r="BL40" s="67">
        <v>0</v>
      </c>
      <c r="BM40" s="67">
        <v>0</v>
      </c>
      <c r="BN40" s="67">
        <v>0</v>
      </c>
      <c r="BO40" s="67">
        <v>0</v>
      </c>
      <c r="BP40" s="67">
        <v>0</v>
      </c>
      <c r="BQ40" s="67">
        <v>2.7803843881416605E-6</v>
      </c>
      <c r="BR40" s="67">
        <v>0</v>
      </c>
      <c r="BS40" s="67">
        <v>0</v>
      </c>
      <c r="BT40" s="67">
        <v>0</v>
      </c>
      <c r="BU40" s="67">
        <v>0</v>
      </c>
      <c r="BV40" s="67">
        <v>0</v>
      </c>
      <c r="BW40" s="67">
        <v>0</v>
      </c>
      <c r="BX40" s="67">
        <v>4.3305040706738266E-6</v>
      </c>
      <c r="BY40" s="67">
        <v>4.2210497084143293E-4</v>
      </c>
      <c r="BZ40" s="67">
        <v>0</v>
      </c>
      <c r="CA40" s="67">
        <v>3.0828654039557493E-2</v>
      </c>
      <c r="CB40" s="67">
        <v>3.5850467289719627E-2</v>
      </c>
      <c r="CC40" s="67">
        <v>5.7876431500070692E-2</v>
      </c>
      <c r="CD40" s="67">
        <v>3.9425170068027211E-2</v>
      </c>
      <c r="CE40" s="67">
        <v>0</v>
      </c>
      <c r="CF40" s="67">
        <v>8.7129698780184217E-6</v>
      </c>
      <c r="CG40" s="67">
        <v>0</v>
      </c>
      <c r="CH40" s="67">
        <v>1.6676561066436397E-4</v>
      </c>
      <c r="CI40" s="67">
        <v>0</v>
      </c>
      <c r="CJ40" s="67">
        <v>0</v>
      </c>
      <c r="CK40" s="67">
        <v>3.3802055164954027E-7</v>
      </c>
      <c r="CL40" s="67">
        <v>3.50143715704207E-5</v>
      </c>
      <c r="CM40" s="67">
        <v>1.0147759189156185E-4</v>
      </c>
      <c r="CN40" s="67">
        <v>0</v>
      </c>
      <c r="CO40" s="67">
        <v>0</v>
      </c>
      <c r="CP40" s="67">
        <v>0</v>
      </c>
      <c r="CQ40" s="67">
        <v>0</v>
      </c>
      <c r="CR40" s="67">
        <v>0</v>
      </c>
      <c r="CS40" s="67">
        <v>0</v>
      </c>
      <c r="CT40" s="67">
        <v>0</v>
      </c>
      <c r="CU40" s="67">
        <v>0</v>
      </c>
      <c r="CV40" s="67">
        <v>0</v>
      </c>
      <c r="CW40" s="67">
        <v>0</v>
      </c>
      <c r="CX40" s="67">
        <v>0</v>
      </c>
      <c r="CY40" s="67">
        <v>0</v>
      </c>
      <c r="CZ40" s="67">
        <v>0</v>
      </c>
      <c r="DA40" s="67">
        <v>0</v>
      </c>
      <c r="DB40" s="67">
        <v>4.290054031491316E-6</v>
      </c>
      <c r="DC40" s="67">
        <v>0</v>
      </c>
      <c r="DD40" s="67">
        <v>2.8361606703927516E-5</v>
      </c>
      <c r="DE40" s="67">
        <v>0</v>
      </c>
      <c r="DF40" s="67">
        <v>0</v>
      </c>
      <c r="DG40" s="67">
        <v>0</v>
      </c>
      <c r="DH40" s="67">
        <v>0</v>
      </c>
      <c r="DI40" s="67">
        <v>0</v>
      </c>
      <c r="DJ40" s="67">
        <v>0</v>
      </c>
      <c r="DK40" s="67">
        <v>0</v>
      </c>
      <c r="DL40" s="67">
        <v>0</v>
      </c>
      <c r="DM40" s="67">
        <v>0</v>
      </c>
      <c r="DN40" s="67">
        <v>0</v>
      </c>
      <c r="DO40" s="67">
        <v>0</v>
      </c>
      <c r="DP40" s="67">
        <v>0</v>
      </c>
      <c r="DQ40" s="67">
        <v>0</v>
      </c>
      <c r="DR40" s="67">
        <v>0</v>
      </c>
      <c r="DS40" s="67">
        <v>0</v>
      </c>
      <c r="DT40" s="67">
        <v>6.9303763727476277E-4</v>
      </c>
      <c r="DU40" s="67">
        <v>1.5016819706591316E-3</v>
      </c>
      <c r="DW40" s="12" t="s">
        <v>66</v>
      </c>
      <c r="DX40" s="67" t="s">
        <v>157</v>
      </c>
      <c r="DY40" s="27">
        <v>4.4371523244930144E-5</v>
      </c>
      <c r="DZ40" s="67">
        <v>2.3950288382967509E-5</v>
      </c>
      <c r="EA40" s="67">
        <v>1.0162020724324145E-5</v>
      </c>
      <c r="EB40" s="67">
        <v>5.4949479743583469E-6</v>
      </c>
      <c r="EC40" s="67">
        <v>8.5297108860735662E-6</v>
      </c>
      <c r="ED40" s="67">
        <v>0</v>
      </c>
      <c r="EE40" s="67">
        <v>7.4683824596206614E-5</v>
      </c>
      <c r="EF40" s="67">
        <v>1.1388559490681344E-5</v>
      </c>
      <c r="EG40" s="67">
        <v>0</v>
      </c>
      <c r="EH40" s="67">
        <v>0</v>
      </c>
      <c r="EI40" s="67">
        <v>0</v>
      </c>
      <c r="EJ40" s="67">
        <v>3.8418159897513365E-5</v>
      </c>
      <c r="EK40" s="67">
        <v>2.4561678606031581E-5</v>
      </c>
      <c r="EL40" s="67">
        <v>1.9273764151874996E-5</v>
      </c>
      <c r="EM40" s="67">
        <v>2.3574666939537812E-5</v>
      </c>
      <c r="EN40" s="67">
        <v>0</v>
      </c>
      <c r="EO40" s="67">
        <v>3.6644831445716025E-5</v>
      </c>
      <c r="EP40" s="67">
        <v>2.2045261538273453E-5</v>
      </c>
      <c r="EQ40" s="67">
        <v>0</v>
      </c>
      <c r="ER40" s="67">
        <v>6.2334986968033644E-5</v>
      </c>
      <c r="ES40" s="67">
        <v>0</v>
      </c>
      <c r="ET40" s="67">
        <v>0</v>
      </c>
      <c r="EU40" s="67">
        <v>0</v>
      </c>
      <c r="EV40" s="67">
        <v>0</v>
      </c>
      <c r="EW40" s="67">
        <v>1.8120481998575841E-5</v>
      </c>
      <c r="EX40" s="67">
        <v>4.0094605040344234E-5</v>
      </c>
      <c r="EY40" s="67">
        <v>0</v>
      </c>
      <c r="EZ40" s="67">
        <v>0</v>
      </c>
      <c r="FA40" s="67">
        <v>3.9722726496711663E-5</v>
      </c>
      <c r="FB40" s="67">
        <v>2.50984192386613E-5</v>
      </c>
      <c r="FC40" s="67">
        <v>1.4219350615144674E-5</v>
      </c>
      <c r="FD40" s="67">
        <v>0</v>
      </c>
      <c r="FE40" s="67">
        <v>1.0461425290372774</v>
      </c>
      <c r="FF40" s="67">
        <v>4.7678488850772687E-5</v>
      </c>
      <c r="FG40" s="67">
        <v>3.4869809784295904E-4</v>
      </c>
      <c r="FH40" s="67">
        <v>0</v>
      </c>
      <c r="FI40" s="67">
        <v>3.7437174271461717E-5</v>
      </c>
      <c r="FJ40" s="67">
        <v>7.3762542695800763E-5</v>
      </c>
      <c r="FK40" s="67">
        <v>2.9559308024554799E-5</v>
      </c>
      <c r="FL40" s="67">
        <v>0</v>
      </c>
      <c r="FM40" s="67">
        <v>2.7992174561124252E-5</v>
      </c>
      <c r="FN40" s="67">
        <v>5.5711486874355179E-5</v>
      </c>
      <c r="FO40" s="67">
        <v>5.4213707847713133E-5</v>
      </c>
      <c r="FP40" s="67">
        <v>2.3586305451024385E-5</v>
      </c>
      <c r="FQ40" s="67">
        <v>2.1435645164082183E-5</v>
      </c>
      <c r="FR40" s="67">
        <v>2.0446443812302813E-5</v>
      </c>
      <c r="FS40" s="67">
        <v>0</v>
      </c>
      <c r="FT40" s="67">
        <v>4.7250327938124982E-5</v>
      </c>
      <c r="FU40" s="67">
        <v>2.3418219151313275E-5</v>
      </c>
      <c r="FV40" s="67">
        <v>0</v>
      </c>
      <c r="FW40" s="67">
        <v>1.3790384466084444E-5</v>
      </c>
      <c r="FX40" s="67">
        <v>2.1783525723005048E-5</v>
      </c>
      <c r="FY40" s="67">
        <v>2.6789855563604908E-5</v>
      </c>
      <c r="FZ40" s="67">
        <v>1.5013778047262577E-5</v>
      </c>
      <c r="GA40" s="67">
        <v>6.2799072388613571E-6</v>
      </c>
      <c r="GB40" s="67">
        <v>1.2778976506984356E-5</v>
      </c>
      <c r="GC40" s="67">
        <v>1.0354723078833377E-5</v>
      </c>
      <c r="GD40" s="67">
        <v>1.8576746688018582E-5</v>
      </c>
      <c r="GE40" s="67">
        <v>4.2349748786073101E-5</v>
      </c>
      <c r="GF40" s="67">
        <v>1.7043206310827735E-4</v>
      </c>
      <c r="GG40" s="67">
        <v>1.1762661657790152E-5</v>
      </c>
      <c r="GH40" s="67">
        <v>1.0447223875030895E-2</v>
      </c>
      <c r="GI40" s="67">
        <v>1.2152209413452483E-2</v>
      </c>
      <c r="GJ40" s="67">
        <v>1.9596911101791358E-2</v>
      </c>
      <c r="GK40" s="67">
        <v>1.3350659934581168E-2</v>
      </c>
      <c r="GL40" s="67">
        <v>1.3613396689404782E-4</v>
      </c>
      <c r="GM40" s="67">
        <v>2.5358834517231473E-4</v>
      </c>
      <c r="GN40" s="67">
        <v>3.2948360932410679E-4</v>
      </c>
      <c r="GO40" s="67">
        <v>1.0471890867040773E-4</v>
      </c>
      <c r="GP40" s="67">
        <v>4.1612258684062527E-5</v>
      </c>
      <c r="GQ40" s="67">
        <v>3.0324218284785951E-5</v>
      </c>
      <c r="GR40" s="67">
        <v>5.0577710869637678E-5</v>
      </c>
      <c r="GS40" s="67">
        <v>1.2411595567767011E-4</v>
      </c>
      <c r="GT40" s="67">
        <v>1.3620892739672435E-4</v>
      </c>
      <c r="GU40" s="67">
        <v>1.5870215533115092E-4</v>
      </c>
      <c r="GV40" s="67">
        <v>1.5633217315481519E-5</v>
      </c>
      <c r="GW40" s="67">
        <v>1.2667156285680968E-4</v>
      </c>
      <c r="GX40" s="67">
        <v>1.957911633483183E-5</v>
      </c>
      <c r="GY40" s="67">
        <v>0</v>
      </c>
      <c r="GZ40" s="67">
        <v>4.9559716005194998E-5</v>
      </c>
      <c r="HA40" s="67">
        <v>1.2986625018942315E-4</v>
      </c>
      <c r="HB40" s="67">
        <v>1.2454260558030834E-4</v>
      </c>
      <c r="HC40" s="67">
        <v>1.8584991286489431E-5</v>
      </c>
      <c r="HD40" s="67">
        <v>4.6956650048396929E-5</v>
      </c>
      <c r="HE40" s="67">
        <v>2.0648545258087329E-4</v>
      </c>
      <c r="HF40" s="67">
        <v>1.0578803029675954E-5</v>
      </c>
      <c r="HG40" s="67">
        <v>1.0099400638201523E-4</v>
      </c>
      <c r="HH40" s="67">
        <v>4.1882428776473626E-5</v>
      </c>
      <c r="HI40" s="67">
        <v>5.496569357148708E-5</v>
      </c>
      <c r="HJ40" s="67">
        <v>7.6399704820798715E-5</v>
      </c>
      <c r="HK40" s="67">
        <v>5.476988429854432E-5</v>
      </c>
      <c r="HL40" s="67">
        <v>2.4690150839112016E-5</v>
      </c>
      <c r="HM40" s="67">
        <v>2.3034829958321768E-5</v>
      </c>
      <c r="HN40" s="67">
        <v>5.4123591847929732E-5</v>
      </c>
      <c r="HO40" s="67">
        <v>3.0760971702076783E-5</v>
      </c>
      <c r="HP40" s="67">
        <v>2.3016671614922142E-5</v>
      </c>
      <c r="HQ40" s="67">
        <v>2.2054092148168564E-5</v>
      </c>
      <c r="HR40" s="67">
        <v>5.9474141483375512E-5</v>
      </c>
      <c r="HS40" s="67">
        <v>1.1331700553943663E-5</v>
      </c>
      <c r="HT40" s="67">
        <v>1.5272810235269796E-5</v>
      </c>
      <c r="HU40" s="67">
        <v>3.8458136985078849E-5</v>
      </c>
      <c r="HV40" s="67">
        <v>2.4260079308285957E-5</v>
      </c>
      <c r="HW40" s="67">
        <v>3.8631629959649099E-5</v>
      </c>
      <c r="HX40" s="67">
        <v>5.1973827993616655E-5</v>
      </c>
      <c r="HY40" s="67">
        <v>3.8276007672904268E-5</v>
      </c>
      <c r="HZ40" s="67">
        <v>6.199601301232665E-6</v>
      </c>
      <c r="IA40" s="67">
        <v>2.5517623310054573E-4</v>
      </c>
      <c r="IB40" s="67">
        <v>1.1065529960798062</v>
      </c>
      <c r="IC40" s="67">
        <v>0.97208479525157265</v>
      </c>
      <c r="IE40" s="12" t="s">
        <v>66</v>
      </c>
      <c r="IF40" s="67" t="s">
        <v>157</v>
      </c>
      <c r="IG40" s="67">
        <v>0</v>
      </c>
      <c r="IH40" s="67">
        <v>0</v>
      </c>
      <c r="II40" s="67">
        <v>0</v>
      </c>
      <c r="IJ40" s="67">
        <v>0</v>
      </c>
      <c r="IK40" s="67">
        <v>0</v>
      </c>
      <c r="IL40" s="67">
        <v>0</v>
      </c>
      <c r="IM40" s="67">
        <v>0</v>
      </c>
      <c r="IN40" s="67">
        <v>0</v>
      </c>
      <c r="IO40" s="67">
        <v>0</v>
      </c>
      <c r="IP40" s="67">
        <v>0</v>
      </c>
      <c r="IQ40" s="67">
        <v>0</v>
      </c>
      <c r="IR40" s="67">
        <v>0</v>
      </c>
      <c r="IS40" s="67">
        <v>0</v>
      </c>
      <c r="IT40" s="67">
        <v>0</v>
      </c>
      <c r="IU40" s="67">
        <v>0</v>
      </c>
      <c r="IV40" s="67">
        <v>0</v>
      </c>
      <c r="IW40" s="67">
        <v>0</v>
      </c>
      <c r="IX40" s="67">
        <v>0</v>
      </c>
      <c r="IY40" s="67">
        <v>0</v>
      </c>
      <c r="IZ40" s="67">
        <v>0</v>
      </c>
      <c r="JA40" s="67">
        <v>0</v>
      </c>
      <c r="JB40" s="67">
        <v>0</v>
      </c>
      <c r="JC40" s="67">
        <v>0</v>
      </c>
      <c r="JD40" s="67">
        <v>0</v>
      </c>
      <c r="JE40" s="67">
        <v>0</v>
      </c>
      <c r="JF40" s="67">
        <v>0</v>
      </c>
      <c r="JG40" s="67">
        <v>0</v>
      </c>
      <c r="JH40" s="67">
        <v>0</v>
      </c>
      <c r="JI40" s="67">
        <v>0</v>
      </c>
      <c r="JJ40" s="67">
        <v>0</v>
      </c>
      <c r="JK40" s="67">
        <v>0</v>
      </c>
      <c r="JL40" s="67">
        <v>0</v>
      </c>
      <c r="JM40" s="67">
        <v>0</v>
      </c>
      <c r="JN40" s="67">
        <v>0</v>
      </c>
      <c r="JO40" s="67">
        <v>0</v>
      </c>
      <c r="JP40" s="67">
        <v>0</v>
      </c>
      <c r="JQ40" s="67">
        <v>0</v>
      </c>
      <c r="JR40" s="67">
        <v>0</v>
      </c>
      <c r="JS40" s="67">
        <v>0</v>
      </c>
      <c r="JT40" s="67">
        <v>0</v>
      </c>
      <c r="JU40" s="67">
        <v>0</v>
      </c>
      <c r="JV40" s="67">
        <v>0</v>
      </c>
      <c r="JW40" s="67">
        <v>0</v>
      </c>
      <c r="JX40" s="67">
        <v>0</v>
      </c>
      <c r="JY40" s="67">
        <v>0</v>
      </c>
      <c r="JZ40" s="67">
        <v>0</v>
      </c>
      <c r="KA40" s="67">
        <v>0</v>
      </c>
      <c r="KB40" s="67">
        <v>0</v>
      </c>
      <c r="KC40" s="67">
        <v>0</v>
      </c>
      <c r="KD40" s="67">
        <v>0</v>
      </c>
      <c r="KE40" s="67">
        <v>0</v>
      </c>
      <c r="KF40" s="67">
        <v>0</v>
      </c>
      <c r="KG40" s="67">
        <v>0</v>
      </c>
      <c r="KH40" s="67">
        <v>0</v>
      </c>
      <c r="KI40" s="67">
        <v>0</v>
      </c>
      <c r="KJ40" s="67">
        <v>0</v>
      </c>
      <c r="KK40" s="67">
        <v>0</v>
      </c>
      <c r="KL40" s="67">
        <v>0</v>
      </c>
      <c r="KM40" s="67">
        <v>0</v>
      </c>
      <c r="KN40" s="67">
        <v>0</v>
      </c>
      <c r="KO40" s="67">
        <v>0</v>
      </c>
      <c r="KP40" s="67">
        <v>0</v>
      </c>
      <c r="KQ40" s="67">
        <v>0</v>
      </c>
      <c r="KR40" s="67">
        <v>0</v>
      </c>
      <c r="KS40" s="67">
        <v>0</v>
      </c>
      <c r="KT40" s="67">
        <v>0</v>
      </c>
      <c r="KU40" s="67">
        <v>0</v>
      </c>
      <c r="KV40" s="67">
        <v>0</v>
      </c>
      <c r="KW40" s="67">
        <v>0</v>
      </c>
      <c r="KX40" s="67">
        <v>0</v>
      </c>
      <c r="KY40" s="67">
        <v>0</v>
      </c>
      <c r="KZ40" s="67">
        <v>0</v>
      </c>
      <c r="LA40" s="67">
        <v>0</v>
      </c>
      <c r="LB40" s="67">
        <v>0</v>
      </c>
      <c r="LC40" s="67">
        <v>0</v>
      </c>
      <c r="LD40" s="67">
        <v>0</v>
      </c>
      <c r="LE40" s="67">
        <v>0</v>
      </c>
      <c r="LF40" s="67">
        <v>0</v>
      </c>
      <c r="LG40" s="67">
        <v>0</v>
      </c>
      <c r="LH40" s="67">
        <v>0</v>
      </c>
      <c r="LI40" s="67">
        <v>0</v>
      </c>
      <c r="LJ40" s="67">
        <v>0</v>
      </c>
      <c r="LK40" s="67">
        <v>0</v>
      </c>
      <c r="LL40" s="67">
        <v>0</v>
      </c>
      <c r="LM40" s="67">
        <v>0</v>
      </c>
      <c r="LN40" s="67">
        <v>0</v>
      </c>
      <c r="LO40" s="67">
        <v>0</v>
      </c>
      <c r="LP40" s="67">
        <v>0</v>
      </c>
      <c r="LQ40" s="67">
        <v>0</v>
      </c>
      <c r="LR40" s="67">
        <v>0</v>
      </c>
      <c r="LS40" s="67">
        <v>0</v>
      </c>
      <c r="LT40" s="67">
        <v>0</v>
      </c>
      <c r="LU40" s="67">
        <v>0</v>
      </c>
      <c r="LV40" s="67">
        <v>0</v>
      </c>
      <c r="LW40" s="67">
        <v>0</v>
      </c>
      <c r="LX40" s="67">
        <v>0</v>
      </c>
      <c r="LY40" s="67">
        <v>0</v>
      </c>
      <c r="LZ40" s="67">
        <v>0</v>
      </c>
      <c r="MA40" s="67">
        <v>0</v>
      </c>
      <c r="MB40" s="67">
        <v>0</v>
      </c>
      <c r="MC40" s="67">
        <v>0</v>
      </c>
      <c r="MD40" s="67">
        <v>0</v>
      </c>
      <c r="ME40" s="67">
        <v>0</v>
      </c>
      <c r="MF40" s="67">
        <v>0</v>
      </c>
      <c r="MG40" s="67">
        <v>0</v>
      </c>
      <c r="MH40" s="67">
        <v>0</v>
      </c>
      <c r="MI40" s="67">
        <v>0</v>
      </c>
    </row>
    <row r="41" spans="2:347" x14ac:dyDescent="0.15">
      <c r="B41" s="12" t="s">
        <v>67</v>
      </c>
      <c r="C41" s="66" t="s">
        <v>158</v>
      </c>
      <c r="D41" s="67">
        <v>0.99820879136753005</v>
      </c>
      <c r="E41" s="67">
        <v>1.7912086324699539E-3</v>
      </c>
      <c r="F41" s="67">
        <v>0.47666666666666663</v>
      </c>
      <c r="G41" s="67">
        <v>0.37666666666666665</v>
      </c>
      <c r="H41" s="67">
        <v>8.6244757436735453E-5</v>
      </c>
      <c r="I41" s="27">
        <v>0</v>
      </c>
      <c r="J41" s="67">
        <v>0</v>
      </c>
      <c r="P41" s="12" t="s">
        <v>67</v>
      </c>
      <c r="Q41" s="67" t="s">
        <v>158</v>
      </c>
      <c r="R41" s="67">
        <v>1.552223099184425E-4</v>
      </c>
      <c r="S41" s="67">
        <v>0</v>
      </c>
      <c r="T41" s="67">
        <v>0</v>
      </c>
      <c r="U41" s="67">
        <v>0</v>
      </c>
      <c r="V41" s="67">
        <v>0</v>
      </c>
      <c r="W41" s="67">
        <v>0</v>
      </c>
      <c r="X41" s="67">
        <v>0</v>
      </c>
      <c r="Y41" s="67">
        <v>0</v>
      </c>
      <c r="Z41" s="67">
        <v>0</v>
      </c>
      <c r="AA41" s="67">
        <v>0</v>
      </c>
      <c r="AB41" s="67">
        <v>0</v>
      </c>
      <c r="AC41" s="67">
        <v>0</v>
      </c>
      <c r="AD41" s="67">
        <v>0</v>
      </c>
      <c r="AE41" s="67">
        <v>0</v>
      </c>
      <c r="AF41" s="67">
        <v>1.2346428029728501E-3</v>
      </c>
      <c r="AG41" s="67">
        <v>0</v>
      </c>
      <c r="AH41" s="67">
        <v>0</v>
      </c>
      <c r="AI41" s="67">
        <v>0</v>
      </c>
      <c r="AJ41" s="67">
        <v>0</v>
      </c>
      <c r="AK41" s="67">
        <v>1.8867924528301886E-4</v>
      </c>
      <c r="AL41" s="67">
        <v>0</v>
      </c>
      <c r="AM41" s="67">
        <v>0</v>
      </c>
      <c r="AN41" s="67">
        <v>0</v>
      </c>
      <c r="AO41" s="67">
        <v>0</v>
      </c>
      <c r="AP41" s="67">
        <v>0</v>
      </c>
      <c r="AQ41" s="67">
        <v>5.6246452345322261E-5</v>
      </c>
      <c r="AR41" s="67">
        <v>0</v>
      </c>
      <c r="AS41" s="67">
        <v>0</v>
      </c>
      <c r="AT41" s="67">
        <v>6.0454450698353131E-5</v>
      </c>
      <c r="AU41" s="67">
        <v>0</v>
      </c>
      <c r="AV41" s="67">
        <v>0</v>
      </c>
      <c r="AW41" s="67">
        <v>0</v>
      </c>
      <c r="AX41" s="67">
        <v>4.3266630611141155E-5</v>
      </c>
      <c r="AY41" s="67">
        <v>6.6666666666666671E-3</v>
      </c>
      <c r="AZ41" s="67">
        <v>0</v>
      </c>
      <c r="BA41" s="67">
        <v>0</v>
      </c>
      <c r="BB41" s="67">
        <v>0</v>
      </c>
      <c r="BC41" s="67">
        <v>0</v>
      </c>
      <c r="BD41" s="67">
        <v>0</v>
      </c>
      <c r="BE41" s="67">
        <v>0</v>
      </c>
      <c r="BF41" s="67">
        <v>0</v>
      </c>
      <c r="BG41" s="67">
        <v>0</v>
      </c>
      <c r="BH41" s="67">
        <v>3.327987169206095E-4</v>
      </c>
      <c r="BI41" s="67">
        <v>4.4349831470640411E-5</v>
      </c>
      <c r="BJ41" s="67">
        <v>4.6667020204698522E-5</v>
      </c>
      <c r="BK41" s="67">
        <v>6.3957863054928512E-4</v>
      </c>
      <c r="BL41" s="67">
        <v>0</v>
      </c>
      <c r="BM41" s="67">
        <v>3.8759541984732825E-2</v>
      </c>
      <c r="BN41" s="67">
        <v>3.4080370942812985E-3</v>
      </c>
      <c r="BO41" s="67">
        <v>0</v>
      </c>
      <c r="BP41" s="67">
        <v>4.1322314049586781E-4</v>
      </c>
      <c r="BQ41" s="67">
        <v>3.8960136238835023E-4</v>
      </c>
      <c r="BR41" s="67">
        <v>1.6129032258064516E-3</v>
      </c>
      <c r="BS41" s="67">
        <v>0</v>
      </c>
      <c r="BT41" s="67">
        <v>0</v>
      </c>
      <c r="BU41" s="67">
        <v>0</v>
      </c>
      <c r="BV41" s="67">
        <v>1.1283974910835076E-4</v>
      </c>
      <c r="BW41" s="67">
        <v>1.523077941858155E-5</v>
      </c>
      <c r="BX41" s="67">
        <v>8.2279577342802692E-5</v>
      </c>
      <c r="BY41" s="67">
        <v>2.8880866425992781E-4</v>
      </c>
      <c r="BZ41" s="67">
        <v>8.1604896293777627E-5</v>
      </c>
      <c r="CA41" s="67">
        <v>5.3683372443848482E-3</v>
      </c>
      <c r="CB41" s="67">
        <v>8.4245660881174895E-4</v>
      </c>
      <c r="CC41" s="67">
        <v>2.3540223384702389E-4</v>
      </c>
      <c r="CD41" s="67">
        <v>1.6383219954648528E-4</v>
      </c>
      <c r="CE41" s="67">
        <v>0</v>
      </c>
      <c r="CF41" s="67">
        <v>0</v>
      </c>
      <c r="CG41" s="67">
        <v>0</v>
      </c>
      <c r="CH41" s="67">
        <v>2.78482378973501E-4</v>
      </c>
      <c r="CI41" s="67">
        <v>6.7019816419318858E-5</v>
      </c>
      <c r="CJ41" s="67">
        <v>2.8661881001081333E-6</v>
      </c>
      <c r="CK41" s="67">
        <v>0</v>
      </c>
      <c r="CL41" s="67">
        <v>0</v>
      </c>
      <c r="CM41" s="67">
        <v>0</v>
      </c>
      <c r="CN41" s="67">
        <v>0</v>
      </c>
      <c r="CO41" s="67">
        <v>1.8309559293165851E-5</v>
      </c>
      <c r="CP41" s="67">
        <v>0</v>
      </c>
      <c r="CQ41" s="67">
        <v>5.5266757865937076E-5</v>
      </c>
      <c r="CR41" s="67">
        <v>0</v>
      </c>
      <c r="CS41" s="67">
        <v>0</v>
      </c>
      <c r="CT41" s="67">
        <v>0</v>
      </c>
      <c r="CU41" s="67">
        <v>5.0959741803974854E-6</v>
      </c>
      <c r="CV41" s="67">
        <v>0</v>
      </c>
      <c r="CW41" s="67">
        <v>0</v>
      </c>
      <c r="CX41" s="67">
        <v>0</v>
      </c>
      <c r="CY41" s="67">
        <v>0</v>
      </c>
      <c r="CZ41" s="67">
        <v>0</v>
      </c>
      <c r="DA41" s="67">
        <v>0</v>
      </c>
      <c r="DB41" s="67">
        <v>2.8097921449497175E-5</v>
      </c>
      <c r="DC41" s="67">
        <v>9.7444616438703777E-5</v>
      </c>
      <c r="DD41" s="67">
        <v>5.1429046823121894E-6</v>
      </c>
      <c r="DE41" s="67">
        <v>1.6731413370532275E-4</v>
      </c>
      <c r="DF41" s="67">
        <v>2.3018571802249543E-4</v>
      </c>
      <c r="DG41" s="67">
        <v>1.2217666522802474E-3</v>
      </c>
      <c r="DH41" s="67">
        <v>7.4001811720437593E-4</v>
      </c>
      <c r="DI41" s="67">
        <v>1.9638181385384432E-4</v>
      </c>
      <c r="DJ41" s="67">
        <v>0</v>
      </c>
      <c r="DK41" s="67">
        <v>0</v>
      </c>
      <c r="DL41" s="67">
        <v>0</v>
      </c>
      <c r="DM41" s="67">
        <v>2.0188328262217544E-6</v>
      </c>
      <c r="DN41" s="67">
        <v>1.0551697530864197E-3</v>
      </c>
      <c r="DO41" s="67">
        <v>1.1712997461383987E-3</v>
      </c>
      <c r="DP41" s="67">
        <v>0</v>
      </c>
      <c r="DQ41" s="67">
        <v>1.6965686898248294E-5</v>
      </c>
      <c r="DR41" s="67">
        <v>1.8639380530973451E-4</v>
      </c>
      <c r="DS41" s="67">
        <v>0</v>
      </c>
      <c r="DT41" s="67">
        <v>1.1536411131250666E-3</v>
      </c>
      <c r="DU41" s="67">
        <v>2.4066813098287505E-4</v>
      </c>
      <c r="DW41" s="12" t="s">
        <v>67</v>
      </c>
      <c r="DX41" s="67" t="s">
        <v>158</v>
      </c>
      <c r="DY41" s="27">
        <v>2.9782661213500123E-7</v>
      </c>
      <c r="DZ41" s="67">
        <v>9.6052608025592069E-9</v>
      </c>
      <c r="EA41" s="67">
        <v>1.0724314958237592E-8</v>
      </c>
      <c r="EB41" s="67">
        <v>1.0572160866694714E-8</v>
      </c>
      <c r="EC41" s="67">
        <v>1.9321259090741301E-8</v>
      </c>
      <c r="ED41" s="67">
        <v>0</v>
      </c>
      <c r="EE41" s="67">
        <v>2.7720667818302933E-8</v>
      </c>
      <c r="EF41" s="67">
        <v>1.5436242395882293E-8</v>
      </c>
      <c r="EG41" s="67">
        <v>0</v>
      </c>
      <c r="EH41" s="67">
        <v>0</v>
      </c>
      <c r="EI41" s="67">
        <v>0</v>
      </c>
      <c r="EJ41" s="67">
        <v>1.2659547999197321E-8</v>
      </c>
      <c r="EK41" s="67">
        <v>1.4306213807975926E-8</v>
      </c>
      <c r="EL41" s="67">
        <v>1.7615507075960176E-8</v>
      </c>
      <c r="EM41" s="67">
        <v>2.2311943122767579E-6</v>
      </c>
      <c r="EN41" s="67">
        <v>0</v>
      </c>
      <c r="EO41" s="67">
        <v>1.480042462104454E-8</v>
      </c>
      <c r="EP41" s="67">
        <v>1.144453736931856E-8</v>
      </c>
      <c r="EQ41" s="67">
        <v>0</v>
      </c>
      <c r="ER41" s="67">
        <v>3.5731525534611356E-7</v>
      </c>
      <c r="ES41" s="67">
        <v>0</v>
      </c>
      <c r="ET41" s="67">
        <v>0</v>
      </c>
      <c r="EU41" s="67">
        <v>0</v>
      </c>
      <c r="EV41" s="67">
        <v>0</v>
      </c>
      <c r="EW41" s="67">
        <v>1.155297306164232E-8</v>
      </c>
      <c r="EX41" s="67">
        <v>1.141394199666215E-7</v>
      </c>
      <c r="EY41" s="67">
        <v>0</v>
      </c>
      <c r="EZ41" s="67">
        <v>0</v>
      </c>
      <c r="FA41" s="67">
        <v>1.2098393966775393E-7</v>
      </c>
      <c r="FB41" s="67">
        <v>1.6993964495613839E-8</v>
      </c>
      <c r="FC41" s="67">
        <v>1.5353747695351034E-8</v>
      </c>
      <c r="FD41" s="67">
        <v>0</v>
      </c>
      <c r="FE41" s="67">
        <v>1.0858360001716964E-7</v>
      </c>
      <c r="FF41" s="67">
        <v>1.0000119555587357</v>
      </c>
      <c r="FG41" s="67">
        <v>2.9999738873312416E-8</v>
      </c>
      <c r="FH41" s="67">
        <v>0</v>
      </c>
      <c r="FI41" s="67">
        <v>9.2139725824191613E-9</v>
      </c>
      <c r="FJ41" s="67">
        <v>3.2227059791066572E-8</v>
      </c>
      <c r="FK41" s="67">
        <v>1.7296827796069334E-8</v>
      </c>
      <c r="FL41" s="67">
        <v>0</v>
      </c>
      <c r="FM41" s="67">
        <v>1.5130760877209235E-8</v>
      </c>
      <c r="FN41" s="67">
        <v>1.9010519851433591E-8</v>
      </c>
      <c r="FO41" s="67">
        <v>6.1727447339517268E-7</v>
      </c>
      <c r="FP41" s="67">
        <v>1.0409173046729741E-7</v>
      </c>
      <c r="FQ41" s="67">
        <v>1.0512349367855749E-7</v>
      </c>
      <c r="FR41" s="67">
        <v>1.1686946849045707E-6</v>
      </c>
      <c r="FS41" s="67">
        <v>0</v>
      </c>
      <c r="FT41" s="67">
        <v>6.9442011601393406E-5</v>
      </c>
      <c r="FU41" s="67">
        <v>6.1327152523317502E-6</v>
      </c>
      <c r="FV41" s="67">
        <v>0</v>
      </c>
      <c r="FW41" s="67">
        <v>7.5000154780072017E-7</v>
      </c>
      <c r="FX41" s="67">
        <v>7.1660403796312281E-7</v>
      </c>
      <c r="FY41" s="67">
        <v>2.9025125569959002E-6</v>
      </c>
      <c r="FZ41" s="67">
        <v>1.2154540142243129E-8</v>
      </c>
      <c r="GA41" s="67">
        <v>5.4314059593388456E-8</v>
      </c>
      <c r="GB41" s="67">
        <v>4.9556158065202487E-8</v>
      </c>
      <c r="GC41" s="67">
        <v>2.4693982417862205E-7</v>
      </c>
      <c r="GD41" s="67">
        <v>6.4525747764524011E-8</v>
      </c>
      <c r="GE41" s="67">
        <v>1.9406313164841246E-7</v>
      </c>
      <c r="GF41" s="67">
        <v>5.3347744915100448E-7</v>
      </c>
      <c r="GG41" s="67">
        <v>1.5984203821604943E-7</v>
      </c>
      <c r="GH41" s="67">
        <v>9.6489846728030319E-6</v>
      </c>
      <c r="GI41" s="67">
        <v>1.5534706668621562E-6</v>
      </c>
      <c r="GJ41" s="67">
        <v>4.3905680736183249E-7</v>
      </c>
      <c r="GK41" s="67">
        <v>3.1496464073524832E-7</v>
      </c>
      <c r="GL41" s="67">
        <v>2.6467331584246585E-8</v>
      </c>
      <c r="GM41" s="67">
        <v>3.8457677000979725E-8</v>
      </c>
      <c r="GN41" s="67">
        <v>6.0991114717590732E-8</v>
      </c>
      <c r="GO41" s="67">
        <v>5.335277429877644E-7</v>
      </c>
      <c r="GP41" s="67">
        <v>1.377703207267045E-7</v>
      </c>
      <c r="GQ41" s="67">
        <v>1.8639691293440053E-8</v>
      </c>
      <c r="GR41" s="67">
        <v>2.1092214336852996E-8</v>
      </c>
      <c r="GS41" s="67">
        <v>1.8015615038757803E-8</v>
      </c>
      <c r="GT41" s="67">
        <v>1.4061114761579995E-8</v>
      </c>
      <c r="GU41" s="67">
        <v>4.0404099435103048E-8</v>
      </c>
      <c r="GV41" s="67">
        <v>5.4579482359374781E-8</v>
      </c>
      <c r="GW41" s="67">
        <v>2.9054101727805085E-8</v>
      </c>
      <c r="GX41" s="67">
        <v>1.2723765126131599E-7</v>
      </c>
      <c r="GY41" s="67">
        <v>0</v>
      </c>
      <c r="GZ41" s="67">
        <v>1.1498633778420405E-8</v>
      </c>
      <c r="HA41" s="67">
        <v>2.9210341059085343E-8</v>
      </c>
      <c r="HB41" s="67">
        <v>4.4382901393941312E-8</v>
      </c>
      <c r="HC41" s="67">
        <v>6.7285300072868219E-9</v>
      </c>
      <c r="HD41" s="67">
        <v>1.3937130325008263E-8</v>
      </c>
      <c r="HE41" s="67">
        <v>4.2884705678907851E-8</v>
      </c>
      <c r="HF41" s="67">
        <v>6.546562832437232E-9</v>
      </c>
      <c r="HG41" s="67">
        <v>2.1186804584234848E-8</v>
      </c>
      <c r="HH41" s="67">
        <v>1.5356695249487535E-8</v>
      </c>
      <c r="HI41" s="67">
        <v>6.4074716929578662E-8</v>
      </c>
      <c r="HJ41" s="67">
        <v>2.0549418445031991E-7</v>
      </c>
      <c r="HK41" s="67">
        <v>3.2304811987527562E-8</v>
      </c>
      <c r="HL41" s="67">
        <v>3.1779612065513642E-7</v>
      </c>
      <c r="HM41" s="67">
        <v>4.4794749043664616E-7</v>
      </c>
      <c r="HN41" s="67">
        <v>2.2247465387362454E-6</v>
      </c>
      <c r="HO41" s="67">
        <v>1.345634194497576E-6</v>
      </c>
      <c r="HP41" s="67">
        <v>3.6846064535953617E-7</v>
      </c>
      <c r="HQ41" s="67">
        <v>1.592815180048775E-8</v>
      </c>
      <c r="HR41" s="67">
        <v>1.4759616855376905E-8</v>
      </c>
      <c r="HS41" s="67">
        <v>2.8886523604874873E-8</v>
      </c>
      <c r="HT41" s="67">
        <v>1.0732773471810886E-8</v>
      </c>
      <c r="HU41" s="67">
        <v>1.934387143322571E-6</v>
      </c>
      <c r="HV41" s="67">
        <v>2.1265128303161555E-6</v>
      </c>
      <c r="HW41" s="67">
        <v>2.1796542450500676E-8</v>
      </c>
      <c r="HX41" s="67">
        <v>4.7950030217617361E-8</v>
      </c>
      <c r="HY41" s="67">
        <v>3.5650005217604931E-7</v>
      </c>
      <c r="HZ41" s="67">
        <v>2.2512372775706728E-8</v>
      </c>
      <c r="IA41" s="67">
        <v>2.0914071567649941E-6</v>
      </c>
      <c r="IB41" s="67">
        <v>1.0001237168290513</v>
      </c>
      <c r="IC41" s="67">
        <v>0.87858879054527761</v>
      </c>
      <c r="IE41" s="12" t="s">
        <v>67</v>
      </c>
      <c r="IF41" s="67" t="s">
        <v>158</v>
      </c>
      <c r="IG41" s="67">
        <v>0</v>
      </c>
      <c r="IH41" s="67">
        <v>0</v>
      </c>
      <c r="II41" s="67">
        <v>0</v>
      </c>
      <c r="IJ41" s="67">
        <v>0</v>
      </c>
      <c r="IK41" s="67">
        <v>0</v>
      </c>
      <c r="IL41" s="67">
        <v>0</v>
      </c>
      <c r="IM41" s="67">
        <v>0</v>
      </c>
      <c r="IN41" s="67">
        <v>0</v>
      </c>
      <c r="IO41" s="67">
        <v>0</v>
      </c>
      <c r="IP41" s="67">
        <v>0</v>
      </c>
      <c r="IQ41" s="67">
        <v>0</v>
      </c>
      <c r="IR41" s="67">
        <v>0</v>
      </c>
      <c r="IS41" s="67">
        <v>0</v>
      </c>
      <c r="IT41" s="67">
        <v>0</v>
      </c>
      <c r="IU41" s="67">
        <v>0</v>
      </c>
      <c r="IV41" s="67">
        <v>0</v>
      </c>
      <c r="IW41" s="67">
        <v>0</v>
      </c>
      <c r="IX41" s="67">
        <v>0</v>
      </c>
      <c r="IY41" s="67">
        <v>0</v>
      </c>
      <c r="IZ41" s="67">
        <v>0</v>
      </c>
      <c r="JA41" s="67">
        <v>0</v>
      </c>
      <c r="JB41" s="67">
        <v>0</v>
      </c>
      <c r="JC41" s="67">
        <v>0</v>
      </c>
      <c r="JD41" s="67">
        <v>0</v>
      </c>
      <c r="JE41" s="67">
        <v>0</v>
      </c>
      <c r="JF41" s="67">
        <v>0</v>
      </c>
      <c r="JG41" s="67">
        <v>0</v>
      </c>
      <c r="JH41" s="67">
        <v>0</v>
      </c>
      <c r="JI41" s="67">
        <v>0</v>
      </c>
      <c r="JJ41" s="67">
        <v>0</v>
      </c>
      <c r="JK41" s="67">
        <v>0</v>
      </c>
      <c r="JL41" s="67">
        <v>0</v>
      </c>
      <c r="JM41" s="67">
        <v>0</v>
      </c>
      <c r="JN41" s="67">
        <v>0</v>
      </c>
      <c r="JO41" s="67">
        <v>0</v>
      </c>
      <c r="JP41" s="67">
        <v>0</v>
      </c>
      <c r="JQ41" s="67">
        <v>0</v>
      </c>
      <c r="JR41" s="67">
        <v>0</v>
      </c>
      <c r="JS41" s="67">
        <v>0</v>
      </c>
      <c r="JT41" s="67">
        <v>0</v>
      </c>
      <c r="JU41" s="67">
        <v>0</v>
      </c>
      <c r="JV41" s="67">
        <v>0</v>
      </c>
      <c r="JW41" s="67">
        <v>0</v>
      </c>
      <c r="JX41" s="67">
        <v>0</v>
      </c>
      <c r="JY41" s="67">
        <v>0</v>
      </c>
      <c r="JZ41" s="67">
        <v>0</v>
      </c>
      <c r="KA41" s="67">
        <v>0</v>
      </c>
      <c r="KB41" s="67">
        <v>0</v>
      </c>
      <c r="KC41" s="67">
        <v>0</v>
      </c>
      <c r="KD41" s="67">
        <v>0</v>
      </c>
      <c r="KE41" s="67">
        <v>0</v>
      </c>
      <c r="KF41" s="67">
        <v>0</v>
      </c>
      <c r="KG41" s="67">
        <v>0</v>
      </c>
      <c r="KH41" s="67">
        <v>0</v>
      </c>
      <c r="KI41" s="67">
        <v>0</v>
      </c>
      <c r="KJ41" s="67">
        <v>0</v>
      </c>
      <c r="KK41" s="67">
        <v>0</v>
      </c>
      <c r="KL41" s="67">
        <v>0</v>
      </c>
      <c r="KM41" s="67">
        <v>0</v>
      </c>
      <c r="KN41" s="67">
        <v>0</v>
      </c>
      <c r="KO41" s="67">
        <v>0</v>
      </c>
      <c r="KP41" s="67">
        <v>0</v>
      </c>
      <c r="KQ41" s="67">
        <v>0</v>
      </c>
      <c r="KR41" s="67">
        <v>0</v>
      </c>
      <c r="KS41" s="67">
        <v>0</v>
      </c>
      <c r="KT41" s="67">
        <v>0</v>
      </c>
      <c r="KU41" s="67">
        <v>0</v>
      </c>
      <c r="KV41" s="67">
        <v>0</v>
      </c>
      <c r="KW41" s="67">
        <v>0</v>
      </c>
      <c r="KX41" s="67">
        <v>0</v>
      </c>
      <c r="KY41" s="67">
        <v>0</v>
      </c>
      <c r="KZ41" s="67">
        <v>0</v>
      </c>
      <c r="LA41" s="67">
        <v>0</v>
      </c>
      <c r="LB41" s="67">
        <v>0</v>
      </c>
      <c r="LC41" s="67">
        <v>0</v>
      </c>
      <c r="LD41" s="67">
        <v>0</v>
      </c>
      <c r="LE41" s="67">
        <v>0</v>
      </c>
      <c r="LF41" s="67">
        <v>0</v>
      </c>
      <c r="LG41" s="67">
        <v>0</v>
      </c>
      <c r="LH41" s="67">
        <v>0</v>
      </c>
      <c r="LI41" s="67">
        <v>0</v>
      </c>
      <c r="LJ41" s="67">
        <v>0</v>
      </c>
      <c r="LK41" s="67">
        <v>0</v>
      </c>
      <c r="LL41" s="67">
        <v>0</v>
      </c>
      <c r="LM41" s="67">
        <v>0</v>
      </c>
      <c r="LN41" s="67">
        <v>0</v>
      </c>
      <c r="LO41" s="67">
        <v>0</v>
      </c>
      <c r="LP41" s="67">
        <v>0</v>
      </c>
      <c r="LQ41" s="67">
        <v>0</v>
      </c>
      <c r="LR41" s="67">
        <v>0</v>
      </c>
      <c r="LS41" s="67">
        <v>0</v>
      </c>
      <c r="LT41" s="67">
        <v>0</v>
      </c>
      <c r="LU41" s="67">
        <v>0</v>
      </c>
      <c r="LV41" s="67">
        <v>0</v>
      </c>
      <c r="LW41" s="67">
        <v>0</v>
      </c>
      <c r="LX41" s="67">
        <v>0</v>
      </c>
      <c r="LY41" s="67">
        <v>0</v>
      </c>
      <c r="LZ41" s="67">
        <v>0</v>
      </c>
      <c r="MA41" s="67">
        <v>0</v>
      </c>
      <c r="MB41" s="67">
        <v>0</v>
      </c>
      <c r="MC41" s="67">
        <v>0</v>
      </c>
      <c r="MD41" s="67">
        <v>0</v>
      </c>
      <c r="ME41" s="67">
        <v>0</v>
      </c>
      <c r="MF41" s="67">
        <v>0</v>
      </c>
      <c r="MG41" s="67">
        <v>0</v>
      </c>
      <c r="MH41" s="67">
        <v>0</v>
      </c>
      <c r="MI41" s="67">
        <v>0</v>
      </c>
    </row>
    <row r="42" spans="2:347" x14ac:dyDescent="0.15">
      <c r="B42" s="12" t="s">
        <v>68</v>
      </c>
      <c r="C42" s="66" t="s">
        <v>188</v>
      </c>
      <c r="D42" s="71">
        <v>0.9892617229606494</v>
      </c>
      <c r="E42" s="71">
        <v>1.0738277039350597E-2</v>
      </c>
      <c r="F42" s="71">
        <v>0.49105022831050232</v>
      </c>
      <c r="G42" s="71">
        <v>0.27936073059360733</v>
      </c>
      <c r="H42" s="71">
        <v>3.8842546284107831E-4</v>
      </c>
      <c r="I42" s="73">
        <v>4.5662100456621002E-2</v>
      </c>
      <c r="J42" s="71">
        <v>4.1095890410958902E-2</v>
      </c>
      <c r="P42" s="12" t="s">
        <v>68</v>
      </c>
      <c r="Q42" s="67" t="s">
        <v>188</v>
      </c>
      <c r="R42" s="71">
        <v>2.7492765061825834E-3</v>
      </c>
      <c r="S42" s="71">
        <v>1.1971830985915493E-3</v>
      </c>
      <c r="T42" s="71">
        <v>2.7114967462039046E-4</v>
      </c>
      <c r="U42" s="71">
        <v>0</v>
      </c>
      <c r="V42" s="71">
        <v>6.3655282164279598E-5</v>
      </c>
      <c r="W42" s="71">
        <v>0</v>
      </c>
      <c r="X42" s="71">
        <v>0</v>
      </c>
      <c r="Y42" s="71">
        <v>1.4594575019012785E-4</v>
      </c>
      <c r="Z42" s="71">
        <v>0</v>
      </c>
      <c r="AA42" s="71">
        <v>0</v>
      </c>
      <c r="AB42" s="71">
        <v>0</v>
      </c>
      <c r="AC42" s="71">
        <v>0</v>
      </c>
      <c r="AD42" s="71">
        <v>0</v>
      </c>
      <c r="AE42" s="71">
        <v>1.6260162601626016E-4</v>
      </c>
      <c r="AF42" s="71">
        <v>1.0693159411497041E-3</v>
      </c>
      <c r="AG42" s="71">
        <v>0</v>
      </c>
      <c r="AH42" s="71">
        <v>0</v>
      </c>
      <c r="AI42" s="71">
        <v>1.4398848092152627E-5</v>
      </c>
      <c r="AJ42" s="71">
        <v>0</v>
      </c>
      <c r="AK42" s="71">
        <v>1.6509433962264151E-2</v>
      </c>
      <c r="AL42" s="71">
        <v>0</v>
      </c>
      <c r="AM42" s="71">
        <v>0</v>
      </c>
      <c r="AN42" s="71">
        <v>0</v>
      </c>
      <c r="AO42" s="71">
        <v>0</v>
      </c>
      <c r="AP42" s="71">
        <v>1.1352785145888594E-3</v>
      </c>
      <c r="AQ42" s="71">
        <v>4.7835285618452961E-4</v>
      </c>
      <c r="AR42" s="71">
        <v>0</v>
      </c>
      <c r="AS42" s="71">
        <v>0</v>
      </c>
      <c r="AT42" s="71">
        <v>1.2924744632061705E-4</v>
      </c>
      <c r="AU42" s="71">
        <v>3.1360474398449081E-4</v>
      </c>
      <c r="AV42" s="71">
        <v>5.7142857142857142E-5</v>
      </c>
      <c r="AW42" s="71">
        <v>0</v>
      </c>
      <c r="AX42" s="71">
        <v>1.3520822065981611E-2</v>
      </c>
      <c r="AY42" s="71">
        <v>2.3333333333333334E-2</v>
      </c>
      <c r="AZ42" s="71">
        <v>7.2694063926940639E-2</v>
      </c>
      <c r="BA42" s="71">
        <v>0</v>
      </c>
      <c r="BB42" s="71">
        <v>3.773766546329723E-4</v>
      </c>
      <c r="BC42" s="71">
        <v>1.4322033898305084E-2</v>
      </c>
      <c r="BD42" s="71">
        <v>0</v>
      </c>
      <c r="BE42" s="71">
        <v>0</v>
      </c>
      <c r="BF42" s="71">
        <v>5.1779337520009854E-4</v>
      </c>
      <c r="BG42" s="71">
        <v>3.3910221741481881E-3</v>
      </c>
      <c r="BH42" s="71">
        <v>2.4044373162256079E-3</v>
      </c>
      <c r="BI42" s="71">
        <v>4.8642895156998404E-3</v>
      </c>
      <c r="BJ42" s="71">
        <v>3.6744975340722279E-3</v>
      </c>
      <c r="BK42" s="71">
        <v>1.524956107348884E-3</v>
      </c>
      <c r="BL42" s="71">
        <v>0</v>
      </c>
      <c r="BM42" s="71">
        <v>3.1106870229007633E-3</v>
      </c>
      <c r="BN42" s="71">
        <v>5.3245749613601238E-3</v>
      </c>
      <c r="BO42" s="71">
        <v>0</v>
      </c>
      <c r="BP42" s="71">
        <v>1.6942148760330578E-3</v>
      </c>
      <c r="BQ42" s="71">
        <v>5.238591735307406E-3</v>
      </c>
      <c r="BR42" s="71">
        <v>1.2903225806451613E-3</v>
      </c>
      <c r="BS42" s="71">
        <v>1.3250517598343687E-3</v>
      </c>
      <c r="BT42" s="71">
        <v>1.6623290158576443E-3</v>
      </c>
      <c r="BU42" s="71">
        <v>6.1418429521733228E-4</v>
      </c>
      <c r="BV42" s="71">
        <v>1.6032775796335015E-3</v>
      </c>
      <c r="BW42" s="71">
        <v>1.5007836125642893E-3</v>
      </c>
      <c r="BX42" s="71">
        <v>1.5927593971938334E-3</v>
      </c>
      <c r="BY42" s="71">
        <v>2.4604276589836153E-3</v>
      </c>
      <c r="BZ42" s="71">
        <v>0</v>
      </c>
      <c r="CA42" s="71">
        <v>8.7047435467650005E-3</v>
      </c>
      <c r="CB42" s="71">
        <v>1.6463951935914552E-2</v>
      </c>
      <c r="CC42" s="71">
        <v>4.814081719213912E-3</v>
      </c>
      <c r="CD42" s="71">
        <v>1.071938775510204E-2</v>
      </c>
      <c r="CE42" s="71">
        <v>3.5984662275095861E-5</v>
      </c>
      <c r="CF42" s="71">
        <v>6.9703759024147374E-5</v>
      </c>
      <c r="CG42" s="71">
        <v>4.3366735388598553E-3</v>
      </c>
      <c r="CH42" s="71">
        <v>0</v>
      </c>
      <c r="CI42" s="71">
        <v>6.2516084755940638E-5</v>
      </c>
      <c r="CJ42" s="71">
        <v>1.6936566046093516E-6</v>
      </c>
      <c r="CK42" s="71">
        <v>0</v>
      </c>
      <c r="CL42" s="71">
        <v>0</v>
      </c>
      <c r="CM42" s="71">
        <v>0</v>
      </c>
      <c r="CN42" s="71">
        <v>0</v>
      </c>
      <c r="CO42" s="71">
        <v>0</v>
      </c>
      <c r="CP42" s="71">
        <v>0</v>
      </c>
      <c r="CQ42" s="71">
        <v>2.7359781121751028E-6</v>
      </c>
      <c r="CR42" s="71">
        <v>0</v>
      </c>
      <c r="CS42" s="71">
        <v>0</v>
      </c>
      <c r="CT42" s="71">
        <v>0</v>
      </c>
      <c r="CU42" s="71">
        <v>8.4932903006624764E-7</v>
      </c>
      <c r="CV42" s="71">
        <v>0</v>
      </c>
      <c r="CW42" s="71">
        <v>0</v>
      </c>
      <c r="CX42" s="71">
        <v>0</v>
      </c>
      <c r="CY42" s="71">
        <v>0</v>
      </c>
      <c r="CZ42" s="71">
        <v>0</v>
      </c>
      <c r="DA42" s="71">
        <v>1.0338885697874785E-4</v>
      </c>
      <c r="DB42" s="71">
        <v>2.9798483407926164E-5</v>
      </c>
      <c r="DC42" s="71">
        <v>1.1346968812647499E-3</v>
      </c>
      <c r="DD42" s="71">
        <v>8.8034427208991006E-5</v>
      </c>
      <c r="DE42" s="71">
        <v>4.0226762151158547E-5</v>
      </c>
      <c r="DF42" s="71">
        <v>0</v>
      </c>
      <c r="DG42" s="71">
        <v>0</v>
      </c>
      <c r="DH42" s="71">
        <v>6.2713399763082706E-6</v>
      </c>
      <c r="DI42" s="71">
        <v>0</v>
      </c>
      <c r="DJ42" s="71">
        <v>0</v>
      </c>
      <c r="DK42" s="71">
        <v>0</v>
      </c>
      <c r="DL42" s="71">
        <v>1.5805546384945528E-4</v>
      </c>
      <c r="DM42" s="71">
        <v>2.739844549872381E-6</v>
      </c>
      <c r="DN42" s="71">
        <v>4.0509259259259258E-5</v>
      </c>
      <c r="DO42" s="71">
        <v>7.8810765752680706E-5</v>
      </c>
      <c r="DP42" s="71">
        <v>3.9512676983865658E-5</v>
      </c>
      <c r="DQ42" s="71">
        <v>6.3790982737413576E-4</v>
      </c>
      <c r="DR42" s="71">
        <v>5.8462389380530976E-4</v>
      </c>
      <c r="DS42" s="71">
        <v>4.9856815578465065E-3</v>
      </c>
      <c r="DT42" s="71">
        <v>1.5705299072395779E-3</v>
      </c>
      <c r="DU42" s="71">
        <v>8.2946800007552355E-4</v>
      </c>
      <c r="DW42" s="12" t="s">
        <v>68</v>
      </c>
      <c r="DX42" s="67" t="s">
        <v>188</v>
      </c>
      <c r="DY42" s="27">
        <v>3.0518507415866914E-5</v>
      </c>
      <c r="DZ42" s="67">
        <v>1.355026284265299E-5</v>
      </c>
      <c r="EA42" s="67">
        <v>3.4484736012677433E-6</v>
      </c>
      <c r="EB42" s="67">
        <v>2.1487900055055786E-7</v>
      </c>
      <c r="EC42" s="67">
        <v>1.3389772347392527E-6</v>
      </c>
      <c r="ED42" s="67">
        <v>0</v>
      </c>
      <c r="EE42" s="67">
        <v>1.666694981772454E-6</v>
      </c>
      <c r="EF42" s="67">
        <v>2.210912269977284E-6</v>
      </c>
      <c r="EG42" s="67">
        <v>0</v>
      </c>
      <c r="EH42" s="67">
        <v>0</v>
      </c>
      <c r="EI42" s="67">
        <v>0</v>
      </c>
      <c r="EJ42" s="67">
        <v>8.6357346176544076E-7</v>
      </c>
      <c r="EK42" s="67">
        <v>6.1853956862531863E-7</v>
      </c>
      <c r="EL42" s="67">
        <v>2.3057367829762284E-6</v>
      </c>
      <c r="EM42" s="67">
        <v>1.2388034199470444E-5</v>
      </c>
      <c r="EN42" s="67">
        <v>0</v>
      </c>
      <c r="EO42" s="67">
        <v>7.5085943340634605E-7</v>
      </c>
      <c r="EP42" s="67">
        <v>6.6051943698607865E-7</v>
      </c>
      <c r="EQ42" s="67">
        <v>0</v>
      </c>
      <c r="ER42" s="67">
        <v>1.7906783888484409E-4</v>
      </c>
      <c r="ES42" s="67">
        <v>0</v>
      </c>
      <c r="ET42" s="67">
        <v>0</v>
      </c>
      <c r="EU42" s="67">
        <v>0</v>
      </c>
      <c r="EV42" s="67">
        <v>0</v>
      </c>
      <c r="EW42" s="67">
        <v>1.2846146598444505E-5</v>
      </c>
      <c r="EX42" s="67">
        <v>6.026126162977695E-6</v>
      </c>
      <c r="EY42" s="67">
        <v>0</v>
      </c>
      <c r="EZ42" s="67">
        <v>0</v>
      </c>
      <c r="FA42" s="67">
        <v>2.1631275738345727E-6</v>
      </c>
      <c r="FB42" s="67">
        <v>4.0708020040632532E-6</v>
      </c>
      <c r="FC42" s="67">
        <v>1.1324128890787114E-6</v>
      </c>
      <c r="FD42" s="67">
        <v>0</v>
      </c>
      <c r="FE42" s="67">
        <v>1.5320160936138871E-4</v>
      </c>
      <c r="FF42" s="67">
        <v>2.5169897511762051E-4</v>
      </c>
      <c r="FG42" s="67">
        <v>1.0007826768371479</v>
      </c>
      <c r="FH42" s="67">
        <v>0</v>
      </c>
      <c r="FI42" s="67">
        <v>4.9943270185407883E-6</v>
      </c>
      <c r="FJ42" s="67">
        <v>1.5547647657052679E-4</v>
      </c>
      <c r="FK42" s="67">
        <v>1.2607418496079532E-6</v>
      </c>
      <c r="FL42" s="67">
        <v>0</v>
      </c>
      <c r="FM42" s="67">
        <v>6.1680817600374136E-6</v>
      </c>
      <c r="FN42" s="67">
        <v>3.7873025088580473E-5</v>
      </c>
      <c r="FO42" s="67">
        <v>2.7029685737578955E-5</v>
      </c>
      <c r="FP42" s="67">
        <v>5.396965916128286E-5</v>
      </c>
      <c r="FQ42" s="67">
        <v>4.0944460305035346E-5</v>
      </c>
      <c r="FR42" s="67">
        <v>1.7232069328514267E-5</v>
      </c>
      <c r="FS42" s="67">
        <v>0</v>
      </c>
      <c r="FT42" s="67">
        <v>3.4535626637285736E-5</v>
      </c>
      <c r="FU42" s="67">
        <v>5.8166671152944728E-5</v>
      </c>
      <c r="FV42" s="67">
        <v>0</v>
      </c>
      <c r="FW42" s="67">
        <v>1.8644188858837033E-5</v>
      </c>
      <c r="FX42" s="67">
        <v>5.7069890275203058E-5</v>
      </c>
      <c r="FY42" s="67">
        <v>1.4572409697403728E-5</v>
      </c>
      <c r="FZ42" s="67">
        <v>1.4764069312298425E-5</v>
      </c>
      <c r="GA42" s="67">
        <v>2.193359369091146E-5</v>
      </c>
      <c r="GB42" s="67">
        <v>1.0717753582968587E-5</v>
      </c>
      <c r="GC42" s="67">
        <v>2.0232920315691879E-5</v>
      </c>
      <c r="GD42" s="67">
        <v>1.7866879871104976E-5</v>
      </c>
      <c r="GE42" s="67">
        <v>2.0410140550931261E-5</v>
      </c>
      <c r="GF42" s="67">
        <v>2.726195081853221E-5</v>
      </c>
      <c r="GG42" s="67">
        <v>4.8556144290261202E-7</v>
      </c>
      <c r="GH42" s="67">
        <v>9.5890045652608435E-5</v>
      </c>
      <c r="GI42" s="67">
        <v>1.7983660919480582E-4</v>
      </c>
      <c r="GJ42" s="67">
        <v>5.52186570514749E-5</v>
      </c>
      <c r="GK42" s="67">
        <v>1.1775273440954577E-4</v>
      </c>
      <c r="GL42" s="67">
        <v>2.5422661540529083E-6</v>
      </c>
      <c r="GM42" s="67">
        <v>4.6138783950547027E-6</v>
      </c>
      <c r="GN42" s="67">
        <v>5.5887094426764607E-5</v>
      </c>
      <c r="GO42" s="67">
        <v>1.650123670829796E-6</v>
      </c>
      <c r="GP42" s="67">
        <v>1.6572688946650981E-6</v>
      </c>
      <c r="GQ42" s="67">
        <v>7.9037946046430769E-7</v>
      </c>
      <c r="GR42" s="67">
        <v>1.0232744629182425E-6</v>
      </c>
      <c r="GS42" s="67">
        <v>1.7563615073108679E-6</v>
      </c>
      <c r="GT42" s="67">
        <v>1.534293533078427E-6</v>
      </c>
      <c r="GU42" s="67">
        <v>3.2311772113889708E-6</v>
      </c>
      <c r="GV42" s="67">
        <v>5.7795996662788462E-7</v>
      </c>
      <c r="GW42" s="67">
        <v>2.8404259786687435E-6</v>
      </c>
      <c r="GX42" s="67">
        <v>6.0825160834365193E-7</v>
      </c>
      <c r="GY42" s="67">
        <v>0</v>
      </c>
      <c r="GZ42" s="67">
        <v>1.1460402202665408E-6</v>
      </c>
      <c r="HA42" s="67">
        <v>2.2053269111601936E-6</v>
      </c>
      <c r="HB42" s="67">
        <v>2.2858443232999604E-6</v>
      </c>
      <c r="HC42" s="67">
        <v>5.3731308877461276E-7</v>
      </c>
      <c r="HD42" s="67">
        <v>1.1268739610999262E-6</v>
      </c>
      <c r="HE42" s="67">
        <v>3.5496391028823471E-6</v>
      </c>
      <c r="HF42" s="67">
        <v>3.1871417484231939E-7</v>
      </c>
      <c r="HG42" s="67">
        <v>1.8299117655669427E-6</v>
      </c>
      <c r="HH42" s="67">
        <v>2.2828647641111327E-6</v>
      </c>
      <c r="HI42" s="67">
        <v>1.426480062362641E-6</v>
      </c>
      <c r="HJ42" s="67">
        <v>1.3972297971438614E-5</v>
      </c>
      <c r="HK42" s="67">
        <v>2.4687543232488824E-6</v>
      </c>
      <c r="HL42" s="67">
        <v>1.2096268595969212E-6</v>
      </c>
      <c r="HM42" s="67">
        <v>8.380567145940048E-7</v>
      </c>
      <c r="HN42" s="67">
        <v>1.620784653538406E-6</v>
      </c>
      <c r="HO42" s="67">
        <v>1.2425314424616178E-6</v>
      </c>
      <c r="HP42" s="67">
        <v>9.4353597754336699E-7</v>
      </c>
      <c r="HQ42" s="67">
        <v>7.0008395005798786E-7</v>
      </c>
      <c r="HR42" s="67">
        <v>1.1589280849031263E-6</v>
      </c>
      <c r="HS42" s="67">
        <v>3.5731763799667974E-6</v>
      </c>
      <c r="HT42" s="67">
        <v>4.4129810494432873E-7</v>
      </c>
      <c r="HU42" s="67">
        <v>1.8348395432869851E-6</v>
      </c>
      <c r="HV42" s="67">
        <v>1.8818712092814722E-6</v>
      </c>
      <c r="HW42" s="67">
        <v>2.090647537900368E-6</v>
      </c>
      <c r="HX42" s="67">
        <v>8.1506582047032806E-6</v>
      </c>
      <c r="HY42" s="67">
        <v>7.3954606538899861E-6</v>
      </c>
      <c r="HZ42" s="67">
        <v>5.3993368806391855E-5</v>
      </c>
      <c r="IA42" s="67">
        <v>1.7526815785917969E-5</v>
      </c>
      <c r="IB42" s="71">
        <v>1.0027901925751537</v>
      </c>
      <c r="IC42" s="71">
        <v>0.88093123644608484</v>
      </c>
      <c r="IE42" s="12" t="s">
        <v>68</v>
      </c>
      <c r="IF42" s="67" t="s">
        <v>188</v>
      </c>
      <c r="IG42" s="71">
        <v>0</v>
      </c>
      <c r="IH42" s="71">
        <v>0</v>
      </c>
      <c r="II42" s="71">
        <v>0</v>
      </c>
      <c r="IJ42" s="71">
        <v>0</v>
      </c>
      <c r="IK42" s="71">
        <v>0</v>
      </c>
      <c r="IL42" s="71">
        <v>0</v>
      </c>
      <c r="IM42" s="71">
        <v>0</v>
      </c>
      <c r="IN42" s="71">
        <v>0</v>
      </c>
      <c r="IO42" s="71">
        <v>0</v>
      </c>
      <c r="IP42" s="71">
        <v>0</v>
      </c>
      <c r="IQ42" s="71">
        <v>0</v>
      </c>
      <c r="IR42" s="71">
        <v>0</v>
      </c>
      <c r="IS42" s="71">
        <v>0</v>
      </c>
      <c r="IT42" s="71">
        <v>0</v>
      </c>
      <c r="IU42" s="71">
        <v>0</v>
      </c>
      <c r="IV42" s="71">
        <v>0</v>
      </c>
      <c r="IW42" s="71">
        <v>0</v>
      </c>
      <c r="IX42" s="71">
        <v>0</v>
      </c>
      <c r="IY42" s="71">
        <v>0</v>
      </c>
      <c r="IZ42" s="71">
        <v>0</v>
      </c>
      <c r="JA42" s="71">
        <v>0</v>
      </c>
      <c r="JB42" s="71">
        <v>0</v>
      </c>
      <c r="JC42" s="71">
        <v>0</v>
      </c>
      <c r="JD42" s="71">
        <v>0</v>
      </c>
      <c r="JE42" s="71">
        <v>0</v>
      </c>
      <c r="JF42" s="71">
        <v>0</v>
      </c>
      <c r="JG42" s="71">
        <v>0</v>
      </c>
      <c r="JH42" s="71">
        <v>0</v>
      </c>
      <c r="JI42" s="71">
        <v>0</v>
      </c>
      <c r="JJ42" s="71">
        <v>0</v>
      </c>
      <c r="JK42" s="71">
        <v>0</v>
      </c>
      <c r="JL42" s="71">
        <v>0</v>
      </c>
      <c r="JM42" s="71">
        <v>0</v>
      </c>
      <c r="JN42" s="71">
        <v>0</v>
      </c>
      <c r="JO42" s="71">
        <v>0</v>
      </c>
      <c r="JP42" s="71">
        <v>0</v>
      </c>
      <c r="JQ42" s="71">
        <v>0</v>
      </c>
      <c r="JR42" s="71">
        <v>0</v>
      </c>
      <c r="JS42" s="71">
        <v>0</v>
      </c>
      <c r="JT42" s="71">
        <v>0</v>
      </c>
      <c r="JU42" s="71">
        <v>0</v>
      </c>
      <c r="JV42" s="71">
        <v>0</v>
      </c>
      <c r="JW42" s="71">
        <v>0</v>
      </c>
      <c r="JX42" s="71">
        <v>0</v>
      </c>
      <c r="JY42" s="71">
        <v>0</v>
      </c>
      <c r="JZ42" s="71">
        <v>0</v>
      </c>
      <c r="KA42" s="71">
        <v>0</v>
      </c>
      <c r="KB42" s="71">
        <v>0</v>
      </c>
      <c r="KC42" s="71">
        <v>0</v>
      </c>
      <c r="KD42" s="71">
        <v>0</v>
      </c>
      <c r="KE42" s="71">
        <v>0</v>
      </c>
      <c r="KF42" s="71">
        <v>0</v>
      </c>
      <c r="KG42" s="71">
        <v>0</v>
      </c>
      <c r="KH42" s="71">
        <v>0</v>
      </c>
      <c r="KI42" s="71">
        <v>0</v>
      </c>
      <c r="KJ42" s="71">
        <v>0</v>
      </c>
      <c r="KK42" s="71">
        <v>0</v>
      </c>
      <c r="KL42" s="71">
        <v>0</v>
      </c>
      <c r="KM42" s="71">
        <v>0</v>
      </c>
      <c r="KN42" s="71">
        <v>0</v>
      </c>
      <c r="KO42" s="71">
        <v>0</v>
      </c>
      <c r="KP42" s="71">
        <v>0</v>
      </c>
      <c r="KQ42" s="71">
        <v>0</v>
      </c>
      <c r="KR42" s="71">
        <v>0</v>
      </c>
      <c r="KS42" s="71">
        <v>0</v>
      </c>
      <c r="KT42" s="71">
        <v>0</v>
      </c>
      <c r="KU42" s="71">
        <v>0</v>
      </c>
      <c r="KV42" s="71">
        <v>0</v>
      </c>
      <c r="KW42" s="71">
        <v>0</v>
      </c>
      <c r="KX42" s="71">
        <v>0</v>
      </c>
      <c r="KY42" s="71">
        <v>0</v>
      </c>
      <c r="KZ42" s="71">
        <v>0</v>
      </c>
      <c r="LA42" s="71">
        <v>0</v>
      </c>
      <c r="LB42" s="71">
        <v>0</v>
      </c>
      <c r="LC42" s="71">
        <v>0</v>
      </c>
      <c r="LD42" s="71">
        <v>0</v>
      </c>
      <c r="LE42" s="71">
        <v>0</v>
      </c>
      <c r="LF42" s="71">
        <v>0</v>
      </c>
      <c r="LG42" s="71">
        <v>0</v>
      </c>
      <c r="LH42" s="71">
        <v>0</v>
      </c>
      <c r="LI42" s="71">
        <v>0</v>
      </c>
      <c r="LJ42" s="71">
        <v>0</v>
      </c>
      <c r="LK42" s="71">
        <v>0</v>
      </c>
      <c r="LL42" s="71">
        <v>0</v>
      </c>
      <c r="LM42" s="71">
        <v>0</v>
      </c>
      <c r="LN42" s="71">
        <v>0</v>
      </c>
      <c r="LO42" s="71">
        <v>0</v>
      </c>
      <c r="LP42" s="71">
        <v>0</v>
      </c>
      <c r="LQ42" s="71">
        <v>0</v>
      </c>
      <c r="LR42" s="71">
        <v>0</v>
      </c>
      <c r="LS42" s="71">
        <v>0</v>
      </c>
      <c r="LT42" s="71">
        <v>0</v>
      </c>
      <c r="LU42" s="71">
        <v>0</v>
      </c>
      <c r="LV42" s="71">
        <v>0</v>
      </c>
      <c r="LW42" s="71">
        <v>0</v>
      </c>
      <c r="LX42" s="71">
        <v>0</v>
      </c>
      <c r="LY42" s="71">
        <v>0</v>
      </c>
      <c r="LZ42" s="71">
        <v>0</v>
      </c>
      <c r="MA42" s="71">
        <v>0</v>
      </c>
      <c r="MB42" s="71">
        <v>0</v>
      </c>
      <c r="MC42" s="71">
        <v>0</v>
      </c>
      <c r="MD42" s="71">
        <v>0</v>
      </c>
      <c r="ME42" s="71">
        <v>0</v>
      </c>
      <c r="MF42" s="71">
        <v>0</v>
      </c>
      <c r="MG42" s="71">
        <v>0</v>
      </c>
      <c r="MH42" s="71">
        <v>0</v>
      </c>
      <c r="MI42" s="71">
        <v>0</v>
      </c>
    </row>
    <row r="43" spans="2:347" x14ac:dyDescent="0.15">
      <c r="B43" s="15" t="s">
        <v>69</v>
      </c>
      <c r="C43" s="74" t="s">
        <v>159</v>
      </c>
      <c r="D43" s="67">
        <v>1</v>
      </c>
      <c r="E43" s="75">
        <v>0</v>
      </c>
      <c r="F43" s="75">
        <v>0</v>
      </c>
      <c r="G43" s="75">
        <v>0</v>
      </c>
      <c r="H43" s="67">
        <v>0</v>
      </c>
      <c r="I43" s="76">
        <v>0</v>
      </c>
      <c r="J43" s="75">
        <v>0</v>
      </c>
      <c r="P43" s="15" t="s">
        <v>69</v>
      </c>
      <c r="Q43" s="75" t="s">
        <v>159</v>
      </c>
      <c r="R43" s="67">
        <v>0</v>
      </c>
      <c r="S43" s="67">
        <v>0</v>
      </c>
      <c r="T43" s="67">
        <v>0</v>
      </c>
      <c r="U43" s="67">
        <v>0</v>
      </c>
      <c r="V43" s="67">
        <v>0</v>
      </c>
      <c r="W43" s="67">
        <v>0</v>
      </c>
      <c r="X43" s="67">
        <v>0</v>
      </c>
      <c r="Y43" s="67">
        <v>0</v>
      </c>
      <c r="Z43" s="67">
        <v>0</v>
      </c>
      <c r="AA43" s="67">
        <v>0</v>
      </c>
      <c r="AB43" s="67">
        <v>0</v>
      </c>
      <c r="AC43" s="67">
        <v>0</v>
      </c>
      <c r="AD43" s="67">
        <v>0</v>
      </c>
      <c r="AE43" s="67">
        <v>0</v>
      </c>
      <c r="AF43" s="67">
        <v>-1.5167602002123464E-6</v>
      </c>
      <c r="AG43" s="67">
        <v>0</v>
      </c>
      <c r="AH43" s="67">
        <v>0</v>
      </c>
      <c r="AI43" s="67">
        <v>0</v>
      </c>
      <c r="AJ43" s="67">
        <v>0</v>
      </c>
      <c r="AK43" s="67">
        <v>0</v>
      </c>
      <c r="AL43" s="67">
        <v>0</v>
      </c>
      <c r="AM43" s="67">
        <v>0</v>
      </c>
      <c r="AN43" s="67">
        <v>0</v>
      </c>
      <c r="AO43" s="67">
        <v>0</v>
      </c>
      <c r="AP43" s="67">
        <v>0</v>
      </c>
      <c r="AQ43" s="67">
        <v>2.0640899943237527E-6</v>
      </c>
      <c r="AR43" s="67">
        <v>0</v>
      </c>
      <c r="AS43" s="67">
        <v>0</v>
      </c>
      <c r="AT43" s="67">
        <v>0</v>
      </c>
      <c r="AU43" s="67">
        <v>0</v>
      </c>
      <c r="AV43" s="67">
        <v>0</v>
      </c>
      <c r="AW43" s="67">
        <v>0</v>
      </c>
      <c r="AX43" s="67">
        <v>0</v>
      </c>
      <c r="AY43" s="67">
        <v>0</v>
      </c>
      <c r="AZ43" s="67">
        <v>0</v>
      </c>
      <c r="BA43" s="67">
        <v>0</v>
      </c>
      <c r="BB43" s="67">
        <v>0.46985848375451261</v>
      </c>
      <c r="BC43" s="67">
        <v>0.12868644067796611</v>
      </c>
      <c r="BD43" s="67">
        <v>-7.1717386678016597E-4</v>
      </c>
      <c r="BE43" s="67">
        <v>0</v>
      </c>
      <c r="BF43" s="67">
        <v>1.2313754463735994E-6</v>
      </c>
      <c r="BG43" s="67">
        <v>-4.6511627906976741E-4</v>
      </c>
      <c r="BH43" s="67">
        <v>-1.5316760224538895E-3</v>
      </c>
      <c r="BI43" s="67">
        <v>-3.5213766187688488E-4</v>
      </c>
      <c r="BJ43" s="67">
        <v>-7.6788460518640298E-4</v>
      </c>
      <c r="BK43" s="67">
        <v>-3.8500125407574617E-4</v>
      </c>
      <c r="BL43" s="67">
        <v>0</v>
      </c>
      <c r="BM43" s="67">
        <v>0</v>
      </c>
      <c r="BN43" s="67">
        <v>-3.06543019062339E-4</v>
      </c>
      <c r="BO43" s="67">
        <v>0</v>
      </c>
      <c r="BP43" s="67">
        <v>0</v>
      </c>
      <c r="BQ43" s="67">
        <v>-3.159211761025962E-4</v>
      </c>
      <c r="BR43" s="67">
        <v>0</v>
      </c>
      <c r="BS43" s="67">
        <v>0</v>
      </c>
      <c r="BT43" s="67">
        <v>-1.1651131824234354E-4</v>
      </c>
      <c r="BU43" s="67">
        <v>-4.8010349536427012E-4</v>
      </c>
      <c r="BV43" s="67">
        <v>-1.6341778379043168E-4</v>
      </c>
      <c r="BW43" s="67">
        <v>-1.6844359093216785E-3</v>
      </c>
      <c r="BX43" s="67">
        <v>-5.1966048848085919E-4</v>
      </c>
      <c r="BY43" s="67">
        <v>-2.4993057484032213E-5</v>
      </c>
      <c r="BZ43" s="67">
        <v>0</v>
      </c>
      <c r="CA43" s="67">
        <v>0</v>
      </c>
      <c r="CB43" s="67">
        <v>-4.0921228304405873E-4</v>
      </c>
      <c r="CC43" s="67">
        <v>-1.0108864696734059E-4</v>
      </c>
      <c r="CD43" s="67">
        <v>-1.0204081632653062E-4</v>
      </c>
      <c r="CE43" s="67">
        <v>0</v>
      </c>
      <c r="CF43" s="67">
        <v>0</v>
      </c>
      <c r="CG43" s="67">
        <v>0</v>
      </c>
      <c r="CH43" s="67">
        <v>0</v>
      </c>
      <c r="CI43" s="67">
        <v>0</v>
      </c>
      <c r="CJ43" s="67">
        <v>0</v>
      </c>
      <c r="CK43" s="67">
        <v>0</v>
      </c>
      <c r="CL43" s="67">
        <v>0</v>
      </c>
      <c r="CM43" s="67">
        <v>0</v>
      </c>
      <c r="CN43" s="67">
        <v>0</v>
      </c>
      <c r="CO43" s="67">
        <v>0</v>
      </c>
      <c r="CP43" s="67">
        <v>0</v>
      </c>
      <c r="CQ43" s="67">
        <v>0</v>
      </c>
      <c r="CR43" s="67">
        <v>0</v>
      </c>
      <c r="CS43" s="67">
        <v>0</v>
      </c>
      <c r="CT43" s="67">
        <v>0</v>
      </c>
      <c r="CU43" s="67">
        <v>0</v>
      </c>
      <c r="CV43" s="67">
        <v>0</v>
      </c>
      <c r="CW43" s="67">
        <v>0</v>
      </c>
      <c r="CX43" s="67">
        <v>0</v>
      </c>
      <c r="CY43" s="67">
        <v>0</v>
      </c>
      <c r="CZ43" s="67">
        <v>0</v>
      </c>
      <c r="DA43" s="67">
        <v>0</v>
      </c>
      <c r="DB43" s="67">
        <v>0</v>
      </c>
      <c r="DC43" s="67">
        <v>0</v>
      </c>
      <c r="DD43" s="67">
        <v>0</v>
      </c>
      <c r="DE43" s="67">
        <v>0</v>
      </c>
      <c r="DF43" s="67">
        <v>0</v>
      </c>
      <c r="DG43" s="67">
        <v>0</v>
      </c>
      <c r="DH43" s="67">
        <v>0</v>
      </c>
      <c r="DI43" s="67">
        <v>0</v>
      </c>
      <c r="DJ43" s="67">
        <v>0</v>
      </c>
      <c r="DK43" s="67">
        <v>0</v>
      </c>
      <c r="DL43" s="67">
        <v>0</v>
      </c>
      <c r="DM43" s="67">
        <v>0</v>
      </c>
      <c r="DN43" s="67">
        <v>0</v>
      </c>
      <c r="DO43" s="67">
        <v>0</v>
      </c>
      <c r="DP43" s="67">
        <v>0</v>
      </c>
      <c r="DQ43" s="67">
        <v>0</v>
      </c>
      <c r="DR43" s="67">
        <v>2.7654867256637169E-6</v>
      </c>
      <c r="DS43" s="67">
        <v>0</v>
      </c>
      <c r="DT43" s="67">
        <v>0</v>
      </c>
      <c r="DU43" s="67">
        <v>3.7633070784374198E-3</v>
      </c>
      <c r="DW43" s="15" t="s">
        <v>69</v>
      </c>
      <c r="DX43" s="75" t="s">
        <v>159</v>
      </c>
      <c r="DY43" s="76">
        <v>0</v>
      </c>
      <c r="DZ43" s="75">
        <v>0</v>
      </c>
      <c r="EA43" s="75">
        <v>0</v>
      </c>
      <c r="EB43" s="75">
        <v>0</v>
      </c>
      <c r="EC43" s="75">
        <v>0</v>
      </c>
      <c r="ED43" s="75">
        <v>0</v>
      </c>
      <c r="EE43" s="75">
        <v>0</v>
      </c>
      <c r="EF43" s="75">
        <v>0</v>
      </c>
      <c r="EG43" s="75">
        <v>0</v>
      </c>
      <c r="EH43" s="75">
        <v>0</v>
      </c>
      <c r="EI43" s="75">
        <v>0</v>
      </c>
      <c r="EJ43" s="75">
        <v>0</v>
      </c>
      <c r="EK43" s="75">
        <v>0</v>
      </c>
      <c r="EL43" s="75">
        <v>0</v>
      </c>
      <c r="EM43" s="75">
        <v>0</v>
      </c>
      <c r="EN43" s="75">
        <v>0</v>
      </c>
      <c r="EO43" s="75">
        <v>0</v>
      </c>
      <c r="EP43" s="75">
        <v>0</v>
      </c>
      <c r="EQ43" s="75">
        <v>0</v>
      </c>
      <c r="ER43" s="75">
        <v>0</v>
      </c>
      <c r="ES43" s="75">
        <v>0</v>
      </c>
      <c r="ET43" s="75">
        <v>0</v>
      </c>
      <c r="EU43" s="75">
        <v>0</v>
      </c>
      <c r="EV43" s="75">
        <v>0</v>
      </c>
      <c r="EW43" s="75">
        <v>0</v>
      </c>
      <c r="EX43" s="75">
        <v>0</v>
      </c>
      <c r="EY43" s="75">
        <v>0</v>
      </c>
      <c r="EZ43" s="75">
        <v>0</v>
      </c>
      <c r="FA43" s="75">
        <v>0</v>
      </c>
      <c r="FB43" s="75">
        <v>0</v>
      </c>
      <c r="FC43" s="75">
        <v>0</v>
      </c>
      <c r="FD43" s="75">
        <v>0</v>
      </c>
      <c r="FE43" s="75">
        <v>0</v>
      </c>
      <c r="FF43" s="75">
        <v>0</v>
      </c>
      <c r="FG43" s="75">
        <v>0</v>
      </c>
      <c r="FH43" s="75">
        <v>1</v>
      </c>
      <c r="FI43" s="75">
        <v>0</v>
      </c>
      <c r="FJ43" s="75">
        <v>0</v>
      </c>
      <c r="FK43" s="75">
        <v>0</v>
      </c>
      <c r="FL43" s="75">
        <v>0</v>
      </c>
      <c r="FM43" s="75">
        <v>0</v>
      </c>
      <c r="FN43" s="75">
        <v>0</v>
      </c>
      <c r="FO43" s="75">
        <v>0</v>
      </c>
      <c r="FP43" s="75">
        <v>0</v>
      </c>
      <c r="FQ43" s="75">
        <v>0</v>
      </c>
      <c r="FR43" s="75">
        <v>0</v>
      </c>
      <c r="FS43" s="75">
        <v>0</v>
      </c>
      <c r="FT43" s="75">
        <v>0</v>
      </c>
      <c r="FU43" s="75">
        <v>0</v>
      </c>
      <c r="FV43" s="75">
        <v>0</v>
      </c>
      <c r="FW43" s="75">
        <v>0</v>
      </c>
      <c r="FX43" s="75">
        <v>0</v>
      </c>
      <c r="FY43" s="75">
        <v>0</v>
      </c>
      <c r="FZ43" s="75">
        <v>0</v>
      </c>
      <c r="GA43" s="75">
        <v>0</v>
      </c>
      <c r="GB43" s="75">
        <v>0</v>
      </c>
      <c r="GC43" s="75">
        <v>0</v>
      </c>
      <c r="GD43" s="75">
        <v>0</v>
      </c>
      <c r="GE43" s="75">
        <v>0</v>
      </c>
      <c r="GF43" s="75">
        <v>0</v>
      </c>
      <c r="GG43" s="75">
        <v>0</v>
      </c>
      <c r="GH43" s="75">
        <v>0</v>
      </c>
      <c r="GI43" s="75">
        <v>0</v>
      </c>
      <c r="GJ43" s="75">
        <v>0</v>
      </c>
      <c r="GK43" s="75">
        <v>0</v>
      </c>
      <c r="GL43" s="75">
        <v>0</v>
      </c>
      <c r="GM43" s="75">
        <v>0</v>
      </c>
      <c r="GN43" s="75">
        <v>0</v>
      </c>
      <c r="GO43" s="75">
        <v>0</v>
      </c>
      <c r="GP43" s="75">
        <v>0</v>
      </c>
      <c r="GQ43" s="75">
        <v>0</v>
      </c>
      <c r="GR43" s="75">
        <v>0</v>
      </c>
      <c r="GS43" s="75">
        <v>0</v>
      </c>
      <c r="GT43" s="75">
        <v>0</v>
      </c>
      <c r="GU43" s="75">
        <v>0</v>
      </c>
      <c r="GV43" s="75">
        <v>0</v>
      </c>
      <c r="GW43" s="75">
        <v>0</v>
      </c>
      <c r="GX43" s="75">
        <v>0</v>
      </c>
      <c r="GY43" s="75">
        <v>0</v>
      </c>
      <c r="GZ43" s="75">
        <v>0</v>
      </c>
      <c r="HA43" s="75">
        <v>0</v>
      </c>
      <c r="HB43" s="75">
        <v>0</v>
      </c>
      <c r="HC43" s="75">
        <v>0</v>
      </c>
      <c r="HD43" s="75">
        <v>0</v>
      </c>
      <c r="HE43" s="75">
        <v>0</v>
      </c>
      <c r="HF43" s="75">
        <v>0</v>
      </c>
      <c r="HG43" s="75">
        <v>0</v>
      </c>
      <c r="HH43" s="75">
        <v>0</v>
      </c>
      <c r="HI43" s="75">
        <v>0</v>
      </c>
      <c r="HJ43" s="75">
        <v>0</v>
      </c>
      <c r="HK43" s="75">
        <v>0</v>
      </c>
      <c r="HL43" s="75">
        <v>0</v>
      </c>
      <c r="HM43" s="75">
        <v>0</v>
      </c>
      <c r="HN43" s="75">
        <v>0</v>
      </c>
      <c r="HO43" s="75">
        <v>0</v>
      </c>
      <c r="HP43" s="75">
        <v>0</v>
      </c>
      <c r="HQ43" s="75">
        <v>0</v>
      </c>
      <c r="HR43" s="75">
        <v>0</v>
      </c>
      <c r="HS43" s="75">
        <v>0</v>
      </c>
      <c r="HT43" s="75">
        <v>0</v>
      </c>
      <c r="HU43" s="75">
        <v>0</v>
      </c>
      <c r="HV43" s="75">
        <v>0</v>
      </c>
      <c r="HW43" s="75">
        <v>0</v>
      </c>
      <c r="HX43" s="75">
        <v>0</v>
      </c>
      <c r="HY43" s="75">
        <v>0</v>
      </c>
      <c r="HZ43" s="75">
        <v>0</v>
      </c>
      <c r="IA43" s="75">
        <v>0</v>
      </c>
      <c r="IB43" s="67">
        <v>1</v>
      </c>
      <c r="IC43" s="67">
        <v>0.8784801077719594</v>
      </c>
      <c r="IE43" s="15" t="s">
        <v>69</v>
      </c>
      <c r="IF43" s="75" t="s">
        <v>159</v>
      </c>
      <c r="IG43" s="67">
        <v>0</v>
      </c>
      <c r="IH43" s="67">
        <v>0</v>
      </c>
      <c r="II43" s="67">
        <v>0</v>
      </c>
      <c r="IJ43" s="67">
        <v>0</v>
      </c>
      <c r="IK43" s="67">
        <v>0</v>
      </c>
      <c r="IL43" s="67">
        <v>0</v>
      </c>
      <c r="IM43" s="67">
        <v>0</v>
      </c>
      <c r="IN43" s="67">
        <v>0</v>
      </c>
      <c r="IO43" s="67">
        <v>0</v>
      </c>
      <c r="IP43" s="67">
        <v>0</v>
      </c>
      <c r="IQ43" s="67">
        <v>0</v>
      </c>
      <c r="IR43" s="67">
        <v>0</v>
      </c>
      <c r="IS43" s="67">
        <v>0</v>
      </c>
      <c r="IT43" s="67">
        <v>0</v>
      </c>
      <c r="IU43" s="67">
        <v>0</v>
      </c>
      <c r="IV43" s="67">
        <v>0</v>
      </c>
      <c r="IW43" s="67">
        <v>0</v>
      </c>
      <c r="IX43" s="67">
        <v>0</v>
      </c>
      <c r="IY43" s="67">
        <v>0</v>
      </c>
      <c r="IZ43" s="67">
        <v>0</v>
      </c>
      <c r="JA43" s="67">
        <v>0</v>
      </c>
      <c r="JB43" s="67">
        <v>0</v>
      </c>
      <c r="JC43" s="67">
        <v>0</v>
      </c>
      <c r="JD43" s="67">
        <v>0</v>
      </c>
      <c r="JE43" s="67">
        <v>0</v>
      </c>
      <c r="JF43" s="67">
        <v>0</v>
      </c>
      <c r="JG43" s="67">
        <v>0</v>
      </c>
      <c r="JH43" s="67">
        <v>0</v>
      </c>
      <c r="JI43" s="67">
        <v>0</v>
      </c>
      <c r="JJ43" s="67">
        <v>0</v>
      </c>
      <c r="JK43" s="67">
        <v>0</v>
      </c>
      <c r="JL43" s="67">
        <v>0</v>
      </c>
      <c r="JM43" s="67">
        <v>0</v>
      </c>
      <c r="JN43" s="67">
        <v>0</v>
      </c>
      <c r="JO43" s="67">
        <v>0</v>
      </c>
      <c r="JP43" s="67">
        <v>0</v>
      </c>
      <c r="JQ43" s="67">
        <v>0</v>
      </c>
      <c r="JR43" s="67">
        <v>0</v>
      </c>
      <c r="JS43" s="67">
        <v>0</v>
      </c>
      <c r="JT43" s="67">
        <v>0</v>
      </c>
      <c r="JU43" s="67">
        <v>0</v>
      </c>
      <c r="JV43" s="67">
        <v>0</v>
      </c>
      <c r="JW43" s="67">
        <v>0</v>
      </c>
      <c r="JX43" s="67">
        <v>0</v>
      </c>
      <c r="JY43" s="67">
        <v>0</v>
      </c>
      <c r="JZ43" s="67">
        <v>0</v>
      </c>
      <c r="KA43" s="67">
        <v>0</v>
      </c>
      <c r="KB43" s="67">
        <v>0</v>
      </c>
      <c r="KC43" s="67">
        <v>0</v>
      </c>
      <c r="KD43" s="67">
        <v>0</v>
      </c>
      <c r="KE43" s="67">
        <v>0</v>
      </c>
      <c r="KF43" s="67">
        <v>0</v>
      </c>
      <c r="KG43" s="67">
        <v>0</v>
      </c>
      <c r="KH43" s="67">
        <v>0</v>
      </c>
      <c r="KI43" s="67">
        <v>0</v>
      </c>
      <c r="KJ43" s="67">
        <v>0</v>
      </c>
      <c r="KK43" s="67">
        <v>0</v>
      </c>
      <c r="KL43" s="67">
        <v>0</v>
      </c>
      <c r="KM43" s="67">
        <v>0</v>
      </c>
      <c r="KN43" s="67">
        <v>0</v>
      </c>
      <c r="KO43" s="67">
        <v>0</v>
      </c>
      <c r="KP43" s="67">
        <v>0</v>
      </c>
      <c r="KQ43" s="67">
        <v>0</v>
      </c>
      <c r="KR43" s="67">
        <v>0</v>
      </c>
      <c r="KS43" s="67">
        <v>0</v>
      </c>
      <c r="KT43" s="67">
        <v>0</v>
      </c>
      <c r="KU43" s="67">
        <v>0</v>
      </c>
      <c r="KV43" s="67">
        <v>0</v>
      </c>
      <c r="KW43" s="67">
        <v>0</v>
      </c>
      <c r="KX43" s="67">
        <v>0</v>
      </c>
      <c r="KY43" s="67">
        <v>0</v>
      </c>
      <c r="KZ43" s="67">
        <v>0</v>
      </c>
      <c r="LA43" s="67">
        <v>0</v>
      </c>
      <c r="LB43" s="67">
        <v>0</v>
      </c>
      <c r="LC43" s="67">
        <v>0</v>
      </c>
      <c r="LD43" s="67">
        <v>0</v>
      </c>
      <c r="LE43" s="67">
        <v>0</v>
      </c>
      <c r="LF43" s="67">
        <v>0</v>
      </c>
      <c r="LG43" s="67">
        <v>0</v>
      </c>
      <c r="LH43" s="67">
        <v>0</v>
      </c>
      <c r="LI43" s="67">
        <v>0</v>
      </c>
      <c r="LJ43" s="67">
        <v>0</v>
      </c>
      <c r="LK43" s="67">
        <v>0</v>
      </c>
      <c r="LL43" s="67">
        <v>0</v>
      </c>
      <c r="LM43" s="67">
        <v>0</v>
      </c>
      <c r="LN43" s="67">
        <v>0</v>
      </c>
      <c r="LO43" s="67">
        <v>0</v>
      </c>
      <c r="LP43" s="67">
        <v>0</v>
      </c>
      <c r="LQ43" s="67">
        <v>0</v>
      </c>
      <c r="LR43" s="67">
        <v>0</v>
      </c>
      <c r="LS43" s="67">
        <v>0</v>
      </c>
      <c r="LT43" s="67">
        <v>0</v>
      </c>
      <c r="LU43" s="67">
        <v>0</v>
      </c>
      <c r="LV43" s="67">
        <v>0</v>
      </c>
      <c r="LW43" s="67">
        <v>0</v>
      </c>
      <c r="LX43" s="67">
        <v>0</v>
      </c>
      <c r="LY43" s="67">
        <v>0</v>
      </c>
      <c r="LZ43" s="67">
        <v>0</v>
      </c>
      <c r="MA43" s="67">
        <v>0</v>
      </c>
      <c r="MB43" s="67">
        <v>0</v>
      </c>
      <c r="MC43" s="67">
        <v>0</v>
      </c>
      <c r="MD43" s="67">
        <v>0</v>
      </c>
      <c r="ME43" s="67">
        <v>0</v>
      </c>
      <c r="MF43" s="67">
        <v>0</v>
      </c>
      <c r="MG43" s="67">
        <v>0</v>
      </c>
      <c r="MH43" s="67">
        <v>0</v>
      </c>
      <c r="MI43" s="67">
        <v>0</v>
      </c>
    </row>
    <row r="44" spans="2:347" x14ac:dyDescent="0.15">
      <c r="B44" s="12" t="s">
        <v>70</v>
      </c>
      <c r="C44" s="66" t="s">
        <v>160</v>
      </c>
      <c r="D44" s="67">
        <v>0.73157458220623472</v>
      </c>
      <c r="E44" s="67">
        <v>0.26842541779376528</v>
      </c>
      <c r="F44" s="67">
        <v>0.21607894103489772</v>
      </c>
      <c r="G44" s="67">
        <v>5.3991817087845971E-2</v>
      </c>
      <c r="H44" s="67">
        <v>0</v>
      </c>
      <c r="I44" s="27">
        <v>7.2683513838748496E-3</v>
      </c>
      <c r="J44" s="67">
        <v>7.2683513838748496E-3</v>
      </c>
      <c r="P44" s="12" t="s">
        <v>70</v>
      </c>
      <c r="Q44" s="67" t="s">
        <v>160</v>
      </c>
      <c r="R44" s="67">
        <v>8.6819258089976321E-5</v>
      </c>
      <c r="S44" s="67">
        <v>0</v>
      </c>
      <c r="T44" s="67">
        <v>0</v>
      </c>
      <c r="U44" s="67">
        <v>0</v>
      </c>
      <c r="V44" s="67">
        <v>6.4879422205900355E-5</v>
      </c>
      <c r="W44" s="67">
        <v>0</v>
      </c>
      <c r="X44" s="67">
        <v>1.782178217821782E-3</v>
      </c>
      <c r="Y44" s="67">
        <v>0</v>
      </c>
      <c r="Z44" s="67">
        <v>0</v>
      </c>
      <c r="AA44" s="67">
        <v>0</v>
      </c>
      <c r="AB44" s="67">
        <v>0</v>
      </c>
      <c r="AC44" s="67">
        <v>2.0833333333333335E-4</v>
      </c>
      <c r="AD44" s="67">
        <v>3.9011703511053313E-4</v>
      </c>
      <c r="AE44" s="67">
        <v>7.3170731707317073E-4</v>
      </c>
      <c r="AF44" s="67">
        <v>2.9931745790990446E-2</v>
      </c>
      <c r="AG44" s="67">
        <v>0</v>
      </c>
      <c r="AH44" s="67">
        <v>0</v>
      </c>
      <c r="AI44" s="67">
        <v>0</v>
      </c>
      <c r="AJ44" s="67">
        <v>0</v>
      </c>
      <c r="AK44" s="67">
        <v>0</v>
      </c>
      <c r="AL44" s="67">
        <v>0</v>
      </c>
      <c r="AM44" s="67">
        <v>0</v>
      </c>
      <c r="AN44" s="67">
        <v>0</v>
      </c>
      <c r="AO44" s="67">
        <v>0</v>
      </c>
      <c r="AP44" s="67">
        <v>0</v>
      </c>
      <c r="AQ44" s="67">
        <v>0</v>
      </c>
      <c r="AR44" s="67">
        <v>0</v>
      </c>
      <c r="AS44" s="67">
        <v>0</v>
      </c>
      <c r="AT44" s="67">
        <v>1.4363143631436314E-3</v>
      </c>
      <c r="AU44" s="67">
        <v>5.8855057589234806E-3</v>
      </c>
      <c r="AV44" s="67">
        <v>0</v>
      </c>
      <c r="AW44" s="67">
        <v>0</v>
      </c>
      <c r="AX44" s="67">
        <v>7.9881016765819355E-3</v>
      </c>
      <c r="AY44" s="67">
        <v>0</v>
      </c>
      <c r="AZ44" s="67">
        <v>1.3698630136986301E-3</v>
      </c>
      <c r="BA44" s="67">
        <v>0</v>
      </c>
      <c r="BB44" s="67">
        <v>0.19295162454873646</v>
      </c>
      <c r="BC44" s="67">
        <v>0.10127118644067797</v>
      </c>
      <c r="BD44" s="67">
        <v>0.56929559480740577</v>
      </c>
      <c r="BE44" s="67">
        <v>0</v>
      </c>
      <c r="BF44" s="67">
        <v>8.3179411402536636E-4</v>
      </c>
      <c r="BG44" s="67">
        <v>0.16445105462412113</v>
      </c>
      <c r="BH44" s="67">
        <v>0.14073777064955895</v>
      </c>
      <c r="BI44" s="67">
        <v>6.2671633847791369E-2</v>
      </c>
      <c r="BJ44" s="67">
        <v>4.8698096197698465E-2</v>
      </c>
      <c r="BK44" s="67">
        <v>1.2746425884123402E-2</v>
      </c>
      <c r="BL44" s="67">
        <v>0</v>
      </c>
      <c r="BM44" s="67">
        <v>4.3034351145038166E-3</v>
      </c>
      <c r="BN44" s="67">
        <v>3.8238021638330753E-2</v>
      </c>
      <c r="BO44" s="67">
        <v>0</v>
      </c>
      <c r="BP44" s="67">
        <v>4.0495867768595038E-3</v>
      </c>
      <c r="BQ44" s="67">
        <v>2.5429048065895108E-2</v>
      </c>
      <c r="BR44" s="67">
        <v>4.193548387096774E-3</v>
      </c>
      <c r="BS44" s="67">
        <v>2.4844720496894411E-3</v>
      </c>
      <c r="BT44" s="67">
        <v>3.3821873865149496E-2</v>
      </c>
      <c r="BU44" s="67">
        <v>5.7097258490852322E-2</v>
      </c>
      <c r="BV44" s="67">
        <v>1.907160865822162E-2</v>
      </c>
      <c r="BW44" s="67">
        <v>0.11731121559278636</v>
      </c>
      <c r="BX44" s="67">
        <v>2.6061839598129223E-2</v>
      </c>
      <c r="BY44" s="67">
        <v>4.8125520688697583E-3</v>
      </c>
      <c r="BZ44" s="67">
        <v>0</v>
      </c>
      <c r="CA44" s="67">
        <v>2.2086825343613812E-2</v>
      </c>
      <c r="CB44" s="67">
        <v>1.4141522029372498E-2</v>
      </c>
      <c r="CC44" s="67">
        <v>2.1013714124134029E-2</v>
      </c>
      <c r="CD44" s="67">
        <v>4.0043083900226761E-2</v>
      </c>
      <c r="CE44" s="67">
        <v>0</v>
      </c>
      <c r="CF44" s="67">
        <v>0</v>
      </c>
      <c r="CG44" s="67">
        <v>3.3561873711463781E-6</v>
      </c>
      <c r="CH44" s="67">
        <v>0</v>
      </c>
      <c r="CI44" s="67">
        <v>0</v>
      </c>
      <c r="CJ44" s="67">
        <v>0</v>
      </c>
      <c r="CK44" s="67">
        <v>0</v>
      </c>
      <c r="CL44" s="67">
        <v>0</v>
      </c>
      <c r="CM44" s="67">
        <v>0</v>
      </c>
      <c r="CN44" s="67">
        <v>0</v>
      </c>
      <c r="CO44" s="67">
        <v>0</v>
      </c>
      <c r="CP44" s="67">
        <v>0</v>
      </c>
      <c r="CQ44" s="67">
        <v>0</v>
      </c>
      <c r="CR44" s="67">
        <v>0</v>
      </c>
      <c r="CS44" s="67">
        <v>0</v>
      </c>
      <c r="CT44" s="67">
        <v>0</v>
      </c>
      <c r="CU44" s="67">
        <v>3.6410735518940035E-3</v>
      </c>
      <c r="CV44" s="67">
        <v>0</v>
      </c>
      <c r="CW44" s="67">
        <v>0</v>
      </c>
      <c r="CX44" s="67">
        <v>0</v>
      </c>
      <c r="CY44" s="67">
        <v>0</v>
      </c>
      <c r="CZ44" s="67">
        <v>0</v>
      </c>
      <c r="DA44" s="67">
        <v>0</v>
      </c>
      <c r="DB44" s="67">
        <v>2.6667903439000066E-6</v>
      </c>
      <c r="DC44" s="67">
        <v>0</v>
      </c>
      <c r="DD44" s="67">
        <v>0</v>
      </c>
      <c r="DE44" s="67">
        <v>0</v>
      </c>
      <c r="DF44" s="67">
        <v>0</v>
      </c>
      <c r="DG44" s="67">
        <v>0</v>
      </c>
      <c r="DH44" s="67">
        <v>0</v>
      </c>
      <c r="DI44" s="67">
        <v>0</v>
      </c>
      <c r="DJ44" s="67">
        <v>0</v>
      </c>
      <c r="DK44" s="67">
        <v>0</v>
      </c>
      <c r="DL44" s="67">
        <v>2.2614724331462531E-4</v>
      </c>
      <c r="DM44" s="67">
        <v>0</v>
      </c>
      <c r="DN44" s="67">
        <v>0</v>
      </c>
      <c r="DO44" s="67">
        <v>0</v>
      </c>
      <c r="DP44" s="67">
        <v>0</v>
      </c>
      <c r="DQ44" s="67">
        <v>0</v>
      </c>
      <c r="DR44" s="67">
        <v>8.5730088495575228E-5</v>
      </c>
      <c r="DS44" s="67">
        <v>0</v>
      </c>
      <c r="DT44" s="67">
        <v>3.4257383516366354E-3</v>
      </c>
      <c r="DU44" s="67">
        <v>1.1762001938435782E-2</v>
      </c>
      <c r="DW44" s="12" t="s">
        <v>70</v>
      </c>
      <c r="DX44" s="67" t="s">
        <v>160</v>
      </c>
      <c r="DY44" s="27">
        <v>6.5055866057328412E-5</v>
      </c>
      <c r="DZ44" s="67">
        <v>2.1201746753683858E-5</v>
      </c>
      <c r="EA44" s="67">
        <v>1.3911173140939111E-5</v>
      </c>
      <c r="EB44" s="67">
        <v>1.7318877085466907E-5</v>
      </c>
      <c r="EC44" s="67">
        <v>6.6497689480509445E-4</v>
      </c>
      <c r="ED44" s="67">
        <v>0</v>
      </c>
      <c r="EE44" s="67">
        <v>6.9973680079168346E-4</v>
      </c>
      <c r="EF44" s="67">
        <v>3.2138363137149456E-5</v>
      </c>
      <c r="EG44" s="67">
        <v>0</v>
      </c>
      <c r="EH44" s="67">
        <v>0</v>
      </c>
      <c r="EI44" s="67">
        <v>0</v>
      </c>
      <c r="EJ44" s="67">
        <v>8.4162233690784848E-5</v>
      </c>
      <c r="EK44" s="67">
        <v>1.4670744050263851E-4</v>
      </c>
      <c r="EL44" s="67">
        <v>2.9941795502875477E-4</v>
      </c>
      <c r="EM44" s="67">
        <v>1.1436158122424628E-2</v>
      </c>
      <c r="EN44" s="67">
        <v>0</v>
      </c>
      <c r="EO44" s="67">
        <v>2.8188257636186126E-5</v>
      </c>
      <c r="EP44" s="67">
        <v>1.9686885026616139E-5</v>
      </c>
      <c r="EQ44" s="67">
        <v>0</v>
      </c>
      <c r="ER44" s="67">
        <v>1.0641554634927876E-4</v>
      </c>
      <c r="ES44" s="67">
        <v>0</v>
      </c>
      <c r="ET44" s="67">
        <v>0</v>
      </c>
      <c r="EU44" s="67">
        <v>0</v>
      </c>
      <c r="EV44" s="67">
        <v>0</v>
      </c>
      <c r="EW44" s="67">
        <v>9.1284737531460806E-5</v>
      </c>
      <c r="EX44" s="67">
        <v>9.8375727803067534E-5</v>
      </c>
      <c r="EY44" s="67">
        <v>0</v>
      </c>
      <c r="EZ44" s="67">
        <v>0</v>
      </c>
      <c r="FA44" s="67">
        <v>4.5163866814341264E-4</v>
      </c>
      <c r="FB44" s="67">
        <v>1.8736293995169817E-3</v>
      </c>
      <c r="FC44" s="67">
        <v>9.9428091128073739E-5</v>
      </c>
      <c r="FD44" s="67">
        <v>0</v>
      </c>
      <c r="FE44" s="67">
        <v>2.537927004097708E-3</v>
      </c>
      <c r="FF44" s="67">
        <v>1.636246543574153E-4</v>
      </c>
      <c r="FG44" s="67">
        <v>5.4737589368021307E-4</v>
      </c>
      <c r="FH44" s="67">
        <v>0</v>
      </c>
      <c r="FI44" s="67">
        <v>1.0546434951106995</v>
      </c>
      <c r="FJ44" s="67">
        <v>2.8848332894011536E-2</v>
      </c>
      <c r="FK44" s="67">
        <v>0.16118069454363781</v>
      </c>
      <c r="FL44" s="67">
        <v>0</v>
      </c>
      <c r="FM44" s="67">
        <v>2.7922939866197656E-4</v>
      </c>
      <c r="FN44" s="67">
        <v>5.1565975388746632E-2</v>
      </c>
      <c r="FO44" s="67">
        <v>4.3721629121126232E-2</v>
      </c>
      <c r="FP44" s="67">
        <v>1.9347940818407249E-2</v>
      </c>
      <c r="FQ44" s="67">
        <v>1.5001005403615616E-2</v>
      </c>
      <c r="FR44" s="67">
        <v>4.034775251531353E-3</v>
      </c>
      <c r="FS44" s="67">
        <v>0</v>
      </c>
      <c r="FT44" s="67">
        <v>1.6306508170817109E-3</v>
      </c>
      <c r="FU44" s="67">
        <v>1.1711413228582499E-2</v>
      </c>
      <c r="FV44" s="67">
        <v>0</v>
      </c>
      <c r="FW44" s="67">
        <v>1.2907414696947169E-3</v>
      </c>
      <c r="FX44" s="67">
        <v>7.7156729506977946E-3</v>
      </c>
      <c r="FY44" s="67">
        <v>1.6142192461735538E-3</v>
      </c>
      <c r="FZ44" s="67">
        <v>9.3556950747090539E-4</v>
      </c>
      <c r="GA44" s="67">
        <v>1.1116584285992492E-2</v>
      </c>
      <c r="GB44" s="67">
        <v>1.8168282027792467E-2</v>
      </c>
      <c r="GC44" s="67">
        <v>6.7222423260193918E-3</v>
      </c>
      <c r="GD44" s="67">
        <v>3.672288968204953E-2</v>
      </c>
      <c r="GE44" s="67">
        <v>9.596973820139916E-3</v>
      </c>
      <c r="GF44" s="67">
        <v>1.6294816081593518E-3</v>
      </c>
      <c r="GG44" s="67">
        <v>1.8743398911466766E-5</v>
      </c>
      <c r="GH44" s="67">
        <v>6.6667491086985107E-3</v>
      </c>
      <c r="GI44" s="67">
        <v>4.8224456338354952E-3</v>
      </c>
      <c r="GJ44" s="67">
        <v>6.1811218122820224E-3</v>
      </c>
      <c r="GK44" s="67">
        <v>1.1602363006989963E-2</v>
      </c>
      <c r="GL44" s="67">
        <v>6.8018302459403468E-5</v>
      </c>
      <c r="GM44" s="67">
        <v>1.1119668015156136E-4</v>
      </c>
      <c r="GN44" s="67">
        <v>1.7920659150902791E-4</v>
      </c>
      <c r="GO44" s="67">
        <v>4.8774027346772021E-5</v>
      </c>
      <c r="GP44" s="67">
        <v>4.5557468588835842E-5</v>
      </c>
      <c r="GQ44" s="67">
        <v>2.1273001616766092E-5</v>
      </c>
      <c r="GR44" s="67">
        <v>2.9317369684767249E-5</v>
      </c>
      <c r="GS44" s="67">
        <v>4.9943944033806828E-5</v>
      </c>
      <c r="GT44" s="67">
        <v>4.3435740721180458E-5</v>
      </c>
      <c r="GU44" s="67">
        <v>2.6546615370561151E-4</v>
      </c>
      <c r="GV44" s="67">
        <v>5.0315514005831647E-5</v>
      </c>
      <c r="GW44" s="67">
        <v>1.892787342157334E-4</v>
      </c>
      <c r="GX44" s="67">
        <v>1.4968794863745184E-4</v>
      </c>
      <c r="GY44" s="67">
        <v>0</v>
      </c>
      <c r="GZ44" s="67">
        <v>5.2961010433033767E-5</v>
      </c>
      <c r="HA44" s="67">
        <v>8.0701311083111621E-5</v>
      </c>
      <c r="HB44" s="67">
        <v>1.1567433071312287E-3</v>
      </c>
      <c r="HC44" s="67">
        <v>1.1857854202577085E-5</v>
      </c>
      <c r="HD44" s="67">
        <v>2.9292112698069416E-5</v>
      </c>
      <c r="HE44" s="67">
        <v>9.4750732160552779E-5</v>
      </c>
      <c r="HF44" s="67">
        <v>1.7957521541239091E-5</v>
      </c>
      <c r="HG44" s="67">
        <v>5.135563905521509E-5</v>
      </c>
      <c r="HH44" s="67">
        <v>2.9455713189864297E-5</v>
      </c>
      <c r="HI44" s="67">
        <v>8.0687154197622195E-5</v>
      </c>
      <c r="HJ44" s="67">
        <v>4.4681482143569896E-5</v>
      </c>
      <c r="HK44" s="67">
        <v>3.7295140803450165E-5</v>
      </c>
      <c r="HL44" s="67">
        <v>2.2536693234732974E-5</v>
      </c>
      <c r="HM44" s="67">
        <v>2.6984684653450624E-5</v>
      </c>
      <c r="HN44" s="67">
        <v>4.831148583902242E-5</v>
      </c>
      <c r="HO44" s="67">
        <v>2.4836257822266328E-5</v>
      </c>
      <c r="HP44" s="67">
        <v>4.8458363592405366E-5</v>
      </c>
      <c r="HQ44" s="67">
        <v>6.4819383554877506E-5</v>
      </c>
      <c r="HR44" s="67">
        <v>3.0809609276110578E-5</v>
      </c>
      <c r="HS44" s="67">
        <v>6.837442683158368E-4</v>
      </c>
      <c r="HT44" s="67">
        <v>1.4244174730842521E-5</v>
      </c>
      <c r="HU44" s="67">
        <v>6.4506716455859641E-5</v>
      </c>
      <c r="HV44" s="67">
        <v>3.5296433451352829E-5</v>
      </c>
      <c r="HW44" s="67">
        <v>4.9499317674964027E-5</v>
      </c>
      <c r="HX44" s="67">
        <v>3.6819321997843741E-5</v>
      </c>
      <c r="HY44" s="67">
        <v>8.3321635801833217E-5</v>
      </c>
      <c r="HZ44" s="67">
        <v>2.9007149926738507E-5</v>
      </c>
      <c r="IA44" s="67">
        <v>1.0706713619039708E-3</v>
      </c>
      <c r="IB44" s="67">
        <v>1.5415406595132459</v>
      </c>
      <c r="IC44" s="67">
        <v>1.3542128047040536</v>
      </c>
      <c r="IE44" s="12" t="s">
        <v>70</v>
      </c>
      <c r="IF44" s="67" t="s">
        <v>160</v>
      </c>
      <c r="IG44" s="67">
        <v>0</v>
      </c>
      <c r="IH44" s="67">
        <v>0</v>
      </c>
      <c r="II44" s="67">
        <v>0</v>
      </c>
      <c r="IJ44" s="67">
        <v>0</v>
      </c>
      <c r="IK44" s="67">
        <v>0</v>
      </c>
      <c r="IL44" s="67">
        <v>0</v>
      </c>
      <c r="IM44" s="67">
        <v>0</v>
      </c>
      <c r="IN44" s="67">
        <v>0</v>
      </c>
      <c r="IO44" s="67">
        <v>0</v>
      </c>
      <c r="IP44" s="67">
        <v>0</v>
      </c>
      <c r="IQ44" s="67">
        <v>0</v>
      </c>
      <c r="IR44" s="67">
        <v>0</v>
      </c>
      <c r="IS44" s="67">
        <v>0</v>
      </c>
      <c r="IT44" s="67">
        <v>0</v>
      </c>
      <c r="IU44" s="67">
        <v>0</v>
      </c>
      <c r="IV44" s="67">
        <v>0</v>
      </c>
      <c r="IW44" s="67">
        <v>0</v>
      </c>
      <c r="IX44" s="67">
        <v>0</v>
      </c>
      <c r="IY44" s="67">
        <v>0</v>
      </c>
      <c r="IZ44" s="67">
        <v>0</v>
      </c>
      <c r="JA44" s="67">
        <v>0</v>
      </c>
      <c r="JB44" s="67">
        <v>0</v>
      </c>
      <c r="JC44" s="67">
        <v>0</v>
      </c>
      <c r="JD44" s="67">
        <v>0</v>
      </c>
      <c r="JE44" s="67">
        <v>0</v>
      </c>
      <c r="JF44" s="67">
        <v>0</v>
      </c>
      <c r="JG44" s="67">
        <v>0</v>
      </c>
      <c r="JH44" s="67">
        <v>0</v>
      </c>
      <c r="JI44" s="67">
        <v>0</v>
      </c>
      <c r="JJ44" s="67">
        <v>0</v>
      </c>
      <c r="JK44" s="67">
        <v>0</v>
      </c>
      <c r="JL44" s="67">
        <v>0</v>
      </c>
      <c r="JM44" s="67">
        <v>0</v>
      </c>
      <c r="JN44" s="67">
        <v>0</v>
      </c>
      <c r="JO44" s="67">
        <v>0</v>
      </c>
      <c r="JP44" s="67">
        <v>0</v>
      </c>
      <c r="JQ44" s="67">
        <v>0</v>
      </c>
      <c r="JR44" s="67">
        <v>0</v>
      </c>
      <c r="JS44" s="67">
        <v>0</v>
      </c>
      <c r="JT44" s="67">
        <v>0</v>
      </c>
      <c r="JU44" s="67">
        <v>0</v>
      </c>
      <c r="JV44" s="67">
        <v>0</v>
      </c>
      <c r="JW44" s="67">
        <v>0</v>
      </c>
      <c r="JX44" s="67">
        <v>0</v>
      </c>
      <c r="JY44" s="67">
        <v>0</v>
      </c>
      <c r="JZ44" s="67">
        <v>0</v>
      </c>
      <c r="KA44" s="67">
        <v>0</v>
      </c>
      <c r="KB44" s="67">
        <v>0</v>
      </c>
      <c r="KC44" s="67">
        <v>0</v>
      </c>
      <c r="KD44" s="67">
        <v>0</v>
      </c>
      <c r="KE44" s="67">
        <v>0</v>
      </c>
      <c r="KF44" s="67">
        <v>0</v>
      </c>
      <c r="KG44" s="67">
        <v>0</v>
      </c>
      <c r="KH44" s="67">
        <v>0</v>
      </c>
      <c r="KI44" s="67">
        <v>0</v>
      </c>
      <c r="KJ44" s="67">
        <v>0</v>
      </c>
      <c r="KK44" s="67">
        <v>0</v>
      </c>
      <c r="KL44" s="67">
        <v>0</v>
      </c>
      <c r="KM44" s="67">
        <v>0</v>
      </c>
      <c r="KN44" s="67">
        <v>0</v>
      </c>
      <c r="KO44" s="67">
        <v>0</v>
      </c>
      <c r="KP44" s="67">
        <v>0</v>
      </c>
      <c r="KQ44" s="67">
        <v>0</v>
      </c>
      <c r="KR44" s="67">
        <v>0</v>
      </c>
      <c r="KS44" s="67">
        <v>0</v>
      </c>
      <c r="KT44" s="67">
        <v>0</v>
      </c>
      <c r="KU44" s="67">
        <v>0</v>
      </c>
      <c r="KV44" s="67">
        <v>0</v>
      </c>
      <c r="KW44" s="67">
        <v>0</v>
      </c>
      <c r="KX44" s="67">
        <v>0</v>
      </c>
      <c r="KY44" s="67">
        <v>0</v>
      </c>
      <c r="KZ44" s="67">
        <v>0</v>
      </c>
      <c r="LA44" s="67">
        <v>0</v>
      </c>
      <c r="LB44" s="67">
        <v>0</v>
      </c>
      <c r="LC44" s="67">
        <v>0</v>
      </c>
      <c r="LD44" s="67">
        <v>0</v>
      </c>
      <c r="LE44" s="67">
        <v>0</v>
      </c>
      <c r="LF44" s="67">
        <v>0</v>
      </c>
      <c r="LG44" s="67">
        <v>0</v>
      </c>
      <c r="LH44" s="67">
        <v>0</v>
      </c>
      <c r="LI44" s="67">
        <v>0</v>
      </c>
      <c r="LJ44" s="67">
        <v>0</v>
      </c>
      <c r="LK44" s="67">
        <v>0</v>
      </c>
      <c r="LL44" s="67">
        <v>0</v>
      </c>
      <c r="LM44" s="67">
        <v>0</v>
      </c>
      <c r="LN44" s="67">
        <v>0</v>
      </c>
      <c r="LO44" s="67">
        <v>0</v>
      </c>
      <c r="LP44" s="67">
        <v>0</v>
      </c>
      <c r="LQ44" s="67">
        <v>0</v>
      </c>
      <c r="LR44" s="67">
        <v>0</v>
      </c>
      <c r="LS44" s="67">
        <v>0</v>
      </c>
      <c r="LT44" s="67">
        <v>0</v>
      </c>
      <c r="LU44" s="67">
        <v>0</v>
      </c>
      <c r="LV44" s="67">
        <v>0</v>
      </c>
      <c r="LW44" s="67">
        <v>0</v>
      </c>
      <c r="LX44" s="67">
        <v>0</v>
      </c>
      <c r="LY44" s="67">
        <v>0</v>
      </c>
      <c r="LZ44" s="67">
        <v>0</v>
      </c>
      <c r="MA44" s="67">
        <v>0</v>
      </c>
      <c r="MB44" s="67">
        <v>0</v>
      </c>
      <c r="MC44" s="67">
        <v>0</v>
      </c>
      <c r="MD44" s="67">
        <v>0</v>
      </c>
      <c r="ME44" s="67">
        <v>0</v>
      </c>
      <c r="MF44" s="67">
        <v>0</v>
      </c>
      <c r="MG44" s="67">
        <v>0</v>
      </c>
      <c r="MH44" s="67">
        <v>0</v>
      </c>
      <c r="MI44" s="67">
        <v>0</v>
      </c>
    </row>
    <row r="45" spans="2:347" x14ac:dyDescent="0.15">
      <c r="B45" s="12" t="s">
        <v>71</v>
      </c>
      <c r="C45" s="66" t="s">
        <v>659</v>
      </c>
      <c r="D45" s="67">
        <v>0.98855993342850845</v>
      </c>
      <c r="E45" s="67">
        <v>1.1440066571491547E-2</v>
      </c>
      <c r="F45" s="67">
        <v>0.40122881355932205</v>
      </c>
      <c r="G45" s="67">
        <v>0.18733050847457627</v>
      </c>
      <c r="H45" s="67">
        <v>1.5045381732119715E-7</v>
      </c>
      <c r="I45" s="27">
        <v>5.0847457627118647E-2</v>
      </c>
      <c r="J45" s="67">
        <v>4.6610169491525424E-2</v>
      </c>
      <c r="P45" s="12" t="s">
        <v>71</v>
      </c>
      <c r="Q45" s="67" t="s">
        <v>659</v>
      </c>
      <c r="R45" s="67">
        <v>0</v>
      </c>
      <c r="S45" s="67">
        <v>0</v>
      </c>
      <c r="T45" s="67">
        <v>0</v>
      </c>
      <c r="U45" s="67">
        <v>0</v>
      </c>
      <c r="V45" s="67">
        <v>8.5689802913453313E-6</v>
      </c>
      <c r="W45" s="67">
        <v>0</v>
      </c>
      <c r="X45" s="67">
        <v>9.9009900990099017E-5</v>
      </c>
      <c r="Y45" s="67">
        <v>0</v>
      </c>
      <c r="Z45" s="67">
        <v>0</v>
      </c>
      <c r="AA45" s="67">
        <v>0</v>
      </c>
      <c r="AB45" s="67">
        <v>0</v>
      </c>
      <c r="AC45" s="67">
        <v>0</v>
      </c>
      <c r="AD45" s="67">
        <v>0</v>
      </c>
      <c r="AE45" s="67">
        <v>0</v>
      </c>
      <c r="AF45" s="67">
        <v>8.3497649021689667E-4</v>
      </c>
      <c r="AG45" s="67">
        <v>0</v>
      </c>
      <c r="AH45" s="67">
        <v>0</v>
      </c>
      <c r="AI45" s="67">
        <v>0</v>
      </c>
      <c r="AJ45" s="67">
        <v>0</v>
      </c>
      <c r="AK45" s="67">
        <v>0</v>
      </c>
      <c r="AL45" s="67">
        <v>0</v>
      </c>
      <c r="AM45" s="67">
        <v>0</v>
      </c>
      <c r="AN45" s="67">
        <v>0</v>
      </c>
      <c r="AO45" s="67">
        <v>0</v>
      </c>
      <c r="AP45" s="67">
        <v>0</v>
      </c>
      <c r="AQ45" s="67">
        <v>0</v>
      </c>
      <c r="AR45" s="67">
        <v>0</v>
      </c>
      <c r="AS45" s="67">
        <v>0</v>
      </c>
      <c r="AT45" s="67">
        <v>0</v>
      </c>
      <c r="AU45" s="67">
        <v>0</v>
      </c>
      <c r="AV45" s="67">
        <v>1.7142857142857143E-4</v>
      </c>
      <c r="AW45" s="67">
        <v>0</v>
      </c>
      <c r="AX45" s="67">
        <v>7.0308274743104384E-5</v>
      </c>
      <c r="AY45" s="67">
        <v>3.3333333333333335E-3</v>
      </c>
      <c r="AZ45" s="67">
        <v>4.5662100456621009E-4</v>
      </c>
      <c r="BA45" s="67">
        <v>0</v>
      </c>
      <c r="BB45" s="67">
        <v>0</v>
      </c>
      <c r="BC45" s="67">
        <v>7.7118644067796609E-3</v>
      </c>
      <c r="BD45" s="67">
        <v>0</v>
      </c>
      <c r="BE45" s="67">
        <v>0</v>
      </c>
      <c r="BF45" s="67">
        <v>0</v>
      </c>
      <c r="BG45" s="67">
        <v>1.5375878853434289E-2</v>
      </c>
      <c r="BH45" s="67">
        <v>3.1007751937984496E-3</v>
      </c>
      <c r="BI45" s="67">
        <v>4.3485896753592337E-2</v>
      </c>
      <c r="BJ45" s="67">
        <v>2.5321631224478974E-2</v>
      </c>
      <c r="BK45" s="67">
        <v>7.62728868823677E-3</v>
      </c>
      <c r="BL45" s="67">
        <v>0</v>
      </c>
      <c r="BM45" s="67">
        <v>2.2900763358778625E-4</v>
      </c>
      <c r="BN45" s="67">
        <v>1.3080886141164349E-2</v>
      </c>
      <c r="BO45" s="67">
        <v>0</v>
      </c>
      <c r="BP45" s="67">
        <v>2.1487603305785125E-3</v>
      </c>
      <c r="BQ45" s="67">
        <v>1.1076356306259341E-3</v>
      </c>
      <c r="BR45" s="67">
        <v>3.2258064516129032E-4</v>
      </c>
      <c r="BS45" s="67">
        <v>1.2422360248447205E-3</v>
      </c>
      <c r="BT45" s="67">
        <v>4.366904733083162E-4</v>
      </c>
      <c r="BU45" s="67">
        <v>4.5335122142098501E-4</v>
      </c>
      <c r="BV45" s="67">
        <v>2.1424102201451238E-2</v>
      </c>
      <c r="BW45" s="67">
        <v>1.9038695009160542E-2</v>
      </c>
      <c r="BX45" s="67">
        <v>1.3082452797505631E-2</v>
      </c>
      <c r="BY45" s="67">
        <v>7.9700083310191619E-4</v>
      </c>
      <c r="BZ45" s="67">
        <v>0</v>
      </c>
      <c r="CA45" s="67">
        <v>2.9207173985920215E-4</v>
      </c>
      <c r="CB45" s="67">
        <v>2.6101468624833112E-4</v>
      </c>
      <c r="CC45" s="67">
        <v>8.8788350063622227E-4</v>
      </c>
      <c r="CD45" s="67">
        <v>8.6927437641723358E-3</v>
      </c>
      <c r="CE45" s="67">
        <v>0</v>
      </c>
      <c r="CF45" s="67">
        <v>0</v>
      </c>
      <c r="CG45" s="67">
        <v>2.3013856259289446E-5</v>
      </c>
      <c r="CH45" s="67">
        <v>0</v>
      </c>
      <c r="CI45" s="67">
        <v>0</v>
      </c>
      <c r="CJ45" s="67">
        <v>0</v>
      </c>
      <c r="CK45" s="67">
        <v>0</v>
      </c>
      <c r="CL45" s="67">
        <v>0</v>
      </c>
      <c r="CM45" s="67">
        <v>0</v>
      </c>
      <c r="CN45" s="67">
        <v>0</v>
      </c>
      <c r="CO45" s="67">
        <v>0</v>
      </c>
      <c r="CP45" s="67">
        <v>0</v>
      </c>
      <c r="CQ45" s="67">
        <v>1.6415868673050614E-6</v>
      </c>
      <c r="CR45" s="67">
        <v>0</v>
      </c>
      <c r="CS45" s="67">
        <v>0</v>
      </c>
      <c r="CT45" s="67">
        <v>0</v>
      </c>
      <c r="CU45" s="67">
        <v>0</v>
      </c>
      <c r="CV45" s="67">
        <v>0</v>
      </c>
      <c r="CW45" s="67">
        <v>0</v>
      </c>
      <c r="CX45" s="67">
        <v>0</v>
      </c>
      <c r="CY45" s="67">
        <v>0</v>
      </c>
      <c r="CZ45" s="67">
        <v>0</v>
      </c>
      <c r="DA45" s="67">
        <v>0</v>
      </c>
      <c r="DB45" s="67">
        <v>2.550842937643485E-6</v>
      </c>
      <c r="DC45" s="67">
        <v>0</v>
      </c>
      <c r="DD45" s="67">
        <v>0</v>
      </c>
      <c r="DE45" s="67">
        <v>5.6771640132683441E-7</v>
      </c>
      <c r="DF45" s="67">
        <v>0</v>
      </c>
      <c r="DG45" s="67">
        <v>8.9915120126600489E-6</v>
      </c>
      <c r="DH45" s="67">
        <v>8.3617866350776941E-6</v>
      </c>
      <c r="DI45" s="67">
        <v>7.141156867412521E-6</v>
      </c>
      <c r="DJ45" s="67">
        <v>0</v>
      </c>
      <c r="DK45" s="67">
        <v>0</v>
      </c>
      <c r="DL45" s="67">
        <v>0</v>
      </c>
      <c r="DM45" s="67">
        <v>0</v>
      </c>
      <c r="DN45" s="67">
        <v>2.1219135802469135E-5</v>
      </c>
      <c r="DO45" s="67">
        <v>2.4502064993621884E-5</v>
      </c>
      <c r="DP45" s="67">
        <v>0</v>
      </c>
      <c r="DQ45" s="67">
        <v>3.3931373796496585E-6</v>
      </c>
      <c r="DR45" s="67">
        <v>2.5995575221238938E-5</v>
      </c>
      <c r="DS45" s="67">
        <v>2.2909507445589919E-5</v>
      </c>
      <c r="DT45" s="67">
        <v>8.3910864697728975E-4</v>
      </c>
      <c r="DU45" s="67">
        <v>2.0644301754032634E-3</v>
      </c>
      <c r="DW45" s="12" t="s">
        <v>71</v>
      </c>
      <c r="DX45" s="67" t="s">
        <v>659</v>
      </c>
      <c r="DY45" s="27">
        <v>2.4846653249668214E-7</v>
      </c>
      <c r="DZ45" s="67">
        <v>1.223909627777403E-7</v>
      </c>
      <c r="EA45" s="67">
        <v>1.5485441602443327E-7</v>
      </c>
      <c r="EB45" s="67">
        <v>2.7308155759743816E-7</v>
      </c>
      <c r="EC45" s="67">
        <v>4.1148681617871479E-6</v>
      </c>
      <c r="ED45" s="67">
        <v>0</v>
      </c>
      <c r="EE45" s="67">
        <v>2.208684618236379E-6</v>
      </c>
      <c r="EF45" s="67">
        <v>1.2456433608323436E-7</v>
      </c>
      <c r="EG45" s="67">
        <v>0</v>
      </c>
      <c r="EH45" s="67">
        <v>0</v>
      </c>
      <c r="EI45" s="67">
        <v>0</v>
      </c>
      <c r="EJ45" s="67">
        <v>1.4814507136566976E-7</v>
      </c>
      <c r="EK45" s="67">
        <v>1.1953458037949392E-7</v>
      </c>
      <c r="EL45" s="67">
        <v>2.5682093520273389E-7</v>
      </c>
      <c r="EM45" s="67">
        <v>1.0274773177297936E-5</v>
      </c>
      <c r="EN45" s="67">
        <v>0</v>
      </c>
      <c r="EO45" s="67">
        <v>8.4098080967122607E-8</v>
      </c>
      <c r="EP45" s="67">
        <v>9.0554327516918373E-8</v>
      </c>
      <c r="EQ45" s="67">
        <v>0</v>
      </c>
      <c r="ER45" s="67">
        <v>3.1175307505863517E-7</v>
      </c>
      <c r="ES45" s="67">
        <v>0</v>
      </c>
      <c r="ET45" s="67">
        <v>0</v>
      </c>
      <c r="EU45" s="67">
        <v>0</v>
      </c>
      <c r="EV45" s="67">
        <v>0</v>
      </c>
      <c r="EW45" s="67">
        <v>1.6476048765117754E-7</v>
      </c>
      <c r="EX45" s="67">
        <v>1.4899951806216785E-7</v>
      </c>
      <c r="EY45" s="67">
        <v>0</v>
      </c>
      <c r="EZ45" s="67">
        <v>0</v>
      </c>
      <c r="FA45" s="67">
        <v>2.341407609950081E-7</v>
      </c>
      <c r="FB45" s="67">
        <v>3.2162648652485609E-7</v>
      </c>
      <c r="FC45" s="67">
        <v>2.1256674071257004E-6</v>
      </c>
      <c r="FD45" s="67">
        <v>0</v>
      </c>
      <c r="FE45" s="67">
        <v>1.1930419888758796E-6</v>
      </c>
      <c r="FF45" s="67">
        <v>3.8807448247593099E-5</v>
      </c>
      <c r="FG45" s="67">
        <v>5.6360766680790534E-6</v>
      </c>
      <c r="FH45" s="67">
        <v>0</v>
      </c>
      <c r="FI45" s="67">
        <v>8.692048649916712E-8</v>
      </c>
      <c r="FJ45" s="67">
        <v>1.0000887058517396</v>
      </c>
      <c r="FK45" s="67">
        <v>1.0248485145251336E-7</v>
      </c>
      <c r="FL45" s="67">
        <v>0</v>
      </c>
      <c r="FM45" s="67">
        <v>1.2343504152379356E-7</v>
      </c>
      <c r="FN45" s="67">
        <v>1.7657398469215574E-4</v>
      </c>
      <c r="FO45" s="67">
        <v>3.608547375365045E-5</v>
      </c>
      <c r="FP45" s="67">
        <v>5.058425959934801E-4</v>
      </c>
      <c r="FQ45" s="67">
        <v>2.9568126003576159E-4</v>
      </c>
      <c r="FR45" s="67">
        <v>8.8864176383314606E-5</v>
      </c>
      <c r="FS45" s="67">
        <v>0</v>
      </c>
      <c r="FT45" s="67">
        <v>3.0821962144728662E-6</v>
      </c>
      <c r="FU45" s="67">
        <v>1.5106969794473487E-4</v>
      </c>
      <c r="FV45" s="67">
        <v>0</v>
      </c>
      <c r="FW45" s="67">
        <v>2.5025183949300374E-5</v>
      </c>
      <c r="FX45" s="67">
        <v>1.2932342519527143E-5</v>
      </c>
      <c r="FY45" s="67">
        <v>4.0836323105815134E-6</v>
      </c>
      <c r="FZ45" s="67">
        <v>1.4599292708265634E-5</v>
      </c>
      <c r="GA45" s="67">
        <v>5.8500615399597972E-5</v>
      </c>
      <c r="GB45" s="67">
        <v>5.4694490379043966E-5</v>
      </c>
      <c r="GC45" s="67">
        <v>2.8131306204385003E-4</v>
      </c>
      <c r="GD45" s="67">
        <v>2.2830545396837685E-4</v>
      </c>
      <c r="GE45" s="67">
        <v>1.7103654309062548E-4</v>
      </c>
      <c r="GF45" s="67">
        <v>9.4767523692426995E-6</v>
      </c>
      <c r="GG45" s="67">
        <v>1.5248761857959757E-7</v>
      </c>
      <c r="GH45" s="67">
        <v>4.8441678478958416E-6</v>
      </c>
      <c r="GI45" s="67">
        <v>4.6542231110147061E-6</v>
      </c>
      <c r="GJ45" s="67">
        <v>1.0883824622309802E-5</v>
      </c>
      <c r="GK45" s="67">
        <v>1.0057259730245089E-4</v>
      </c>
      <c r="GL45" s="67">
        <v>3.0451149078486605E-7</v>
      </c>
      <c r="GM45" s="67">
        <v>1.5914533119346476E-7</v>
      </c>
      <c r="GN45" s="67">
        <v>1.3123949935642534E-6</v>
      </c>
      <c r="GO45" s="67">
        <v>4.1747398521913933E-7</v>
      </c>
      <c r="GP45" s="67">
        <v>1.740016026387483E-7</v>
      </c>
      <c r="GQ45" s="67">
        <v>1.0987672161266185E-7</v>
      </c>
      <c r="GR45" s="67">
        <v>1.2446477918307533E-7</v>
      </c>
      <c r="GS45" s="67">
        <v>8.4715905362602326E-8</v>
      </c>
      <c r="GT45" s="67">
        <v>4.8132892556773917E-8</v>
      </c>
      <c r="GU45" s="67">
        <v>3.2470616321481087E-6</v>
      </c>
      <c r="GV45" s="67">
        <v>4.3270946807247266E-7</v>
      </c>
      <c r="GW45" s="67">
        <v>1.9799043868140913E-6</v>
      </c>
      <c r="GX45" s="67">
        <v>8.2225852854865232E-7</v>
      </c>
      <c r="GY45" s="67">
        <v>0</v>
      </c>
      <c r="GZ45" s="67">
        <v>1.8883306341239615E-7</v>
      </c>
      <c r="HA45" s="67">
        <v>1.9383503129789632E-7</v>
      </c>
      <c r="HB45" s="67">
        <v>3.4362807468875813E-7</v>
      </c>
      <c r="HC45" s="67">
        <v>6.0205059487965269E-8</v>
      </c>
      <c r="HD45" s="67">
        <v>1.025630038789958E-7</v>
      </c>
      <c r="HE45" s="67">
        <v>2.6267924462718526E-7</v>
      </c>
      <c r="HF45" s="67">
        <v>1.9852130024709572E-7</v>
      </c>
      <c r="HG45" s="67">
        <v>1.613682417644495E-7</v>
      </c>
      <c r="HH45" s="67">
        <v>1.393271208180073E-7</v>
      </c>
      <c r="HI45" s="67">
        <v>5.1566798019714426E-7</v>
      </c>
      <c r="HJ45" s="67">
        <v>1.7427874350632362E-7</v>
      </c>
      <c r="HK45" s="67">
        <v>2.6739945314291807E-7</v>
      </c>
      <c r="HL45" s="67">
        <v>1.8880946461720395E-7</v>
      </c>
      <c r="HM45" s="67">
        <v>2.6918641891864119E-7</v>
      </c>
      <c r="HN45" s="67">
        <v>3.5190265156662354E-7</v>
      </c>
      <c r="HO45" s="67">
        <v>2.1315553086300153E-7</v>
      </c>
      <c r="HP45" s="67">
        <v>2.9214705308981322E-7</v>
      </c>
      <c r="HQ45" s="67">
        <v>1.0962244859513116E-6</v>
      </c>
      <c r="HR45" s="67">
        <v>1.1900105581484447E-7</v>
      </c>
      <c r="HS45" s="67">
        <v>1.6923541589345965E-5</v>
      </c>
      <c r="HT45" s="67">
        <v>9.5639607239812873E-8</v>
      </c>
      <c r="HU45" s="67">
        <v>4.0699223973070588E-7</v>
      </c>
      <c r="HV45" s="67">
        <v>3.9716237102842512E-7</v>
      </c>
      <c r="HW45" s="67">
        <v>2.051522256273246E-7</v>
      </c>
      <c r="HX45" s="67">
        <v>2.2617282484452943E-7</v>
      </c>
      <c r="HY45" s="67">
        <v>4.9052501292882107E-7</v>
      </c>
      <c r="HZ45" s="67">
        <v>5.5445633635881263E-7</v>
      </c>
      <c r="IA45" s="67">
        <v>9.850028221046267E-6</v>
      </c>
      <c r="IB45" s="67">
        <v>1.002437962152898</v>
      </c>
      <c r="IC45" s="67">
        <v>0.88062180902678122</v>
      </c>
      <c r="IE45" s="12" t="s">
        <v>71</v>
      </c>
      <c r="IF45" s="67" t="s">
        <v>659</v>
      </c>
      <c r="IG45" s="67">
        <v>0</v>
      </c>
      <c r="IH45" s="67">
        <v>0</v>
      </c>
      <c r="II45" s="67">
        <v>0</v>
      </c>
      <c r="IJ45" s="67">
        <v>0</v>
      </c>
      <c r="IK45" s="67">
        <v>0</v>
      </c>
      <c r="IL45" s="67">
        <v>0</v>
      </c>
      <c r="IM45" s="67">
        <v>0</v>
      </c>
      <c r="IN45" s="67">
        <v>0</v>
      </c>
      <c r="IO45" s="67">
        <v>0</v>
      </c>
      <c r="IP45" s="67">
        <v>0</v>
      </c>
      <c r="IQ45" s="67">
        <v>0</v>
      </c>
      <c r="IR45" s="67">
        <v>0</v>
      </c>
      <c r="IS45" s="67">
        <v>0</v>
      </c>
      <c r="IT45" s="67">
        <v>0</v>
      </c>
      <c r="IU45" s="67">
        <v>0</v>
      </c>
      <c r="IV45" s="67">
        <v>0</v>
      </c>
      <c r="IW45" s="67">
        <v>0</v>
      </c>
      <c r="IX45" s="67">
        <v>0</v>
      </c>
      <c r="IY45" s="67">
        <v>0</v>
      </c>
      <c r="IZ45" s="67">
        <v>0</v>
      </c>
      <c r="JA45" s="67">
        <v>0</v>
      </c>
      <c r="JB45" s="67">
        <v>0</v>
      </c>
      <c r="JC45" s="67">
        <v>0</v>
      </c>
      <c r="JD45" s="67">
        <v>0</v>
      </c>
      <c r="JE45" s="67">
        <v>0</v>
      </c>
      <c r="JF45" s="67">
        <v>0</v>
      </c>
      <c r="JG45" s="67">
        <v>0</v>
      </c>
      <c r="JH45" s="67">
        <v>0</v>
      </c>
      <c r="JI45" s="67">
        <v>0</v>
      </c>
      <c r="JJ45" s="67">
        <v>0</v>
      </c>
      <c r="JK45" s="67">
        <v>0</v>
      </c>
      <c r="JL45" s="67">
        <v>0</v>
      </c>
      <c r="JM45" s="67">
        <v>0</v>
      </c>
      <c r="JN45" s="67">
        <v>0</v>
      </c>
      <c r="JO45" s="67">
        <v>0</v>
      </c>
      <c r="JP45" s="67">
        <v>0</v>
      </c>
      <c r="JQ45" s="67">
        <v>0</v>
      </c>
      <c r="JR45" s="67">
        <v>0</v>
      </c>
      <c r="JS45" s="67">
        <v>0</v>
      </c>
      <c r="JT45" s="67">
        <v>0</v>
      </c>
      <c r="JU45" s="67">
        <v>0</v>
      </c>
      <c r="JV45" s="67">
        <v>0</v>
      </c>
      <c r="JW45" s="67">
        <v>0</v>
      </c>
      <c r="JX45" s="67">
        <v>0</v>
      </c>
      <c r="JY45" s="67">
        <v>0</v>
      </c>
      <c r="JZ45" s="67">
        <v>0</v>
      </c>
      <c r="KA45" s="67">
        <v>0</v>
      </c>
      <c r="KB45" s="67">
        <v>0</v>
      </c>
      <c r="KC45" s="67">
        <v>0</v>
      </c>
      <c r="KD45" s="67">
        <v>0</v>
      </c>
      <c r="KE45" s="67">
        <v>0</v>
      </c>
      <c r="KF45" s="67">
        <v>0</v>
      </c>
      <c r="KG45" s="67">
        <v>0</v>
      </c>
      <c r="KH45" s="67">
        <v>0</v>
      </c>
      <c r="KI45" s="67">
        <v>0</v>
      </c>
      <c r="KJ45" s="67">
        <v>0</v>
      </c>
      <c r="KK45" s="67">
        <v>0</v>
      </c>
      <c r="KL45" s="67">
        <v>0</v>
      </c>
      <c r="KM45" s="67">
        <v>0</v>
      </c>
      <c r="KN45" s="67">
        <v>0</v>
      </c>
      <c r="KO45" s="67">
        <v>0</v>
      </c>
      <c r="KP45" s="67">
        <v>0</v>
      </c>
      <c r="KQ45" s="67">
        <v>0</v>
      </c>
      <c r="KR45" s="67">
        <v>0</v>
      </c>
      <c r="KS45" s="67">
        <v>0</v>
      </c>
      <c r="KT45" s="67">
        <v>0</v>
      </c>
      <c r="KU45" s="67">
        <v>0</v>
      </c>
      <c r="KV45" s="67">
        <v>0</v>
      </c>
      <c r="KW45" s="67">
        <v>0</v>
      </c>
      <c r="KX45" s="67">
        <v>0</v>
      </c>
      <c r="KY45" s="67">
        <v>0</v>
      </c>
      <c r="KZ45" s="67">
        <v>0</v>
      </c>
      <c r="LA45" s="67">
        <v>0</v>
      </c>
      <c r="LB45" s="67">
        <v>0</v>
      </c>
      <c r="LC45" s="67">
        <v>0</v>
      </c>
      <c r="LD45" s="67">
        <v>0</v>
      </c>
      <c r="LE45" s="67">
        <v>0</v>
      </c>
      <c r="LF45" s="67">
        <v>0</v>
      </c>
      <c r="LG45" s="67">
        <v>0</v>
      </c>
      <c r="LH45" s="67">
        <v>0</v>
      </c>
      <c r="LI45" s="67">
        <v>0</v>
      </c>
      <c r="LJ45" s="67">
        <v>0</v>
      </c>
      <c r="LK45" s="67">
        <v>0</v>
      </c>
      <c r="LL45" s="67">
        <v>0</v>
      </c>
      <c r="LM45" s="67">
        <v>0</v>
      </c>
      <c r="LN45" s="67">
        <v>0</v>
      </c>
      <c r="LO45" s="67">
        <v>0</v>
      </c>
      <c r="LP45" s="67">
        <v>0</v>
      </c>
      <c r="LQ45" s="67">
        <v>0</v>
      </c>
      <c r="LR45" s="67">
        <v>0</v>
      </c>
      <c r="LS45" s="67">
        <v>0</v>
      </c>
      <c r="LT45" s="67">
        <v>0</v>
      </c>
      <c r="LU45" s="67">
        <v>0</v>
      </c>
      <c r="LV45" s="67">
        <v>0</v>
      </c>
      <c r="LW45" s="67">
        <v>0</v>
      </c>
      <c r="LX45" s="67">
        <v>0</v>
      </c>
      <c r="LY45" s="67">
        <v>0</v>
      </c>
      <c r="LZ45" s="67">
        <v>0</v>
      </c>
      <c r="MA45" s="67">
        <v>0</v>
      </c>
      <c r="MB45" s="67">
        <v>0</v>
      </c>
      <c r="MC45" s="67">
        <v>0</v>
      </c>
      <c r="MD45" s="67">
        <v>0</v>
      </c>
      <c r="ME45" s="67">
        <v>0</v>
      </c>
      <c r="MF45" s="67">
        <v>0</v>
      </c>
      <c r="MG45" s="67">
        <v>0</v>
      </c>
      <c r="MH45" s="67">
        <v>0</v>
      </c>
      <c r="MI45" s="67">
        <v>0</v>
      </c>
    </row>
    <row r="46" spans="2:347" x14ac:dyDescent="0.15">
      <c r="B46" s="12" t="s">
        <v>72</v>
      </c>
      <c r="C46" s="66" t="s">
        <v>450</v>
      </c>
      <c r="D46" s="67">
        <v>0.71409477190617898</v>
      </c>
      <c r="E46" s="67">
        <v>0.28590522809382102</v>
      </c>
      <c r="F46" s="67">
        <v>0.27323898701851457</v>
      </c>
      <c r="G46" s="67">
        <v>9.9278569908491168E-2</v>
      </c>
      <c r="H46" s="67">
        <v>0</v>
      </c>
      <c r="I46" s="27">
        <v>2.0429878697595234E-2</v>
      </c>
      <c r="J46" s="67">
        <v>1.7450521387529262E-2</v>
      </c>
      <c r="P46" s="12" t="s">
        <v>72</v>
      </c>
      <c r="Q46" s="67" t="s">
        <v>450</v>
      </c>
      <c r="R46" s="67">
        <v>0</v>
      </c>
      <c r="S46" s="67">
        <v>0</v>
      </c>
      <c r="T46" s="67">
        <v>0</v>
      </c>
      <c r="U46" s="67">
        <v>0</v>
      </c>
      <c r="V46" s="67">
        <v>0</v>
      </c>
      <c r="W46" s="67">
        <v>0</v>
      </c>
      <c r="X46" s="67">
        <v>0</v>
      </c>
      <c r="Y46" s="67">
        <v>0</v>
      </c>
      <c r="Z46" s="67">
        <v>0</v>
      </c>
      <c r="AA46" s="67">
        <v>0</v>
      </c>
      <c r="AB46" s="67">
        <v>0</v>
      </c>
      <c r="AC46" s="67">
        <v>0</v>
      </c>
      <c r="AD46" s="67">
        <v>0</v>
      </c>
      <c r="AE46" s="67">
        <v>8.1300813008130081E-5</v>
      </c>
      <c r="AF46" s="67">
        <v>5.4316699529804342E-2</v>
      </c>
      <c r="AG46" s="67">
        <v>0</v>
      </c>
      <c r="AH46" s="67">
        <v>0</v>
      </c>
      <c r="AI46" s="67">
        <v>0</v>
      </c>
      <c r="AJ46" s="67">
        <v>0</v>
      </c>
      <c r="AK46" s="67">
        <v>0</v>
      </c>
      <c r="AL46" s="67">
        <v>0</v>
      </c>
      <c r="AM46" s="67">
        <v>0</v>
      </c>
      <c r="AN46" s="67">
        <v>0</v>
      </c>
      <c r="AO46" s="67">
        <v>0</v>
      </c>
      <c r="AP46" s="67">
        <v>0</v>
      </c>
      <c r="AQ46" s="67">
        <v>3.2509417410599103E-5</v>
      </c>
      <c r="AR46" s="67">
        <v>0</v>
      </c>
      <c r="AS46" s="67">
        <v>0</v>
      </c>
      <c r="AT46" s="67">
        <v>6.0454450698353131E-5</v>
      </c>
      <c r="AU46" s="67">
        <v>0</v>
      </c>
      <c r="AV46" s="67">
        <v>0</v>
      </c>
      <c r="AW46" s="67">
        <v>0</v>
      </c>
      <c r="AX46" s="67">
        <v>1.9253650621957816E-3</v>
      </c>
      <c r="AY46" s="67">
        <v>0</v>
      </c>
      <c r="AZ46" s="67">
        <v>1.3698630136986301E-3</v>
      </c>
      <c r="BA46" s="67">
        <v>0</v>
      </c>
      <c r="BB46" s="67">
        <v>0</v>
      </c>
      <c r="BC46" s="67">
        <v>8.8983050847457623E-4</v>
      </c>
      <c r="BD46" s="67">
        <v>0</v>
      </c>
      <c r="BE46" s="67">
        <v>0</v>
      </c>
      <c r="BF46" s="67">
        <v>1.6500430981406232E-4</v>
      </c>
      <c r="BG46" s="67">
        <v>0.10032990805840995</v>
      </c>
      <c r="BH46" s="67">
        <v>7.3394814220796578E-2</v>
      </c>
      <c r="BI46" s="67">
        <v>2.2480929572467622E-2</v>
      </c>
      <c r="BJ46" s="67">
        <v>1.5946332926764596E-2</v>
      </c>
      <c r="BK46" s="67">
        <v>3.7120642086782042E-3</v>
      </c>
      <c r="BL46" s="67">
        <v>0</v>
      </c>
      <c r="BM46" s="67">
        <v>3.788167938931298E-3</v>
      </c>
      <c r="BN46" s="67">
        <v>1.3539412673879444E-2</v>
      </c>
      <c r="BO46" s="67">
        <v>0</v>
      </c>
      <c r="BP46" s="67">
        <v>4.132231404958678E-5</v>
      </c>
      <c r="BQ46" s="67">
        <v>7.8740485872171827E-3</v>
      </c>
      <c r="BR46" s="67">
        <v>5.1612903225806452E-3</v>
      </c>
      <c r="BS46" s="67">
        <v>7.8674948240165627E-4</v>
      </c>
      <c r="BT46" s="67">
        <v>4.9742767219464953E-3</v>
      </c>
      <c r="BU46" s="67">
        <v>4.4793688060500063E-3</v>
      </c>
      <c r="BV46" s="67">
        <v>7.9014727585782814E-3</v>
      </c>
      <c r="BW46" s="67">
        <v>4.0516301348696555E-2</v>
      </c>
      <c r="BX46" s="67">
        <v>2.2658929499393729E-2</v>
      </c>
      <c r="BY46" s="67">
        <v>1.9883365731741182E-3</v>
      </c>
      <c r="BZ46" s="67">
        <v>0</v>
      </c>
      <c r="CA46" s="67">
        <v>2.6986255447536037E-4</v>
      </c>
      <c r="CB46" s="67">
        <v>6.8558077436582112E-4</v>
      </c>
      <c r="CC46" s="67">
        <v>4.7292520853951651E-4</v>
      </c>
      <c r="CD46" s="67">
        <v>1.0657596371882085E-4</v>
      </c>
      <c r="CE46" s="67">
        <v>0</v>
      </c>
      <c r="CF46" s="67">
        <v>0</v>
      </c>
      <c r="CG46" s="67">
        <v>0</v>
      </c>
      <c r="CH46" s="67">
        <v>0</v>
      </c>
      <c r="CI46" s="67">
        <v>0</v>
      </c>
      <c r="CJ46" s="67">
        <v>0</v>
      </c>
      <c r="CK46" s="67">
        <v>0</v>
      </c>
      <c r="CL46" s="67">
        <v>0</v>
      </c>
      <c r="CM46" s="67">
        <v>0</v>
      </c>
      <c r="CN46" s="67">
        <v>0</v>
      </c>
      <c r="CO46" s="67">
        <v>0</v>
      </c>
      <c r="CP46" s="67">
        <v>0</v>
      </c>
      <c r="CQ46" s="67">
        <v>0</v>
      </c>
      <c r="CR46" s="67">
        <v>0</v>
      </c>
      <c r="CS46" s="67">
        <v>0</v>
      </c>
      <c r="CT46" s="67">
        <v>0</v>
      </c>
      <c r="CU46" s="67">
        <v>0</v>
      </c>
      <c r="CV46" s="67">
        <v>0</v>
      </c>
      <c r="CW46" s="67">
        <v>0</v>
      </c>
      <c r="CX46" s="67">
        <v>0</v>
      </c>
      <c r="CY46" s="67">
        <v>0</v>
      </c>
      <c r="CZ46" s="67">
        <v>0</v>
      </c>
      <c r="DA46" s="67">
        <v>0</v>
      </c>
      <c r="DB46" s="67">
        <v>2.6513306897324707E-5</v>
      </c>
      <c r="DC46" s="67">
        <v>0</v>
      </c>
      <c r="DD46" s="67">
        <v>0</v>
      </c>
      <c r="DE46" s="67">
        <v>0</v>
      </c>
      <c r="DF46" s="67">
        <v>0</v>
      </c>
      <c r="DG46" s="67">
        <v>0</v>
      </c>
      <c r="DH46" s="67">
        <v>0</v>
      </c>
      <c r="DI46" s="67">
        <v>0</v>
      </c>
      <c r="DJ46" s="67">
        <v>0</v>
      </c>
      <c r="DK46" s="67">
        <v>0</v>
      </c>
      <c r="DL46" s="67">
        <v>5.018157807857379E-4</v>
      </c>
      <c r="DM46" s="67">
        <v>0</v>
      </c>
      <c r="DN46" s="67">
        <v>0</v>
      </c>
      <c r="DO46" s="67">
        <v>0</v>
      </c>
      <c r="DP46" s="67">
        <v>0</v>
      </c>
      <c r="DQ46" s="67">
        <v>0</v>
      </c>
      <c r="DR46" s="67">
        <v>0</v>
      </c>
      <c r="DS46" s="67">
        <v>0</v>
      </c>
      <c r="DT46" s="67">
        <v>6.5038916728862352E-4</v>
      </c>
      <c r="DU46" s="67">
        <v>2.4547488529872681E-3</v>
      </c>
      <c r="DW46" s="12" t="s">
        <v>72</v>
      </c>
      <c r="DX46" s="67" t="s">
        <v>450</v>
      </c>
      <c r="DY46" s="27">
        <v>1.1142519271819784E-5</v>
      </c>
      <c r="DZ46" s="67">
        <v>6.3417756152011493E-6</v>
      </c>
      <c r="EA46" s="67">
        <v>3.823918513766506E-6</v>
      </c>
      <c r="EB46" s="67">
        <v>6.3502582160440415E-6</v>
      </c>
      <c r="EC46" s="67">
        <v>2.1376188453692171E-4</v>
      </c>
      <c r="ED46" s="67">
        <v>0</v>
      </c>
      <c r="EE46" s="67">
        <v>7.5213935516981915E-5</v>
      </c>
      <c r="EF46" s="67">
        <v>1.2885051242896126E-5</v>
      </c>
      <c r="EG46" s="67">
        <v>0</v>
      </c>
      <c r="EH46" s="67">
        <v>0</v>
      </c>
      <c r="EI46" s="67">
        <v>0</v>
      </c>
      <c r="EJ46" s="67">
        <v>6.5129813562731239E-6</v>
      </c>
      <c r="EK46" s="67">
        <v>1.3234203252335797E-5</v>
      </c>
      <c r="EL46" s="67">
        <v>6.1764534063374159E-5</v>
      </c>
      <c r="EM46" s="67">
        <v>1.5757695636125391E-2</v>
      </c>
      <c r="EN46" s="67">
        <v>0</v>
      </c>
      <c r="EO46" s="67">
        <v>8.1802899967266577E-6</v>
      </c>
      <c r="EP46" s="67">
        <v>5.4362757627551865E-6</v>
      </c>
      <c r="EQ46" s="67">
        <v>0</v>
      </c>
      <c r="ER46" s="67">
        <v>4.2668372139263238E-5</v>
      </c>
      <c r="ES46" s="67">
        <v>0</v>
      </c>
      <c r="ET46" s="67">
        <v>0</v>
      </c>
      <c r="EU46" s="67">
        <v>0</v>
      </c>
      <c r="EV46" s="67">
        <v>0</v>
      </c>
      <c r="EW46" s="67">
        <v>4.1880477093016073E-5</v>
      </c>
      <c r="EX46" s="67">
        <v>5.0572159526152924E-5</v>
      </c>
      <c r="EY46" s="67">
        <v>0</v>
      </c>
      <c r="EZ46" s="67">
        <v>0</v>
      </c>
      <c r="FA46" s="67">
        <v>2.9699461975074743E-5</v>
      </c>
      <c r="FB46" s="67">
        <v>9.4493515158658101E-5</v>
      </c>
      <c r="FC46" s="67">
        <v>4.4185428958921333E-5</v>
      </c>
      <c r="FD46" s="67">
        <v>0</v>
      </c>
      <c r="FE46" s="67">
        <v>6.0371861737562398E-4</v>
      </c>
      <c r="FF46" s="67">
        <v>7.0646999463126858E-5</v>
      </c>
      <c r="FG46" s="67">
        <v>4.2617930779215992E-4</v>
      </c>
      <c r="FH46" s="67">
        <v>0</v>
      </c>
      <c r="FI46" s="67">
        <v>4.0281483994943805E-6</v>
      </c>
      <c r="FJ46" s="67">
        <v>3.0717462067808473E-4</v>
      </c>
      <c r="FK46" s="67">
        <v>1.0000041356548921</v>
      </c>
      <c r="FL46" s="67">
        <v>0</v>
      </c>
      <c r="FM46" s="67">
        <v>5.9730124831303957E-5</v>
      </c>
      <c r="FN46" s="67">
        <v>2.8866806266879649E-2</v>
      </c>
      <c r="FO46" s="67">
        <v>2.1218980039449966E-2</v>
      </c>
      <c r="FP46" s="67">
        <v>6.6482830729875609E-3</v>
      </c>
      <c r="FQ46" s="67">
        <v>4.7410895317240801E-3</v>
      </c>
      <c r="FR46" s="67">
        <v>1.1700364097942673E-3</v>
      </c>
      <c r="FS46" s="67">
        <v>0</v>
      </c>
      <c r="FT46" s="67">
        <v>1.1903276453426078E-3</v>
      </c>
      <c r="FU46" s="67">
        <v>3.9828690351377148E-3</v>
      </c>
      <c r="FV46" s="67">
        <v>0</v>
      </c>
      <c r="FW46" s="67">
        <v>7.66240290502202E-5</v>
      </c>
      <c r="FX46" s="67">
        <v>2.3182186360532816E-3</v>
      </c>
      <c r="FY46" s="67">
        <v>1.5620020608312834E-3</v>
      </c>
      <c r="FZ46" s="67">
        <v>3.1661282762714821E-4</v>
      </c>
      <c r="GA46" s="67">
        <v>1.9373709071229316E-3</v>
      </c>
      <c r="GB46" s="67">
        <v>1.8108090691464759E-3</v>
      </c>
      <c r="GC46" s="67">
        <v>2.6350596019193754E-3</v>
      </c>
      <c r="GD46" s="67">
        <v>1.2166738215553443E-2</v>
      </c>
      <c r="GE46" s="67">
        <v>7.2972799799360649E-3</v>
      </c>
      <c r="GF46" s="67">
        <v>6.5042133421662094E-4</v>
      </c>
      <c r="GG46" s="67">
        <v>5.2880569369778079E-6</v>
      </c>
      <c r="GH46" s="67">
        <v>2.8048675631826142E-4</v>
      </c>
      <c r="GI46" s="67">
        <v>5.9863497285969939E-4</v>
      </c>
      <c r="GJ46" s="67">
        <v>2.2822550437231123E-4</v>
      </c>
      <c r="GK46" s="67">
        <v>1.5422732880302536E-4</v>
      </c>
      <c r="GL46" s="67">
        <v>1.3684771893400785E-5</v>
      </c>
      <c r="GM46" s="67">
        <v>1.7835603184411162E-5</v>
      </c>
      <c r="GN46" s="67">
        <v>3.6344078364249358E-5</v>
      </c>
      <c r="GO46" s="67">
        <v>1.4703052199548403E-5</v>
      </c>
      <c r="GP46" s="67">
        <v>1.395665667371522E-5</v>
      </c>
      <c r="GQ46" s="67">
        <v>6.5650833669273758E-6</v>
      </c>
      <c r="GR46" s="67">
        <v>5.6082896458351531E-6</v>
      </c>
      <c r="GS46" s="67">
        <v>8.5269031530913486E-6</v>
      </c>
      <c r="GT46" s="67">
        <v>6.5289828133703185E-6</v>
      </c>
      <c r="GU46" s="67">
        <v>1.4292468998759728E-4</v>
      </c>
      <c r="GV46" s="67">
        <v>1.3763806608227227E-5</v>
      </c>
      <c r="GW46" s="67">
        <v>4.9756210888469091E-5</v>
      </c>
      <c r="GX46" s="67">
        <v>4.300535705161716E-5</v>
      </c>
      <c r="GY46" s="67">
        <v>0</v>
      </c>
      <c r="GZ46" s="67">
        <v>9.8568708394661648E-6</v>
      </c>
      <c r="HA46" s="67">
        <v>1.9075821002243935E-5</v>
      </c>
      <c r="HB46" s="67">
        <v>3.8172418864176186E-5</v>
      </c>
      <c r="HC46" s="67">
        <v>2.6188816536362393E-6</v>
      </c>
      <c r="HD46" s="67">
        <v>8.5304284139205327E-6</v>
      </c>
      <c r="HE46" s="67">
        <v>1.5465537040355019E-5</v>
      </c>
      <c r="HF46" s="67">
        <v>9.0375063926745209E-6</v>
      </c>
      <c r="HG46" s="67">
        <v>1.1778093882044211E-5</v>
      </c>
      <c r="HH46" s="67">
        <v>8.4043665647804771E-6</v>
      </c>
      <c r="HI46" s="67">
        <v>3.7820668204054907E-5</v>
      </c>
      <c r="HJ46" s="67">
        <v>9.6269040011477061E-6</v>
      </c>
      <c r="HK46" s="67">
        <v>1.2593028968914871E-5</v>
      </c>
      <c r="HL46" s="67">
        <v>6.8465837236238331E-6</v>
      </c>
      <c r="HM46" s="67">
        <v>7.5630482452239875E-6</v>
      </c>
      <c r="HN46" s="67">
        <v>1.8284904532645958E-5</v>
      </c>
      <c r="HO46" s="67">
        <v>8.5977335969667519E-6</v>
      </c>
      <c r="HP46" s="67">
        <v>2.9583164221033159E-5</v>
      </c>
      <c r="HQ46" s="67">
        <v>2.8440350642976371E-5</v>
      </c>
      <c r="HR46" s="67">
        <v>6.202439960473661E-6</v>
      </c>
      <c r="HS46" s="67">
        <v>3.6482901306936856E-4</v>
      </c>
      <c r="HT46" s="67">
        <v>5.4259797814323168E-6</v>
      </c>
      <c r="HU46" s="67">
        <v>1.1748307187885756E-5</v>
      </c>
      <c r="HV46" s="67">
        <v>1.3953215775437179E-5</v>
      </c>
      <c r="HW46" s="67">
        <v>1.75328396078676E-5</v>
      </c>
      <c r="HX46" s="67">
        <v>1.1176714543642863E-5</v>
      </c>
      <c r="HY46" s="67">
        <v>2.3720787674411179E-5</v>
      </c>
      <c r="HZ46" s="67">
        <v>9.6920304591703809E-6</v>
      </c>
      <c r="IA46" s="67">
        <v>2.1455823428656118E-4</v>
      </c>
      <c r="IB46" s="67">
        <v>1.1191521867927825</v>
      </c>
      <c r="IC46" s="67">
        <v>0.98315293366694756</v>
      </c>
      <c r="IE46" s="12" t="s">
        <v>72</v>
      </c>
      <c r="IF46" s="67" t="s">
        <v>450</v>
      </c>
      <c r="IG46" s="67">
        <v>0</v>
      </c>
      <c r="IH46" s="67">
        <v>0</v>
      </c>
      <c r="II46" s="67">
        <v>0</v>
      </c>
      <c r="IJ46" s="67">
        <v>0</v>
      </c>
      <c r="IK46" s="67">
        <v>0</v>
      </c>
      <c r="IL46" s="67">
        <v>0</v>
      </c>
      <c r="IM46" s="67">
        <v>0</v>
      </c>
      <c r="IN46" s="67">
        <v>0</v>
      </c>
      <c r="IO46" s="67">
        <v>0</v>
      </c>
      <c r="IP46" s="67">
        <v>0</v>
      </c>
      <c r="IQ46" s="67">
        <v>0</v>
      </c>
      <c r="IR46" s="67">
        <v>0</v>
      </c>
      <c r="IS46" s="67">
        <v>0</v>
      </c>
      <c r="IT46" s="67">
        <v>0</v>
      </c>
      <c r="IU46" s="67">
        <v>0</v>
      </c>
      <c r="IV46" s="67">
        <v>0</v>
      </c>
      <c r="IW46" s="67">
        <v>0</v>
      </c>
      <c r="IX46" s="67">
        <v>0</v>
      </c>
      <c r="IY46" s="67">
        <v>0</v>
      </c>
      <c r="IZ46" s="67">
        <v>0</v>
      </c>
      <c r="JA46" s="67">
        <v>0</v>
      </c>
      <c r="JB46" s="67">
        <v>0</v>
      </c>
      <c r="JC46" s="67">
        <v>0</v>
      </c>
      <c r="JD46" s="67">
        <v>0</v>
      </c>
      <c r="JE46" s="67">
        <v>0</v>
      </c>
      <c r="JF46" s="67">
        <v>0</v>
      </c>
      <c r="JG46" s="67">
        <v>0</v>
      </c>
      <c r="JH46" s="67">
        <v>0</v>
      </c>
      <c r="JI46" s="67">
        <v>0</v>
      </c>
      <c r="JJ46" s="67">
        <v>0</v>
      </c>
      <c r="JK46" s="67">
        <v>0</v>
      </c>
      <c r="JL46" s="67">
        <v>0</v>
      </c>
      <c r="JM46" s="67">
        <v>0</v>
      </c>
      <c r="JN46" s="67">
        <v>0</v>
      </c>
      <c r="JO46" s="67">
        <v>0</v>
      </c>
      <c r="JP46" s="67">
        <v>0</v>
      </c>
      <c r="JQ46" s="67">
        <v>0</v>
      </c>
      <c r="JR46" s="67">
        <v>0</v>
      </c>
      <c r="JS46" s="67">
        <v>0</v>
      </c>
      <c r="JT46" s="67">
        <v>0</v>
      </c>
      <c r="JU46" s="67">
        <v>0</v>
      </c>
      <c r="JV46" s="67">
        <v>0</v>
      </c>
      <c r="JW46" s="67">
        <v>0</v>
      </c>
      <c r="JX46" s="67">
        <v>0</v>
      </c>
      <c r="JY46" s="67">
        <v>0</v>
      </c>
      <c r="JZ46" s="67">
        <v>0</v>
      </c>
      <c r="KA46" s="67">
        <v>0</v>
      </c>
      <c r="KB46" s="67">
        <v>0</v>
      </c>
      <c r="KC46" s="67">
        <v>0</v>
      </c>
      <c r="KD46" s="67">
        <v>0</v>
      </c>
      <c r="KE46" s="67">
        <v>0</v>
      </c>
      <c r="KF46" s="67">
        <v>0</v>
      </c>
      <c r="KG46" s="67">
        <v>0</v>
      </c>
      <c r="KH46" s="67">
        <v>0</v>
      </c>
      <c r="KI46" s="67">
        <v>0</v>
      </c>
      <c r="KJ46" s="67">
        <v>0</v>
      </c>
      <c r="KK46" s="67">
        <v>0</v>
      </c>
      <c r="KL46" s="67">
        <v>0</v>
      </c>
      <c r="KM46" s="67">
        <v>0</v>
      </c>
      <c r="KN46" s="67">
        <v>0</v>
      </c>
      <c r="KO46" s="67">
        <v>0</v>
      </c>
      <c r="KP46" s="67">
        <v>0</v>
      </c>
      <c r="KQ46" s="67">
        <v>0</v>
      </c>
      <c r="KR46" s="67">
        <v>0</v>
      </c>
      <c r="KS46" s="67">
        <v>0</v>
      </c>
      <c r="KT46" s="67">
        <v>0</v>
      </c>
      <c r="KU46" s="67">
        <v>0</v>
      </c>
      <c r="KV46" s="67">
        <v>0</v>
      </c>
      <c r="KW46" s="67">
        <v>0</v>
      </c>
      <c r="KX46" s="67">
        <v>0</v>
      </c>
      <c r="KY46" s="67">
        <v>0</v>
      </c>
      <c r="KZ46" s="67">
        <v>0</v>
      </c>
      <c r="LA46" s="67">
        <v>0</v>
      </c>
      <c r="LB46" s="67">
        <v>0</v>
      </c>
      <c r="LC46" s="67">
        <v>0</v>
      </c>
      <c r="LD46" s="67">
        <v>0</v>
      </c>
      <c r="LE46" s="67">
        <v>0</v>
      </c>
      <c r="LF46" s="67">
        <v>0</v>
      </c>
      <c r="LG46" s="67">
        <v>0</v>
      </c>
      <c r="LH46" s="67">
        <v>0</v>
      </c>
      <c r="LI46" s="67">
        <v>0</v>
      </c>
      <c r="LJ46" s="67">
        <v>0</v>
      </c>
      <c r="LK46" s="67">
        <v>0</v>
      </c>
      <c r="LL46" s="67">
        <v>0</v>
      </c>
      <c r="LM46" s="67">
        <v>0</v>
      </c>
      <c r="LN46" s="67">
        <v>0</v>
      </c>
      <c r="LO46" s="67">
        <v>0</v>
      </c>
      <c r="LP46" s="67">
        <v>0</v>
      </c>
      <c r="LQ46" s="67">
        <v>0</v>
      </c>
      <c r="LR46" s="67">
        <v>0</v>
      </c>
      <c r="LS46" s="67">
        <v>0</v>
      </c>
      <c r="LT46" s="67">
        <v>0</v>
      </c>
      <c r="LU46" s="67">
        <v>0</v>
      </c>
      <c r="LV46" s="67">
        <v>0</v>
      </c>
      <c r="LW46" s="67">
        <v>0</v>
      </c>
      <c r="LX46" s="67">
        <v>0</v>
      </c>
      <c r="LY46" s="67">
        <v>0</v>
      </c>
      <c r="LZ46" s="67">
        <v>0</v>
      </c>
      <c r="MA46" s="67">
        <v>0</v>
      </c>
      <c r="MB46" s="67">
        <v>0</v>
      </c>
      <c r="MC46" s="67">
        <v>0</v>
      </c>
      <c r="MD46" s="67">
        <v>0</v>
      </c>
      <c r="ME46" s="67">
        <v>0</v>
      </c>
      <c r="MF46" s="67">
        <v>0</v>
      </c>
      <c r="MG46" s="67">
        <v>0</v>
      </c>
      <c r="MH46" s="67">
        <v>0</v>
      </c>
      <c r="MI46" s="67">
        <v>0</v>
      </c>
    </row>
    <row r="47" spans="2:347" x14ac:dyDescent="0.15">
      <c r="B47" s="16" t="s">
        <v>73</v>
      </c>
      <c r="C47" s="72" t="s">
        <v>161</v>
      </c>
      <c r="D47" s="71">
        <v>0.99999999999999967</v>
      </c>
      <c r="E47" s="71">
        <v>0</v>
      </c>
      <c r="F47" s="71">
        <v>0</v>
      </c>
      <c r="G47" s="71">
        <v>0</v>
      </c>
      <c r="H47" s="71">
        <v>5.888415208834761E-4</v>
      </c>
      <c r="I47" s="73">
        <v>0</v>
      </c>
      <c r="J47" s="71">
        <v>0</v>
      </c>
      <c r="P47" s="16" t="s">
        <v>73</v>
      </c>
      <c r="Q47" s="71" t="s">
        <v>161</v>
      </c>
      <c r="R47" s="71">
        <v>0</v>
      </c>
      <c r="S47" s="71">
        <v>0</v>
      </c>
      <c r="T47" s="71">
        <v>0</v>
      </c>
      <c r="U47" s="71">
        <v>0</v>
      </c>
      <c r="V47" s="71">
        <v>0</v>
      </c>
      <c r="W47" s="71">
        <v>0</v>
      </c>
      <c r="X47" s="71">
        <v>0</v>
      </c>
      <c r="Y47" s="71">
        <v>0</v>
      </c>
      <c r="Z47" s="71">
        <v>0</v>
      </c>
      <c r="AA47" s="71">
        <v>0</v>
      </c>
      <c r="AB47" s="71">
        <v>0</v>
      </c>
      <c r="AC47" s="71">
        <v>0</v>
      </c>
      <c r="AD47" s="71">
        <v>0</v>
      </c>
      <c r="AE47" s="71">
        <v>0</v>
      </c>
      <c r="AF47" s="71">
        <v>9.1460640072804492E-4</v>
      </c>
      <c r="AG47" s="71">
        <v>0</v>
      </c>
      <c r="AH47" s="71">
        <v>0</v>
      </c>
      <c r="AI47" s="71">
        <v>-5.9755219582433407E-4</v>
      </c>
      <c r="AJ47" s="71">
        <v>0</v>
      </c>
      <c r="AK47" s="71">
        <v>2.5141509433962265E-2</v>
      </c>
      <c r="AL47" s="71">
        <v>0</v>
      </c>
      <c r="AM47" s="71">
        <v>0</v>
      </c>
      <c r="AN47" s="71">
        <v>0</v>
      </c>
      <c r="AO47" s="71">
        <v>0</v>
      </c>
      <c r="AP47" s="71">
        <v>0</v>
      </c>
      <c r="AQ47" s="71">
        <v>5.7644873316476594E-3</v>
      </c>
      <c r="AR47" s="71">
        <v>0</v>
      </c>
      <c r="AS47" s="71">
        <v>0</v>
      </c>
      <c r="AT47" s="71">
        <v>5.743172816343548E-4</v>
      </c>
      <c r="AU47" s="71">
        <v>-2.8509522180408255E-5</v>
      </c>
      <c r="AV47" s="71">
        <v>0</v>
      </c>
      <c r="AW47" s="71">
        <v>0</v>
      </c>
      <c r="AX47" s="71">
        <v>0</v>
      </c>
      <c r="AY47" s="71">
        <v>3.3333333333333333E-2</v>
      </c>
      <c r="AZ47" s="71">
        <v>2.2785388127853884E-2</v>
      </c>
      <c r="BA47" s="71">
        <v>0</v>
      </c>
      <c r="BB47" s="71">
        <v>7.9797833935018048E-3</v>
      </c>
      <c r="BC47" s="71">
        <v>2.4576271186440676E-3</v>
      </c>
      <c r="BD47" s="71">
        <v>-2.3196424771227921E-4</v>
      </c>
      <c r="BE47" s="71">
        <v>0</v>
      </c>
      <c r="BF47" s="71">
        <v>0.46618027336534906</v>
      </c>
      <c r="BG47" s="71">
        <v>-2.1633315305570577E-5</v>
      </c>
      <c r="BH47" s="71">
        <v>1.2123763699545575E-2</v>
      </c>
      <c r="BI47" s="71">
        <v>1.3571048430015967E-4</v>
      </c>
      <c r="BJ47" s="71">
        <v>1.4169804316699368E-3</v>
      </c>
      <c r="BK47" s="71">
        <v>3.855028843742162E-3</v>
      </c>
      <c r="BL47" s="71">
        <v>0</v>
      </c>
      <c r="BM47" s="71">
        <v>1.3616412213740457E-2</v>
      </c>
      <c r="BN47" s="71">
        <v>1.1092220504894385E-2</v>
      </c>
      <c r="BO47" s="71">
        <v>0</v>
      </c>
      <c r="BP47" s="71">
        <v>1.0743801652892562E-3</v>
      </c>
      <c r="BQ47" s="71">
        <v>4.1299829701456223E-2</v>
      </c>
      <c r="BR47" s="71">
        <v>1.2903225806451613E-3</v>
      </c>
      <c r="BS47" s="71">
        <v>-6.2111801242236027E-5</v>
      </c>
      <c r="BT47" s="71">
        <v>7.868296816366058E-6</v>
      </c>
      <c r="BU47" s="71">
        <v>-2.7630706819034844E-4</v>
      </c>
      <c r="BV47" s="71">
        <v>6.6319487147952277E-3</v>
      </c>
      <c r="BW47" s="71">
        <v>4.9930468180915178E-4</v>
      </c>
      <c r="BX47" s="71">
        <v>8.0200935388879263E-4</v>
      </c>
      <c r="BY47" s="71">
        <v>1.3904470980283254E-2</v>
      </c>
      <c r="BZ47" s="71">
        <v>0</v>
      </c>
      <c r="CA47" s="71">
        <v>6.7046597385182711E-5</v>
      </c>
      <c r="CB47" s="71">
        <v>0</v>
      </c>
      <c r="CC47" s="71">
        <v>-2.1207408454686838E-6</v>
      </c>
      <c r="CD47" s="71">
        <v>-1.1337868480725624E-5</v>
      </c>
      <c r="CE47" s="71">
        <v>5.2436666338937501E-7</v>
      </c>
      <c r="CF47" s="71">
        <v>0</v>
      </c>
      <c r="CG47" s="71">
        <v>1.9178213549407875E-5</v>
      </c>
      <c r="CH47" s="71">
        <v>0</v>
      </c>
      <c r="CI47" s="71">
        <v>0</v>
      </c>
      <c r="CJ47" s="71">
        <v>0</v>
      </c>
      <c r="CK47" s="71">
        <v>0</v>
      </c>
      <c r="CL47" s="71">
        <v>0</v>
      </c>
      <c r="CM47" s="71">
        <v>0</v>
      </c>
      <c r="CN47" s="71">
        <v>0</v>
      </c>
      <c r="CO47" s="71">
        <v>0</v>
      </c>
      <c r="CP47" s="71">
        <v>0</v>
      </c>
      <c r="CQ47" s="71">
        <v>0</v>
      </c>
      <c r="CR47" s="71">
        <v>0</v>
      </c>
      <c r="CS47" s="71">
        <v>0</v>
      </c>
      <c r="CT47" s="71">
        <v>0</v>
      </c>
      <c r="CU47" s="71">
        <v>0</v>
      </c>
      <c r="CV47" s="71">
        <v>0</v>
      </c>
      <c r="CW47" s="71">
        <v>0</v>
      </c>
      <c r="CX47" s="71">
        <v>0</v>
      </c>
      <c r="CY47" s="71">
        <v>0</v>
      </c>
      <c r="CZ47" s="71">
        <v>0</v>
      </c>
      <c r="DA47" s="71">
        <v>1.263641585295807E-4</v>
      </c>
      <c r="DB47" s="71">
        <v>3.5943695939521836E-6</v>
      </c>
      <c r="DC47" s="71">
        <v>0</v>
      </c>
      <c r="DD47" s="71">
        <v>8.4555403453309233E-5</v>
      </c>
      <c r="DE47" s="71">
        <v>0</v>
      </c>
      <c r="DF47" s="71">
        <v>0</v>
      </c>
      <c r="DG47" s="71">
        <v>0</v>
      </c>
      <c r="DH47" s="71">
        <v>0</v>
      </c>
      <c r="DI47" s="71">
        <v>0</v>
      </c>
      <c r="DJ47" s="71">
        <v>0</v>
      </c>
      <c r="DK47" s="71">
        <v>0</v>
      </c>
      <c r="DL47" s="71">
        <v>0</v>
      </c>
      <c r="DM47" s="71">
        <v>0</v>
      </c>
      <c r="DN47" s="71">
        <v>0</v>
      </c>
      <c r="DO47" s="71">
        <v>0</v>
      </c>
      <c r="DP47" s="71">
        <v>0</v>
      </c>
      <c r="DQ47" s="71">
        <v>0</v>
      </c>
      <c r="DR47" s="71">
        <v>4.9778761061946903E-6</v>
      </c>
      <c r="DS47" s="71">
        <v>0</v>
      </c>
      <c r="DT47" s="71">
        <v>1.6643565412090841E-3</v>
      </c>
      <c r="DU47" s="71">
        <v>4.0173176894852461E-3</v>
      </c>
      <c r="DW47" s="16" t="s">
        <v>73</v>
      </c>
      <c r="DX47" s="71" t="s">
        <v>161</v>
      </c>
      <c r="DY47" s="73">
        <v>1.0996858913956559E-20</v>
      </c>
      <c r="DZ47" s="71">
        <v>2.7251422790791745E-21</v>
      </c>
      <c r="EA47" s="71">
        <v>3.4026264373224554E-21</v>
      </c>
      <c r="EB47" s="71">
        <v>4.3497838320243109E-21</v>
      </c>
      <c r="EC47" s="71">
        <v>1.4950245756030231E-20</v>
      </c>
      <c r="ED47" s="71">
        <v>0</v>
      </c>
      <c r="EE47" s="71">
        <v>2.370462542022121E-20</v>
      </c>
      <c r="EF47" s="71">
        <v>1.5996069016773003E-20</v>
      </c>
      <c r="EG47" s="71">
        <v>0</v>
      </c>
      <c r="EH47" s="71">
        <v>0</v>
      </c>
      <c r="EI47" s="71">
        <v>0</v>
      </c>
      <c r="EJ47" s="71">
        <v>6.0749031969546775E-21</v>
      </c>
      <c r="EK47" s="71">
        <v>9.8274631727140145E-21</v>
      </c>
      <c r="EL47" s="71">
        <v>2.5453025476884928E-20</v>
      </c>
      <c r="EM47" s="71">
        <v>4.9606761858906254E-19</v>
      </c>
      <c r="EN47" s="71">
        <v>0</v>
      </c>
      <c r="EO47" s="71">
        <v>8.5254599284014863E-21</v>
      </c>
      <c r="EP47" s="71">
        <v>-1.7520335864882675E-19</v>
      </c>
      <c r="EQ47" s="71">
        <v>0</v>
      </c>
      <c r="ER47" s="71">
        <v>8.4022903385580946E-18</v>
      </c>
      <c r="ES47" s="71">
        <v>0</v>
      </c>
      <c r="ET47" s="71">
        <v>0</v>
      </c>
      <c r="EU47" s="71">
        <v>0</v>
      </c>
      <c r="EV47" s="71">
        <v>0</v>
      </c>
      <c r="EW47" s="71">
        <v>2.1977704715216615E-20</v>
      </c>
      <c r="EX47" s="71">
        <v>1.9657771905298151E-18</v>
      </c>
      <c r="EY47" s="71">
        <v>0</v>
      </c>
      <c r="EZ47" s="71">
        <v>0</v>
      </c>
      <c r="FA47" s="71">
        <v>2.1117671852915815E-19</v>
      </c>
      <c r="FB47" s="71">
        <v>2.9474234684231198E-20</v>
      </c>
      <c r="FC47" s="71">
        <v>2.2843277318653982E-20</v>
      </c>
      <c r="FD47" s="71">
        <v>0</v>
      </c>
      <c r="FE47" s="71">
        <v>2.0358618199316608E-20</v>
      </c>
      <c r="FF47" s="71">
        <v>1.1120714620544338E-17</v>
      </c>
      <c r="FG47" s="71">
        <v>7.6366252188770016E-18</v>
      </c>
      <c r="FH47" s="71">
        <v>0</v>
      </c>
      <c r="FI47" s="71">
        <v>2.8108925522347904E-18</v>
      </c>
      <c r="FJ47" s="71">
        <v>9.1478554338795558E-19</v>
      </c>
      <c r="FK47" s="71">
        <v>3.5529468773505372E-19</v>
      </c>
      <c r="FL47" s="71">
        <v>1</v>
      </c>
      <c r="FM47" s="71">
        <v>1.5560787511205248E-16</v>
      </c>
      <c r="FN47" s="71">
        <v>6.0992455646458803E-19</v>
      </c>
      <c r="FO47" s="71">
        <v>4.4765704994648113E-18</v>
      </c>
      <c r="FP47" s="71">
        <v>3.899348853121512E-19</v>
      </c>
      <c r="FQ47" s="71">
        <v>6.7458293036158265E-19</v>
      </c>
      <c r="FR47" s="71">
        <v>1.6154379110954896E-18</v>
      </c>
      <c r="FS47" s="71">
        <v>0</v>
      </c>
      <c r="FT47" s="71">
        <v>4.854199521736913E-18</v>
      </c>
      <c r="FU47" s="71">
        <v>4.2011448044172338E-18</v>
      </c>
      <c r="FV47" s="71">
        <v>0</v>
      </c>
      <c r="FW47" s="71">
        <v>5.2366075000829609E-19</v>
      </c>
      <c r="FX47" s="71">
        <v>1.4045163179749043E-17</v>
      </c>
      <c r="FY47" s="71">
        <v>8.5343709040836351E-19</v>
      </c>
      <c r="FZ47" s="71">
        <v>1.1945167131493596E-19</v>
      </c>
      <c r="GA47" s="71">
        <v>6.1633476617320454E-19</v>
      </c>
      <c r="GB47" s="71">
        <v>5.2086144283648553E-19</v>
      </c>
      <c r="GC47" s="71">
        <v>2.8228734922864515E-18</v>
      </c>
      <c r="GD47" s="71">
        <v>4.2687477048768223E-19</v>
      </c>
      <c r="GE47" s="71">
        <v>4.8687767819960466E-19</v>
      </c>
      <c r="GF47" s="71">
        <v>4.7504290169700176E-18</v>
      </c>
      <c r="GG47" s="71">
        <v>3.1457770263711822E-21</v>
      </c>
      <c r="GH47" s="71">
        <v>1.1148777045136356E-19</v>
      </c>
      <c r="GI47" s="71">
        <v>1.3431598237833014E-19</v>
      </c>
      <c r="GJ47" s="71">
        <v>5.4863578499893646E-20</v>
      </c>
      <c r="GK47" s="71">
        <v>2.21947600285275E-19</v>
      </c>
      <c r="GL47" s="71">
        <v>6.8029393121115651E-21</v>
      </c>
      <c r="GM47" s="71">
        <v>5.1298925328542625E-21</v>
      </c>
      <c r="GN47" s="71">
        <v>2.1495266006444145E-20</v>
      </c>
      <c r="GO47" s="71">
        <v>1.1797553965072325E-20</v>
      </c>
      <c r="GP47" s="71">
        <v>6.2069142977904084E-21</v>
      </c>
      <c r="GQ47" s="71">
        <v>3.1693443393136941E-21</v>
      </c>
      <c r="GR47" s="71">
        <v>4.8551222166294485E-21</v>
      </c>
      <c r="GS47" s="71">
        <v>2.4780295293773359E-21</v>
      </c>
      <c r="GT47" s="71">
        <v>1.5628220693648689E-21</v>
      </c>
      <c r="GU47" s="71">
        <v>1.4424235582422301E-20</v>
      </c>
      <c r="GV47" s="71">
        <v>8.9945067623858907E-21</v>
      </c>
      <c r="GW47" s="71">
        <v>2.0162416629971384E-20</v>
      </c>
      <c r="GX47" s="71">
        <v>8.5768210900662192E-21</v>
      </c>
      <c r="GY47" s="71">
        <v>0</v>
      </c>
      <c r="GZ47" s="71">
        <v>3.629811533330315E-21</v>
      </c>
      <c r="HA47" s="71">
        <v>5.8728893192332426E-21</v>
      </c>
      <c r="HB47" s="71">
        <v>1.4762798820438395E-20</v>
      </c>
      <c r="HC47" s="71">
        <v>1.4428608243083175E-21</v>
      </c>
      <c r="HD47" s="71">
        <v>3.1198957914872104E-21</v>
      </c>
      <c r="HE47" s="71">
        <v>8.3155607749391137E-21</v>
      </c>
      <c r="HF47" s="71">
        <v>4.3246320674848273E-21</v>
      </c>
      <c r="HG47" s="71">
        <v>4.2502274958338483E-21</v>
      </c>
      <c r="HH47" s="71">
        <v>5.118217022959186E-20</v>
      </c>
      <c r="HI47" s="71">
        <v>8.3242320594485434E-21</v>
      </c>
      <c r="HJ47" s="71">
        <v>6.9083244639696913E-21</v>
      </c>
      <c r="HK47" s="71">
        <v>3.9137488806598477E-20</v>
      </c>
      <c r="HL47" s="71">
        <v>1.5814685388821383E-20</v>
      </c>
      <c r="HM47" s="71">
        <v>1.0194986363821497E-20</v>
      </c>
      <c r="HN47" s="71">
        <v>1.1411982723747587E-20</v>
      </c>
      <c r="HO47" s="71">
        <v>7.0114583434386748E-21</v>
      </c>
      <c r="HP47" s="71">
        <v>9.2328594764866354E-21</v>
      </c>
      <c r="HQ47" s="71">
        <v>1.4782596432966856E-20</v>
      </c>
      <c r="HR47" s="71">
        <v>4.8337179123621581E-21</v>
      </c>
      <c r="HS47" s="71">
        <v>1.5369832006227501E-19</v>
      </c>
      <c r="HT47" s="71">
        <v>3.5151677496416746E-21</v>
      </c>
      <c r="HU47" s="71">
        <v>9.453568138886723E-21</v>
      </c>
      <c r="HV47" s="71">
        <v>7.3615321096982663E-21</v>
      </c>
      <c r="HW47" s="71">
        <v>1.6413088301839013E-20</v>
      </c>
      <c r="HX47" s="71">
        <v>5.4929365600603416E-21</v>
      </c>
      <c r="HY47" s="71">
        <v>1.4137110522134275E-20</v>
      </c>
      <c r="HZ47" s="71">
        <v>4.262678361813355E-20</v>
      </c>
      <c r="IA47" s="71">
        <v>5.7869521877206714E-19</v>
      </c>
      <c r="IB47" s="71">
        <v>1.0000000000000002</v>
      </c>
      <c r="IC47" s="71">
        <v>0.87848010777195951</v>
      </c>
      <c r="IE47" s="16" t="s">
        <v>73</v>
      </c>
      <c r="IF47" s="71" t="s">
        <v>161</v>
      </c>
      <c r="IG47" s="71">
        <v>0</v>
      </c>
      <c r="IH47" s="71">
        <v>0</v>
      </c>
      <c r="II47" s="71">
        <v>0</v>
      </c>
      <c r="IJ47" s="71">
        <v>0</v>
      </c>
      <c r="IK47" s="71">
        <v>0</v>
      </c>
      <c r="IL47" s="71">
        <v>0</v>
      </c>
      <c r="IM47" s="71">
        <v>0</v>
      </c>
      <c r="IN47" s="71">
        <v>0</v>
      </c>
      <c r="IO47" s="71">
        <v>0</v>
      </c>
      <c r="IP47" s="71">
        <v>0</v>
      </c>
      <c r="IQ47" s="71">
        <v>0</v>
      </c>
      <c r="IR47" s="71">
        <v>0</v>
      </c>
      <c r="IS47" s="71">
        <v>0</v>
      </c>
      <c r="IT47" s="71">
        <v>0</v>
      </c>
      <c r="IU47" s="71">
        <v>0</v>
      </c>
      <c r="IV47" s="71">
        <v>0</v>
      </c>
      <c r="IW47" s="71">
        <v>0</v>
      </c>
      <c r="IX47" s="71">
        <v>0</v>
      </c>
      <c r="IY47" s="71">
        <v>0</v>
      </c>
      <c r="IZ47" s="71">
        <v>0</v>
      </c>
      <c r="JA47" s="71">
        <v>0</v>
      </c>
      <c r="JB47" s="71">
        <v>0</v>
      </c>
      <c r="JC47" s="71">
        <v>0</v>
      </c>
      <c r="JD47" s="71">
        <v>0</v>
      </c>
      <c r="JE47" s="71">
        <v>0</v>
      </c>
      <c r="JF47" s="71">
        <v>0</v>
      </c>
      <c r="JG47" s="71">
        <v>0</v>
      </c>
      <c r="JH47" s="71">
        <v>0</v>
      </c>
      <c r="JI47" s="71">
        <v>0</v>
      </c>
      <c r="JJ47" s="71">
        <v>0</v>
      </c>
      <c r="JK47" s="71">
        <v>0</v>
      </c>
      <c r="JL47" s="71">
        <v>0</v>
      </c>
      <c r="JM47" s="71">
        <v>0</v>
      </c>
      <c r="JN47" s="71">
        <v>0</v>
      </c>
      <c r="JO47" s="71">
        <v>0</v>
      </c>
      <c r="JP47" s="71">
        <v>0</v>
      </c>
      <c r="JQ47" s="71">
        <v>0</v>
      </c>
      <c r="JR47" s="71">
        <v>0</v>
      </c>
      <c r="JS47" s="71">
        <v>0</v>
      </c>
      <c r="JT47" s="71">
        <v>0</v>
      </c>
      <c r="JU47" s="71">
        <v>0</v>
      </c>
      <c r="JV47" s="71">
        <v>0</v>
      </c>
      <c r="JW47" s="71">
        <v>0</v>
      </c>
      <c r="JX47" s="71">
        <v>0</v>
      </c>
      <c r="JY47" s="71">
        <v>0</v>
      </c>
      <c r="JZ47" s="71">
        <v>0</v>
      </c>
      <c r="KA47" s="71">
        <v>0</v>
      </c>
      <c r="KB47" s="71">
        <v>0</v>
      </c>
      <c r="KC47" s="71">
        <v>0</v>
      </c>
      <c r="KD47" s="71">
        <v>0</v>
      </c>
      <c r="KE47" s="71">
        <v>0</v>
      </c>
      <c r="KF47" s="71">
        <v>0</v>
      </c>
      <c r="KG47" s="71">
        <v>0</v>
      </c>
      <c r="KH47" s="71">
        <v>0</v>
      </c>
      <c r="KI47" s="71">
        <v>0</v>
      </c>
      <c r="KJ47" s="71">
        <v>0</v>
      </c>
      <c r="KK47" s="71">
        <v>0</v>
      </c>
      <c r="KL47" s="71">
        <v>0</v>
      </c>
      <c r="KM47" s="71">
        <v>0</v>
      </c>
      <c r="KN47" s="71">
        <v>0</v>
      </c>
      <c r="KO47" s="71">
        <v>0</v>
      </c>
      <c r="KP47" s="71">
        <v>0</v>
      </c>
      <c r="KQ47" s="71">
        <v>0</v>
      </c>
      <c r="KR47" s="71">
        <v>0</v>
      </c>
      <c r="KS47" s="71">
        <v>0</v>
      </c>
      <c r="KT47" s="71">
        <v>0</v>
      </c>
      <c r="KU47" s="71">
        <v>0</v>
      </c>
      <c r="KV47" s="71">
        <v>0</v>
      </c>
      <c r="KW47" s="71">
        <v>0</v>
      </c>
      <c r="KX47" s="71">
        <v>0</v>
      </c>
      <c r="KY47" s="71">
        <v>0</v>
      </c>
      <c r="KZ47" s="71">
        <v>0</v>
      </c>
      <c r="LA47" s="71">
        <v>0</v>
      </c>
      <c r="LB47" s="71">
        <v>0</v>
      </c>
      <c r="LC47" s="71">
        <v>0</v>
      </c>
      <c r="LD47" s="71">
        <v>0</v>
      </c>
      <c r="LE47" s="71">
        <v>0</v>
      </c>
      <c r="LF47" s="71">
        <v>0</v>
      </c>
      <c r="LG47" s="71">
        <v>0</v>
      </c>
      <c r="LH47" s="71">
        <v>0</v>
      </c>
      <c r="LI47" s="71">
        <v>0</v>
      </c>
      <c r="LJ47" s="71">
        <v>0</v>
      </c>
      <c r="LK47" s="71">
        <v>0</v>
      </c>
      <c r="LL47" s="71">
        <v>0</v>
      </c>
      <c r="LM47" s="71">
        <v>0</v>
      </c>
      <c r="LN47" s="71">
        <v>0</v>
      </c>
      <c r="LO47" s="71">
        <v>0</v>
      </c>
      <c r="LP47" s="71">
        <v>0</v>
      </c>
      <c r="LQ47" s="71">
        <v>0</v>
      </c>
      <c r="LR47" s="71">
        <v>0</v>
      </c>
      <c r="LS47" s="71">
        <v>0</v>
      </c>
      <c r="LT47" s="71">
        <v>0</v>
      </c>
      <c r="LU47" s="71">
        <v>0</v>
      </c>
      <c r="LV47" s="71">
        <v>0</v>
      </c>
      <c r="LW47" s="71">
        <v>0</v>
      </c>
      <c r="LX47" s="71">
        <v>0</v>
      </c>
      <c r="LY47" s="71">
        <v>0</v>
      </c>
      <c r="LZ47" s="71">
        <v>0</v>
      </c>
      <c r="MA47" s="71">
        <v>0</v>
      </c>
      <c r="MB47" s="71">
        <v>0</v>
      </c>
      <c r="MC47" s="71">
        <v>0</v>
      </c>
      <c r="MD47" s="71">
        <v>0</v>
      </c>
      <c r="ME47" s="71">
        <v>0</v>
      </c>
      <c r="MF47" s="71">
        <v>0</v>
      </c>
      <c r="MG47" s="71">
        <v>0</v>
      </c>
      <c r="MH47" s="71">
        <v>0</v>
      </c>
      <c r="MI47" s="71">
        <v>0</v>
      </c>
    </row>
    <row r="48" spans="2:347" x14ac:dyDescent="0.15">
      <c r="B48" s="12" t="s">
        <v>74</v>
      </c>
      <c r="C48" s="66" t="s">
        <v>162</v>
      </c>
      <c r="D48" s="67">
        <v>0.95694953709268205</v>
      </c>
      <c r="E48" s="75">
        <v>4.3050462907317955E-2</v>
      </c>
      <c r="F48" s="75">
        <v>0.22193449082625288</v>
      </c>
      <c r="G48" s="75">
        <v>0.11288757542174609</v>
      </c>
      <c r="H48" s="67">
        <v>2.2186151369594994E-5</v>
      </c>
      <c r="I48" s="76">
        <v>2.5489471739933506E-2</v>
      </c>
      <c r="J48" s="75">
        <v>2.4873784016746708E-2</v>
      </c>
      <c r="P48" s="12" t="s">
        <v>74</v>
      </c>
      <c r="Q48" s="67" t="s">
        <v>162</v>
      </c>
      <c r="R48" s="67">
        <v>0</v>
      </c>
      <c r="S48" s="67">
        <v>0</v>
      </c>
      <c r="T48" s="67">
        <v>0</v>
      </c>
      <c r="U48" s="67">
        <v>0</v>
      </c>
      <c r="V48" s="67">
        <v>0</v>
      </c>
      <c r="W48" s="67">
        <v>0</v>
      </c>
      <c r="X48" s="67">
        <v>0</v>
      </c>
      <c r="Y48" s="67">
        <v>1.4768406185492341E-3</v>
      </c>
      <c r="Z48" s="67">
        <v>0</v>
      </c>
      <c r="AA48" s="67">
        <v>0</v>
      </c>
      <c r="AB48" s="67">
        <v>0</v>
      </c>
      <c r="AC48" s="67">
        <v>0</v>
      </c>
      <c r="AD48" s="67">
        <v>0</v>
      </c>
      <c r="AE48" s="67">
        <v>1.3008130081300813E-3</v>
      </c>
      <c r="AF48" s="67">
        <v>1.6718489306840587E-2</v>
      </c>
      <c r="AG48" s="67">
        <v>0</v>
      </c>
      <c r="AH48" s="67">
        <v>4.3307086614173231E-4</v>
      </c>
      <c r="AI48" s="67">
        <v>2.526997840172786E-3</v>
      </c>
      <c r="AJ48" s="67">
        <v>0</v>
      </c>
      <c r="AK48" s="67">
        <v>0</v>
      </c>
      <c r="AL48" s="67">
        <v>0</v>
      </c>
      <c r="AM48" s="67">
        <v>0</v>
      </c>
      <c r="AN48" s="67">
        <v>0</v>
      </c>
      <c r="AO48" s="67">
        <v>0</v>
      </c>
      <c r="AP48" s="67">
        <v>1.0837438423645322E-3</v>
      </c>
      <c r="AQ48" s="67">
        <v>2.2374735538469477E-3</v>
      </c>
      <c r="AR48" s="67">
        <v>0</v>
      </c>
      <c r="AS48" s="67">
        <v>0</v>
      </c>
      <c r="AT48" s="67">
        <v>1.8918073796122576E-3</v>
      </c>
      <c r="AU48" s="67">
        <v>1.2943323069905348E-3</v>
      </c>
      <c r="AV48" s="67">
        <v>1.4285714285714286E-3</v>
      </c>
      <c r="AW48" s="67">
        <v>0</v>
      </c>
      <c r="AX48" s="67">
        <v>1.4061654948620877E-4</v>
      </c>
      <c r="AY48" s="67">
        <v>0</v>
      </c>
      <c r="AZ48" s="67">
        <v>3.7442922374429223E-3</v>
      </c>
      <c r="BA48" s="67">
        <v>0</v>
      </c>
      <c r="BB48" s="67">
        <v>7.7448856799037299E-4</v>
      </c>
      <c r="BC48" s="67">
        <v>1.6949152542372882E-4</v>
      </c>
      <c r="BD48" s="67">
        <v>0</v>
      </c>
      <c r="BE48" s="67">
        <v>0</v>
      </c>
      <c r="BF48" s="67">
        <v>4.964043836965891E-2</v>
      </c>
      <c r="BG48" s="67">
        <v>6.6809085992428338E-2</v>
      </c>
      <c r="BH48" s="67">
        <v>4.0677626303127511E-2</v>
      </c>
      <c r="BI48" s="67">
        <v>3.8497427709774698E-2</v>
      </c>
      <c r="BJ48" s="67">
        <v>1.899559845150342E-2</v>
      </c>
      <c r="BK48" s="67">
        <v>4.202282417858038E-2</v>
      </c>
      <c r="BL48" s="67">
        <v>0</v>
      </c>
      <c r="BM48" s="67">
        <v>4.2853053435114502E-2</v>
      </c>
      <c r="BN48" s="67">
        <v>6.5605358062854197E-2</v>
      </c>
      <c r="BO48" s="67">
        <v>0</v>
      </c>
      <c r="BP48" s="67">
        <v>2.1694214876033058E-2</v>
      </c>
      <c r="BQ48" s="67">
        <v>3.3730233204740556E-2</v>
      </c>
      <c r="BR48" s="67">
        <v>5.9032258064516133E-2</v>
      </c>
      <c r="BS48" s="67">
        <v>1.7163561076604553E-2</v>
      </c>
      <c r="BT48" s="67">
        <v>6.1566396320058107E-3</v>
      </c>
      <c r="BU48" s="67">
        <v>9.7930092714597159E-3</v>
      </c>
      <c r="BV48" s="67">
        <v>3.4150473496494894E-2</v>
      </c>
      <c r="BW48" s="67">
        <v>1.7412974858177162E-2</v>
      </c>
      <c r="BX48" s="67">
        <v>1.5306599688203706E-2</v>
      </c>
      <c r="BY48" s="67">
        <v>1.3024159955567898E-2</v>
      </c>
      <c r="BZ48" s="67">
        <v>0</v>
      </c>
      <c r="CA48" s="67">
        <v>7.0160073751257129E-3</v>
      </c>
      <c r="CB48" s="67">
        <v>9.1995994659546058E-3</v>
      </c>
      <c r="CC48" s="67">
        <v>4.1121164993637776E-3</v>
      </c>
      <c r="CD48" s="67">
        <v>2.7032312925170068E-2</v>
      </c>
      <c r="CE48" s="67">
        <v>2.1767771113951432E-4</v>
      </c>
      <c r="CF48" s="67">
        <v>0</v>
      </c>
      <c r="CG48" s="67">
        <v>2.4500167809368559E-4</v>
      </c>
      <c r="CH48" s="67">
        <v>7.0160289276269635E-6</v>
      </c>
      <c r="CI48" s="67">
        <v>1.2492493780561037E-5</v>
      </c>
      <c r="CJ48" s="67">
        <v>0</v>
      </c>
      <c r="CK48" s="67">
        <v>0</v>
      </c>
      <c r="CL48" s="67">
        <v>0</v>
      </c>
      <c r="CM48" s="67">
        <v>0</v>
      </c>
      <c r="CN48" s="67">
        <v>0</v>
      </c>
      <c r="CO48" s="67">
        <v>0</v>
      </c>
      <c r="CP48" s="67">
        <v>0</v>
      </c>
      <c r="CQ48" s="67">
        <v>6.8399452804377564E-5</v>
      </c>
      <c r="CR48" s="67">
        <v>0</v>
      </c>
      <c r="CS48" s="67">
        <v>0</v>
      </c>
      <c r="CT48" s="67">
        <v>0</v>
      </c>
      <c r="CU48" s="67">
        <v>5.4357057924239849E-5</v>
      </c>
      <c r="CV48" s="67">
        <v>0</v>
      </c>
      <c r="CW48" s="67">
        <v>0</v>
      </c>
      <c r="CX48" s="67">
        <v>0</v>
      </c>
      <c r="CY48" s="67">
        <v>0</v>
      </c>
      <c r="CZ48" s="67">
        <v>0</v>
      </c>
      <c r="DA48" s="67">
        <v>3.2739804709936815E-4</v>
      </c>
      <c r="DB48" s="67">
        <v>1.7832711082253091E-4</v>
      </c>
      <c r="DC48" s="67">
        <v>0</v>
      </c>
      <c r="DD48" s="67">
        <v>1.6222839034646538E-4</v>
      </c>
      <c r="DE48" s="67">
        <v>1.68190039010227E-3</v>
      </c>
      <c r="DF48" s="67">
        <v>0</v>
      </c>
      <c r="DG48" s="67">
        <v>1.6184721622788088E-4</v>
      </c>
      <c r="DH48" s="67">
        <v>3.6547975750818757E-4</v>
      </c>
      <c r="DI48" s="67">
        <v>2.5232087598190908E-4</v>
      </c>
      <c r="DJ48" s="67">
        <v>0</v>
      </c>
      <c r="DK48" s="67">
        <v>0</v>
      </c>
      <c r="DL48" s="67">
        <v>2.1669692967976229E-3</v>
      </c>
      <c r="DM48" s="67">
        <v>5.0326618310813735E-5</v>
      </c>
      <c r="DN48" s="67">
        <v>6.4621913580246916E-4</v>
      </c>
      <c r="DO48" s="67">
        <v>3.3267236697525796E-4</v>
      </c>
      <c r="DP48" s="67">
        <v>6.6052025024695418E-4</v>
      </c>
      <c r="DQ48" s="67">
        <v>0</v>
      </c>
      <c r="DR48" s="67">
        <v>3.8993362831858409E-4</v>
      </c>
      <c r="DS48" s="67">
        <v>9.4215349369988549E-4</v>
      </c>
      <c r="DT48" s="67">
        <v>2.1420194050538435E-3</v>
      </c>
      <c r="DU48" s="67">
        <v>4.8821125803223597E-3</v>
      </c>
      <c r="DW48" s="12" t="s">
        <v>74</v>
      </c>
      <c r="DX48" s="67" t="s">
        <v>162</v>
      </c>
      <c r="DY48" s="76">
        <v>4.8178604785767126E-6</v>
      </c>
      <c r="DZ48" s="75">
        <v>2.7401488285904196E-6</v>
      </c>
      <c r="EA48" s="75">
        <v>3.1136077907331377E-6</v>
      </c>
      <c r="EB48" s="75">
        <v>3.541450436043804E-6</v>
      </c>
      <c r="EC48" s="75">
        <v>1.6175734682195919E-5</v>
      </c>
      <c r="ED48" s="75">
        <v>0</v>
      </c>
      <c r="EE48" s="75">
        <v>1.5761432156545474E-5</v>
      </c>
      <c r="EF48" s="75">
        <v>6.9040995255569096E-5</v>
      </c>
      <c r="EG48" s="75">
        <v>0</v>
      </c>
      <c r="EH48" s="75">
        <v>0</v>
      </c>
      <c r="EI48" s="75">
        <v>0</v>
      </c>
      <c r="EJ48" s="75">
        <v>3.363568685910181E-6</v>
      </c>
      <c r="EK48" s="75">
        <v>3.4898254142042621E-6</v>
      </c>
      <c r="EL48" s="75">
        <v>6.2316013950710546E-5</v>
      </c>
      <c r="EM48" s="75">
        <v>7.4290998160341935E-4</v>
      </c>
      <c r="EN48" s="75">
        <v>0</v>
      </c>
      <c r="EO48" s="75">
        <v>2.1430819757524089E-5</v>
      </c>
      <c r="EP48" s="75">
        <v>1.1152082367219426E-4</v>
      </c>
      <c r="EQ48" s="75">
        <v>0</v>
      </c>
      <c r="ER48" s="75">
        <v>9.1275677357820681E-6</v>
      </c>
      <c r="ES48" s="75">
        <v>0</v>
      </c>
      <c r="ET48" s="75">
        <v>0</v>
      </c>
      <c r="EU48" s="75">
        <v>0</v>
      </c>
      <c r="EV48" s="75">
        <v>0</v>
      </c>
      <c r="EW48" s="75">
        <v>5.2151664933163647E-5</v>
      </c>
      <c r="EX48" s="75">
        <v>1.0313733482531754E-4</v>
      </c>
      <c r="EY48" s="75">
        <v>0</v>
      </c>
      <c r="EZ48" s="75">
        <v>0</v>
      </c>
      <c r="FA48" s="75">
        <v>8.587168193902957E-5</v>
      </c>
      <c r="FB48" s="75">
        <v>6.6603152850667262E-5</v>
      </c>
      <c r="FC48" s="75">
        <v>6.8085121621028281E-5</v>
      </c>
      <c r="FD48" s="75">
        <v>0</v>
      </c>
      <c r="FE48" s="75">
        <v>1.3604849076979167E-5</v>
      </c>
      <c r="FF48" s="75">
        <v>9.7309764942513123E-6</v>
      </c>
      <c r="FG48" s="75">
        <v>1.6963355530275471E-4</v>
      </c>
      <c r="FH48" s="75">
        <v>0</v>
      </c>
      <c r="FI48" s="75">
        <v>3.7687573739182472E-5</v>
      </c>
      <c r="FJ48" s="75">
        <v>1.8048813643991765E-5</v>
      </c>
      <c r="FK48" s="75">
        <v>7.5523038207753811E-6</v>
      </c>
      <c r="FL48" s="75">
        <v>0</v>
      </c>
      <c r="FM48" s="75">
        <v>1.0021447530644325</v>
      </c>
      <c r="FN48" s="75">
        <v>2.9030783655434695E-3</v>
      </c>
      <c r="FO48" s="75">
        <v>1.7787847978471812E-3</v>
      </c>
      <c r="FP48" s="75">
        <v>1.7015376265598868E-3</v>
      </c>
      <c r="FQ48" s="75">
        <v>8.4930257736507938E-4</v>
      </c>
      <c r="FR48" s="75">
        <v>1.8391020448406895E-3</v>
      </c>
      <c r="FS48" s="75">
        <v>0</v>
      </c>
      <c r="FT48" s="75">
        <v>1.8612481524928255E-3</v>
      </c>
      <c r="FU48" s="75">
        <v>2.8504694623632336E-3</v>
      </c>
      <c r="FV48" s="75">
        <v>0</v>
      </c>
      <c r="FW48" s="75">
        <v>9.442241054862814E-4</v>
      </c>
      <c r="FX48" s="75">
        <v>1.4656253928922764E-3</v>
      </c>
      <c r="FY48" s="75">
        <v>2.5569861536883232E-3</v>
      </c>
      <c r="FZ48" s="75">
        <v>7.5197984943318281E-4</v>
      </c>
      <c r="GA48" s="75">
        <v>5.914507263798871E-4</v>
      </c>
      <c r="GB48" s="75">
        <v>7.3780932728423928E-4</v>
      </c>
      <c r="GC48" s="75">
        <v>1.69567163017679E-3</v>
      </c>
      <c r="GD48" s="75">
        <v>8.0137753286637888E-4</v>
      </c>
      <c r="GE48" s="75">
        <v>7.659654650804871E-4</v>
      </c>
      <c r="GF48" s="75">
        <v>5.7248614854637245E-4</v>
      </c>
      <c r="GG48" s="75">
        <v>2.3926118642416285E-6</v>
      </c>
      <c r="GH48" s="75">
        <v>3.2486875922423905E-4</v>
      </c>
      <c r="GI48" s="75">
        <v>4.3573875830998113E-4</v>
      </c>
      <c r="GJ48" s="75">
        <v>1.8828232867746248E-4</v>
      </c>
      <c r="GK48" s="75">
        <v>1.1811591318449284E-3</v>
      </c>
      <c r="GL48" s="75">
        <v>1.7819929760769589E-5</v>
      </c>
      <c r="GM48" s="75">
        <v>1.0127636348766879E-5</v>
      </c>
      <c r="GN48" s="75">
        <v>2.9829320085351536E-5</v>
      </c>
      <c r="GO48" s="75">
        <v>7.1916856596077833E-6</v>
      </c>
      <c r="GP48" s="75">
        <v>4.6732958756266275E-6</v>
      </c>
      <c r="GQ48" s="75">
        <v>2.4906852686542991E-6</v>
      </c>
      <c r="GR48" s="75">
        <v>3.163048108464593E-6</v>
      </c>
      <c r="GS48" s="75">
        <v>4.7121855390526775E-6</v>
      </c>
      <c r="GT48" s="75">
        <v>3.8482655438539423E-6</v>
      </c>
      <c r="GU48" s="75">
        <v>2.1225278847605882E-5</v>
      </c>
      <c r="GV48" s="75">
        <v>5.5976887525779954E-6</v>
      </c>
      <c r="GW48" s="75">
        <v>2.6490182907583653E-5</v>
      </c>
      <c r="GX48" s="75">
        <v>7.6710011496185489E-6</v>
      </c>
      <c r="GY48" s="75">
        <v>0</v>
      </c>
      <c r="GZ48" s="75">
        <v>4.1822843010280566E-6</v>
      </c>
      <c r="HA48" s="75">
        <v>7.3329775145255656E-6</v>
      </c>
      <c r="HB48" s="75">
        <v>1.1103175288241127E-5</v>
      </c>
      <c r="HC48" s="75">
        <v>1.4716741519748379E-6</v>
      </c>
      <c r="HD48" s="75">
        <v>3.1569732306304878E-6</v>
      </c>
      <c r="HE48" s="75">
        <v>9.9427664913923995E-6</v>
      </c>
      <c r="HF48" s="75">
        <v>3.163449902754681E-6</v>
      </c>
      <c r="HG48" s="75">
        <v>5.5307165523590837E-6</v>
      </c>
      <c r="HH48" s="75">
        <v>1.803759746220924E-5</v>
      </c>
      <c r="HI48" s="75">
        <v>1.3862149308335785E-5</v>
      </c>
      <c r="HJ48" s="75">
        <v>4.7075660718673862E-6</v>
      </c>
      <c r="HK48" s="75">
        <v>1.2343268535391052E-5</v>
      </c>
      <c r="HL48" s="75">
        <v>7.7461928263739999E-5</v>
      </c>
      <c r="HM48" s="75">
        <v>4.5347829457988974E-6</v>
      </c>
      <c r="HN48" s="75">
        <v>1.3170999487857085E-5</v>
      </c>
      <c r="HO48" s="75">
        <v>1.9445041785296307E-5</v>
      </c>
      <c r="HP48" s="75">
        <v>1.5762410575453656E-5</v>
      </c>
      <c r="HQ48" s="75">
        <v>1.3600501766664871E-5</v>
      </c>
      <c r="HR48" s="75">
        <v>3.9389761460124662E-6</v>
      </c>
      <c r="HS48" s="75">
        <v>1.8975120426380638E-4</v>
      </c>
      <c r="HT48" s="75">
        <v>4.1328963362240623E-6</v>
      </c>
      <c r="HU48" s="75">
        <v>3.2888937593803636E-5</v>
      </c>
      <c r="HV48" s="75">
        <v>1.9714876830468538E-5</v>
      </c>
      <c r="HW48" s="75">
        <v>3.3930339568661447E-5</v>
      </c>
      <c r="HX48" s="75">
        <v>4.890702304304839E-6</v>
      </c>
      <c r="HY48" s="75">
        <v>2.1765059151768996E-5</v>
      </c>
      <c r="HZ48" s="75">
        <v>4.9352788059252076E-5</v>
      </c>
      <c r="IA48" s="75">
        <v>9.8593490881993293E-5</v>
      </c>
      <c r="IB48" s="67">
        <v>1.0314883606105139</v>
      </c>
      <c r="IC48" s="67">
        <v>0.90614200619464591</v>
      </c>
      <c r="IE48" s="12" t="s">
        <v>74</v>
      </c>
      <c r="IF48" s="67" t="s">
        <v>162</v>
      </c>
      <c r="IG48" s="67">
        <v>0</v>
      </c>
      <c r="IH48" s="67">
        <v>0</v>
      </c>
      <c r="II48" s="67">
        <v>0</v>
      </c>
      <c r="IJ48" s="67">
        <v>0</v>
      </c>
      <c r="IK48" s="67">
        <v>0</v>
      </c>
      <c r="IL48" s="67">
        <v>0</v>
      </c>
      <c r="IM48" s="67">
        <v>0</v>
      </c>
      <c r="IN48" s="67">
        <v>0</v>
      </c>
      <c r="IO48" s="67">
        <v>0</v>
      </c>
      <c r="IP48" s="67">
        <v>0</v>
      </c>
      <c r="IQ48" s="67">
        <v>0</v>
      </c>
      <c r="IR48" s="67">
        <v>0</v>
      </c>
      <c r="IS48" s="67">
        <v>0</v>
      </c>
      <c r="IT48" s="67">
        <v>0</v>
      </c>
      <c r="IU48" s="67">
        <v>0</v>
      </c>
      <c r="IV48" s="67">
        <v>0</v>
      </c>
      <c r="IW48" s="67">
        <v>0</v>
      </c>
      <c r="IX48" s="67">
        <v>0</v>
      </c>
      <c r="IY48" s="67">
        <v>0</v>
      </c>
      <c r="IZ48" s="67">
        <v>0</v>
      </c>
      <c r="JA48" s="67">
        <v>0</v>
      </c>
      <c r="JB48" s="67">
        <v>0</v>
      </c>
      <c r="JC48" s="67">
        <v>0</v>
      </c>
      <c r="JD48" s="67">
        <v>0</v>
      </c>
      <c r="JE48" s="67">
        <v>0</v>
      </c>
      <c r="JF48" s="67">
        <v>0</v>
      </c>
      <c r="JG48" s="67">
        <v>0</v>
      </c>
      <c r="JH48" s="67">
        <v>0</v>
      </c>
      <c r="JI48" s="67">
        <v>0</v>
      </c>
      <c r="JJ48" s="67">
        <v>0</v>
      </c>
      <c r="JK48" s="67">
        <v>0</v>
      </c>
      <c r="JL48" s="67">
        <v>0</v>
      </c>
      <c r="JM48" s="67">
        <v>0</v>
      </c>
      <c r="JN48" s="67">
        <v>0</v>
      </c>
      <c r="JO48" s="67">
        <v>0</v>
      </c>
      <c r="JP48" s="67">
        <v>0</v>
      </c>
      <c r="JQ48" s="67">
        <v>0</v>
      </c>
      <c r="JR48" s="67">
        <v>0</v>
      </c>
      <c r="JS48" s="67">
        <v>0</v>
      </c>
      <c r="JT48" s="67">
        <v>0</v>
      </c>
      <c r="JU48" s="67">
        <v>0</v>
      </c>
      <c r="JV48" s="67">
        <v>0</v>
      </c>
      <c r="JW48" s="67">
        <v>0</v>
      </c>
      <c r="JX48" s="67">
        <v>0</v>
      </c>
      <c r="JY48" s="67">
        <v>0</v>
      </c>
      <c r="JZ48" s="67">
        <v>0</v>
      </c>
      <c r="KA48" s="67">
        <v>0</v>
      </c>
      <c r="KB48" s="67">
        <v>0</v>
      </c>
      <c r="KC48" s="67">
        <v>0</v>
      </c>
      <c r="KD48" s="67">
        <v>0</v>
      </c>
      <c r="KE48" s="67">
        <v>0</v>
      </c>
      <c r="KF48" s="67">
        <v>0</v>
      </c>
      <c r="KG48" s="67">
        <v>0</v>
      </c>
      <c r="KH48" s="67">
        <v>0</v>
      </c>
      <c r="KI48" s="67">
        <v>0</v>
      </c>
      <c r="KJ48" s="67">
        <v>0</v>
      </c>
      <c r="KK48" s="67">
        <v>0</v>
      </c>
      <c r="KL48" s="67">
        <v>0</v>
      </c>
      <c r="KM48" s="67">
        <v>0</v>
      </c>
      <c r="KN48" s="67">
        <v>0</v>
      </c>
      <c r="KO48" s="67">
        <v>0</v>
      </c>
      <c r="KP48" s="67">
        <v>0</v>
      </c>
      <c r="KQ48" s="67">
        <v>0</v>
      </c>
      <c r="KR48" s="67">
        <v>0</v>
      </c>
      <c r="KS48" s="67">
        <v>0</v>
      </c>
      <c r="KT48" s="67">
        <v>8.4748649979530466E-2</v>
      </c>
      <c r="KU48" s="67">
        <v>0</v>
      </c>
      <c r="KV48" s="67">
        <v>0</v>
      </c>
      <c r="KW48" s="67">
        <v>0</v>
      </c>
      <c r="KX48" s="67">
        <v>0</v>
      </c>
      <c r="KY48" s="67">
        <v>0</v>
      </c>
      <c r="KZ48" s="67">
        <v>0</v>
      </c>
      <c r="LA48" s="67">
        <v>0</v>
      </c>
      <c r="LB48" s="67">
        <v>0</v>
      </c>
      <c r="LC48" s="67">
        <v>0</v>
      </c>
      <c r="LD48" s="67">
        <v>0</v>
      </c>
      <c r="LE48" s="67">
        <v>0</v>
      </c>
      <c r="LF48" s="67">
        <v>0</v>
      </c>
      <c r="LG48" s="67">
        <v>0</v>
      </c>
      <c r="LH48" s="67">
        <v>0</v>
      </c>
      <c r="LI48" s="67">
        <v>0</v>
      </c>
      <c r="LJ48" s="67">
        <v>0</v>
      </c>
      <c r="LK48" s="67">
        <v>0</v>
      </c>
      <c r="LL48" s="67">
        <v>0</v>
      </c>
      <c r="LM48" s="67">
        <v>0</v>
      </c>
      <c r="LN48" s="67">
        <v>0</v>
      </c>
      <c r="LO48" s="67">
        <v>0</v>
      </c>
      <c r="LP48" s="67">
        <v>0</v>
      </c>
      <c r="LQ48" s="67">
        <v>0</v>
      </c>
      <c r="LR48" s="67">
        <v>0</v>
      </c>
      <c r="LS48" s="67">
        <v>0</v>
      </c>
      <c r="LT48" s="67">
        <v>0</v>
      </c>
      <c r="LU48" s="67">
        <v>0</v>
      </c>
      <c r="LV48" s="67">
        <v>0</v>
      </c>
      <c r="LW48" s="67">
        <v>0</v>
      </c>
      <c r="LX48" s="67">
        <v>0</v>
      </c>
      <c r="LY48" s="67">
        <v>0</v>
      </c>
      <c r="LZ48" s="67">
        <v>0</v>
      </c>
      <c r="MA48" s="67">
        <v>0</v>
      </c>
      <c r="MB48" s="67">
        <v>0</v>
      </c>
      <c r="MC48" s="67">
        <v>0</v>
      </c>
      <c r="MD48" s="67">
        <v>0</v>
      </c>
      <c r="ME48" s="67">
        <v>0</v>
      </c>
      <c r="MF48" s="67">
        <v>0</v>
      </c>
      <c r="MG48" s="67">
        <v>0</v>
      </c>
      <c r="MH48" s="67">
        <v>0</v>
      </c>
      <c r="MI48" s="67">
        <v>0</v>
      </c>
    </row>
    <row r="49" spans="2:347" x14ac:dyDescent="0.15">
      <c r="B49" s="12" t="s">
        <v>75</v>
      </c>
      <c r="C49" s="66" t="s">
        <v>660</v>
      </c>
      <c r="D49" s="67">
        <v>0.9445294531159355</v>
      </c>
      <c r="E49" s="67">
        <v>5.5470546884064498E-2</v>
      </c>
      <c r="F49" s="67">
        <v>0.3935208220659816</v>
      </c>
      <c r="G49" s="67">
        <v>0.31284478096268253</v>
      </c>
      <c r="H49" s="67">
        <v>1.1333801792511413E-4</v>
      </c>
      <c r="I49" s="27">
        <v>0.22714981070849108</v>
      </c>
      <c r="J49" s="67">
        <v>0.21146565711195239</v>
      </c>
      <c r="P49" s="12" t="s">
        <v>75</v>
      </c>
      <c r="Q49" s="67" t="s">
        <v>660</v>
      </c>
      <c r="R49" s="67">
        <v>0</v>
      </c>
      <c r="S49" s="67">
        <v>0</v>
      </c>
      <c r="T49" s="67">
        <v>0</v>
      </c>
      <c r="U49" s="67">
        <v>0</v>
      </c>
      <c r="V49" s="67">
        <v>2.7053494919818827E-4</v>
      </c>
      <c r="W49" s="67">
        <v>0</v>
      </c>
      <c r="X49" s="67">
        <v>0</v>
      </c>
      <c r="Y49" s="67">
        <v>0</v>
      </c>
      <c r="Z49" s="67">
        <v>0</v>
      </c>
      <c r="AA49" s="67">
        <v>0</v>
      </c>
      <c r="AB49" s="67">
        <v>0</v>
      </c>
      <c r="AC49" s="67">
        <v>0</v>
      </c>
      <c r="AD49" s="67">
        <v>0</v>
      </c>
      <c r="AE49" s="67">
        <v>8.1300813008130081E-5</v>
      </c>
      <c r="AF49" s="67">
        <v>1.7177309267404823E-3</v>
      </c>
      <c r="AG49" s="67">
        <v>0</v>
      </c>
      <c r="AH49" s="67">
        <v>0</v>
      </c>
      <c r="AI49" s="67">
        <v>0</v>
      </c>
      <c r="AJ49" s="67">
        <v>0</v>
      </c>
      <c r="AK49" s="67">
        <v>0</v>
      </c>
      <c r="AL49" s="67">
        <v>0</v>
      </c>
      <c r="AM49" s="67">
        <v>0</v>
      </c>
      <c r="AN49" s="67">
        <v>0</v>
      </c>
      <c r="AO49" s="67">
        <v>0</v>
      </c>
      <c r="AP49" s="67">
        <v>0</v>
      </c>
      <c r="AQ49" s="67">
        <v>0</v>
      </c>
      <c r="AR49" s="67">
        <v>0</v>
      </c>
      <c r="AS49" s="67">
        <v>0</v>
      </c>
      <c r="AT49" s="67">
        <v>0</v>
      </c>
      <c r="AU49" s="67">
        <v>0</v>
      </c>
      <c r="AV49" s="67">
        <v>0</v>
      </c>
      <c r="AW49" s="67">
        <v>0</v>
      </c>
      <c r="AX49" s="67">
        <v>1.0275824770146025E-4</v>
      </c>
      <c r="AY49" s="67">
        <v>0</v>
      </c>
      <c r="AZ49" s="67">
        <v>0</v>
      </c>
      <c r="BA49" s="67">
        <v>0</v>
      </c>
      <c r="BB49" s="67">
        <v>0</v>
      </c>
      <c r="BC49" s="67">
        <v>4.2372881355932206E-5</v>
      </c>
      <c r="BD49" s="67">
        <v>0</v>
      </c>
      <c r="BE49" s="67">
        <v>0</v>
      </c>
      <c r="BF49" s="67">
        <v>0</v>
      </c>
      <c r="BG49" s="67">
        <v>2.0394808004326664E-2</v>
      </c>
      <c r="BH49" s="67">
        <v>1.1360598770382251E-3</v>
      </c>
      <c r="BI49" s="67">
        <v>2.7851694163562177E-4</v>
      </c>
      <c r="BJ49" s="67">
        <v>1.1136448003393965E-4</v>
      </c>
      <c r="BK49" s="67">
        <v>0</v>
      </c>
      <c r="BL49" s="67">
        <v>0</v>
      </c>
      <c r="BM49" s="67">
        <v>2.8625954198473281E-5</v>
      </c>
      <c r="BN49" s="67">
        <v>0</v>
      </c>
      <c r="BO49" s="67">
        <v>0</v>
      </c>
      <c r="BP49" s="67">
        <v>0</v>
      </c>
      <c r="BQ49" s="67">
        <v>0</v>
      </c>
      <c r="BR49" s="67">
        <v>0</v>
      </c>
      <c r="BS49" s="67">
        <v>0</v>
      </c>
      <c r="BT49" s="67">
        <v>0</v>
      </c>
      <c r="BU49" s="67">
        <v>0</v>
      </c>
      <c r="BV49" s="67">
        <v>0</v>
      </c>
      <c r="BW49" s="67">
        <v>9.2614175661655963E-3</v>
      </c>
      <c r="BX49" s="67">
        <v>6.0860904209249951E-3</v>
      </c>
      <c r="BY49" s="67">
        <v>7.2229936128853098E-3</v>
      </c>
      <c r="BZ49" s="67">
        <v>0</v>
      </c>
      <c r="CA49" s="67">
        <v>7.6900561515253096E-2</v>
      </c>
      <c r="CB49" s="67">
        <v>9.8476635514018696E-2</v>
      </c>
      <c r="CC49" s="67">
        <v>3.2772515198642729E-2</v>
      </c>
      <c r="CD49" s="67">
        <v>5.4095238095238099E-2</v>
      </c>
      <c r="CE49" s="67">
        <v>0</v>
      </c>
      <c r="CF49" s="67">
        <v>0</v>
      </c>
      <c r="CG49" s="67">
        <v>0</v>
      </c>
      <c r="CH49" s="67">
        <v>0</v>
      </c>
      <c r="CI49" s="67">
        <v>0</v>
      </c>
      <c r="CJ49" s="67">
        <v>0</v>
      </c>
      <c r="CK49" s="67">
        <v>0</v>
      </c>
      <c r="CL49" s="67">
        <v>9.3807159655082305E-5</v>
      </c>
      <c r="CM49" s="67">
        <v>6.6756217690397688E-6</v>
      </c>
      <c r="CN49" s="67">
        <v>3.037408078439731E-5</v>
      </c>
      <c r="CO49" s="67">
        <v>0</v>
      </c>
      <c r="CP49" s="67">
        <v>0</v>
      </c>
      <c r="CQ49" s="67">
        <v>1.7017783857729138E-4</v>
      </c>
      <c r="CR49" s="67">
        <v>0</v>
      </c>
      <c r="CS49" s="67">
        <v>0</v>
      </c>
      <c r="CT49" s="67">
        <v>0</v>
      </c>
      <c r="CU49" s="67">
        <v>1.104127739086122E-5</v>
      </c>
      <c r="CV49" s="67">
        <v>0</v>
      </c>
      <c r="CW49" s="67">
        <v>0</v>
      </c>
      <c r="CX49" s="67">
        <v>0</v>
      </c>
      <c r="CY49" s="67">
        <v>0</v>
      </c>
      <c r="CZ49" s="67">
        <v>0</v>
      </c>
      <c r="DA49" s="67">
        <v>0</v>
      </c>
      <c r="DB49" s="67">
        <v>2.8600360209942104E-6</v>
      </c>
      <c r="DC49" s="67">
        <v>0</v>
      </c>
      <c r="DD49" s="67">
        <v>0</v>
      </c>
      <c r="DE49" s="67">
        <v>0</v>
      </c>
      <c r="DF49" s="67">
        <v>0</v>
      </c>
      <c r="DG49" s="67">
        <v>0</v>
      </c>
      <c r="DH49" s="67">
        <v>0</v>
      </c>
      <c r="DI49" s="67">
        <v>0</v>
      </c>
      <c r="DJ49" s="67">
        <v>9.9106948377259858E-5</v>
      </c>
      <c r="DK49" s="67">
        <v>0</v>
      </c>
      <c r="DL49" s="67">
        <v>1.4526246285902938E-4</v>
      </c>
      <c r="DM49" s="67">
        <v>0</v>
      </c>
      <c r="DN49" s="67">
        <v>0</v>
      </c>
      <c r="DO49" s="67">
        <v>0</v>
      </c>
      <c r="DP49" s="67">
        <v>0</v>
      </c>
      <c r="DQ49" s="67">
        <v>0</v>
      </c>
      <c r="DR49" s="67">
        <v>0</v>
      </c>
      <c r="DS49" s="67">
        <v>0</v>
      </c>
      <c r="DT49" s="67">
        <v>4.7446422859579915E-4</v>
      </c>
      <c r="DU49" s="67">
        <v>2.8222806829839328E-3</v>
      </c>
      <c r="DW49" s="12" t="s">
        <v>75</v>
      </c>
      <c r="DX49" s="67" t="s">
        <v>660</v>
      </c>
      <c r="DY49" s="27">
        <v>1.9829924756940097E-5</v>
      </c>
      <c r="DZ49" s="67">
        <v>1.0831702112387967E-5</v>
      </c>
      <c r="EA49" s="67">
        <v>4.5415401461245141E-6</v>
      </c>
      <c r="EB49" s="67">
        <v>2.3535840457357161E-6</v>
      </c>
      <c r="EC49" s="67">
        <v>2.7632379139603016E-5</v>
      </c>
      <c r="ED49" s="67">
        <v>0</v>
      </c>
      <c r="EE49" s="67">
        <v>3.3829323162727329E-5</v>
      </c>
      <c r="EF49" s="67">
        <v>4.9601188645652056E-6</v>
      </c>
      <c r="EG49" s="67">
        <v>0</v>
      </c>
      <c r="EH49" s="67">
        <v>0</v>
      </c>
      <c r="EI49" s="67">
        <v>0</v>
      </c>
      <c r="EJ49" s="67">
        <v>1.7290446945034157E-5</v>
      </c>
      <c r="EK49" s="67">
        <v>1.1206553145991421E-5</v>
      </c>
      <c r="EL49" s="67">
        <v>1.3094871049984439E-5</v>
      </c>
      <c r="EM49" s="67">
        <v>1.0674010160963918E-4</v>
      </c>
      <c r="EN49" s="67">
        <v>0</v>
      </c>
      <c r="EO49" s="67">
        <v>1.6419049751820461E-5</v>
      </c>
      <c r="EP49" s="67">
        <v>9.8714632675653607E-6</v>
      </c>
      <c r="EQ49" s="67">
        <v>0</v>
      </c>
      <c r="ER49" s="67">
        <v>2.8070744148254895E-5</v>
      </c>
      <c r="ES49" s="67">
        <v>0</v>
      </c>
      <c r="ET49" s="67">
        <v>0</v>
      </c>
      <c r="EU49" s="67">
        <v>0</v>
      </c>
      <c r="EV49" s="67">
        <v>0</v>
      </c>
      <c r="EW49" s="67">
        <v>8.1616983980111559E-6</v>
      </c>
      <c r="EX49" s="67">
        <v>1.6700110845090132E-5</v>
      </c>
      <c r="EY49" s="67">
        <v>0</v>
      </c>
      <c r="EZ49" s="67">
        <v>0</v>
      </c>
      <c r="FA49" s="67">
        <v>1.790130205726953E-5</v>
      </c>
      <c r="FB49" s="67">
        <v>1.13594449703092E-5</v>
      </c>
      <c r="FC49" s="67">
        <v>6.4042878406325936E-6</v>
      </c>
      <c r="FD49" s="67">
        <v>0</v>
      </c>
      <c r="FE49" s="67">
        <v>3.1599302450236094E-5</v>
      </c>
      <c r="FF49" s="67">
        <v>2.1739099026504431E-5</v>
      </c>
      <c r="FG49" s="67">
        <v>3.1329080458152501E-5</v>
      </c>
      <c r="FH49" s="67">
        <v>0</v>
      </c>
      <c r="FI49" s="67">
        <v>1.6839689782045284E-5</v>
      </c>
      <c r="FJ49" s="67">
        <v>3.5171486128456939E-5</v>
      </c>
      <c r="FK49" s="67">
        <v>1.3049549257753718E-5</v>
      </c>
      <c r="FL49" s="67">
        <v>0</v>
      </c>
      <c r="FM49" s="67">
        <v>1.249393217234018E-5</v>
      </c>
      <c r="FN49" s="67">
        <v>1.0011571874816889</v>
      </c>
      <c r="FO49" s="67">
        <v>7.9991948435154375E-5</v>
      </c>
      <c r="FP49" s="67">
        <v>2.6039844864263025E-5</v>
      </c>
      <c r="FQ49" s="67">
        <v>1.5995912018710588E-5</v>
      </c>
      <c r="FR49" s="67">
        <v>9.4022709758477267E-6</v>
      </c>
      <c r="FS49" s="67">
        <v>0</v>
      </c>
      <c r="FT49" s="67">
        <v>2.3186352338786695E-5</v>
      </c>
      <c r="FU49" s="67">
        <v>1.0774173542942822E-5</v>
      </c>
      <c r="FV49" s="67">
        <v>0</v>
      </c>
      <c r="FW49" s="67">
        <v>6.4259014029602325E-6</v>
      </c>
      <c r="FX49" s="67">
        <v>9.3012833233886246E-6</v>
      </c>
      <c r="FY49" s="67">
        <v>1.2290821535002723E-5</v>
      </c>
      <c r="FZ49" s="67">
        <v>6.9713096464241866E-6</v>
      </c>
      <c r="GA49" s="67">
        <v>2.8836875441811627E-6</v>
      </c>
      <c r="GB49" s="67">
        <v>5.8229287320490849E-6</v>
      </c>
      <c r="GC49" s="67">
        <v>4.7804890723564717E-6</v>
      </c>
      <c r="GD49" s="67">
        <v>5.4116910286163044E-4</v>
      </c>
      <c r="GE49" s="67">
        <v>3.9392711788347091E-4</v>
      </c>
      <c r="GF49" s="67">
        <v>4.14179444278638E-4</v>
      </c>
      <c r="GG49" s="67">
        <v>5.3477554423619471E-6</v>
      </c>
      <c r="GH49" s="67">
        <v>4.2770240899091894E-3</v>
      </c>
      <c r="GI49" s="67">
        <v>5.478200387095406E-3</v>
      </c>
      <c r="GJ49" s="67">
        <v>1.8256958534582897E-3</v>
      </c>
      <c r="GK49" s="67">
        <v>3.0083851665980211E-3</v>
      </c>
      <c r="GL49" s="67">
        <v>6.1260017748747533E-5</v>
      </c>
      <c r="GM49" s="67">
        <v>1.1292545182559055E-4</v>
      </c>
      <c r="GN49" s="67">
        <v>1.4820686504237284E-4</v>
      </c>
      <c r="GO49" s="67">
        <v>2.1026854099175348E-5</v>
      </c>
      <c r="GP49" s="67">
        <v>1.8480787941685839E-5</v>
      </c>
      <c r="GQ49" s="67">
        <v>1.3475796378703699E-5</v>
      </c>
      <c r="GR49" s="67">
        <v>2.2274731950922565E-5</v>
      </c>
      <c r="GS49" s="67">
        <v>5.5753468636049888E-5</v>
      </c>
      <c r="GT49" s="67">
        <v>4.6282786926424185E-5</v>
      </c>
      <c r="GU49" s="67">
        <v>7.9379837841744063E-5</v>
      </c>
      <c r="GV49" s="67">
        <v>6.6087931543977613E-6</v>
      </c>
      <c r="GW49" s="67">
        <v>5.8332107933033066E-5</v>
      </c>
      <c r="GX49" s="67">
        <v>1.9462863896615778E-5</v>
      </c>
      <c r="GY49" s="67">
        <v>0</v>
      </c>
      <c r="GZ49" s="67">
        <v>2.2347309072656236E-5</v>
      </c>
      <c r="HA49" s="67">
        <v>5.8429227655234263E-5</v>
      </c>
      <c r="HB49" s="67">
        <v>5.6455140183364395E-5</v>
      </c>
      <c r="HC49" s="67">
        <v>8.3111264198238066E-6</v>
      </c>
      <c r="HD49" s="67">
        <v>2.1024855226643715E-5</v>
      </c>
      <c r="HE49" s="67">
        <v>9.2688371101983051E-5</v>
      </c>
      <c r="HF49" s="67">
        <v>4.9428620697972571E-6</v>
      </c>
      <c r="HG49" s="67">
        <v>4.5490390702108808E-5</v>
      </c>
      <c r="HH49" s="67">
        <v>1.89786582984447E-5</v>
      </c>
      <c r="HI49" s="67">
        <v>2.4823792478410283E-5</v>
      </c>
      <c r="HJ49" s="67">
        <v>3.3905040010985656E-5</v>
      </c>
      <c r="HK49" s="67">
        <v>2.0216717547032169E-5</v>
      </c>
      <c r="HL49" s="67">
        <v>1.1021171276981018E-5</v>
      </c>
      <c r="HM49" s="67">
        <v>9.7057349143213248E-6</v>
      </c>
      <c r="HN49" s="67">
        <v>2.3758332027040412E-5</v>
      </c>
      <c r="HO49" s="67">
        <v>1.3723555136009233E-5</v>
      </c>
      <c r="HP49" s="67">
        <v>1.0445908950898072E-5</v>
      </c>
      <c r="HQ49" s="67">
        <v>1.5801479046001875E-5</v>
      </c>
      <c r="HR49" s="67">
        <v>2.6757099062528615E-5</v>
      </c>
      <c r="HS49" s="67">
        <v>1.451576399772024E-5</v>
      </c>
      <c r="HT49" s="67">
        <v>6.8831106386931466E-6</v>
      </c>
      <c r="HU49" s="67">
        <v>1.681441080171249E-5</v>
      </c>
      <c r="HV49" s="67">
        <v>1.0736477904962972E-5</v>
      </c>
      <c r="HW49" s="67">
        <v>1.7060639308853116E-5</v>
      </c>
      <c r="HX49" s="67">
        <v>2.3409257885305296E-5</v>
      </c>
      <c r="HY49" s="67">
        <v>1.7049158623891581E-5</v>
      </c>
      <c r="HZ49" s="67">
        <v>4.8204376451717644E-6</v>
      </c>
      <c r="IA49" s="67">
        <v>3.5593816163630951E-5</v>
      </c>
      <c r="IB49" s="67">
        <v>1.0191735843157068</v>
      </c>
      <c r="IC49" s="67">
        <v>0.89532372018799622</v>
      </c>
      <c r="IE49" s="12" t="s">
        <v>75</v>
      </c>
      <c r="IF49" s="67" t="s">
        <v>660</v>
      </c>
      <c r="IG49" s="67">
        <v>1.677998089056294E-5</v>
      </c>
      <c r="IH49" s="67">
        <v>1.7489917062813287E-5</v>
      </c>
      <c r="II49" s="67">
        <v>1.0051640302051792E-4</v>
      </c>
      <c r="IJ49" s="67">
        <v>6.8335884539689486E-4</v>
      </c>
      <c r="IK49" s="67">
        <v>2.3040716237121887E-4</v>
      </c>
      <c r="IL49" s="67">
        <v>4.5785449384185703E-5</v>
      </c>
      <c r="IM49" s="67">
        <v>7.0008899436369031E-4</v>
      </c>
      <c r="IN49" s="67">
        <v>6.379275674851093E-4</v>
      </c>
      <c r="IO49" s="67">
        <v>2.6864908197235711E-4</v>
      </c>
      <c r="IP49" s="67">
        <v>5.5534519752618958E-4</v>
      </c>
      <c r="IQ49" s="67">
        <v>0</v>
      </c>
      <c r="IR49" s="67">
        <v>2.0387899649169259E-3</v>
      </c>
      <c r="IS49" s="67">
        <v>3.0614763352605407E-3</v>
      </c>
      <c r="IT49" s="67">
        <v>2.5861108014714079E-3</v>
      </c>
      <c r="IU49" s="67">
        <v>3.7562900139384348E-3</v>
      </c>
      <c r="IV49" s="67">
        <v>1.1566282211354531E-4</v>
      </c>
      <c r="IW49" s="67">
        <v>1.4921197426093443E-3</v>
      </c>
      <c r="IX49" s="67">
        <v>1.0353880856413858E-3</v>
      </c>
      <c r="IY49" s="67">
        <v>9.0969737400691374E-5</v>
      </c>
      <c r="IZ49" s="67">
        <v>5.0702547169213411E-5</v>
      </c>
      <c r="JA49" s="67">
        <v>3.8392382951222478E-5</v>
      </c>
      <c r="JB49" s="67">
        <v>2.6476433492026456E-5</v>
      </c>
      <c r="JC49" s="67">
        <v>5.560328170568627E-6</v>
      </c>
      <c r="JD49" s="67">
        <v>2.4082071700354808E-5</v>
      </c>
      <c r="JE49" s="67">
        <v>1.7951701637195191E-5</v>
      </c>
      <c r="JF49" s="67">
        <v>4.1913471665817131E-5</v>
      </c>
      <c r="JG49" s="67">
        <v>9.4190044112337319E-6</v>
      </c>
      <c r="JH49" s="67">
        <v>3.1010155826033023E-4</v>
      </c>
      <c r="JI49" s="67">
        <v>4.7379469179973993E-4</v>
      </c>
      <c r="JJ49" s="67">
        <v>3.6684187472623743E-4</v>
      </c>
      <c r="JK49" s="67">
        <v>4.3703065369937212E-3</v>
      </c>
      <c r="JL49" s="67">
        <v>1.6047813810661821E-4</v>
      </c>
      <c r="JM49" s="67">
        <v>6.051925520969922E-4</v>
      </c>
      <c r="JN49" s="67">
        <v>1.4559482329517173E-3</v>
      </c>
      <c r="JO49" s="67">
        <v>1.1003231230579684E-3</v>
      </c>
      <c r="JP49" s="67">
        <v>1.4799017952347163E-4</v>
      </c>
      <c r="JQ49" s="67">
        <v>4.5784983542842026E-5</v>
      </c>
      <c r="JR49" s="67">
        <v>5.203282798420094E-4</v>
      </c>
      <c r="JS49" s="67">
        <v>3.9455143259746359E-4</v>
      </c>
      <c r="JT49" s="67">
        <v>7.9984003199360128E-5</v>
      </c>
      <c r="JU49" s="67">
        <v>2.3479499967614482E-4</v>
      </c>
      <c r="JV49" s="67">
        <v>1.5109084988603062E-3</v>
      </c>
      <c r="JW49" s="67">
        <v>1.3162409706397318E-3</v>
      </c>
      <c r="JX49" s="67">
        <v>3.9565030243372687E-4</v>
      </c>
      <c r="JY49" s="67">
        <v>3.2868985728336578E-4</v>
      </c>
      <c r="JZ49" s="67">
        <v>1.939827927109496E-4</v>
      </c>
      <c r="KA49" s="67">
        <v>5.0871925607967505E-5</v>
      </c>
      <c r="KB49" s="67">
        <v>1.8706269991642345E-4</v>
      </c>
      <c r="KC49" s="67">
        <v>1.6007833249453117E-4</v>
      </c>
      <c r="KD49" s="67">
        <v>6.070937692752272E-5</v>
      </c>
      <c r="KE49" s="67">
        <v>1.352763369033847E-4</v>
      </c>
      <c r="KF49" s="67">
        <v>1.2098830158350642E-4</v>
      </c>
      <c r="KG49" s="67">
        <v>6.1542049415026624E-5</v>
      </c>
      <c r="KH49" s="67">
        <v>1.4351058512184414E-4</v>
      </c>
      <c r="KI49" s="67">
        <v>6.6975342964303402E-5</v>
      </c>
      <c r="KJ49" s="67">
        <v>4.8702545457270072E-5</v>
      </c>
      <c r="KK49" s="67">
        <v>5.2543143451630994E-5</v>
      </c>
      <c r="KL49" s="67">
        <v>2.5614148467485796E-4</v>
      </c>
      <c r="KM49" s="67">
        <v>1.0337736650349807E-4</v>
      </c>
      <c r="KN49" s="67">
        <v>8.7653978822798718E-4</v>
      </c>
      <c r="KO49" s="67">
        <v>4.6393239125800908E-4</v>
      </c>
      <c r="KP49" s="67">
        <v>4.3570848316616315E-4</v>
      </c>
      <c r="KQ49" s="67">
        <v>1.4440842099302026E-3</v>
      </c>
      <c r="KR49" s="67">
        <v>0</v>
      </c>
      <c r="KS49" s="67">
        <v>2.5908156530651995E-4</v>
      </c>
      <c r="KT49" s="67">
        <v>9.0584291325119863E-6</v>
      </c>
      <c r="KU49" s="67">
        <v>2.0261518311347175E-5</v>
      </c>
      <c r="KV49" s="67">
        <v>0</v>
      </c>
      <c r="KW49" s="67">
        <v>2.7124103368262681E-4</v>
      </c>
      <c r="KX49" s="67">
        <v>2.1912494925506354E-4</v>
      </c>
      <c r="KY49" s="67">
        <v>5.4548361054800715E-4</v>
      </c>
      <c r="KZ49" s="67">
        <v>5.7003595195102017E-4</v>
      </c>
      <c r="LA49" s="67">
        <v>6.6510022842376695E-4</v>
      </c>
      <c r="LB49" s="67">
        <v>0</v>
      </c>
      <c r="LC49" s="67">
        <v>3.0082849691231916E-5</v>
      </c>
      <c r="LD49" s="67">
        <v>1.2725038104363505E-3</v>
      </c>
      <c r="LE49" s="67">
        <v>0</v>
      </c>
      <c r="LF49" s="67">
        <v>1.064727730602281E-4</v>
      </c>
      <c r="LG49" s="67">
        <v>1.3668311094665747E-5</v>
      </c>
      <c r="LH49" s="67">
        <v>6.0235780053351695E-4</v>
      </c>
      <c r="LI49" s="67">
        <v>2.9093990537391428E-4</v>
      </c>
      <c r="LJ49" s="67">
        <v>6.4186944120518425E-4</v>
      </c>
      <c r="LK49" s="67">
        <v>0</v>
      </c>
      <c r="LL49" s="67">
        <v>3.4726665770632945E-5</v>
      </c>
      <c r="LM49" s="67">
        <v>1.2835468173701635E-4</v>
      </c>
      <c r="LN49" s="67">
        <v>3.6982792881640344E-4</v>
      </c>
      <c r="LO49" s="67">
        <v>2.1256752340235579E-5</v>
      </c>
      <c r="LP49" s="67">
        <v>1.2236264386898141E-3</v>
      </c>
      <c r="LQ49" s="67">
        <v>0</v>
      </c>
      <c r="LR49" s="67">
        <v>1.9998141477069252E-4</v>
      </c>
      <c r="LS49" s="67">
        <v>6.7154739170993065E-5</v>
      </c>
      <c r="LT49" s="67">
        <v>4.3935472679215389E-4</v>
      </c>
      <c r="LU49" s="67">
        <v>2.9752528964962024E-4</v>
      </c>
      <c r="LV49" s="67">
        <v>3.8244423404441223E-4</v>
      </c>
      <c r="LW49" s="67">
        <v>1.9375301212665912E-4</v>
      </c>
      <c r="LX49" s="67">
        <v>1.1090016608620112E-4</v>
      </c>
      <c r="LY49" s="67">
        <v>1.7977414251672371E-4</v>
      </c>
      <c r="LZ49" s="67">
        <v>8.0108802686167211E-4</v>
      </c>
      <c r="MA49" s="67">
        <v>3.1162355874104083E-3</v>
      </c>
      <c r="MB49" s="67">
        <v>2.6977746343530562E-3</v>
      </c>
      <c r="MC49" s="67">
        <v>1.4659739472111543E-3</v>
      </c>
      <c r="MD49" s="67">
        <v>7.3398914862329498E-4</v>
      </c>
      <c r="ME49" s="67">
        <v>1.7832466265647862E-3</v>
      </c>
      <c r="MF49" s="67">
        <v>4.2204670438642975E-4</v>
      </c>
      <c r="MG49" s="67">
        <v>1.4256361389455505E-3</v>
      </c>
      <c r="MH49" s="67">
        <v>0</v>
      </c>
      <c r="MI49" s="67">
        <v>9.5595991561181429E-3</v>
      </c>
    </row>
    <row r="50" spans="2:347" x14ac:dyDescent="0.15">
      <c r="B50" s="12" t="s">
        <v>76</v>
      </c>
      <c r="C50" s="66" t="s">
        <v>163</v>
      </c>
      <c r="D50" s="67">
        <v>0.86761549673417093</v>
      </c>
      <c r="E50" s="67">
        <v>0.13238450326582907</v>
      </c>
      <c r="F50" s="67">
        <v>0.45553996257685109</v>
      </c>
      <c r="G50" s="67">
        <v>0.33161855118952155</v>
      </c>
      <c r="H50" s="67">
        <v>8.1493888820554587E-4</v>
      </c>
      <c r="I50" s="27">
        <v>7.5380914194065757E-2</v>
      </c>
      <c r="J50" s="67">
        <v>6.7896284415931568E-2</v>
      </c>
      <c r="P50" s="12" t="s">
        <v>76</v>
      </c>
      <c r="Q50" s="67" t="s">
        <v>163</v>
      </c>
      <c r="R50" s="67">
        <v>1.2523020257826888E-3</v>
      </c>
      <c r="S50" s="67">
        <v>8.450704225352112E-4</v>
      </c>
      <c r="T50" s="67">
        <v>1.6268980477223426E-5</v>
      </c>
      <c r="U50" s="67">
        <v>0</v>
      </c>
      <c r="V50" s="67">
        <v>8.838291100501897E-4</v>
      </c>
      <c r="W50" s="67">
        <v>0</v>
      </c>
      <c r="X50" s="67">
        <v>1.8316831683168319E-2</v>
      </c>
      <c r="Y50" s="67">
        <v>3.1291420707637708E-3</v>
      </c>
      <c r="Z50" s="67">
        <v>0</v>
      </c>
      <c r="AA50" s="67">
        <v>0</v>
      </c>
      <c r="AB50" s="67">
        <v>0</v>
      </c>
      <c r="AC50" s="67">
        <v>2.0833333333333335E-4</v>
      </c>
      <c r="AD50" s="67">
        <v>3.0299089726918077E-3</v>
      </c>
      <c r="AE50" s="67">
        <v>1.154471544715447E-2</v>
      </c>
      <c r="AF50" s="67">
        <v>7.1767784013347491E-2</v>
      </c>
      <c r="AG50" s="67">
        <v>0</v>
      </c>
      <c r="AH50" s="67">
        <v>1.2992125984251969E-3</v>
      </c>
      <c r="AI50" s="67">
        <v>5.9035277177825766E-4</v>
      </c>
      <c r="AJ50" s="67">
        <v>0</v>
      </c>
      <c r="AK50" s="67">
        <v>1.1839622641509433E-2</v>
      </c>
      <c r="AL50" s="67">
        <v>0</v>
      </c>
      <c r="AM50" s="67">
        <v>0</v>
      </c>
      <c r="AN50" s="67">
        <v>0</v>
      </c>
      <c r="AO50" s="67">
        <v>0</v>
      </c>
      <c r="AP50" s="67">
        <v>1.3186055323986359E-2</v>
      </c>
      <c r="AQ50" s="67">
        <v>1.3015119459208422E-2</v>
      </c>
      <c r="AR50" s="67">
        <v>0</v>
      </c>
      <c r="AS50" s="67">
        <v>0</v>
      </c>
      <c r="AT50" s="67">
        <v>1.8740879716489473E-3</v>
      </c>
      <c r="AU50" s="67">
        <v>3.1309157258524352E-2</v>
      </c>
      <c r="AV50" s="67">
        <v>1.4457142857142856E-2</v>
      </c>
      <c r="AW50" s="67">
        <v>0</v>
      </c>
      <c r="AX50" s="67">
        <v>5.9978366684694424E-3</v>
      </c>
      <c r="AY50" s="67">
        <v>0.02</v>
      </c>
      <c r="AZ50" s="67">
        <v>7.9908675799086754E-3</v>
      </c>
      <c r="BA50" s="67">
        <v>0</v>
      </c>
      <c r="BB50" s="67">
        <v>9.2418772563176893E-5</v>
      </c>
      <c r="BC50" s="67">
        <v>1.4533898305084746E-2</v>
      </c>
      <c r="BD50" s="67">
        <v>1.1066184294530751E-4</v>
      </c>
      <c r="BE50" s="67">
        <v>0</v>
      </c>
      <c r="BF50" s="67">
        <v>3.0168698436153184E-3</v>
      </c>
      <c r="BG50" s="67">
        <v>5.0546241211465656E-2</v>
      </c>
      <c r="BH50" s="67">
        <v>8.0809943865276665E-2</v>
      </c>
      <c r="BI50" s="67">
        <v>3.891520312222814E-2</v>
      </c>
      <c r="BJ50" s="67">
        <v>3.2538049530678265E-2</v>
      </c>
      <c r="BK50" s="67">
        <v>3.061073488838726E-2</v>
      </c>
      <c r="BL50" s="67">
        <v>0</v>
      </c>
      <c r="BM50" s="67">
        <v>3.4923664122137404E-2</v>
      </c>
      <c r="BN50" s="67">
        <v>3.07521895929933E-2</v>
      </c>
      <c r="BO50" s="67">
        <v>0</v>
      </c>
      <c r="BP50" s="67">
        <v>2.0247933884297523E-2</v>
      </c>
      <c r="BQ50" s="67">
        <v>2.0651305042922185E-2</v>
      </c>
      <c r="BR50" s="67">
        <v>2.7741935483870966E-2</v>
      </c>
      <c r="BS50" s="67">
        <v>2.9792960662525882E-2</v>
      </c>
      <c r="BT50" s="67">
        <v>3.7574143566154218E-3</v>
      </c>
      <c r="BU50" s="67">
        <v>7.4004775480542712E-3</v>
      </c>
      <c r="BV50" s="67">
        <v>1.0809709752797934E-2</v>
      </c>
      <c r="BW50" s="67">
        <v>3.5701167693088759E-2</v>
      </c>
      <c r="BX50" s="67">
        <v>9.4803395115191404E-3</v>
      </c>
      <c r="BY50" s="67">
        <v>2.161621771730075E-2</v>
      </c>
      <c r="BZ50" s="67">
        <v>1.6660999659979598E-4</v>
      </c>
      <c r="CA50" s="67">
        <v>1.8841979550787796E-2</v>
      </c>
      <c r="CB50" s="67">
        <v>7.4184913217623494E-2</v>
      </c>
      <c r="CC50" s="67">
        <v>7.8573448324614735E-3</v>
      </c>
      <c r="CD50" s="67">
        <v>6.9195011337868486E-3</v>
      </c>
      <c r="CE50" s="67">
        <v>2.6513289417625274E-4</v>
      </c>
      <c r="CF50" s="67">
        <v>1.3007219317898928E-3</v>
      </c>
      <c r="CG50" s="67">
        <v>8.0116987102651395E-4</v>
      </c>
      <c r="CH50" s="67">
        <v>1.7054347239462466E-4</v>
      </c>
      <c r="CI50" s="67">
        <v>2.6384897486488807E-3</v>
      </c>
      <c r="CJ50" s="67">
        <v>1.1529893039071355E-4</v>
      </c>
      <c r="CK50" s="67">
        <v>5.0027041644131964E-5</v>
      </c>
      <c r="CL50" s="67">
        <v>2.7619545335772145E-4</v>
      </c>
      <c r="CM50" s="67">
        <v>3.7306142386127735E-4</v>
      </c>
      <c r="CN50" s="67">
        <v>2.5897900458275605E-4</v>
      </c>
      <c r="CO50" s="67">
        <v>1.1019799872258888E-3</v>
      </c>
      <c r="CP50" s="67">
        <v>0</v>
      </c>
      <c r="CQ50" s="67">
        <v>8.8426812585499321E-4</v>
      </c>
      <c r="CR50" s="67">
        <v>0</v>
      </c>
      <c r="CS50" s="67">
        <v>1.0032362459546926E-3</v>
      </c>
      <c r="CT50" s="67">
        <v>2.6666666666666666E-3</v>
      </c>
      <c r="CU50" s="67">
        <v>7.9148972311873615E-3</v>
      </c>
      <c r="CV50" s="67">
        <v>3.0433679939132638E-5</v>
      </c>
      <c r="CW50" s="67">
        <v>6.3346613545816732E-4</v>
      </c>
      <c r="CX50" s="67">
        <v>6.7801717643513635E-5</v>
      </c>
      <c r="CY50" s="67">
        <v>2.1813557664090776E-4</v>
      </c>
      <c r="CZ50" s="67">
        <v>3.5809018567639259E-4</v>
      </c>
      <c r="DA50" s="67">
        <v>3.8483630097645036E-4</v>
      </c>
      <c r="DB50" s="67">
        <v>3.7369849036477053E-3</v>
      </c>
      <c r="DC50" s="67">
        <v>1.4730885375694672E-4</v>
      </c>
      <c r="DD50" s="67">
        <v>2.4186778197109385E-4</v>
      </c>
      <c r="DE50" s="67">
        <v>2.5441805013746847E-4</v>
      </c>
      <c r="DF50" s="67">
        <v>7.3240910279884913E-5</v>
      </c>
      <c r="DG50" s="67">
        <v>7.0349589987052223E-4</v>
      </c>
      <c r="DH50" s="67">
        <v>5.42819315727127E-4</v>
      </c>
      <c r="DI50" s="67">
        <v>2.7219709592954059E-3</v>
      </c>
      <c r="DJ50" s="67">
        <v>8.0919189719015465E-4</v>
      </c>
      <c r="DK50" s="67">
        <v>1.7006802721088435E-5</v>
      </c>
      <c r="DL50" s="67">
        <v>5.1081214922416643E-3</v>
      </c>
      <c r="DM50" s="67">
        <v>2.5451713844867115E-4</v>
      </c>
      <c r="DN50" s="67">
        <v>9.3942901234567904E-4</v>
      </c>
      <c r="DO50" s="67">
        <v>2.623868042487086E-3</v>
      </c>
      <c r="DP50" s="67">
        <v>3.7411919657556799E-3</v>
      </c>
      <c r="DQ50" s="67">
        <v>1.6159816770581499E-4</v>
      </c>
      <c r="DR50" s="67">
        <v>5.1603982300884952E-3</v>
      </c>
      <c r="DS50" s="67">
        <v>3.6941580756013747E-4</v>
      </c>
      <c r="DT50" s="67">
        <v>5.3417208657639409E-3</v>
      </c>
      <c r="DU50" s="67">
        <v>5.3873685419564372E-3</v>
      </c>
      <c r="DW50" s="12" t="s">
        <v>76</v>
      </c>
      <c r="DX50" s="67" t="s">
        <v>163</v>
      </c>
      <c r="DY50" s="27">
        <v>2.4130951287528111E-4</v>
      </c>
      <c r="DZ50" s="67">
        <v>1.5688873156383628E-4</v>
      </c>
      <c r="EA50" s="67">
        <v>3.7199734304063431E-5</v>
      </c>
      <c r="EB50" s="67">
        <v>2.9440279823326405E-5</v>
      </c>
      <c r="EC50" s="67">
        <v>2.3415913744577428E-4</v>
      </c>
      <c r="ED50" s="67">
        <v>0</v>
      </c>
      <c r="EE50" s="67">
        <v>2.581385257472799E-3</v>
      </c>
      <c r="EF50" s="67">
        <v>4.7187919003046551E-4</v>
      </c>
      <c r="EG50" s="67">
        <v>0</v>
      </c>
      <c r="EH50" s="67">
        <v>0</v>
      </c>
      <c r="EI50" s="67">
        <v>0</v>
      </c>
      <c r="EJ50" s="67">
        <v>8.3721469129422206E-5</v>
      </c>
      <c r="EK50" s="67">
        <v>4.5449744739339311E-4</v>
      </c>
      <c r="EL50" s="67">
        <v>1.5950707960538249E-3</v>
      </c>
      <c r="EM50" s="67">
        <v>9.6647249396035022E-3</v>
      </c>
      <c r="EN50" s="67">
        <v>0</v>
      </c>
      <c r="EO50" s="67">
        <v>2.2895091436310033E-4</v>
      </c>
      <c r="EP50" s="67">
        <v>1.225985177590235E-4</v>
      </c>
      <c r="EQ50" s="67">
        <v>0</v>
      </c>
      <c r="ER50" s="67">
        <v>1.667537581677384E-3</v>
      </c>
      <c r="ES50" s="67">
        <v>0</v>
      </c>
      <c r="ET50" s="67">
        <v>0</v>
      </c>
      <c r="EU50" s="67">
        <v>0</v>
      </c>
      <c r="EV50" s="67">
        <v>0</v>
      </c>
      <c r="EW50" s="67">
        <v>1.8016628948201087E-3</v>
      </c>
      <c r="EX50" s="67">
        <v>1.8080456096307652E-3</v>
      </c>
      <c r="EY50" s="67">
        <v>0</v>
      </c>
      <c r="EZ50" s="67">
        <v>0</v>
      </c>
      <c r="FA50" s="67">
        <v>3.0722306983880593E-4</v>
      </c>
      <c r="FB50" s="67">
        <v>4.2442593073542248E-3</v>
      </c>
      <c r="FC50" s="67">
        <v>1.9815143010077666E-3</v>
      </c>
      <c r="FD50" s="67">
        <v>0</v>
      </c>
      <c r="FE50" s="67">
        <v>9.1940566551531786E-4</v>
      </c>
      <c r="FF50" s="67">
        <v>2.7446569107248044E-3</v>
      </c>
      <c r="FG50" s="67">
        <v>1.1594772884553875E-3</v>
      </c>
      <c r="FH50" s="67">
        <v>0</v>
      </c>
      <c r="FI50" s="67">
        <v>5.5014024885021397E-5</v>
      </c>
      <c r="FJ50" s="67">
        <v>2.0367156144606119E-3</v>
      </c>
      <c r="FK50" s="67">
        <v>6.2969577129820198E-5</v>
      </c>
      <c r="FL50" s="67">
        <v>0</v>
      </c>
      <c r="FM50" s="67">
        <v>4.4598609479741948E-4</v>
      </c>
      <c r="FN50" s="67">
        <v>6.8402206249490683E-3</v>
      </c>
      <c r="FO50" s="67">
        <v>1.0108664104326877</v>
      </c>
      <c r="FP50" s="67">
        <v>5.334445823964357E-3</v>
      </c>
      <c r="FQ50" s="67">
        <v>4.4711441748751315E-3</v>
      </c>
      <c r="FR50" s="67">
        <v>4.1752955755583682E-3</v>
      </c>
      <c r="FS50" s="67">
        <v>0</v>
      </c>
      <c r="FT50" s="67">
        <v>4.7351472432974146E-3</v>
      </c>
      <c r="FU50" s="67">
        <v>4.1761957824584719E-3</v>
      </c>
      <c r="FV50" s="67">
        <v>0</v>
      </c>
      <c r="FW50" s="67">
        <v>2.7400047533569622E-3</v>
      </c>
      <c r="FX50" s="67">
        <v>2.8080896769786027E-3</v>
      </c>
      <c r="FY50" s="67">
        <v>3.7552904859122428E-3</v>
      </c>
      <c r="FZ50" s="67">
        <v>4.026006811651054E-3</v>
      </c>
      <c r="GA50" s="67">
        <v>8.4273024601072522E-4</v>
      </c>
      <c r="GB50" s="67">
        <v>1.3463647013323083E-3</v>
      </c>
      <c r="GC50" s="67">
        <v>1.6982109524815484E-3</v>
      </c>
      <c r="GD50" s="67">
        <v>5.0281485881114411E-3</v>
      </c>
      <c r="GE50" s="67">
        <v>1.49979429404926E-3</v>
      </c>
      <c r="GF50" s="67">
        <v>2.9575691706787699E-3</v>
      </c>
      <c r="GG50" s="67">
        <v>7.1646434568257571E-5</v>
      </c>
      <c r="GH50" s="67">
        <v>2.6124212465052014E-3</v>
      </c>
      <c r="GI50" s="67">
        <v>1.0040330079502915E-2</v>
      </c>
      <c r="GJ50" s="67">
        <v>1.1174848213963389E-3</v>
      </c>
      <c r="GK50" s="67">
        <v>9.954777596832391E-4</v>
      </c>
      <c r="GL50" s="67">
        <v>1.7007467464189583E-4</v>
      </c>
      <c r="GM50" s="67">
        <v>3.9436383372564983E-4</v>
      </c>
      <c r="GN50" s="67">
        <v>4.2594891279107509E-4</v>
      </c>
      <c r="GO50" s="67">
        <v>1.0129091452661691E-4</v>
      </c>
      <c r="GP50" s="67">
        <v>4.0662288720889011E-4</v>
      </c>
      <c r="GQ50" s="67">
        <v>5.3006452749322483E-5</v>
      </c>
      <c r="GR50" s="67">
        <v>6.0180770557069435E-5</v>
      </c>
      <c r="GS50" s="67">
        <v>1.3640663235913521E-4</v>
      </c>
      <c r="GT50" s="67">
        <v>1.3604254195789125E-4</v>
      </c>
      <c r="GU50" s="67">
        <v>2.2459954750096527E-4</v>
      </c>
      <c r="GV50" s="67">
        <v>2.0304321575768245E-4</v>
      </c>
      <c r="GW50" s="67">
        <v>2.8583772422305451E-4</v>
      </c>
      <c r="GX50" s="67">
        <v>1.82483281416842E-4</v>
      </c>
      <c r="GY50" s="67">
        <v>0</v>
      </c>
      <c r="GZ50" s="67">
        <v>2.0735438332100225E-4</v>
      </c>
      <c r="HA50" s="67">
        <v>4.842421120146807E-4</v>
      </c>
      <c r="HB50" s="67">
        <v>1.1868780505168918E-3</v>
      </c>
      <c r="HC50" s="67">
        <v>3.0028481687210011E-5</v>
      </c>
      <c r="HD50" s="67">
        <v>1.3598394319261139E-4</v>
      </c>
      <c r="HE50" s="67">
        <v>1.9871011451964445E-4</v>
      </c>
      <c r="HF50" s="67">
        <v>5.9385238320346179E-5</v>
      </c>
      <c r="HG50" s="67">
        <v>1.4965491065641574E-4</v>
      </c>
      <c r="HH50" s="67">
        <v>1.0914946818602571E-4</v>
      </c>
      <c r="HI50" s="67">
        <v>5.6009901910276743E-4</v>
      </c>
      <c r="HJ50" s="67">
        <v>9.8904722294905243E-5</v>
      </c>
      <c r="HK50" s="67">
        <v>1.0091244806164882E-4</v>
      </c>
      <c r="HL50" s="67">
        <v>9.3207066016301709E-5</v>
      </c>
      <c r="HM50" s="67">
        <v>5.5498827608579286E-5</v>
      </c>
      <c r="HN50" s="67">
        <v>1.7698691425785848E-4</v>
      </c>
      <c r="HO50" s="67">
        <v>1.2194375035361591E-4</v>
      </c>
      <c r="HP50" s="67">
        <v>4.1990763388721482E-4</v>
      </c>
      <c r="HQ50" s="67">
        <v>1.9277171839093241E-4</v>
      </c>
      <c r="HR50" s="67">
        <v>6.9240185926061081E-5</v>
      </c>
      <c r="HS50" s="67">
        <v>8.620438802415467E-4</v>
      </c>
      <c r="HT50" s="67">
        <v>5.9225668744397467E-5</v>
      </c>
      <c r="HU50" s="67">
        <v>2.283810809179591E-4</v>
      </c>
      <c r="HV50" s="67">
        <v>4.2313665726292823E-4</v>
      </c>
      <c r="HW50" s="67">
        <v>5.6685681735634235E-4</v>
      </c>
      <c r="HX50" s="67">
        <v>9.0753569253441128E-5</v>
      </c>
      <c r="HY50" s="67">
        <v>7.4857623867262944E-4</v>
      </c>
      <c r="HZ50" s="67">
        <v>1.2863180616325056E-4</v>
      </c>
      <c r="IA50" s="67">
        <v>8.8012756699624257E-4</v>
      </c>
      <c r="IB50" s="67">
        <v>1.1284932172114632</v>
      </c>
      <c r="IC50" s="67">
        <v>0.99135884307585131</v>
      </c>
      <c r="IE50" s="12" t="s">
        <v>76</v>
      </c>
      <c r="IF50" s="67" t="s">
        <v>163</v>
      </c>
      <c r="IG50" s="67">
        <v>2.1024328998175919E-4</v>
      </c>
      <c r="IH50" s="67">
        <v>1.9588707110350883E-4</v>
      </c>
      <c r="II50" s="67">
        <v>1.0177285805827439E-3</v>
      </c>
      <c r="IJ50" s="67">
        <v>6.3962387929149354E-3</v>
      </c>
      <c r="IK50" s="67">
        <v>2.2217833514367531E-3</v>
      </c>
      <c r="IL50" s="67">
        <v>4.3496176914976421E-4</v>
      </c>
      <c r="IM50" s="67">
        <v>6.5974488282408783E-3</v>
      </c>
      <c r="IN50" s="67">
        <v>2.0064208796466435E-2</v>
      </c>
      <c r="IO50" s="67">
        <v>2.7294746728391481E-3</v>
      </c>
      <c r="IP50" s="67">
        <v>7.1690016407926294E-3</v>
      </c>
      <c r="IQ50" s="67">
        <v>0</v>
      </c>
      <c r="IR50" s="67">
        <v>1.5862845038723771E-2</v>
      </c>
      <c r="IS50" s="67">
        <v>2.8635043664109312E-2</v>
      </c>
      <c r="IT50" s="67">
        <v>2.4248504440233343E-2</v>
      </c>
      <c r="IU50" s="67">
        <v>3.5672942899666896E-2</v>
      </c>
      <c r="IV50" s="67">
        <v>1.1032453801599707E-3</v>
      </c>
      <c r="IW50" s="67">
        <v>1.4400509807578725E-2</v>
      </c>
      <c r="IX50" s="67">
        <v>1.093443774729135E-2</v>
      </c>
      <c r="IY50" s="67">
        <v>7.8840439080599188E-4</v>
      </c>
      <c r="IZ50" s="67">
        <v>4.7850528890945159E-4</v>
      </c>
      <c r="JA50" s="67">
        <v>3.903225600040952E-4</v>
      </c>
      <c r="JB50" s="67">
        <v>2.5152611817425133E-4</v>
      </c>
      <c r="JC50" s="67">
        <v>1.0842639932608822E-4</v>
      </c>
      <c r="JD50" s="67">
        <v>1.6857450190248366E-4</v>
      </c>
      <c r="JE50" s="67">
        <v>1.6478741502861226E-4</v>
      </c>
      <c r="JF50" s="67">
        <v>3.7451715004617242E-4</v>
      </c>
      <c r="JG50" s="67">
        <v>7.2212367152791953E-5</v>
      </c>
      <c r="JH50" s="67">
        <v>3.3594335478202447E-3</v>
      </c>
      <c r="JI50" s="67">
        <v>4.4819278132356569E-3</v>
      </c>
      <c r="JJ50" s="67">
        <v>3.5123740692071834E-3</v>
      </c>
      <c r="JK50" s="67">
        <v>4.1887233780622923E-2</v>
      </c>
      <c r="JL50" s="67">
        <v>1.5397226764283639E-3</v>
      </c>
      <c r="JM50" s="67">
        <v>5.6837667184442518E-3</v>
      </c>
      <c r="JN50" s="67">
        <v>1.3476854156296665E-2</v>
      </c>
      <c r="JO50" s="67">
        <v>1.0522808458540289E-2</v>
      </c>
      <c r="JP50" s="67">
        <v>1.3850362955401831E-3</v>
      </c>
      <c r="JQ50" s="67">
        <v>4.8964496288872721E-4</v>
      </c>
      <c r="JR50" s="67">
        <v>5.3097135829332327E-3</v>
      </c>
      <c r="JS50" s="67">
        <v>3.5979333020197276E-3</v>
      </c>
      <c r="JT50" s="67">
        <v>9.1981603679264147E-4</v>
      </c>
      <c r="JU50" s="67">
        <v>2.2103115486754323E-3</v>
      </c>
      <c r="JV50" s="67">
        <v>1.4350374470856398E-2</v>
      </c>
      <c r="JW50" s="67">
        <v>3.4736091925706293E-2</v>
      </c>
      <c r="JX50" s="67">
        <v>3.7614064958958102E-3</v>
      </c>
      <c r="JY50" s="67">
        <v>3.1225536441919751E-3</v>
      </c>
      <c r="JZ50" s="67">
        <v>1.8623416875968577E-3</v>
      </c>
      <c r="KA50" s="67">
        <v>4.7992382649025947E-4</v>
      </c>
      <c r="KB50" s="67">
        <v>1.785300153588322E-3</v>
      </c>
      <c r="KC50" s="67">
        <v>1.5347587987024312E-3</v>
      </c>
      <c r="KD50" s="67">
        <v>5.2452901665379632E-4</v>
      </c>
      <c r="KE50" s="67">
        <v>1.2664663954920327E-3</v>
      </c>
      <c r="KF50" s="67">
        <v>1.1292241481127266E-3</v>
      </c>
      <c r="KG50" s="67">
        <v>5.8087057167165483E-4</v>
      </c>
      <c r="KH50" s="67">
        <v>1.3426753048687791E-3</v>
      </c>
      <c r="KI50" s="67">
        <v>7.6516170122425877E-4</v>
      </c>
      <c r="KJ50" s="67">
        <v>5.5820609793332616E-4</v>
      </c>
      <c r="KK50" s="67">
        <v>5.953967781650607E-4</v>
      </c>
      <c r="KL50" s="67">
        <v>2.4865427204590054E-3</v>
      </c>
      <c r="KM50" s="67">
        <v>1.0505375623058183E-3</v>
      </c>
      <c r="KN50" s="67">
        <v>7.7970301162375239E-3</v>
      </c>
      <c r="KO50" s="67">
        <v>2.6205910749438894E-3</v>
      </c>
      <c r="KP50" s="67">
        <v>3.09564748397852E-3</v>
      </c>
      <c r="KQ50" s="67">
        <v>7.6338255489643648E-3</v>
      </c>
      <c r="KR50" s="67">
        <v>0</v>
      </c>
      <c r="KS50" s="67">
        <v>1.4391319065566548E-3</v>
      </c>
      <c r="KT50" s="67">
        <v>8.6558322821781195E-5</v>
      </c>
      <c r="KU50" s="67">
        <v>2.908975128986273E-4</v>
      </c>
      <c r="KV50" s="67">
        <v>0</v>
      </c>
      <c r="KW50" s="67">
        <v>1.697375531092063E-3</v>
      </c>
      <c r="KX50" s="67">
        <v>6.6323852859203067E-3</v>
      </c>
      <c r="KY50" s="67">
        <v>4.0346851834926027E-3</v>
      </c>
      <c r="KZ50" s="67">
        <v>3.4959799838008769E-3</v>
      </c>
      <c r="LA50" s="67">
        <v>4.0963026363531182E-3</v>
      </c>
      <c r="LB50" s="67">
        <v>0</v>
      </c>
      <c r="LC50" s="67">
        <v>9.0515105969694008E-4</v>
      </c>
      <c r="LD50" s="67">
        <v>7.5238430221510671E-3</v>
      </c>
      <c r="LE50" s="67">
        <v>0</v>
      </c>
      <c r="LF50" s="67">
        <v>5.0582282621946043E-3</v>
      </c>
      <c r="LG50" s="67">
        <v>7.3320725943528395E-4</v>
      </c>
      <c r="LH50" s="67">
        <v>9.2361529415139268E-3</v>
      </c>
      <c r="LI50" s="67">
        <v>2.7399194972106489E-3</v>
      </c>
      <c r="LJ50" s="67">
        <v>3.8313796225580977E-3</v>
      </c>
      <c r="LK50" s="67">
        <v>0</v>
      </c>
      <c r="LL50" s="67">
        <v>3.282956088131133E-4</v>
      </c>
      <c r="LM50" s="67">
        <v>1.9441959145459831E-3</v>
      </c>
      <c r="LN50" s="67">
        <v>2.8013085652884291E-3</v>
      </c>
      <c r="LO50" s="67">
        <v>2.0725333531729689E-4</v>
      </c>
      <c r="LP50" s="67">
        <v>1.003745179213675E-2</v>
      </c>
      <c r="LQ50" s="67">
        <v>0</v>
      </c>
      <c r="LR50" s="67">
        <v>3.4866324923064217E-3</v>
      </c>
      <c r="LS50" s="67">
        <v>1.7838740714331066E-3</v>
      </c>
      <c r="LT50" s="67">
        <v>4.0112059773859312E-3</v>
      </c>
      <c r="LU50" s="67">
        <v>3.1152647975077881E-3</v>
      </c>
      <c r="LV50" s="67">
        <v>3.6539896668438035E-3</v>
      </c>
      <c r="LW50" s="67">
        <v>5.7539760071900281E-3</v>
      </c>
      <c r="LX50" s="67">
        <v>1.2040589460787549E-3</v>
      </c>
      <c r="LY50" s="67">
        <v>2.2266355778896955E-3</v>
      </c>
      <c r="LZ50" s="67">
        <v>8.523415177490435E-3</v>
      </c>
      <c r="MA50" s="67">
        <v>2.9565285135556247E-2</v>
      </c>
      <c r="MB50" s="67">
        <v>2.4900698616196794E-2</v>
      </c>
      <c r="MC50" s="67">
        <v>3.2667885522104305E-2</v>
      </c>
      <c r="MD50" s="67">
        <v>2.2963465341514121E-2</v>
      </c>
      <c r="ME50" s="67">
        <v>1.7995041456673713E-2</v>
      </c>
      <c r="MF50" s="67">
        <v>4.3325897272351284E-3</v>
      </c>
      <c r="MG50" s="67">
        <v>1.3936244658517338E-2</v>
      </c>
      <c r="MH50" s="67">
        <v>0</v>
      </c>
      <c r="MI50" s="67">
        <v>3.3052039381153309E-2</v>
      </c>
    </row>
    <row r="51" spans="2:347" x14ac:dyDescent="0.15">
      <c r="B51" s="12" t="s">
        <v>77</v>
      </c>
      <c r="C51" s="66" t="s">
        <v>661</v>
      </c>
      <c r="D51" s="67">
        <v>0.89787338173695952</v>
      </c>
      <c r="E51" s="67">
        <v>0.10212661826304048</v>
      </c>
      <c r="F51" s="67">
        <v>0.44714298385666135</v>
      </c>
      <c r="G51" s="67">
        <v>0.23529182189107681</v>
      </c>
      <c r="H51" s="67">
        <v>5.0425175543727381E-5</v>
      </c>
      <c r="I51" s="27">
        <v>4.5414227425935781E-2</v>
      </c>
      <c r="J51" s="67">
        <v>4.4349831470640415E-2</v>
      </c>
      <c r="P51" s="12" t="s">
        <v>77</v>
      </c>
      <c r="Q51" s="67" t="s">
        <v>661</v>
      </c>
      <c r="R51" s="67">
        <v>0</v>
      </c>
      <c r="S51" s="67">
        <v>0</v>
      </c>
      <c r="T51" s="67">
        <v>0</v>
      </c>
      <c r="U51" s="67">
        <v>0</v>
      </c>
      <c r="V51" s="67">
        <v>0</v>
      </c>
      <c r="W51" s="67">
        <v>0</v>
      </c>
      <c r="X51" s="67">
        <v>4.8514851485148515E-3</v>
      </c>
      <c r="Y51" s="67">
        <v>0</v>
      </c>
      <c r="Z51" s="67">
        <v>0</v>
      </c>
      <c r="AA51" s="67">
        <v>0</v>
      </c>
      <c r="AB51" s="67">
        <v>0</v>
      </c>
      <c r="AC51" s="67">
        <v>0</v>
      </c>
      <c r="AD51" s="67">
        <v>0</v>
      </c>
      <c r="AE51" s="67">
        <v>8.1300813008130081E-5</v>
      </c>
      <c r="AF51" s="67">
        <v>4.8665251023813135E-3</v>
      </c>
      <c r="AG51" s="67">
        <v>0</v>
      </c>
      <c r="AH51" s="67">
        <v>0</v>
      </c>
      <c r="AI51" s="67">
        <v>0</v>
      </c>
      <c r="AJ51" s="67">
        <v>0</v>
      </c>
      <c r="AK51" s="67">
        <v>0</v>
      </c>
      <c r="AL51" s="67">
        <v>0</v>
      </c>
      <c r="AM51" s="67">
        <v>0</v>
      </c>
      <c r="AN51" s="67">
        <v>0</v>
      </c>
      <c r="AO51" s="67">
        <v>0</v>
      </c>
      <c r="AP51" s="67">
        <v>0</v>
      </c>
      <c r="AQ51" s="67">
        <v>8.8239847257340424E-5</v>
      </c>
      <c r="AR51" s="67">
        <v>0</v>
      </c>
      <c r="AS51" s="67">
        <v>0</v>
      </c>
      <c r="AT51" s="67">
        <v>4.8988951427975818E-4</v>
      </c>
      <c r="AU51" s="67">
        <v>0</v>
      </c>
      <c r="AV51" s="67">
        <v>0</v>
      </c>
      <c r="AW51" s="67">
        <v>0</v>
      </c>
      <c r="AX51" s="67">
        <v>1.8388318009734993E-4</v>
      </c>
      <c r="AY51" s="67">
        <v>6.6666666666666671E-3</v>
      </c>
      <c r="AZ51" s="67">
        <v>1.095890410958904E-3</v>
      </c>
      <c r="BA51" s="67">
        <v>0</v>
      </c>
      <c r="BB51" s="67">
        <v>0</v>
      </c>
      <c r="BC51" s="67">
        <v>2.3305084745762713E-3</v>
      </c>
      <c r="BD51" s="67">
        <v>0</v>
      </c>
      <c r="BE51" s="67">
        <v>0</v>
      </c>
      <c r="BF51" s="67">
        <v>6.156877231867997E-7</v>
      </c>
      <c r="BG51" s="67">
        <v>1.2385073012439157E-3</v>
      </c>
      <c r="BH51" s="67">
        <v>1.1053194333066024E-3</v>
      </c>
      <c r="BI51" s="67">
        <v>0.15099875820471881</v>
      </c>
      <c r="BJ51" s="67">
        <v>3.7278464230789628E-2</v>
      </c>
      <c r="BK51" s="67">
        <v>1.1404564835716077E-2</v>
      </c>
      <c r="BL51" s="67">
        <v>0</v>
      </c>
      <c r="BM51" s="67">
        <v>2.2900763358778627E-3</v>
      </c>
      <c r="BN51" s="67">
        <v>1.2784647089129315E-2</v>
      </c>
      <c r="BO51" s="67">
        <v>0</v>
      </c>
      <c r="BP51" s="67">
        <v>2.6446280991735539E-3</v>
      </c>
      <c r="BQ51" s="67">
        <v>2.2555868348799222E-4</v>
      </c>
      <c r="BR51" s="67">
        <v>2.2580645161290325E-3</v>
      </c>
      <c r="BS51" s="67">
        <v>1.1594202898550727E-3</v>
      </c>
      <c r="BT51" s="67">
        <v>3.6648105556228057E-4</v>
      </c>
      <c r="BU51" s="67">
        <v>1.1184846234317976E-3</v>
      </c>
      <c r="BV51" s="67">
        <v>1.0176023859303898E-2</v>
      </c>
      <c r="BW51" s="67">
        <v>3.4020042822771122E-2</v>
      </c>
      <c r="BX51" s="67">
        <v>1.1102546336393557E-2</v>
      </c>
      <c r="BY51" s="67">
        <v>4.2765898361566231E-4</v>
      </c>
      <c r="BZ51" s="67">
        <v>0</v>
      </c>
      <c r="CA51" s="67">
        <v>8.442842775729131E-3</v>
      </c>
      <c r="CB51" s="67">
        <v>7.4833110814419236E-4</v>
      </c>
      <c r="CC51" s="67">
        <v>3.2164569489608369E-3</v>
      </c>
      <c r="CD51" s="67">
        <v>6.5907029478458057E-3</v>
      </c>
      <c r="CE51" s="67">
        <v>0</v>
      </c>
      <c r="CF51" s="67">
        <v>0</v>
      </c>
      <c r="CG51" s="67">
        <v>9.7899985616339835E-3</v>
      </c>
      <c r="CH51" s="67">
        <v>0</v>
      </c>
      <c r="CI51" s="67">
        <v>4.3964999571073173E-6</v>
      </c>
      <c r="CJ51" s="67">
        <v>0</v>
      </c>
      <c r="CK51" s="67">
        <v>0</v>
      </c>
      <c r="CL51" s="67">
        <v>0</v>
      </c>
      <c r="CM51" s="67">
        <v>0</v>
      </c>
      <c r="CN51" s="67">
        <v>2.5631461153149309E-4</v>
      </c>
      <c r="CO51" s="67">
        <v>5.1096444539067492E-6</v>
      </c>
      <c r="CP51" s="67">
        <v>0</v>
      </c>
      <c r="CQ51" s="67">
        <v>7.1135430916552667E-6</v>
      </c>
      <c r="CR51" s="67">
        <v>0</v>
      </c>
      <c r="CS51" s="67">
        <v>3.2362459546925564E-5</v>
      </c>
      <c r="CT51" s="67">
        <v>1.3333333333333334E-4</v>
      </c>
      <c r="CU51" s="67">
        <v>2.471547477492781E-4</v>
      </c>
      <c r="CV51" s="67">
        <v>5.0722799898554403E-5</v>
      </c>
      <c r="CW51" s="67">
        <v>0</v>
      </c>
      <c r="CX51" s="67">
        <v>1.6573753201747776E-5</v>
      </c>
      <c r="CY51" s="67">
        <v>0</v>
      </c>
      <c r="CZ51" s="67">
        <v>0</v>
      </c>
      <c r="DA51" s="67">
        <v>4.5950603101665707E-5</v>
      </c>
      <c r="DB51" s="67">
        <v>2.9589778076664425E-4</v>
      </c>
      <c r="DC51" s="67">
        <v>0</v>
      </c>
      <c r="DD51" s="67">
        <v>0</v>
      </c>
      <c r="DE51" s="67">
        <v>0</v>
      </c>
      <c r="DF51" s="67">
        <v>0</v>
      </c>
      <c r="DG51" s="67">
        <v>1.4386419220256078E-6</v>
      </c>
      <c r="DH51" s="67">
        <v>0</v>
      </c>
      <c r="DI51" s="67">
        <v>0</v>
      </c>
      <c r="DJ51" s="67">
        <v>5.4454367240252672E-6</v>
      </c>
      <c r="DK51" s="67">
        <v>0</v>
      </c>
      <c r="DL51" s="67">
        <v>4.6802162429844828E-2</v>
      </c>
      <c r="DM51" s="67">
        <v>1.3482919232266717E-4</v>
      </c>
      <c r="DN51" s="67">
        <v>0</v>
      </c>
      <c r="DO51" s="67">
        <v>0</v>
      </c>
      <c r="DP51" s="67">
        <v>0</v>
      </c>
      <c r="DQ51" s="67">
        <v>0</v>
      </c>
      <c r="DR51" s="67">
        <v>7.4115044247787622E-5</v>
      </c>
      <c r="DS51" s="67">
        <v>0</v>
      </c>
      <c r="DT51" s="67">
        <v>0</v>
      </c>
      <c r="DU51" s="67">
        <v>3.0687389468251817E-3</v>
      </c>
      <c r="DW51" s="12" t="s">
        <v>77</v>
      </c>
      <c r="DX51" s="67" t="s">
        <v>661</v>
      </c>
      <c r="DY51" s="27">
        <v>5.5407411356170027E-5</v>
      </c>
      <c r="DZ51" s="67">
        <v>3.0960844358525428E-5</v>
      </c>
      <c r="EA51" s="67">
        <v>2.3405888708832898E-5</v>
      </c>
      <c r="EB51" s="67">
        <v>7.0079473748828989E-5</v>
      </c>
      <c r="EC51" s="67">
        <v>7.9938065897387813E-5</v>
      </c>
      <c r="ED51" s="67">
        <v>0</v>
      </c>
      <c r="EE51" s="67">
        <v>6.8555659192134119E-4</v>
      </c>
      <c r="EF51" s="67">
        <v>2.2001087096260239E-5</v>
      </c>
      <c r="EG51" s="67">
        <v>0</v>
      </c>
      <c r="EH51" s="67">
        <v>0</v>
      </c>
      <c r="EI51" s="67">
        <v>0</v>
      </c>
      <c r="EJ51" s="67">
        <v>3.5986725072047973E-5</v>
      </c>
      <c r="EK51" s="67">
        <v>1.9977481145137511E-5</v>
      </c>
      <c r="EL51" s="67">
        <v>5.1383916338423921E-5</v>
      </c>
      <c r="EM51" s="67">
        <v>5.2274317373164896E-4</v>
      </c>
      <c r="EN51" s="67">
        <v>0</v>
      </c>
      <c r="EO51" s="67">
        <v>1.3941113383826781E-5</v>
      </c>
      <c r="EP51" s="67">
        <v>1.8483114161532132E-5</v>
      </c>
      <c r="EQ51" s="67">
        <v>0</v>
      </c>
      <c r="ER51" s="67">
        <v>6.5099860877082424E-5</v>
      </c>
      <c r="ES51" s="67">
        <v>0</v>
      </c>
      <c r="ET51" s="67">
        <v>0</v>
      </c>
      <c r="EU51" s="67">
        <v>0</v>
      </c>
      <c r="EV51" s="67">
        <v>0</v>
      </c>
      <c r="EW51" s="67">
        <v>2.4790119022080066E-5</v>
      </c>
      <c r="EX51" s="67">
        <v>2.7091041783915888E-5</v>
      </c>
      <c r="EY51" s="67">
        <v>0</v>
      </c>
      <c r="EZ51" s="67">
        <v>0</v>
      </c>
      <c r="FA51" s="67">
        <v>7.8201086756980606E-5</v>
      </c>
      <c r="FB51" s="67">
        <v>3.8322749576165139E-5</v>
      </c>
      <c r="FC51" s="67">
        <v>1.7366022142811144E-5</v>
      </c>
      <c r="FD51" s="67">
        <v>0</v>
      </c>
      <c r="FE51" s="67">
        <v>8.26785301993605E-5</v>
      </c>
      <c r="FF51" s="67">
        <v>7.267416030943977E-4</v>
      </c>
      <c r="FG51" s="67">
        <v>1.6313724774917861E-4</v>
      </c>
      <c r="FH51" s="67">
        <v>0</v>
      </c>
      <c r="FI51" s="67">
        <v>1.9307718486625918E-5</v>
      </c>
      <c r="FJ51" s="67">
        <v>2.7841144763687424E-4</v>
      </c>
      <c r="FK51" s="67">
        <v>1.2337251024998616E-5</v>
      </c>
      <c r="FL51" s="67">
        <v>0</v>
      </c>
      <c r="FM51" s="67">
        <v>2.137879293769826E-5</v>
      </c>
      <c r="FN51" s="67">
        <v>1.6051839982043133E-4</v>
      </c>
      <c r="FO51" s="67">
        <v>1.4356974130425173E-4</v>
      </c>
      <c r="FP51" s="67">
        <v>1.0156850965680728</v>
      </c>
      <c r="FQ51" s="67">
        <v>3.9373066712104342E-3</v>
      </c>
      <c r="FR51" s="67">
        <v>1.2173840604027784E-3</v>
      </c>
      <c r="FS51" s="67">
        <v>0</v>
      </c>
      <c r="FT51" s="67">
        <v>2.6591890733725706E-4</v>
      </c>
      <c r="FU51" s="67">
        <v>1.3514657052243614E-3</v>
      </c>
      <c r="FV51" s="67">
        <v>0</v>
      </c>
      <c r="FW51" s="67">
        <v>2.9611781963573649E-4</v>
      </c>
      <c r="FX51" s="67">
        <v>4.0144379986845077E-5</v>
      </c>
      <c r="FY51" s="67">
        <v>2.4802719226022776E-4</v>
      </c>
      <c r="FZ51" s="67">
        <v>1.3821205604694494E-4</v>
      </c>
      <c r="GA51" s="67">
        <v>2.8069541287088643E-4</v>
      </c>
      <c r="GB51" s="67">
        <v>3.458558623552303E-4</v>
      </c>
      <c r="GC51" s="67">
        <v>1.226848836116677E-3</v>
      </c>
      <c r="GD51" s="67">
        <v>3.6728501959724137E-3</v>
      </c>
      <c r="GE51" s="67">
        <v>1.3113689750718696E-3</v>
      </c>
      <c r="GF51" s="67">
        <v>7.7413375334391035E-5</v>
      </c>
      <c r="GG51" s="67">
        <v>3.6867615223932425E-5</v>
      </c>
      <c r="GH51" s="67">
        <v>9.0222072307305978E-4</v>
      </c>
      <c r="GI51" s="67">
        <v>1.2156594498138597E-4</v>
      </c>
      <c r="GJ51" s="67">
        <v>3.7196391752360928E-4</v>
      </c>
      <c r="GK51" s="67">
        <v>7.1994352454224375E-4</v>
      </c>
      <c r="GL51" s="67">
        <v>6.9099548355102167E-5</v>
      </c>
      <c r="GM51" s="67">
        <v>1.6715871234731689E-5</v>
      </c>
      <c r="GN51" s="67">
        <v>1.1879145035367715E-3</v>
      </c>
      <c r="GO51" s="67">
        <v>8.584308925290594E-5</v>
      </c>
      <c r="GP51" s="67">
        <v>2.8465241371499942E-5</v>
      </c>
      <c r="GQ51" s="67">
        <v>1.6507539924994128E-5</v>
      </c>
      <c r="GR51" s="67">
        <v>1.4017952007200038E-5</v>
      </c>
      <c r="GS51" s="67">
        <v>9.3295616980859452E-6</v>
      </c>
      <c r="GT51" s="67">
        <v>2.2921380843615151E-6</v>
      </c>
      <c r="GU51" s="67">
        <v>7.1413360717524348E-5</v>
      </c>
      <c r="GV51" s="67">
        <v>1.0095095712409801E-4</v>
      </c>
      <c r="GW51" s="67">
        <v>5.6728395633108086E-4</v>
      </c>
      <c r="GX51" s="67">
        <v>1.8556043827993965E-5</v>
      </c>
      <c r="GY51" s="67">
        <v>0</v>
      </c>
      <c r="GZ51" s="67">
        <v>4.5217822376347065E-5</v>
      </c>
      <c r="HA51" s="67">
        <v>4.4053005621188729E-5</v>
      </c>
      <c r="HB51" s="67">
        <v>5.6787317635820001E-5</v>
      </c>
      <c r="HC51" s="67">
        <v>1.5936349906136615E-5</v>
      </c>
      <c r="HD51" s="67">
        <v>2.1071780655447724E-5</v>
      </c>
      <c r="HE51" s="67">
        <v>3.9215000722494164E-5</v>
      </c>
      <c r="HF51" s="67">
        <v>5.3341073240703537E-5</v>
      </c>
      <c r="HG51" s="67">
        <v>2.9200185450474525E-5</v>
      </c>
      <c r="HH51" s="67">
        <v>2.801832194262831E-5</v>
      </c>
      <c r="HI51" s="67">
        <v>6.4820171456692803E-5</v>
      </c>
      <c r="HJ51" s="67">
        <v>2.4429682629400125E-5</v>
      </c>
      <c r="HK51" s="67">
        <v>5.8923648722994219E-5</v>
      </c>
      <c r="HL51" s="67">
        <v>1.6511797527127636E-5</v>
      </c>
      <c r="HM51" s="67">
        <v>3.9197716060283968E-5</v>
      </c>
      <c r="HN51" s="67">
        <v>3.3591554028670798E-5</v>
      </c>
      <c r="HO51" s="67">
        <v>2.0950408546611208E-5</v>
      </c>
      <c r="HP51" s="67">
        <v>4.3187053986201067E-5</v>
      </c>
      <c r="HQ51" s="67">
        <v>2.9983463702004556E-4</v>
      </c>
      <c r="HR51" s="67">
        <v>2.3061520013333051E-5</v>
      </c>
      <c r="HS51" s="67">
        <v>4.9596868338110155E-3</v>
      </c>
      <c r="HT51" s="67">
        <v>3.272772628992924E-5</v>
      </c>
      <c r="HU51" s="67">
        <v>4.2851262286834091E-5</v>
      </c>
      <c r="HV51" s="67">
        <v>2.774344652820102E-5</v>
      </c>
      <c r="HW51" s="67">
        <v>4.6992591242064029E-5</v>
      </c>
      <c r="HX51" s="67">
        <v>3.8037038834049341E-5</v>
      </c>
      <c r="HY51" s="67">
        <v>3.4335668301440733E-5</v>
      </c>
      <c r="HZ51" s="67">
        <v>7.9798239963787055E-6</v>
      </c>
      <c r="IA51" s="67">
        <v>3.7461122092478745E-5</v>
      </c>
      <c r="IB51" s="67">
        <v>1.0441096385669675</v>
      </c>
      <c r="IC51" s="67">
        <v>0.91722954781405108</v>
      </c>
      <c r="IE51" s="12" t="s">
        <v>77</v>
      </c>
      <c r="IF51" s="67" t="s">
        <v>661</v>
      </c>
      <c r="IG51" s="67">
        <v>2.2149574775543078E-3</v>
      </c>
      <c r="IH51" s="67">
        <v>2.9697879172656963E-3</v>
      </c>
      <c r="II51" s="67">
        <v>8.3177323499478567E-3</v>
      </c>
      <c r="IJ51" s="67">
        <v>8.6540564181062762E-2</v>
      </c>
      <c r="IK51" s="67">
        <v>0.35619850125626762</v>
      </c>
      <c r="IL51" s="67">
        <v>1.428506020786594E-2</v>
      </c>
      <c r="IM51" s="67">
        <v>9.5342628300207649E-2</v>
      </c>
      <c r="IN51" s="67">
        <v>9.1841461131489346E-2</v>
      </c>
      <c r="IO51" s="67">
        <v>9.7339084572880194E-2</v>
      </c>
      <c r="IP51" s="67">
        <v>0.15585005679666794</v>
      </c>
      <c r="IQ51" s="67">
        <v>0</v>
      </c>
      <c r="IR51" s="67">
        <v>3.0385913814787845E-2</v>
      </c>
      <c r="IS51" s="67">
        <v>3.6758721006558803E-2</v>
      </c>
      <c r="IT51" s="67">
        <v>2.0012633299892245E-2</v>
      </c>
      <c r="IU51" s="67">
        <v>2.0065046028333609E-2</v>
      </c>
      <c r="IV51" s="67">
        <v>8.5264259891395577E-2</v>
      </c>
      <c r="IW51" s="67">
        <v>4.1818210078025428E-2</v>
      </c>
      <c r="IX51" s="67">
        <v>1.7603446363199351E-2</v>
      </c>
      <c r="IY51" s="67">
        <v>4.9396567408575412E-2</v>
      </c>
      <c r="IZ51" s="67">
        <v>5.2803533967537696E-2</v>
      </c>
      <c r="JA51" s="67">
        <v>7.1620990395505527E-2</v>
      </c>
      <c r="JB51" s="67">
        <v>5.7438967683858144E-2</v>
      </c>
      <c r="JC51" s="67">
        <v>1.9527872535037016E-2</v>
      </c>
      <c r="JD51" s="67">
        <v>4.3034662128534046E-2</v>
      </c>
      <c r="JE51" s="67">
        <v>1.4504514622811734E-2</v>
      </c>
      <c r="JF51" s="67">
        <v>5.1215558280682354E-2</v>
      </c>
      <c r="JG51" s="67">
        <v>0.1062903251126356</v>
      </c>
      <c r="JH51" s="67">
        <v>8.9877768302452393E-2</v>
      </c>
      <c r="JI51" s="67">
        <v>1.2776521879541418E-2</v>
      </c>
      <c r="JJ51" s="67">
        <v>4.4081252737625934E-2</v>
      </c>
      <c r="JK51" s="67">
        <v>2.6406500061553612E-2</v>
      </c>
      <c r="JL51" s="67">
        <v>3.0902884702963641E-2</v>
      </c>
      <c r="JM51" s="67">
        <v>5.392769966310948E-2</v>
      </c>
      <c r="JN51" s="67">
        <v>1.8479342956694872E-2</v>
      </c>
      <c r="JO51" s="67">
        <v>5.8867287083601311E-2</v>
      </c>
      <c r="JP51" s="67">
        <v>0.18561383670232345</v>
      </c>
      <c r="JQ51" s="67">
        <v>6.518001129362927E-2</v>
      </c>
      <c r="JR51" s="67">
        <v>6.585700432818524E-2</v>
      </c>
      <c r="JS51" s="67">
        <v>3.2822921559417566E-2</v>
      </c>
      <c r="JT51" s="67">
        <v>9.9000199960008001E-2</v>
      </c>
      <c r="JU51" s="67">
        <v>6.1162748019085868E-2</v>
      </c>
      <c r="JV51" s="67">
        <v>2.4083360468902637E-2</v>
      </c>
      <c r="JW51" s="67">
        <v>1.9768250085784422E-2</v>
      </c>
      <c r="JX51" s="67">
        <v>0.17461616804496224</v>
      </c>
      <c r="JY51" s="67">
        <v>0.14255668018225978</v>
      </c>
      <c r="JZ51" s="67">
        <v>2.3189761128627157E-2</v>
      </c>
      <c r="KA51" s="67">
        <v>1.0005451934668929E-2</v>
      </c>
      <c r="KB51" s="67">
        <v>3.5350474548533475E-2</v>
      </c>
      <c r="KC51" s="67">
        <v>1.8718576062745722E-2</v>
      </c>
      <c r="KD51" s="67">
        <v>6.0510250171200444E-2</v>
      </c>
      <c r="KE51" s="67">
        <v>2.0279788782326381E-2</v>
      </c>
      <c r="KF51" s="67">
        <v>3.440100708357699E-2</v>
      </c>
      <c r="KG51" s="67">
        <v>1.788228409537506E-2</v>
      </c>
      <c r="KH51" s="67">
        <v>2.0151075295625723E-2</v>
      </c>
      <c r="KI51" s="67">
        <v>5.6037511246802875E-2</v>
      </c>
      <c r="KJ51" s="67">
        <v>3.8201527386752532E-2</v>
      </c>
      <c r="KK51" s="67">
        <v>4.1589280756267291E-2</v>
      </c>
      <c r="KL51" s="67">
        <v>0.32343576365628179</v>
      </c>
      <c r="KM51" s="67">
        <v>7.941896332059277E-2</v>
      </c>
      <c r="KN51" s="67">
        <v>4.6858982278869879E-2</v>
      </c>
      <c r="KO51" s="67">
        <v>0.107832934184294</v>
      </c>
      <c r="KP51" s="67">
        <v>1.4234629575356952E-2</v>
      </c>
      <c r="KQ51" s="67">
        <v>1.7895318052468395E-2</v>
      </c>
      <c r="KR51" s="67">
        <v>0</v>
      </c>
      <c r="KS51" s="67">
        <v>5.1130787021715571E-2</v>
      </c>
      <c r="KT51" s="67">
        <v>0.16001086005003776</v>
      </c>
      <c r="KU51" s="67">
        <v>6.7680707416439334E-2</v>
      </c>
      <c r="KV51" s="67">
        <v>0.13250342175584956</v>
      </c>
      <c r="KW51" s="67">
        <v>5.4879689768067723E-2</v>
      </c>
      <c r="KX51" s="67">
        <v>8.5581465884863983E-2</v>
      </c>
      <c r="KY51" s="67">
        <v>2.119957599391447E-2</v>
      </c>
      <c r="KZ51" s="67">
        <v>8.8254553522948455E-3</v>
      </c>
      <c r="LA51" s="67">
        <v>1.308696760937658E-3</v>
      </c>
      <c r="LB51" s="67">
        <v>0</v>
      </c>
      <c r="LC51" s="67">
        <v>4.7766995762887742E-3</v>
      </c>
      <c r="LD51" s="67">
        <v>8.4769574727002958E-3</v>
      </c>
      <c r="LE51" s="67">
        <v>0</v>
      </c>
      <c r="LF51" s="67">
        <v>0.11160815550579968</v>
      </c>
      <c r="LG51" s="67">
        <v>1.5699031600158943E-3</v>
      </c>
      <c r="LH51" s="67">
        <v>1.7697845853770475E-2</v>
      </c>
      <c r="LI51" s="67">
        <v>0.13966245321658075</v>
      </c>
      <c r="LJ51" s="67">
        <v>2.0663095057605302E-2</v>
      </c>
      <c r="LK51" s="67">
        <v>1.6055045871559634E-2</v>
      </c>
      <c r="LL51" s="67">
        <v>4.761411728995673E-3</v>
      </c>
      <c r="LM51" s="67">
        <v>4.0884741270937859E-3</v>
      </c>
      <c r="LN51" s="67">
        <v>3.4002090171776794E-3</v>
      </c>
      <c r="LO51" s="67">
        <v>3.3505955876296329E-3</v>
      </c>
      <c r="LP51" s="67">
        <v>3.0416520582232574E-2</v>
      </c>
      <c r="LQ51" s="67">
        <v>0</v>
      </c>
      <c r="LR51" s="67">
        <v>1.5001866674347112E-2</v>
      </c>
      <c r="LS51" s="67">
        <v>3.4883834511186755E-2</v>
      </c>
      <c r="LT51" s="67">
        <v>9.2556314954110944E-3</v>
      </c>
      <c r="LU51" s="67">
        <v>7.980678357660401E-3</v>
      </c>
      <c r="LV51" s="67">
        <v>3.7943624568675953E-3</v>
      </c>
      <c r="LW51" s="67">
        <v>4.8096335951441265E-3</v>
      </c>
      <c r="LX51" s="67">
        <v>3.2116160002534859E-2</v>
      </c>
      <c r="LY51" s="67">
        <v>5.6104204753481615E-2</v>
      </c>
      <c r="LZ51" s="67">
        <v>6.1665617382601259E-3</v>
      </c>
      <c r="MA51" s="67">
        <v>2.5724524774072919E-2</v>
      </c>
      <c r="MB51" s="67">
        <v>1.7798150353187641E-2</v>
      </c>
      <c r="MC51" s="67">
        <v>8.7748730687097751E-2</v>
      </c>
      <c r="MD51" s="67">
        <v>7.4282490745905386E-2</v>
      </c>
      <c r="ME51" s="67">
        <v>5.7780238985530807E-2</v>
      </c>
      <c r="MF51" s="67">
        <v>4.853166884036586E-2</v>
      </c>
      <c r="MG51" s="67">
        <v>4.1239223977487603E-2</v>
      </c>
      <c r="MH51" s="67">
        <v>0</v>
      </c>
      <c r="MI51" s="67">
        <v>0.19945499296765121</v>
      </c>
    </row>
    <row r="52" spans="2:347" x14ac:dyDescent="0.15">
      <c r="B52" s="12" t="s">
        <v>78</v>
      </c>
      <c r="C52" s="66" t="s">
        <v>662</v>
      </c>
      <c r="D52" s="71">
        <v>0.91107654666200621</v>
      </c>
      <c r="E52" s="71">
        <v>8.8923453337993785E-2</v>
      </c>
      <c r="F52" s="71">
        <v>0.47992575701331064</v>
      </c>
      <c r="G52" s="71">
        <v>0.25850877658164079</v>
      </c>
      <c r="H52" s="71">
        <v>3.0773592327466398E-5</v>
      </c>
      <c r="I52" s="73">
        <v>4.3644270032348727E-2</v>
      </c>
      <c r="J52" s="71">
        <v>4.1629103250782201E-2</v>
      </c>
      <c r="P52" s="12" t="s">
        <v>78</v>
      </c>
      <c r="Q52" s="67" t="s">
        <v>662</v>
      </c>
      <c r="R52" s="71">
        <v>0</v>
      </c>
      <c r="S52" s="71">
        <v>0</v>
      </c>
      <c r="T52" s="71">
        <v>0</v>
      </c>
      <c r="U52" s="71">
        <v>0</v>
      </c>
      <c r="V52" s="71">
        <v>0</v>
      </c>
      <c r="W52" s="71">
        <v>0</v>
      </c>
      <c r="X52" s="71">
        <v>1.3861386138613863E-3</v>
      </c>
      <c r="Y52" s="71">
        <v>0</v>
      </c>
      <c r="Z52" s="71">
        <v>0</v>
      </c>
      <c r="AA52" s="71">
        <v>0</v>
      </c>
      <c r="AB52" s="71">
        <v>0</v>
      </c>
      <c r="AC52" s="71">
        <v>0</v>
      </c>
      <c r="AD52" s="71">
        <v>0</v>
      </c>
      <c r="AE52" s="71">
        <v>8.1300813008130081E-5</v>
      </c>
      <c r="AF52" s="71">
        <v>7.295616563021386E-4</v>
      </c>
      <c r="AG52" s="71">
        <v>0</v>
      </c>
      <c r="AH52" s="71">
        <v>0</v>
      </c>
      <c r="AI52" s="71">
        <v>0</v>
      </c>
      <c r="AJ52" s="71">
        <v>0</v>
      </c>
      <c r="AK52" s="71">
        <v>0</v>
      </c>
      <c r="AL52" s="71">
        <v>0</v>
      </c>
      <c r="AM52" s="71">
        <v>0</v>
      </c>
      <c r="AN52" s="71">
        <v>0</v>
      </c>
      <c r="AO52" s="71">
        <v>0</v>
      </c>
      <c r="AP52" s="71">
        <v>0</v>
      </c>
      <c r="AQ52" s="71">
        <v>0</v>
      </c>
      <c r="AR52" s="71">
        <v>0</v>
      </c>
      <c r="AS52" s="71">
        <v>0</v>
      </c>
      <c r="AT52" s="71">
        <v>3.2655826558265579E-3</v>
      </c>
      <c r="AU52" s="71">
        <v>0</v>
      </c>
      <c r="AV52" s="71">
        <v>0</v>
      </c>
      <c r="AW52" s="71">
        <v>0</v>
      </c>
      <c r="AX52" s="71">
        <v>3.7317468902109245E-4</v>
      </c>
      <c r="AY52" s="71">
        <v>3.3333333333333335E-3</v>
      </c>
      <c r="AZ52" s="71">
        <v>1.7351598173515981E-3</v>
      </c>
      <c r="BA52" s="71">
        <v>0</v>
      </c>
      <c r="BB52" s="71">
        <v>9.6269554753309263E-7</v>
      </c>
      <c r="BC52" s="71">
        <v>2.0762711864406778E-3</v>
      </c>
      <c r="BD52" s="71">
        <v>4.2349436050223452E-4</v>
      </c>
      <c r="BE52" s="71">
        <v>0</v>
      </c>
      <c r="BF52" s="71">
        <v>1.0959241472725033E-4</v>
      </c>
      <c r="BG52" s="71">
        <v>4.8674959437533804E-5</v>
      </c>
      <c r="BH52" s="71">
        <v>7.1103982892274794E-4</v>
      </c>
      <c r="BI52" s="71">
        <v>3.8460173851339366E-3</v>
      </c>
      <c r="BJ52" s="71">
        <v>0.13772127061568648</v>
      </c>
      <c r="BK52" s="71">
        <v>2.6172560822673692E-3</v>
      </c>
      <c r="BL52" s="71">
        <v>0</v>
      </c>
      <c r="BM52" s="71">
        <v>1.9179389312977096E-3</v>
      </c>
      <c r="BN52" s="71">
        <v>4.3972179289026277E-3</v>
      </c>
      <c r="BO52" s="71">
        <v>0</v>
      </c>
      <c r="BP52" s="71">
        <v>2.5619834710743803E-3</v>
      </c>
      <c r="BQ52" s="71">
        <v>2.2868661592465159E-4</v>
      </c>
      <c r="BR52" s="71">
        <v>9.6774193548387097E-4</v>
      </c>
      <c r="BS52" s="71">
        <v>8.902691511387163E-4</v>
      </c>
      <c r="BT52" s="71">
        <v>3.0202154702820483E-4</v>
      </c>
      <c r="BU52" s="71">
        <v>3.7748656396987775E-4</v>
      </c>
      <c r="BV52" s="71">
        <v>9.8119849956954867E-4</v>
      </c>
      <c r="BW52" s="71">
        <v>4.870759110875659E-3</v>
      </c>
      <c r="BX52" s="71">
        <v>1.2714359951498354E-3</v>
      </c>
      <c r="BY52" s="71">
        <v>1.2218828103304638E-4</v>
      </c>
      <c r="BZ52" s="71">
        <v>0</v>
      </c>
      <c r="CA52" s="71">
        <v>2.4932953402614816E-5</v>
      </c>
      <c r="CB52" s="71">
        <v>1.2016021361815755E-4</v>
      </c>
      <c r="CC52" s="71">
        <v>2.0853951647108724E-4</v>
      </c>
      <c r="CD52" s="71">
        <v>1.1904761904761905E-5</v>
      </c>
      <c r="CE52" s="71">
        <v>0</v>
      </c>
      <c r="CF52" s="71">
        <v>3.1117749564351506E-5</v>
      </c>
      <c r="CG52" s="71">
        <v>2.3541257131898165E-4</v>
      </c>
      <c r="CH52" s="71">
        <v>0</v>
      </c>
      <c r="CI52" s="71">
        <v>3.1633353349918501E-6</v>
      </c>
      <c r="CJ52" s="71">
        <v>0</v>
      </c>
      <c r="CK52" s="71">
        <v>0</v>
      </c>
      <c r="CL52" s="71">
        <v>0</v>
      </c>
      <c r="CM52" s="71">
        <v>0</v>
      </c>
      <c r="CN52" s="71">
        <v>1.8650751358840453E-5</v>
      </c>
      <c r="CO52" s="71">
        <v>1.5328933361720245E-5</v>
      </c>
      <c r="CP52" s="71">
        <v>0</v>
      </c>
      <c r="CQ52" s="71">
        <v>5.7455540355677159E-5</v>
      </c>
      <c r="CR52" s="71">
        <v>0</v>
      </c>
      <c r="CS52" s="71">
        <v>1.2944983818770226E-4</v>
      </c>
      <c r="CT52" s="71">
        <v>8.2051282051282047E-5</v>
      </c>
      <c r="CU52" s="71">
        <v>1.3844063190079835E-4</v>
      </c>
      <c r="CV52" s="71">
        <v>4.0578239918843524E-5</v>
      </c>
      <c r="CW52" s="71">
        <v>3.9840637450199203E-6</v>
      </c>
      <c r="CX52" s="71">
        <v>0</v>
      </c>
      <c r="CY52" s="71">
        <v>0</v>
      </c>
      <c r="CZ52" s="71">
        <v>2.6525198938992044E-5</v>
      </c>
      <c r="DA52" s="71">
        <v>0</v>
      </c>
      <c r="DB52" s="71">
        <v>1.3759092209107283E-5</v>
      </c>
      <c r="DC52" s="71">
        <v>0</v>
      </c>
      <c r="DD52" s="71">
        <v>0</v>
      </c>
      <c r="DE52" s="71">
        <v>0</v>
      </c>
      <c r="DF52" s="71">
        <v>0</v>
      </c>
      <c r="DG52" s="71">
        <v>0</v>
      </c>
      <c r="DH52" s="71">
        <v>0</v>
      </c>
      <c r="DI52" s="71">
        <v>0</v>
      </c>
      <c r="DJ52" s="71">
        <v>8.9305162274014375E-5</v>
      </c>
      <c r="DK52" s="71">
        <v>0</v>
      </c>
      <c r="DL52" s="71">
        <v>6.9527896995708147E-2</v>
      </c>
      <c r="DM52" s="71">
        <v>9.8057594416485214E-6</v>
      </c>
      <c r="DN52" s="71">
        <v>0</v>
      </c>
      <c r="DO52" s="71">
        <v>0</v>
      </c>
      <c r="DP52" s="71">
        <v>0</v>
      </c>
      <c r="DQ52" s="71">
        <v>5.9379904143869034E-6</v>
      </c>
      <c r="DR52" s="71">
        <v>5.8628318584070801E-5</v>
      </c>
      <c r="DS52" s="71">
        <v>0</v>
      </c>
      <c r="DT52" s="71">
        <v>0</v>
      </c>
      <c r="DU52" s="71">
        <v>1.9146537563486925E-3</v>
      </c>
      <c r="DW52" s="12" t="s">
        <v>78</v>
      </c>
      <c r="DX52" s="67" t="s">
        <v>662</v>
      </c>
      <c r="DY52" s="73">
        <v>6.8805289249185695E-5</v>
      </c>
      <c r="DZ52" s="71">
        <v>3.7184944400679595E-5</v>
      </c>
      <c r="EA52" s="71">
        <v>2.6020768733350486E-5</v>
      </c>
      <c r="EB52" s="71">
        <v>8.8481641403732246E-5</v>
      </c>
      <c r="EC52" s="71">
        <v>2.9387896291983834E-5</v>
      </c>
      <c r="ED52" s="71">
        <v>0</v>
      </c>
      <c r="EE52" s="71">
        <v>3.4952804459316617E-4</v>
      </c>
      <c r="EF52" s="71">
        <v>2.47888179213112E-5</v>
      </c>
      <c r="EG52" s="71">
        <v>0</v>
      </c>
      <c r="EH52" s="71">
        <v>0</v>
      </c>
      <c r="EI52" s="71">
        <v>0</v>
      </c>
      <c r="EJ52" s="71">
        <v>4.1834022039083083E-5</v>
      </c>
      <c r="EK52" s="71">
        <v>2.3078454124485542E-5</v>
      </c>
      <c r="EL52" s="71">
        <v>6.0262182400116475E-5</v>
      </c>
      <c r="EM52" s="71">
        <v>8.6022063774091704E-5</v>
      </c>
      <c r="EN52" s="71">
        <v>0</v>
      </c>
      <c r="EO52" s="71">
        <v>1.5209970075322853E-5</v>
      </c>
      <c r="EP52" s="71">
        <v>2.2155098416315984E-5</v>
      </c>
      <c r="EQ52" s="71">
        <v>0</v>
      </c>
      <c r="ER52" s="71">
        <v>7.6163004050106071E-5</v>
      </c>
      <c r="ES52" s="71">
        <v>0</v>
      </c>
      <c r="ET52" s="71">
        <v>0</v>
      </c>
      <c r="EU52" s="71">
        <v>0</v>
      </c>
      <c r="EV52" s="71">
        <v>0</v>
      </c>
      <c r="EW52" s="71">
        <v>2.6567860403406364E-5</v>
      </c>
      <c r="EX52" s="71">
        <v>2.0342610775155176E-5</v>
      </c>
      <c r="EY52" s="71">
        <v>0</v>
      </c>
      <c r="EZ52" s="71">
        <v>0</v>
      </c>
      <c r="FA52" s="71">
        <v>3.2658088611031222E-4</v>
      </c>
      <c r="FB52" s="71">
        <v>4.7091225740099804E-5</v>
      </c>
      <c r="FC52" s="71">
        <v>2.0893814925061841E-5</v>
      </c>
      <c r="FD52" s="71">
        <v>0</v>
      </c>
      <c r="FE52" s="71">
        <v>1.1104920500833312E-4</v>
      </c>
      <c r="FF52" s="71">
        <v>3.4237391161053498E-4</v>
      </c>
      <c r="FG52" s="71">
        <v>2.1532823344285566E-4</v>
      </c>
      <c r="FH52" s="71">
        <v>0</v>
      </c>
      <c r="FI52" s="71">
        <v>2.1331436628738041E-5</v>
      </c>
      <c r="FJ52" s="71">
        <v>2.3019290563867895E-4</v>
      </c>
      <c r="FK52" s="71">
        <v>5.2338450803764529E-5</v>
      </c>
      <c r="FL52" s="71">
        <v>0</v>
      </c>
      <c r="FM52" s="71">
        <v>3.5279699635502377E-5</v>
      </c>
      <c r="FN52" s="71">
        <v>4.353973479005205E-5</v>
      </c>
      <c r="FO52" s="71">
        <v>9.8551448988850872E-5</v>
      </c>
      <c r="FP52" s="71">
        <v>3.758052913131277E-4</v>
      </c>
      <c r="FQ52" s="71">
        <v>1.0124255044674111</v>
      </c>
      <c r="FR52" s="71">
        <v>2.6642914262871553E-4</v>
      </c>
      <c r="FS52" s="71">
        <v>0</v>
      </c>
      <c r="FT52" s="71">
        <v>2.0492064041770298E-4</v>
      </c>
      <c r="FU52" s="71">
        <v>4.2159160302308792E-4</v>
      </c>
      <c r="FV52" s="71">
        <v>0</v>
      </c>
      <c r="FW52" s="71">
        <v>2.5561116117130638E-4</v>
      </c>
      <c r="FX52" s="71">
        <v>3.9701125567201458E-5</v>
      </c>
      <c r="FY52" s="71">
        <v>1.0274661637082743E-4</v>
      </c>
      <c r="FZ52" s="71">
        <v>1.0057046881569725E-4</v>
      </c>
      <c r="GA52" s="71">
        <v>6.1940148424775095E-5</v>
      </c>
      <c r="GB52" s="71">
        <v>7.0083302645406579E-5</v>
      </c>
      <c r="GC52" s="71">
        <v>1.2328784596093582E-4</v>
      </c>
      <c r="GD52" s="71">
        <v>4.6889563642815718E-4</v>
      </c>
      <c r="GE52" s="71">
        <v>1.4397778812040964E-4</v>
      </c>
      <c r="GF52" s="71">
        <v>5.0973640162971123E-5</v>
      </c>
      <c r="GG52" s="71">
        <v>4.0868486894502454E-5</v>
      </c>
      <c r="GH52" s="71">
        <v>3.296642733819453E-5</v>
      </c>
      <c r="GI52" s="71">
        <v>6.1614300592395603E-5</v>
      </c>
      <c r="GJ52" s="71">
        <v>6.5067646529843055E-5</v>
      </c>
      <c r="GK52" s="71">
        <v>4.5333019728393948E-5</v>
      </c>
      <c r="GL52" s="71">
        <v>8.5722767919701423E-5</v>
      </c>
      <c r="GM52" s="71">
        <v>1.9207425451899335E-5</v>
      </c>
      <c r="GN52" s="71">
        <v>1.2554149356532859E-4</v>
      </c>
      <c r="GO52" s="71">
        <v>9.4897956098279998E-5</v>
      </c>
      <c r="GP52" s="71">
        <v>3.0807162883672037E-5</v>
      </c>
      <c r="GQ52" s="71">
        <v>1.8006963846399612E-5</v>
      </c>
      <c r="GR52" s="71">
        <v>1.4346616598577729E-5</v>
      </c>
      <c r="GS52" s="71">
        <v>1.0001080866699961E-5</v>
      </c>
      <c r="GT52" s="71">
        <v>1.9603294324726568E-6</v>
      </c>
      <c r="GU52" s="71">
        <v>2.0917531408127395E-5</v>
      </c>
      <c r="GV52" s="71">
        <v>1.2647136454322199E-4</v>
      </c>
      <c r="GW52" s="71">
        <v>7.0514852829548478E-4</v>
      </c>
      <c r="GX52" s="71">
        <v>1.4355968646550559E-5</v>
      </c>
      <c r="GY52" s="71">
        <v>0</v>
      </c>
      <c r="GZ52" s="71">
        <v>6.1961046407760256E-5</v>
      </c>
      <c r="HA52" s="71">
        <v>4.1229567381530974E-5</v>
      </c>
      <c r="HB52" s="71">
        <v>4.4067787769379456E-5</v>
      </c>
      <c r="HC52" s="71">
        <v>1.5801341582995874E-5</v>
      </c>
      <c r="HD52" s="71">
        <v>2.0114699248408668E-5</v>
      </c>
      <c r="HE52" s="71">
        <v>4.3639333330900839E-5</v>
      </c>
      <c r="HF52" s="71">
        <v>6.5693180926644783E-5</v>
      </c>
      <c r="HG52" s="71">
        <v>3.4884925076352956E-5</v>
      </c>
      <c r="HH52" s="71">
        <v>2.6662658648359973E-5</v>
      </c>
      <c r="HI52" s="71">
        <v>3.6468964573674565E-5</v>
      </c>
      <c r="HJ52" s="71">
        <v>1.8272928062358385E-5</v>
      </c>
      <c r="HK52" s="71">
        <v>6.3914719602237361E-5</v>
      </c>
      <c r="HL52" s="71">
        <v>1.3747563079271454E-5</v>
      </c>
      <c r="HM52" s="71">
        <v>4.3716958513038173E-5</v>
      </c>
      <c r="HN52" s="71">
        <v>3.1474264076881433E-5</v>
      </c>
      <c r="HO52" s="71">
        <v>1.6595826815767795E-5</v>
      </c>
      <c r="HP52" s="71">
        <v>4.9212281253241572E-5</v>
      </c>
      <c r="HQ52" s="71">
        <v>3.8605810210025538E-4</v>
      </c>
      <c r="HR52" s="71">
        <v>2.6638302505586866E-5</v>
      </c>
      <c r="HS52" s="71">
        <v>6.2934939167549869E-3</v>
      </c>
      <c r="HT52" s="71">
        <v>2.2321547368832082E-5</v>
      </c>
      <c r="HU52" s="71">
        <v>3.7915131689441997E-5</v>
      </c>
      <c r="HV52" s="71">
        <v>2.2893547887402367E-5</v>
      </c>
      <c r="HW52" s="71">
        <v>3.9285638494557845E-5</v>
      </c>
      <c r="HX52" s="71">
        <v>4.0977405050628046E-5</v>
      </c>
      <c r="HY52" s="71">
        <v>3.2119854931744338E-5</v>
      </c>
      <c r="HZ52" s="71">
        <v>6.5419379687653126E-6</v>
      </c>
      <c r="IA52" s="71">
        <v>3.3381936265491586E-5</v>
      </c>
      <c r="IB52" s="71">
        <v>1.0267347429384415</v>
      </c>
      <c r="IC52" s="71">
        <v>0.90196604762977706</v>
      </c>
      <c r="IE52" s="12" t="s">
        <v>78</v>
      </c>
      <c r="IF52" s="67" t="s">
        <v>662</v>
      </c>
      <c r="IG52" s="71">
        <v>0.38541148461374458</v>
      </c>
      <c r="IH52" s="71">
        <v>0.21043518411635692</v>
      </c>
      <c r="II52" s="71">
        <v>0.37604442825013507</v>
      </c>
      <c r="IJ52" s="71">
        <v>0.31109228077848239</v>
      </c>
      <c r="IK52" s="71">
        <v>7.2742832691484807E-3</v>
      </c>
      <c r="IL52" s="71">
        <v>0.18240923034659584</v>
      </c>
      <c r="IM52" s="71">
        <v>0.16401067932364283</v>
      </c>
      <c r="IN52" s="71">
        <v>0.15039905142944313</v>
      </c>
      <c r="IO52" s="71">
        <v>0.17621660423262001</v>
      </c>
      <c r="IP52" s="71">
        <v>0.1201565063738483</v>
      </c>
      <c r="IQ52" s="71">
        <v>0</v>
      </c>
      <c r="IR52" s="71">
        <v>0.22469318858807175</v>
      </c>
      <c r="IS52" s="71">
        <v>0.14273936491432593</v>
      </c>
      <c r="IT52" s="71">
        <v>0.18964069408835879</v>
      </c>
      <c r="IU52" s="71">
        <v>8.9583973162607203E-2</v>
      </c>
      <c r="IV52" s="71">
        <v>0.12554161340739708</v>
      </c>
      <c r="IW52" s="71">
        <v>0.25026422953775374</v>
      </c>
      <c r="IX52" s="71">
        <v>0.17276374662574417</v>
      </c>
      <c r="IY52" s="71">
        <v>0.10952756383043241</v>
      </c>
      <c r="IZ52" s="71">
        <v>0.13947953835330804</v>
      </c>
      <c r="JA52" s="71">
        <v>0.26067148277781688</v>
      </c>
      <c r="JB52" s="71">
        <v>0.15815697546462004</v>
      </c>
      <c r="JC52" s="71">
        <v>0.22169306432465644</v>
      </c>
      <c r="JD52" s="71">
        <v>0.12980236646491242</v>
      </c>
      <c r="JE52" s="71">
        <v>9.2499594935963061E-2</v>
      </c>
      <c r="JF52" s="71">
        <v>7.9569345838871097E-2</v>
      </c>
      <c r="JG52" s="71">
        <v>0.34299618530321346</v>
      </c>
      <c r="JH52" s="71">
        <v>1.1732175620849161E-2</v>
      </c>
      <c r="JI52" s="71">
        <v>0.41554237806691768</v>
      </c>
      <c r="JJ52" s="71">
        <v>0.20427890932982917</v>
      </c>
      <c r="JK52" s="71">
        <v>0.22885633386679799</v>
      </c>
      <c r="JL52" s="71">
        <v>0.29627734092062402</v>
      </c>
      <c r="JM52" s="71">
        <v>0.1465625063040891</v>
      </c>
      <c r="JN52" s="71">
        <v>0.18112244897959184</v>
      </c>
      <c r="JO52" s="71">
        <v>0.14855911912160119</v>
      </c>
      <c r="JP52" s="71">
        <v>6.2079983000102458E-2</v>
      </c>
      <c r="JQ52" s="71">
        <v>0.26306906919128459</v>
      </c>
      <c r="JR52" s="71">
        <v>0.19447269459095101</v>
      </c>
      <c r="JS52" s="71">
        <v>0.18634100516674496</v>
      </c>
      <c r="JT52" s="71">
        <v>3.739252149570086E-2</v>
      </c>
      <c r="JU52" s="71">
        <v>0.1285678044778375</v>
      </c>
      <c r="JV52" s="71">
        <v>0.19708238358840768</v>
      </c>
      <c r="JW52" s="71">
        <v>0.18879435494514196</v>
      </c>
      <c r="JX52" s="71">
        <v>0.21237621432240453</v>
      </c>
      <c r="JY52" s="71">
        <v>0.15401754350749713</v>
      </c>
      <c r="JZ52" s="71">
        <v>0.10600117565328916</v>
      </c>
      <c r="KA52" s="71">
        <v>0.60642118882890905</v>
      </c>
      <c r="KB52" s="71">
        <v>6.8338051834964747E-2</v>
      </c>
      <c r="KC52" s="71">
        <v>5.7587090087351696E-2</v>
      </c>
      <c r="KD52" s="71">
        <v>0.26150442692776554</v>
      </c>
      <c r="KE52" s="71">
        <v>3.2477982609993655E-2</v>
      </c>
      <c r="KF52" s="71">
        <v>0.15581852907032012</v>
      </c>
      <c r="KG52" s="71">
        <v>6.4510103692954845E-2</v>
      </c>
      <c r="KH52" s="71">
        <v>3.4425513749651866E-2</v>
      </c>
      <c r="KI52" s="71">
        <v>0.18688142584186743</v>
      </c>
      <c r="KJ52" s="71">
        <v>0.23362236420887397</v>
      </c>
      <c r="KK52" s="71">
        <v>0.25514535645821601</v>
      </c>
      <c r="KL52" s="71">
        <v>0.11586658575222843</v>
      </c>
      <c r="KM52" s="71">
        <v>0.1528783611614028</v>
      </c>
      <c r="KN52" s="71">
        <v>0.19088031308331635</v>
      </c>
      <c r="KO52" s="71">
        <v>5.5533961104911413E-2</v>
      </c>
      <c r="KP52" s="71">
        <v>0.17190649762811891</v>
      </c>
      <c r="KQ52" s="71">
        <v>6.2390100944317808E-2</v>
      </c>
      <c r="KR52" s="71">
        <v>0</v>
      </c>
      <c r="KS52" s="71">
        <v>0.13236420438320623</v>
      </c>
      <c r="KT52" s="71">
        <v>8.0368396247898E-4</v>
      </c>
      <c r="KU52" s="71">
        <v>4.8202152062694924E-2</v>
      </c>
      <c r="KV52" s="71">
        <v>0</v>
      </c>
      <c r="KW52" s="71">
        <v>0.28293830326019009</v>
      </c>
      <c r="KX52" s="71">
        <v>6.748534360928672E-3</v>
      </c>
      <c r="KY52" s="71">
        <v>1.2340747370809054E-3</v>
      </c>
      <c r="KZ52" s="71">
        <v>4.0191142435027629E-4</v>
      </c>
      <c r="LA52" s="71">
        <v>5.8150839643608036E-4</v>
      </c>
      <c r="LB52" s="71">
        <v>0</v>
      </c>
      <c r="LC52" s="71">
        <v>2.6160655364400413E-4</v>
      </c>
      <c r="LD52" s="71">
        <v>7.0952952734417644E-4</v>
      </c>
      <c r="LE52" s="71">
        <v>0</v>
      </c>
      <c r="LF52" s="71">
        <v>2.1834633895684457E-3</v>
      </c>
      <c r="LG52" s="71">
        <v>6.9122601821595346E-4</v>
      </c>
      <c r="LH52" s="71">
        <v>1.5546567994722198E-2</v>
      </c>
      <c r="LI52" s="71">
        <v>1.0541628416072311E-2</v>
      </c>
      <c r="LJ52" s="71">
        <v>4.9592561682519759E-5</v>
      </c>
      <c r="LK52" s="71">
        <v>0</v>
      </c>
      <c r="LL52" s="71">
        <v>2.7717023976190367E-4</v>
      </c>
      <c r="LM52" s="71">
        <v>0</v>
      </c>
      <c r="LN52" s="71">
        <v>1.2971576607739523E-4</v>
      </c>
      <c r="LO52" s="71">
        <v>1.6739692467935519E-4</v>
      </c>
      <c r="LP52" s="71">
        <v>0.14757817161883224</v>
      </c>
      <c r="LQ52" s="71">
        <v>0</v>
      </c>
      <c r="LR52" s="71">
        <v>5.8456523877400525E-3</v>
      </c>
      <c r="LS52" s="71">
        <v>3.7983941470371332E-2</v>
      </c>
      <c r="LT52" s="71">
        <v>5.9310186058350416E-4</v>
      </c>
      <c r="LU52" s="71">
        <v>0</v>
      </c>
      <c r="LV52" s="71">
        <v>6.8754019603489838E-5</v>
      </c>
      <c r="LW52" s="71">
        <v>1.6281765724929336E-6</v>
      </c>
      <c r="LX52" s="71">
        <v>3.3798145854842243E-4</v>
      </c>
      <c r="LY52" s="71">
        <v>0.15105923882330718</v>
      </c>
      <c r="LZ52" s="71">
        <v>5.5087413434064605E-4</v>
      </c>
      <c r="MA52" s="71">
        <v>4.4821855198919708E-2</v>
      </c>
      <c r="MB52" s="71">
        <v>5.3438220264545051E-3</v>
      </c>
      <c r="MC52" s="71">
        <v>5.7201535482181379E-4</v>
      </c>
      <c r="MD52" s="71">
        <v>2.3116221286952994E-3</v>
      </c>
      <c r="ME52" s="71">
        <v>5.8019021297350025E-3</v>
      </c>
      <c r="MF52" s="71">
        <v>3.1997275207241858E-4</v>
      </c>
      <c r="MG52" s="71">
        <v>4.5560799845152837E-3</v>
      </c>
      <c r="MH52" s="71">
        <v>0</v>
      </c>
      <c r="MI52" s="71">
        <v>2.7096518987341771E-2</v>
      </c>
    </row>
    <row r="53" spans="2:347" x14ac:dyDescent="0.15">
      <c r="B53" s="15" t="s">
        <v>79</v>
      </c>
      <c r="C53" s="74" t="s">
        <v>663</v>
      </c>
      <c r="D53" s="67">
        <v>0.90799340514794868</v>
      </c>
      <c r="E53" s="75">
        <v>9.2006594852051315E-2</v>
      </c>
      <c r="F53" s="75">
        <v>0.44094306496112362</v>
      </c>
      <c r="G53" s="75">
        <v>0.24431527464258843</v>
      </c>
      <c r="H53" s="67">
        <v>4.8911378674064876E-4</v>
      </c>
      <c r="I53" s="76">
        <v>5.3799849510910457E-2</v>
      </c>
      <c r="J53" s="75">
        <v>5.3047404063205419E-2</v>
      </c>
      <c r="P53" s="15" t="s">
        <v>79</v>
      </c>
      <c r="Q53" s="75" t="s">
        <v>663</v>
      </c>
      <c r="R53" s="67">
        <v>0</v>
      </c>
      <c r="S53" s="67">
        <v>0</v>
      </c>
      <c r="T53" s="67">
        <v>7.7819956616052063E-3</v>
      </c>
      <c r="U53" s="67">
        <v>0</v>
      </c>
      <c r="V53" s="67">
        <v>0</v>
      </c>
      <c r="W53" s="67">
        <v>0</v>
      </c>
      <c r="X53" s="67">
        <v>0</v>
      </c>
      <c r="Y53" s="67">
        <v>0</v>
      </c>
      <c r="Z53" s="67">
        <v>0</v>
      </c>
      <c r="AA53" s="67">
        <v>0</v>
      </c>
      <c r="AB53" s="67">
        <v>0</v>
      </c>
      <c r="AC53" s="67">
        <v>0</v>
      </c>
      <c r="AD53" s="67">
        <v>0</v>
      </c>
      <c r="AE53" s="67">
        <v>0</v>
      </c>
      <c r="AF53" s="67">
        <v>0</v>
      </c>
      <c r="AG53" s="67">
        <v>0</v>
      </c>
      <c r="AH53" s="67">
        <v>0</v>
      </c>
      <c r="AI53" s="67">
        <v>0</v>
      </c>
      <c r="AJ53" s="67">
        <v>0</v>
      </c>
      <c r="AK53" s="67">
        <v>0</v>
      </c>
      <c r="AL53" s="67">
        <v>0</v>
      </c>
      <c r="AM53" s="67">
        <v>0</v>
      </c>
      <c r="AN53" s="67">
        <v>0</v>
      </c>
      <c r="AO53" s="67">
        <v>0</v>
      </c>
      <c r="AP53" s="67">
        <v>0</v>
      </c>
      <c r="AQ53" s="67">
        <v>0</v>
      </c>
      <c r="AR53" s="67">
        <v>0</v>
      </c>
      <c r="AS53" s="67">
        <v>0</v>
      </c>
      <c r="AT53" s="67">
        <v>0</v>
      </c>
      <c r="AU53" s="67">
        <v>0</v>
      </c>
      <c r="AV53" s="67">
        <v>0</v>
      </c>
      <c r="AW53" s="67">
        <v>0</v>
      </c>
      <c r="AX53" s="67">
        <v>0</v>
      </c>
      <c r="AY53" s="67">
        <v>0</v>
      </c>
      <c r="AZ53" s="67">
        <v>0</v>
      </c>
      <c r="BA53" s="67">
        <v>0</v>
      </c>
      <c r="BB53" s="67">
        <v>0</v>
      </c>
      <c r="BC53" s="67">
        <v>0</v>
      </c>
      <c r="BD53" s="67">
        <v>0</v>
      </c>
      <c r="BE53" s="67">
        <v>0</v>
      </c>
      <c r="BF53" s="67">
        <v>0</v>
      </c>
      <c r="BG53" s="67">
        <v>3.7858301784748513E-5</v>
      </c>
      <c r="BH53" s="67">
        <v>1.3365410318096767E-5</v>
      </c>
      <c r="BI53" s="67">
        <v>2.0746851161965586E-3</v>
      </c>
      <c r="BJ53" s="67">
        <v>6.0810309169008854E-3</v>
      </c>
      <c r="BK53" s="67">
        <v>7.954477050413844E-2</v>
      </c>
      <c r="BL53" s="67">
        <v>0</v>
      </c>
      <c r="BM53" s="67">
        <v>0</v>
      </c>
      <c r="BN53" s="67">
        <v>1.9165378670788255E-3</v>
      </c>
      <c r="BO53" s="67">
        <v>0</v>
      </c>
      <c r="BP53" s="67">
        <v>7.8512396694214873E-4</v>
      </c>
      <c r="BQ53" s="67">
        <v>0</v>
      </c>
      <c r="BR53" s="67">
        <v>0</v>
      </c>
      <c r="BS53" s="67">
        <v>1.7391304347826085E-3</v>
      </c>
      <c r="BT53" s="67">
        <v>1.6462897954242829E-4</v>
      </c>
      <c r="BU53" s="67">
        <v>2.297501257756163E-4</v>
      </c>
      <c r="BV53" s="67">
        <v>3.4144016726109949E-4</v>
      </c>
      <c r="BW53" s="67">
        <v>2.0142153941240097E-3</v>
      </c>
      <c r="BX53" s="67">
        <v>2.7282175645245105E-4</v>
      </c>
      <c r="BY53" s="67">
        <v>4.6653707303526799E-4</v>
      </c>
      <c r="BZ53" s="67">
        <v>2.3801428085685144E-5</v>
      </c>
      <c r="CA53" s="67">
        <v>3.4570901776734828E-4</v>
      </c>
      <c r="CB53" s="67">
        <v>0</v>
      </c>
      <c r="CC53" s="67">
        <v>4.3828644139686131E-5</v>
      </c>
      <c r="CD53" s="67">
        <v>0</v>
      </c>
      <c r="CE53" s="67">
        <v>0</v>
      </c>
      <c r="CF53" s="67">
        <v>0</v>
      </c>
      <c r="CG53" s="67">
        <v>9.3973246392098581E-5</v>
      </c>
      <c r="CH53" s="67">
        <v>3.1841977440768524E-5</v>
      </c>
      <c r="CI53" s="67">
        <v>8.9297203397100463E-4</v>
      </c>
      <c r="CJ53" s="67">
        <v>1.0813346014044321E-5</v>
      </c>
      <c r="CK53" s="67">
        <v>0</v>
      </c>
      <c r="CL53" s="67">
        <v>0</v>
      </c>
      <c r="CM53" s="67">
        <v>0</v>
      </c>
      <c r="CN53" s="67">
        <v>0</v>
      </c>
      <c r="CO53" s="67">
        <v>1.2774111134766873E-6</v>
      </c>
      <c r="CP53" s="67">
        <v>0</v>
      </c>
      <c r="CQ53" s="67">
        <v>9.8495212038303695E-6</v>
      </c>
      <c r="CR53" s="67">
        <v>0</v>
      </c>
      <c r="CS53" s="67">
        <v>9.7087378640776692E-5</v>
      </c>
      <c r="CT53" s="67">
        <v>1.0256410256410257E-4</v>
      </c>
      <c r="CU53" s="67">
        <v>5.6905045014438599E-5</v>
      </c>
      <c r="CV53" s="67">
        <v>5.8331219883337566E-5</v>
      </c>
      <c r="CW53" s="67">
        <v>1.5936254980079681E-5</v>
      </c>
      <c r="CX53" s="67">
        <v>2.1093867711315356E-5</v>
      </c>
      <c r="CY53" s="67">
        <v>0</v>
      </c>
      <c r="CZ53" s="67">
        <v>1.5915119363395225E-4</v>
      </c>
      <c r="DA53" s="67">
        <v>1.7978173463526709E-3</v>
      </c>
      <c r="DB53" s="67">
        <v>2.8894480130479483E-3</v>
      </c>
      <c r="DC53" s="67">
        <v>0</v>
      </c>
      <c r="DD53" s="67">
        <v>0</v>
      </c>
      <c r="DE53" s="67">
        <v>1.3654877089399114E-2</v>
      </c>
      <c r="DF53" s="67">
        <v>5.6212398639811662E-3</v>
      </c>
      <c r="DG53" s="67">
        <v>3.2653575025176234E-3</v>
      </c>
      <c r="DH53" s="67">
        <v>2.2165702738485122E-3</v>
      </c>
      <c r="DI53" s="67">
        <v>0</v>
      </c>
      <c r="DJ53" s="67">
        <v>1.7664996732737965E-3</v>
      </c>
      <c r="DK53" s="67">
        <v>0</v>
      </c>
      <c r="DL53" s="67">
        <v>2.2834268735556291E-2</v>
      </c>
      <c r="DM53" s="67">
        <v>2.8797208242606023E-4</v>
      </c>
      <c r="DN53" s="67">
        <v>3.6651234567901234E-5</v>
      </c>
      <c r="DO53" s="67">
        <v>0</v>
      </c>
      <c r="DP53" s="67">
        <v>9.8781692459664145E-6</v>
      </c>
      <c r="DQ53" s="67">
        <v>3.6730712134707554E-3</v>
      </c>
      <c r="DR53" s="67">
        <v>4.4856194690265485E-4</v>
      </c>
      <c r="DS53" s="67">
        <v>2.4710767468499428E-2</v>
      </c>
      <c r="DT53" s="67">
        <v>0</v>
      </c>
      <c r="DU53" s="67">
        <v>1.7857603640231352E-3</v>
      </c>
      <c r="DW53" s="15" t="s">
        <v>79</v>
      </c>
      <c r="DX53" s="75" t="s">
        <v>663</v>
      </c>
      <c r="DY53" s="76">
        <v>4.9432904296876988E-5</v>
      </c>
      <c r="DZ53" s="75">
        <v>3.6340082225253795E-5</v>
      </c>
      <c r="EA53" s="75">
        <v>7.4309598413915161E-4</v>
      </c>
      <c r="EB53" s="75">
        <v>3.1809700088369546E-5</v>
      </c>
      <c r="EC53" s="75">
        <v>1.6154483988477454E-5</v>
      </c>
      <c r="ED53" s="75">
        <v>0</v>
      </c>
      <c r="EE53" s="75">
        <v>8.3657482289470664E-5</v>
      </c>
      <c r="EF53" s="75">
        <v>1.4591942706532167E-5</v>
      </c>
      <c r="EG53" s="75">
        <v>0</v>
      </c>
      <c r="EH53" s="75">
        <v>0</v>
      </c>
      <c r="EI53" s="75">
        <v>0</v>
      </c>
      <c r="EJ53" s="75">
        <v>1.9429653405605833E-5</v>
      </c>
      <c r="EK53" s="75">
        <v>1.5054591992348575E-5</v>
      </c>
      <c r="EL53" s="75">
        <v>2.3705737788907836E-5</v>
      </c>
      <c r="EM53" s="75">
        <v>1.3200678369844794E-5</v>
      </c>
      <c r="EN53" s="75">
        <v>0</v>
      </c>
      <c r="EO53" s="75">
        <v>1.1110231846521187E-5</v>
      </c>
      <c r="EP53" s="75">
        <v>1.3619733146114233E-5</v>
      </c>
      <c r="EQ53" s="75">
        <v>0</v>
      </c>
      <c r="ER53" s="75">
        <v>2.9966623488124588E-5</v>
      </c>
      <c r="ES53" s="75">
        <v>0</v>
      </c>
      <c r="ET53" s="75">
        <v>0</v>
      </c>
      <c r="EU53" s="75">
        <v>0</v>
      </c>
      <c r="EV53" s="75">
        <v>0</v>
      </c>
      <c r="EW53" s="75">
        <v>1.2500835274342962E-5</v>
      </c>
      <c r="EX53" s="75">
        <v>1.1314543127830015E-5</v>
      </c>
      <c r="EY53" s="75">
        <v>0</v>
      </c>
      <c r="EZ53" s="75">
        <v>0</v>
      </c>
      <c r="FA53" s="75">
        <v>1.3898219787230739E-5</v>
      </c>
      <c r="FB53" s="75">
        <v>1.9553877084454185E-5</v>
      </c>
      <c r="FC53" s="75">
        <v>1.4956875761132177E-5</v>
      </c>
      <c r="FD53" s="75">
        <v>0</v>
      </c>
      <c r="FE53" s="75">
        <v>3.0643525403558027E-5</v>
      </c>
      <c r="FF53" s="75">
        <v>1.7404181170183468E-5</v>
      </c>
      <c r="FG53" s="75">
        <v>2.6827002694852451E-5</v>
      </c>
      <c r="FH53" s="75">
        <v>0</v>
      </c>
      <c r="FI53" s="75">
        <v>8.4261430416078692E-6</v>
      </c>
      <c r="FJ53" s="75">
        <v>1.8327847604307179E-5</v>
      </c>
      <c r="FK53" s="75">
        <v>1.0242567974359256E-5</v>
      </c>
      <c r="FL53" s="75">
        <v>0</v>
      </c>
      <c r="FM53" s="75">
        <v>1.2444239972948754E-5</v>
      </c>
      <c r="FN53" s="75">
        <v>2.0147220025092677E-5</v>
      </c>
      <c r="FO53" s="75">
        <v>1.6240833371912413E-5</v>
      </c>
      <c r="FP53" s="75">
        <v>2.0790734660414235E-4</v>
      </c>
      <c r="FQ53" s="75">
        <v>5.8472355526796734E-4</v>
      </c>
      <c r="FR53" s="75">
        <v>1.0073866812073036</v>
      </c>
      <c r="FS53" s="75">
        <v>0</v>
      </c>
      <c r="FT53" s="75">
        <v>1.6427308311795829E-5</v>
      </c>
      <c r="FU53" s="75">
        <v>1.9205823244268261E-4</v>
      </c>
      <c r="FV53" s="75">
        <v>0</v>
      </c>
      <c r="FW53" s="75">
        <v>8.4599192505483214E-5</v>
      </c>
      <c r="FX53" s="75">
        <v>1.1770487548654742E-5</v>
      </c>
      <c r="FY53" s="75">
        <v>9.9344917542011804E-6</v>
      </c>
      <c r="FZ53" s="75">
        <v>1.7265359738268855E-4</v>
      </c>
      <c r="GA53" s="75">
        <v>2.9597182499083867E-5</v>
      </c>
      <c r="GB53" s="75">
        <v>3.6441763156616683E-5</v>
      </c>
      <c r="GC53" s="75">
        <v>4.7815830715099948E-5</v>
      </c>
      <c r="GD53" s="75">
        <v>2.042913439764915E-4</v>
      </c>
      <c r="GE53" s="75">
        <v>4.0753135581544324E-5</v>
      </c>
      <c r="GF53" s="75">
        <v>6.4569140351564217E-5</v>
      </c>
      <c r="GG53" s="75">
        <v>2.062687935685368E-5</v>
      </c>
      <c r="GH53" s="75">
        <v>4.9079822707885306E-5</v>
      </c>
      <c r="GI53" s="75">
        <v>2.2105864501702422E-5</v>
      </c>
      <c r="GJ53" s="75">
        <v>3.1158732851803773E-5</v>
      </c>
      <c r="GK53" s="75">
        <v>2.2136268470947614E-5</v>
      </c>
      <c r="GL53" s="75">
        <v>3.0951877014143012E-5</v>
      </c>
      <c r="GM53" s="75">
        <v>7.8466164486438644E-6</v>
      </c>
      <c r="GN53" s="75">
        <v>4.9605716087691609E-5</v>
      </c>
      <c r="GO53" s="75">
        <v>4.5526383652468631E-5</v>
      </c>
      <c r="GP53" s="75">
        <v>1.0047443938604613E-4</v>
      </c>
      <c r="GQ53" s="75">
        <v>1.7277295862229119E-5</v>
      </c>
      <c r="GR53" s="75">
        <v>1.0010962313970401E-5</v>
      </c>
      <c r="GS53" s="75">
        <v>6.0892544271910985E-6</v>
      </c>
      <c r="GT53" s="75">
        <v>1.2843807536206989E-6</v>
      </c>
      <c r="GU53" s="75">
        <v>1.1536629167343839E-5</v>
      </c>
      <c r="GV53" s="75">
        <v>4.8311598405683084E-5</v>
      </c>
      <c r="GW53" s="75">
        <v>2.5289514643137955E-4</v>
      </c>
      <c r="GX53" s="75">
        <v>8.5454847504878212E-6</v>
      </c>
      <c r="GY53" s="75">
        <v>0</v>
      </c>
      <c r="GZ53" s="75">
        <v>4.0512313228685998E-5</v>
      </c>
      <c r="HA53" s="75">
        <v>3.3163588691870636E-5</v>
      </c>
      <c r="HB53" s="75">
        <v>2.3350321507057175E-5</v>
      </c>
      <c r="HC53" s="75">
        <v>1.8514139925916166E-5</v>
      </c>
      <c r="HD53" s="75">
        <v>1.6738434945839529E-5</v>
      </c>
      <c r="HE53" s="75">
        <v>3.6355402655536179E-5</v>
      </c>
      <c r="HF53" s="75">
        <v>2.7690470219407046E-5</v>
      </c>
      <c r="HG53" s="75">
        <v>3.8226937235472015E-5</v>
      </c>
      <c r="HH53" s="75">
        <v>1.9742233919523594E-4</v>
      </c>
      <c r="HI53" s="75">
        <v>2.8557088545381277E-4</v>
      </c>
      <c r="HJ53" s="75">
        <v>1.1726343001361391E-5</v>
      </c>
      <c r="HK53" s="75">
        <v>3.9277628207946373E-5</v>
      </c>
      <c r="HL53" s="75">
        <v>1.2818307531474045E-3</v>
      </c>
      <c r="HM53" s="75">
        <v>5.562265617557444E-4</v>
      </c>
      <c r="HN53" s="75">
        <v>3.2910135022432333E-4</v>
      </c>
      <c r="HO53" s="75">
        <v>2.2657781112598549E-4</v>
      </c>
      <c r="HP53" s="75">
        <v>3.3992857338740097E-5</v>
      </c>
      <c r="HQ53" s="75">
        <v>2.9645220022691729E-4</v>
      </c>
      <c r="HR53" s="75">
        <v>2.1798711462573588E-5</v>
      </c>
      <c r="HS53" s="75">
        <v>2.1383345020018446E-3</v>
      </c>
      <c r="HT53" s="75">
        <v>4.0542108044080938E-5</v>
      </c>
      <c r="HU53" s="75">
        <v>2.6089742181119453E-5</v>
      </c>
      <c r="HV53" s="75">
        <v>1.6038619545555183E-5</v>
      </c>
      <c r="HW53" s="75">
        <v>2.5853038755116468E-5</v>
      </c>
      <c r="HX53" s="75">
        <v>3.6560054618025103E-4</v>
      </c>
      <c r="HY53" s="75">
        <v>6.0037843354995785E-5</v>
      </c>
      <c r="HZ53" s="75">
        <v>2.3023384920387467E-3</v>
      </c>
      <c r="IA53" s="75">
        <v>8.0790175912756588E-5</v>
      </c>
      <c r="IB53" s="67">
        <v>1.0197299390276211</v>
      </c>
      <c r="IC53" s="67">
        <v>0.89581246673527815</v>
      </c>
      <c r="IE53" s="15" t="s">
        <v>79</v>
      </c>
      <c r="IF53" s="75" t="s">
        <v>663</v>
      </c>
      <c r="IG53" s="67">
        <v>1.1163622580721579E-3</v>
      </c>
      <c r="IH53" s="67">
        <v>1.031905106705984E-3</v>
      </c>
      <c r="II53" s="67">
        <v>5.1841334857832114E-2</v>
      </c>
      <c r="IJ53" s="67">
        <v>8.4736496829214956E-4</v>
      </c>
      <c r="IK53" s="67">
        <v>3.8615143236452605E-2</v>
      </c>
      <c r="IL53" s="67">
        <v>3.937548647039971E-3</v>
      </c>
      <c r="IM53" s="67">
        <v>5.9566894096707212E-3</v>
      </c>
      <c r="IN53" s="67">
        <v>3.9030072737610687E-2</v>
      </c>
      <c r="IO53" s="67">
        <v>0.16237365433674841</v>
      </c>
      <c r="IP53" s="67">
        <v>2.1986621229332325E-2</v>
      </c>
      <c r="IQ53" s="67">
        <v>0</v>
      </c>
      <c r="IR53" s="67">
        <v>1.6140861852121532E-2</v>
      </c>
      <c r="IS53" s="67">
        <v>7.6720701986546305E-3</v>
      </c>
      <c r="IT53" s="67">
        <v>2.4895032140601196E-3</v>
      </c>
      <c r="IU53" s="67">
        <v>3.827163410427839E-3</v>
      </c>
      <c r="IV53" s="67">
        <v>7.7138205209572137E-3</v>
      </c>
      <c r="IW53" s="67">
        <v>4.9037893624296683E-3</v>
      </c>
      <c r="IX53" s="67">
        <v>4.148578190289539E-2</v>
      </c>
      <c r="IY53" s="67">
        <v>4.3513857723330704E-2</v>
      </c>
      <c r="IZ53" s="67">
        <v>3.4503083348649731E-2</v>
      </c>
      <c r="JA53" s="67">
        <v>2.3348967564835135E-2</v>
      </c>
      <c r="JB53" s="67">
        <v>1.6355816789699343E-2</v>
      </c>
      <c r="JC53" s="67">
        <v>2.2980836328960134E-2</v>
      </c>
      <c r="JD53" s="67">
        <v>6.1152407404434311E-2</v>
      </c>
      <c r="JE53" s="67">
        <v>1.1838456779667259E-2</v>
      </c>
      <c r="JF53" s="67">
        <v>1.6148855018597412E-2</v>
      </c>
      <c r="JG53" s="67">
        <v>2.5751558060313026E-2</v>
      </c>
      <c r="JH53" s="67">
        <v>1.7314003669535107E-3</v>
      </c>
      <c r="JI53" s="67">
        <v>1.4866105195169418E-2</v>
      </c>
      <c r="JJ53" s="67">
        <v>1.5404621112571178E-2</v>
      </c>
      <c r="JK53" s="67">
        <v>2.3698141080881448E-3</v>
      </c>
      <c r="JL53" s="67">
        <v>2.2015865649437676E-2</v>
      </c>
      <c r="JM53" s="67">
        <v>2.1080873898045228E-2</v>
      </c>
      <c r="JN53" s="67">
        <v>1.1523145843703335E-2</v>
      </c>
      <c r="JO53" s="67">
        <v>4.5663409606905687E-2</v>
      </c>
      <c r="JP53" s="67">
        <v>2.3477313864403049E-2</v>
      </c>
      <c r="JQ53" s="67">
        <v>1.7992226727238506E-2</v>
      </c>
      <c r="JR53" s="67">
        <v>1.0607601523142782E-2</v>
      </c>
      <c r="JS53" s="67">
        <v>8.1352747768905585E-3</v>
      </c>
      <c r="JT53" s="67">
        <v>8.8875558221688994E-2</v>
      </c>
      <c r="JU53" s="67">
        <v>1.2689725154910724E-2</v>
      </c>
      <c r="JV53" s="67">
        <v>1.1914685770107456E-2</v>
      </c>
      <c r="JW53" s="67">
        <v>9.9369154561531631E-3</v>
      </c>
      <c r="JX53" s="67">
        <v>1.6324667909554339E-2</v>
      </c>
      <c r="JY53" s="67">
        <v>1.4038318713743753E-2</v>
      </c>
      <c r="JZ53" s="67">
        <v>1.9986105915673597E-2</v>
      </c>
      <c r="KA53" s="67">
        <v>1.4917472298796735E-2</v>
      </c>
      <c r="KB53" s="67">
        <v>5.2874201975207084E-2</v>
      </c>
      <c r="KC53" s="67">
        <v>1.1573601152065696E-2</v>
      </c>
      <c r="KD53" s="67">
        <v>2.108800916954429E-2</v>
      </c>
      <c r="KE53" s="67">
        <v>3.3798093070119786E-2</v>
      </c>
      <c r="KF53" s="67">
        <v>3.1745025796434304E-2</v>
      </c>
      <c r="KG53" s="67">
        <v>1.5529650311597113E-2</v>
      </c>
      <c r="KH53" s="67">
        <v>3.5735351886738528E-2</v>
      </c>
      <c r="KI53" s="67">
        <v>1.0644656631317164E-2</v>
      </c>
      <c r="KJ53" s="67">
        <v>7.7755486997356949E-3</v>
      </c>
      <c r="KK53" s="67">
        <v>8.4619349814550361E-3</v>
      </c>
      <c r="KL53" s="67">
        <v>1.0982558735212755E-2</v>
      </c>
      <c r="KM53" s="67">
        <v>1.8261472093699011E-2</v>
      </c>
      <c r="KN53" s="67">
        <v>2.9323177715520263E-2</v>
      </c>
      <c r="KO53" s="67">
        <v>1.8983611901746644E-2</v>
      </c>
      <c r="KP53" s="67">
        <v>1.3116942596800274E-2</v>
      </c>
      <c r="KQ53" s="67">
        <v>1.1824501295428483E-2</v>
      </c>
      <c r="KR53" s="67">
        <v>0</v>
      </c>
      <c r="KS53" s="67">
        <v>4.6444625570404942E-2</v>
      </c>
      <c r="KT53" s="67">
        <v>1.3549900244049179E-3</v>
      </c>
      <c r="KU53" s="67">
        <v>0.21528007930937168</v>
      </c>
      <c r="KV53" s="67">
        <v>0</v>
      </c>
      <c r="KW53" s="67">
        <v>2.6085758786196376E-2</v>
      </c>
      <c r="KX53" s="67">
        <v>2.9107311624433974E-2</v>
      </c>
      <c r="KY53" s="67">
        <v>4.0903987965859572E-3</v>
      </c>
      <c r="KZ53" s="67">
        <v>1.0051393431237609E-3</v>
      </c>
      <c r="LA53" s="67">
        <v>2.9408575673928861E-4</v>
      </c>
      <c r="LB53" s="67">
        <v>0</v>
      </c>
      <c r="LC53" s="67">
        <v>1.0971481839288278E-2</v>
      </c>
      <c r="LD53" s="67">
        <v>1.3566972714445697E-2</v>
      </c>
      <c r="LE53" s="67">
        <v>0</v>
      </c>
      <c r="LF53" s="67">
        <v>1.8208387276966544E-4</v>
      </c>
      <c r="LG53" s="67">
        <v>4.9401181527863338E-4</v>
      </c>
      <c r="LH53" s="67">
        <v>1.7210222872386198E-3</v>
      </c>
      <c r="LI53" s="67">
        <v>0.12225690276110444</v>
      </c>
      <c r="LJ53" s="67">
        <v>9.4679284903599146E-3</v>
      </c>
      <c r="LK53" s="67">
        <v>2.5229357798165139E-2</v>
      </c>
      <c r="LL53" s="67">
        <v>3.3093226306606877E-3</v>
      </c>
      <c r="LM53" s="67">
        <v>5.3338920537126591E-2</v>
      </c>
      <c r="LN53" s="67">
        <v>4.8648012128884111E-3</v>
      </c>
      <c r="LO53" s="67">
        <v>1.254148388073899E-3</v>
      </c>
      <c r="LP53" s="67">
        <v>1.970804783984657E-2</v>
      </c>
      <c r="LQ53" s="67">
        <v>0</v>
      </c>
      <c r="LR53" s="67">
        <v>2.2659850633446565E-2</v>
      </c>
      <c r="LS53" s="67">
        <v>0.129070187691391</v>
      </c>
      <c r="LT53" s="67">
        <v>0.24408073534903302</v>
      </c>
      <c r="LU53" s="67">
        <v>0.16932689278588681</v>
      </c>
      <c r="LV53" s="67">
        <v>4.0822699139572092E-4</v>
      </c>
      <c r="LW53" s="67">
        <v>1.4861995753715499E-2</v>
      </c>
      <c r="LX53" s="67">
        <v>3.0296869182692181E-2</v>
      </c>
      <c r="LY53" s="67">
        <v>8.4336467385588199E-2</v>
      </c>
      <c r="LZ53" s="67">
        <v>2.5850727234571488E-2</v>
      </c>
      <c r="MA53" s="67">
        <v>2.1356601225719331E-2</v>
      </c>
      <c r="MB53" s="67">
        <v>1.3569448299118747E-2</v>
      </c>
      <c r="MC53" s="67">
        <v>0.28375801289151298</v>
      </c>
      <c r="MD53" s="67">
        <v>0.25210118655240604</v>
      </c>
      <c r="ME53" s="67">
        <v>3.9043448219801657E-2</v>
      </c>
      <c r="MF53" s="67">
        <v>0.35605245649163891</v>
      </c>
      <c r="MG53" s="67">
        <v>2.7723597814272739E-2</v>
      </c>
      <c r="MH53" s="67">
        <v>0</v>
      </c>
      <c r="MI53" s="67">
        <v>1.6504043600562589E-2</v>
      </c>
    </row>
    <row r="54" spans="2:347" x14ac:dyDescent="0.15">
      <c r="B54" s="12" t="s">
        <v>80</v>
      </c>
      <c r="C54" s="66" t="s">
        <v>664</v>
      </c>
      <c r="D54" s="67">
        <v>0.99999999999999978</v>
      </c>
      <c r="E54" s="67">
        <v>0</v>
      </c>
      <c r="F54" s="67">
        <v>0</v>
      </c>
      <c r="G54" s="67">
        <v>0</v>
      </c>
      <c r="H54" s="67">
        <v>6.6894081855116886E-6</v>
      </c>
      <c r="I54" s="27">
        <v>0</v>
      </c>
      <c r="J54" s="67">
        <v>0</v>
      </c>
      <c r="P54" s="12" t="s">
        <v>80</v>
      </c>
      <c r="Q54" s="67" t="s">
        <v>664</v>
      </c>
      <c r="R54" s="67">
        <v>0</v>
      </c>
      <c r="S54" s="67">
        <v>0</v>
      </c>
      <c r="T54" s="67">
        <v>0</v>
      </c>
      <c r="U54" s="67">
        <v>0</v>
      </c>
      <c r="V54" s="67">
        <v>0</v>
      </c>
      <c r="W54" s="67">
        <v>0</v>
      </c>
      <c r="X54" s="67">
        <v>0</v>
      </c>
      <c r="Y54" s="67">
        <v>0</v>
      </c>
      <c r="Z54" s="67">
        <v>0</v>
      </c>
      <c r="AA54" s="67">
        <v>0</v>
      </c>
      <c r="AB54" s="67">
        <v>0</v>
      </c>
      <c r="AC54" s="67">
        <v>0</v>
      </c>
      <c r="AD54" s="67">
        <v>0</v>
      </c>
      <c r="AE54" s="67">
        <v>0</v>
      </c>
      <c r="AF54" s="67">
        <v>0</v>
      </c>
      <c r="AG54" s="67">
        <v>0</v>
      </c>
      <c r="AH54" s="67">
        <v>0</v>
      </c>
      <c r="AI54" s="67">
        <v>0</v>
      </c>
      <c r="AJ54" s="67">
        <v>0</v>
      </c>
      <c r="AK54" s="67">
        <v>0</v>
      </c>
      <c r="AL54" s="67">
        <v>0</v>
      </c>
      <c r="AM54" s="67">
        <v>0</v>
      </c>
      <c r="AN54" s="67">
        <v>0</v>
      </c>
      <c r="AO54" s="67">
        <v>0</v>
      </c>
      <c r="AP54" s="67">
        <v>0</v>
      </c>
      <c r="AQ54" s="67">
        <v>0</v>
      </c>
      <c r="AR54" s="67">
        <v>0</v>
      </c>
      <c r="AS54" s="67">
        <v>0</v>
      </c>
      <c r="AT54" s="67">
        <v>0</v>
      </c>
      <c r="AU54" s="67">
        <v>0</v>
      </c>
      <c r="AV54" s="67">
        <v>0</v>
      </c>
      <c r="AW54" s="67">
        <v>0</v>
      </c>
      <c r="AX54" s="67">
        <v>0</v>
      </c>
      <c r="AY54" s="67">
        <v>0</v>
      </c>
      <c r="AZ54" s="67">
        <v>0</v>
      </c>
      <c r="BA54" s="67">
        <v>0</v>
      </c>
      <c r="BB54" s="67">
        <v>0</v>
      </c>
      <c r="BC54" s="67">
        <v>0</v>
      </c>
      <c r="BD54" s="67">
        <v>0</v>
      </c>
      <c r="BE54" s="67">
        <v>0</v>
      </c>
      <c r="BF54" s="67">
        <v>0</v>
      </c>
      <c r="BG54" s="67">
        <v>0</v>
      </c>
      <c r="BH54" s="67">
        <v>7.1371291098636731E-4</v>
      </c>
      <c r="BI54" s="67">
        <v>5.481639169771155E-4</v>
      </c>
      <c r="BJ54" s="67">
        <v>1.5723603966696716E-3</v>
      </c>
      <c r="BK54" s="67">
        <v>8.1931276649109611E-2</v>
      </c>
      <c r="BL54" s="67">
        <v>0</v>
      </c>
      <c r="BM54" s="67">
        <v>3.7958015267175571E-2</v>
      </c>
      <c r="BN54" s="67">
        <v>6.5821741370427622E-2</v>
      </c>
      <c r="BO54" s="67">
        <v>0</v>
      </c>
      <c r="BP54" s="67">
        <v>0.2343801652892562</v>
      </c>
      <c r="BQ54" s="67">
        <v>7.8424912244117753E-2</v>
      </c>
      <c r="BR54" s="67">
        <v>0.16193548387096773</v>
      </c>
      <c r="BS54" s="67">
        <v>0.26014492753623192</v>
      </c>
      <c r="BT54" s="67">
        <v>0</v>
      </c>
      <c r="BU54" s="67">
        <v>0</v>
      </c>
      <c r="BV54" s="67">
        <v>1.0631917968269585E-2</v>
      </c>
      <c r="BW54" s="67">
        <v>0</v>
      </c>
      <c r="BX54" s="67">
        <v>2.1808418499913388E-3</v>
      </c>
      <c r="BY54" s="67">
        <v>4.5987225770619273E-3</v>
      </c>
      <c r="BZ54" s="67">
        <v>0</v>
      </c>
      <c r="CA54" s="67">
        <v>0</v>
      </c>
      <c r="CB54" s="67">
        <v>0</v>
      </c>
      <c r="CC54" s="67">
        <v>0</v>
      </c>
      <c r="CD54" s="67">
        <v>0</v>
      </c>
      <c r="CE54" s="67">
        <v>0</v>
      </c>
      <c r="CF54" s="67">
        <v>0</v>
      </c>
      <c r="CG54" s="67">
        <v>0</v>
      </c>
      <c r="CH54" s="67">
        <v>0</v>
      </c>
      <c r="CI54" s="67">
        <v>0</v>
      </c>
      <c r="CJ54" s="67">
        <v>0</v>
      </c>
      <c r="CK54" s="67">
        <v>0</v>
      </c>
      <c r="CL54" s="67">
        <v>0</v>
      </c>
      <c r="CM54" s="67">
        <v>0</v>
      </c>
      <c r="CN54" s="67">
        <v>0</v>
      </c>
      <c r="CO54" s="67">
        <v>0</v>
      </c>
      <c r="CP54" s="67">
        <v>0</v>
      </c>
      <c r="CQ54" s="67">
        <v>0</v>
      </c>
      <c r="CR54" s="67">
        <v>0</v>
      </c>
      <c r="CS54" s="67">
        <v>0</v>
      </c>
      <c r="CT54" s="67">
        <v>0</v>
      </c>
      <c r="CU54" s="67">
        <v>0</v>
      </c>
      <c r="CV54" s="67">
        <v>0</v>
      </c>
      <c r="CW54" s="67">
        <v>0</v>
      </c>
      <c r="CX54" s="67">
        <v>0</v>
      </c>
      <c r="CY54" s="67">
        <v>0</v>
      </c>
      <c r="CZ54" s="67">
        <v>0</v>
      </c>
      <c r="DA54" s="67">
        <v>0</v>
      </c>
      <c r="DB54" s="67">
        <v>0</v>
      </c>
      <c r="DC54" s="67">
        <v>0</v>
      </c>
      <c r="DD54" s="67">
        <v>4.9160118286807693E-5</v>
      </c>
      <c r="DE54" s="67">
        <v>0</v>
      </c>
      <c r="DF54" s="67">
        <v>0</v>
      </c>
      <c r="DG54" s="67">
        <v>0</v>
      </c>
      <c r="DH54" s="67">
        <v>0</v>
      </c>
      <c r="DI54" s="67">
        <v>0</v>
      </c>
      <c r="DJ54" s="67">
        <v>0</v>
      </c>
      <c r="DK54" s="67">
        <v>0</v>
      </c>
      <c r="DL54" s="67">
        <v>1.9265846814130076E-2</v>
      </c>
      <c r="DM54" s="67">
        <v>0</v>
      </c>
      <c r="DN54" s="67">
        <v>0</v>
      </c>
      <c r="DO54" s="67">
        <v>0</v>
      </c>
      <c r="DP54" s="67">
        <v>0</v>
      </c>
      <c r="DQ54" s="67">
        <v>0</v>
      </c>
      <c r="DR54" s="67">
        <v>0</v>
      </c>
      <c r="DS54" s="67">
        <v>0</v>
      </c>
      <c r="DT54" s="67">
        <v>0</v>
      </c>
      <c r="DU54" s="67">
        <v>2.0973340214360792E-3</v>
      </c>
      <c r="DW54" s="12" t="s">
        <v>80</v>
      </c>
      <c r="DX54" s="67" t="s">
        <v>664</v>
      </c>
      <c r="DY54" s="27">
        <v>4.9238101543767604E-20</v>
      </c>
      <c r="DZ54" s="67">
        <v>2.6797931526033737E-20</v>
      </c>
      <c r="EA54" s="67">
        <v>3.1691115483516006E-20</v>
      </c>
      <c r="EB54" s="67">
        <v>6.2744210414671203E-20</v>
      </c>
      <c r="EC54" s="67">
        <v>1.6861035236183052E-20</v>
      </c>
      <c r="ED54" s="67">
        <v>0</v>
      </c>
      <c r="EE54" s="67">
        <v>1.5988003264012753E-19</v>
      </c>
      <c r="EF54" s="67">
        <v>1.76143081389669E-20</v>
      </c>
      <c r="EG54" s="67">
        <v>0</v>
      </c>
      <c r="EH54" s="67">
        <v>0</v>
      </c>
      <c r="EI54" s="67">
        <v>0</v>
      </c>
      <c r="EJ54" s="67">
        <v>2.9733670383283538E-20</v>
      </c>
      <c r="EK54" s="67">
        <v>1.7152355450575135E-20</v>
      </c>
      <c r="EL54" s="67">
        <v>3.7856678218106687E-20</v>
      </c>
      <c r="EM54" s="67">
        <v>1.5622099964508037E-20</v>
      </c>
      <c r="EN54" s="67">
        <v>0</v>
      </c>
      <c r="EO54" s="67">
        <v>1.0730562150470442E-20</v>
      </c>
      <c r="EP54" s="67">
        <v>1.5524083104704996E-20</v>
      </c>
      <c r="EQ54" s="67">
        <v>0</v>
      </c>
      <c r="ER54" s="67">
        <v>5.4183703911430989E-20</v>
      </c>
      <c r="ES54" s="67">
        <v>0</v>
      </c>
      <c r="ET54" s="67">
        <v>0</v>
      </c>
      <c r="EU54" s="67">
        <v>0</v>
      </c>
      <c r="EV54" s="67">
        <v>0</v>
      </c>
      <c r="EW54" s="67">
        <v>1.8840830294045841E-20</v>
      </c>
      <c r="EX54" s="67">
        <v>1.4461323995655214E-20</v>
      </c>
      <c r="EY54" s="67">
        <v>0</v>
      </c>
      <c r="EZ54" s="67">
        <v>0</v>
      </c>
      <c r="FA54" s="67">
        <v>2.171271324438974E-20</v>
      </c>
      <c r="FB54" s="67">
        <v>3.3551258016238953E-20</v>
      </c>
      <c r="FC54" s="67">
        <v>1.4989115340719186E-20</v>
      </c>
      <c r="FD54" s="67">
        <v>0</v>
      </c>
      <c r="FE54" s="67">
        <v>5.3985433532463433E-20</v>
      </c>
      <c r="FF54" s="67">
        <v>3.0444304467276501E-20</v>
      </c>
      <c r="FG54" s="67">
        <v>4.2272817367975927E-20</v>
      </c>
      <c r="FH54" s="67">
        <v>0</v>
      </c>
      <c r="FI54" s="67">
        <v>1.5108258043888033E-20</v>
      </c>
      <c r="FJ54" s="67">
        <v>3.1106399623214355E-20</v>
      </c>
      <c r="FK54" s="67">
        <v>1.017066859816998E-20</v>
      </c>
      <c r="FL54" s="67">
        <v>0</v>
      </c>
      <c r="FM54" s="67">
        <v>1.8134492311930025E-20</v>
      </c>
      <c r="FN54" s="67">
        <v>2.8378063018595331E-20</v>
      </c>
      <c r="FO54" s="67">
        <v>1.8389170497418804E-19</v>
      </c>
      <c r="FP54" s="67">
        <v>1.5428790101450172E-19</v>
      </c>
      <c r="FQ54" s="67">
        <v>3.9099283462415589E-19</v>
      </c>
      <c r="FR54" s="67">
        <v>1.8353835647523136E-17</v>
      </c>
      <c r="FS54" s="67">
        <v>1</v>
      </c>
      <c r="FT54" s="67">
        <v>8.4548830400219877E-18</v>
      </c>
      <c r="FU54" s="67">
        <v>1.467862107166718E-17</v>
      </c>
      <c r="FV54" s="67">
        <v>0</v>
      </c>
      <c r="FW54" s="67">
        <v>5.2074010715648401E-17</v>
      </c>
      <c r="FX54" s="67">
        <v>1.7460191726414339E-17</v>
      </c>
      <c r="FY54" s="67">
        <v>3.597678137142798E-17</v>
      </c>
      <c r="FZ54" s="67">
        <v>5.7885880905681633E-17</v>
      </c>
      <c r="GA54" s="67">
        <v>5.4210401798146492E-19</v>
      </c>
      <c r="GB54" s="67">
        <v>4.9353348587727881E-19</v>
      </c>
      <c r="GC54" s="67">
        <v>2.7358430789649369E-18</v>
      </c>
      <c r="GD54" s="67">
        <v>2.2327982655231088E-20</v>
      </c>
      <c r="GE54" s="67">
        <v>5.8883940431375879E-19</v>
      </c>
      <c r="GF54" s="67">
        <v>1.0521616913909401E-18</v>
      </c>
      <c r="GG54" s="67">
        <v>2.8868404467919485E-20</v>
      </c>
      <c r="GH54" s="67">
        <v>2.4864628874156047E-20</v>
      </c>
      <c r="GI54" s="67">
        <v>3.9882402292360005E-20</v>
      </c>
      <c r="GJ54" s="67">
        <v>3.3812343229459523E-20</v>
      </c>
      <c r="GK54" s="67">
        <v>3.3689288967293174E-20</v>
      </c>
      <c r="GL54" s="67">
        <v>6.0840324104966092E-20</v>
      </c>
      <c r="GM54" s="67">
        <v>1.1565451890132375E-20</v>
      </c>
      <c r="GN54" s="67">
        <v>7.265759891230696E-20</v>
      </c>
      <c r="GO54" s="67">
        <v>6.7509518958152791E-20</v>
      </c>
      <c r="GP54" s="67">
        <v>2.3311609342272386E-20</v>
      </c>
      <c r="GQ54" s="67">
        <v>1.2969332188387243E-20</v>
      </c>
      <c r="GR54" s="67">
        <v>1.0245692834583907E-20</v>
      </c>
      <c r="GS54" s="67">
        <v>7.1025182400513184E-21</v>
      </c>
      <c r="GT54" s="67">
        <v>1.3706903582899417E-21</v>
      </c>
      <c r="GU54" s="67">
        <v>2.2336850349808878E-20</v>
      </c>
      <c r="GV54" s="67">
        <v>8.8851488823548385E-20</v>
      </c>
      <c r="GW54" s="67">
        <v>5.0049473330676302E-19</v>
      </c>
      <c r="GX54" s="67">
        <v>5.469869236037828E-21</v>
      </c>
      <c r="GY54" s="67">
        <v>0</v>
      </c>
      <c r="GZ54" s="67">
        <v>3.6037444254336517E-20</v>
      </c>
      <c r="HA54" s="67">
        <v>2.4340696954546902E-20</v>
      </c>
      <c r="HB54" s="67">
        <v>2.258174815873161E-20</v>
      </c>
      <c r="HC54" s="67">
        <v>8.8390008512758129E-21</v>
      </c>
      <c r="HD54" s="67">
        <v>1.4265863666564132E-20</v>
      </c>
      <c r="HE54" s="67">
        <v>3.1867687353758259E-20</v>
      </c>
      <c r="HF54" s="67">
        <v>4.6955353591329973E-20</v>
      </c>
      <c r="HG54" s="67">
        <v>2.362703646774011E-20</v>
      </c>
      <c r="HH54" s="67">
        <v>2.3089839843773873E-20</v>
      </c>
      <c r="HI54" s="67">
        <v>3.0888363356015969E-20</v>
      </c>
      <c r="HJ54" s="67">
        <v>1.3241815575796418E-20</v>
      </c>
      <c r="HK54" s="67">
        <v>5.6953118881366528E-20</v>
      </c>
      <c r="HL54" s="67">
        <v>3.2748182966861633E-20</v>
      </c>
      <c r="HM54" s="67">
        <v>4.0842903612712825E-20</v>
      </c>
      <c r="HN54" s="67">
        <v>2.8145349071628138E-20</v>
      </c>
      <c r="HO54" s="67">
        <v>1.5763685035666855E-20</v>
      </c>
      <c r="HP54" s="67">
        <v>3.5450210371776396E-20</v>
      </c>
      <c r="HQ54" s="67">
        <v>2.7757663841961843E-19</v>
      </c>
      <c r="HR54" s="67">
        <v>1.9341530267057472E-20</v>
      </c>
      <c r="HS54" s="67">
        <v>4.4692612622164839E-18</v>
      </c>
      <c r="HT54" s="67">
        <v>1.5950042565770973E-20</v>
      </c>
      <c r="HU54" s="67">
        <v>2.6827009536260147E-20</v>
      </c>
      <c r="HV54" s="67">
        <v>1.6362978956473E-20</v>
      </c>
      <c r="HW54" s="67">
        <v>2.8125445150094664E-20</v>
      </c>
      <c r="HX54" s="67">
        <v>3.5404764351258195E-20</v>
      </c>
      <c r="HY54" s="67">
        <v>2.0378791970784969E-20</v>
      </c>
      <c r="HZ54" s="67">
        <v>5.2129928830547575E-20</v>
      </c>
      <c r="IA54" s="67">
        <v>2.5366301785627998E-20</v>
      </c>
      <c r="IB54" s="67">
        <v>1</v>
      </c>
      <c r="IC54" s="67">
        <v>0.8784801077719594</v>
      </c>
      <c r="IE54" s="12" t="s">
        <v>80</v>
      </c>
      <c r="IF54" s="67" t="s">
        <v>664</v>
      </c>
      <c r="IG54" s="67">
        <v>0</v>
      </c>
      <c r="IH54" s="67">
        <v>0</v>
      </c>
      <c r="II54" s="67">
        <v>0</v>
      </c>
      <c r="IJ54" s="67">
        <v>0</v>
      </c>
      <c r="IK54" s="67">
        <v>0</v>
      </c>
      <c r="IL54" s="67">
        <v>0</v>
      </c>
      <c r="IM54" s="67">
        <v>0</v>
      </c>
      <c r="IN54" s="67">
        <v>0</v>
      </c>
      <c r="IO54" s="67">
        <v>0</v>
      </c>
      <c r="IP54" s="67">
        <v>0</v>
      </c>
      <c r="IQ54" s="67">
        <v>0</v>
      </c>
      <c r="IR54" s="67">
        <v>0</v>
      </c>
      <c r="IS54" s="67">
        <v>0</v>
      </c>
      <c r="IT54" s="67">
        <v>0</v>
      </c>
      <c r="IU54" s="67">
        <v>0</v>
      </c>
      <c r="IV54" s="67">
        <v>0</v>
      </c>
      <c r="IW54" s="67">
        <v>0</v>
      </c>
      <c r="IX54" s="67">
        <v>0</v>
      </c>
      <c r="IY54" s="67">
        <v>0</v>
      </c>
      <c r="IZ54" s="67">
        <v>0</v>
      </c>
      <c r="JA54" s="67">
        <v>0</v>
      </c>
      <c r="JB54" s="67">
        <v>0</v>
      </c>
      <c r="JC54" s="67">
        <v>0</v>
      </c>
      <c r="JD54" s="67">
        <v>0</v>
      </c>
      <c r="JE54" s="67">
        <v>0</v>
      </c>
      <c r="JF54" s="67">
        <v>0</v>
      </c>
      <c r="JG54" s="67">
        <v>0</v>
      </c>
      <c r="JH54" s="67">
        <v>0</v>
      </c>
      <c r="JI54" s="67">
        <v>0</v>
      </c>
      <c r="JJ54" s="67">
        <v>0</v>
      </c>
      <c r="JK54" s="67">
        <v>0</v>
      </c>
      <c r="JL54" s="67">
        <v>0</v>
      </c>
      <c r="JM54" s="67">
        <v>0</v>
      </c>
      <c r="JN54" s="67">
        <v>0</v>
      </c>
      <c r="JO54" s="67">
        <v>0</v>
      </c>
      <c r="JP54" s="67">
        <v>0</v>
      </c>
      <c r="JQ54" s="67">
        <v>0</v>
      </c>
      <c r="JR54" s="67">
        <v>0</v>
      </c>
      <c r="JS54" s="67">
        <v>0</v>
      </c>
      <c r="JT54" s="67">
        <v>0</v>
      </c>
      <c r="JU54" s="67">
        <v>0</v>
      </c>
      <c r="JV54" s="67">
        <v>0</v>
      </c>
      <c r="JW54" s="67">
        <v>0</v>
      </c>
      <c r="JX54" s="67">
        <v>0</v>
      </c>
      <c r="JY54" s="67">
        <v>0</v>
      </c>
      <c r="JZ54" s="67">
        <v>0</v>
      </c>
      <c r="KA54" s="67">
        <v>0</v>
      </c>
      <c r="KB54" s="67">
        <v>0</v>
      </c>
      <c r="KC54" s="67">
        <v>0</v>
      </c>
      <c r="KD54" s="67">
        <v>0</v>
      </c>
      <c r="KE54" s="67">
        <v>0</v>
      </c>
      <c r="KF54" s="67">
        <v>0</v>
      </c>
      <c r="KG54" s="67">
        <v>0</v>
      </c>
      <c r="KH54" s="67">
        <v>0</v>
      </c>
      <c r="KI54" s="67">
        <v>0</v>
      </c>
      <c r="KJ54" s="67">
        <v>0</v>
      </c>
      <c r="KK54" s="67">
        <v>0</v>
      </c>
      <c r="KL54" s="67">
        <v>0</v>
      </c>
      <c r="KM54" s="67">
        <v>0</v>
      </c>
      <c r="KN54" s="67">
        <v>0</v>
      </c>
      <c r="KO54" s="67">
        <v>0</v>
      </c>
      <c r="KP54" s="67">
        <v>0</v>
      </c>
      <c r="KQ54" s="67">
        <v>0</v>
      </c>
      <c r="KR54" s="67">
        <v>0</v>
      </c>
      <c r="KS54" s="67">
        <v>0</v>
      </c>
      <c r="KT54" s="67">
        <v>0</v>
      </c>
      <c r="KU54" s="67">
        <v>0</v>
      </c>
      <c r="KV54" s="67">
        <v>0</v>
      </c>
      <c r="KW54" s="67">
        <v>0</v>
      </c>
      <c r="KX54" s="67">
        <v>0</v>
      </c>
      <c r="KY54" s="67">
        <v>0</v>
      </c>
      <c r="KZ54" s="67">
        <v>0</v>
      </c>
      <c r="LA54" s="67">
        <v>0</v>
      </c>
      <c r="LB54" s="67">
        <v>0</v>
      </c>
      <c r="LC54" s="67">
        <v>0</v>
      </c>
      <c r="LD54" s="67">
        <v>0</v>
      </c>
      <c r="LE54" s="67">
        <v>0</v>
      </c>
      <c r="LF54" s="67">
        <v>0</v>
      </c>
      <c r="LG54" s="67">
        <v>0</v>
      </c>
      <c r="LH54" s="67">
        <v>0</v>
      </c>
      <c r="LI54" s="67">
        <v>0</v>
      </c>
      <c r="LJ54" s="67">
        <v>0</v>
      </c>
      <c r="LK54" s="67">
        <v>0</v>
      </c>
      <c r="LL54" s="67">
        <v>0</v>
      </c>
      <c r="LM54" s="67">
        <v>0</v>
      </c>
      <c r="LN54" s="67">
        <v>0</v>
      </c>
      <c r="LO54" s="67">
        <v>0</v>
      </c>
      <c r="LP54" s="67">
        <v>0</v>
      </c>
      <c r="LQ54" s="67">
        <v>0</v>
      </c>
      <c r="LR54" s="67">
        <v>0</v>
      </c>
      <c r="LS54" s="67">
        <v>0</v>
      </c>
      <c r="LT54" s="67">
        <v>0</v>
      </c>
      <c r="LU54" s="67">
        <v>0</v>
      </c>
      <c r="LV54" s="67">
        <v>0</v>
      </c>
      <c r="LW54" s="67">
        <v>0</v>
      </c>
      <c r="LX54" s="67">
        <v>0</v>
      </c>
      <c r="LY54" s="67">
        <v>0</v>
      </c>
      <c r="LZ54" s="67">
        <v>0</v>
      </c>
      <c r="MA54" s="67">
        <v>0</v>
      </c>
      <c r="MB54" s="67">
        <v>0</v>
      </c>
      <c r="MC54" s="67">
        <v>0</v>
      </c>
      <c r="MD54" s="67">
        <v>0</v>
      </c>
      <c r="ME54" s="67">
        <v>0</v>
      </c>
      <c r="MF54" s="67">
        <v>0</v>
      </c>
      <c r="MG54" s="67">
        <v>0</v>
      </c>
      <c r="MH54" s="67">
        <v>0</v>
      </c>
      <c r="MI54" s="67">
        <v>0</v>
      </c>
    </row>
    <row r="55" spans="2:347" x14ac:dyDescent="0.15">
      <c r="B55" s="12" t="s">
        <v>81</v>
      </c>
      <c r="C55" s="66" t="s">
        <v>665</v>
      </c>
      <c r="D55" s="67">
        <v>0.99999999999999989</v>
      </c>
      <c r="E55" s="67">
        <v>0</v>
      </c>
      <c r="F55" s="67">
        <v>0.3589980916030534</v>
      </c>
      <c r="G55" s="67">
        <v>0.30938931297709926</v>
      </c>
      <c r="H55" s="67">
        <v>6.2381624672537279E-4</v>
      </c>
      <c r="I55" s="27">
        <v>0.10019083969465649</v>
      </c>
      <c r="J55" s="67">
        <v>9.82824427480916E-2</v>
      </c>
      <c r="P55" s="12" t="s">
        <v>81</v>
      </c>
      <c r="Q55" s="67" t="s">
        <v>665</v>
      </c>
      <c r="R55" s="67">
        <v>0</v>
      </c>
      <c r="S55" s="67">
        <v>0</v>
      </c>
      <c r="T55" s="67">
        <v>0</v>
      </c>
      <c r="U55" s="67">
        <v>0</v>
      </c>
      <c r="V55" s="67">
        <v>1.1017260374586852E-5</v>
      </c>
      <c r="W55" s="67">
        <v>0</v>
      </c>
      <c r="X55" s="67">
        <v>0</v>
      </c>
      <c r="Y55" s="67">
        <v>1.0864447904972295E-6</v>
      </c>
      <c r="Z55" s="67">
        <v>0</v>
      </c>
      <c r="AA55" s="67">
        <v>0</v>
      </c>
      <c r="AB55" s="67">
        <v>0</v>
      </c>
      <c r="AC55" s="67">
        <v>0</v>
      </c>
      <c r="AD55" s="67">
        <v>0</v>
      </c>
      <c r="AE55" s="67">
        <v>0</v>
      </c>
      <c r="AF55" s="67">
        <v>7.5838010010617325E-6</v>
      </c>
      <c r="AG55" s="67">
        <v>0</v>
      </c>
      <c r="AH55" s="67">
        <v>3.9370078740157478E-5</v>
      </c>
      <c r="AI55" s="67">
        <v>8.6393088552915766E-4</v>
      </c>
      <c r="AJ55" s="67">
        <v>0</v>
      </c>
      <c r="AK55" s="67">
        <v>0</v>
      </c>
      <c r="AL55" s="67">
        <v>0</v>
      </c>
      <c r="AM55" s="67">
        <v>0</v>
      </c>
      <c r="AN55" s="67">
        <v>0</v>
      </c>
      <c r="AO55" s="67">
        <v>0</v>
      </c>
      <c r="AP55" s="67">
        <v>1.3641530882910193E-5</v>
      </c>
      <c r="AQ55" s="67">
        <v>4.1281799886475054E-6</v>
      </c>
      <c r="AR55" s="67">
        <v>0</v>
      </c>
      <c r="AS55" s="67">
        <v>0</v>
      </c>
      <c r="AT55" s="67">
        <v>0</v>
      </c>
      <c r="AU55" s="67">
        <v>2.2807617744326605E-6</v>
      </c>
      <c r="AV55" s="67">
        <v>0</v>
      </c>
      <c r="AW55" s="67">
        <v>0</v>
      </c>
      <c r="AX55" s="67">
        <v>0</v>
      </c>
      <c r="AY55" s="67">
        <v>0</v>
      </c>
      <c r="AZ55" s="67">
        <v>0</v>
      </c>
      <c r="BA55" s="67">
        <v>0</v>
      </c>
      <c r="BB55" s="67">
        <v>9.6269554753309263E-7</v>
      </c>
      <c r="BC55" s="67">
        <v>0</v>
      </c>
      <c r="BD55" s="67">
        <v>2.1281123643328369E-6</v>
      </c>
      <c r="BE55" s="67">
        <v>0</v>
      </c>
      <c r="BF55" s="67">
        <v>2.9183598079054307E-4</v>
      </c>
      <c r="BG55" s="67">
        <v>5.4083288263926444E-6</v>
      </c>
      <c r="BH55" s="67">
        <v>5.9516172146484901E-3</v>
      </c>
      <c r="BI55" s="67">
        <v>2.0968600319318789E-3</v>
      </c>
      <c r="BJ55" s="67">
        <v>5.5894362836082095E-3</v>
      </c>
      <c r="BK55" s="67">
        <v>3.1930022573363435E-2</v>
      </c>
      <c r="BL55" s="67">
        <v>0</v>
      </c>
      <c r="BM55" s="67">
        <v>0.17193702290076335</v>
      </c>
      <c r="BN55" s="67">
        <v>3.7856774858320452E-2</v>
      </c>
      <c r="BO55" s="67">
        <v>0</v>
      </c>
      <c r="BP55" s="67">
        <v>0.12132231404958678</v>
      </c>
      <c r="BQ55" s="67">
        <v>2.7666562402252109E-2</v>
      </c>
      <c r="BR55" s="67">
        <v>0.11870967741935484</v>
      </c>
      <c r="BS55" s="67">
        <v>8.3002070393374747E-2</v>
      </c>
      <c r="BT55" s="67">
        <v>5.3171528870596776E-4</v>
      </c>
      <c r="BU55" s="67">
        <v>4.7858620221524799E-4</v>
      </c>
      <c r="BV55" s="67">
        <v>8.5510699790923624E-3</v>
      </c>
      <c r="BW55" s="67">
        <v>9.6726486104672981E-4</v>
      </c>
      <c r="BX55" s="67">
        <v>7.0240776026329465E-4</v>
      </c>
      <c r="BY55" s="67">
        <v>1.2885309636212162E-3</v>
      </c>
      <c r="BZ55" s="67">
        <v>0</v>
      </c>
      <c r="CA55" s="67">
        <v>5.9545759302715394E-4</v>
      </c>
      <c r="CB55" s="67">
        <v>1.7556742323097463E-4</v>
      </c>
      <c r="CC55" s="67">
        <v>4.3121730524529902E-5</v>
      </c>
      <c r="CD55" s="67">
        <v>1.0770975056689343E-5</v>
      </c>
      <c r="CE55" s="67">
        <v>5.2436666338937509E-6</v>
      </c>
      <c r="CF55" s="67">
        <v>2.4894199651481204E-6</v>
      </c>
      <c r="CG55" s="67">
        <v>2.0137124226878266E-5</v>
      </c>
      <c r="CH55" s="67">
        <v>0</v>
      </c>
      <c r="CI55" s="67">
        <v>2.7826627777301193E-5</v>
      </c>
      <c r="CJ55" s="67">
        <v>4.2471696392511427E-5</v>
      </c>
      <c r="CK55" s="67">
        <v>0</v>
      </c>
      <c r="CL55" s="67">
        <v>0</v>
      </c>
      <c r="CM55" s="67">
        <v>0</v>
      </c>
      <c r="CN55" s="67">
        <v>1.1723329425556858E-5</v>
      </c>
      <c r="CO55" s="67">
        <v>0</v>
      </c>
      <c r="CP55" s="67">
        <v>0</v>
      </c>
      <c r="CQ55" s="67">
        <v>2.7359781121751028E-6</v>
      </c>
      <c r="CR55" s="67">
        <v>0</v>
      </c>
      <c r="CS55" s="67">
        <v>0</v>
      </c>
      <c r="CT55" s="67">
        <v>0</v>
      </c>
      <c r="CU55" s="67">
        <v>2.5479870901987427E-6</v>
      </c>
      <c r="CV55" s="67">
        <v>2.2825259954349478E-5</v>
      </c>
      <c r="CW55" s="67">
        <v>2.2310756972111556E-4</v>
      </c>
      <c r="CX55" s="67">
        <v>2.5357842398674099E-3</v>
      </c>
      <c r="CY55" s="67">
        <v>1.110241612051257E-3</v>
      </c>
      <c r="CZ55" s="67">
        <v>3.5809018567639259E-4</v>
      </c>
      <c r="DA55" s="67">
        <v>6.2148190695002874E-3</v>
      </c>
      <c r="DB55" s="67">
        <v>2.0050398472586167E-3</v>
      </c>
      <c r="DC55" s="67">
        <v>3.5146040043647067E-5</v>
      </c>
      <c r="DD55" s="67">
        <v>3.8960528206563251E-3</v>
      </c>
      <c r="DE55" s="67">
        <v>1.0543304596069782E-6</v>
      </c>
      <c r="DF55" s="67">
        <v>0</v>
      </c>
      <c r="DG55" s="67">
        <v>3.4527406128614588E-5</v>
      </c>
      <c r="DH55" s="67">
        <v>0</v>
      </c>
      <c r="DI55" s="67">
        <v>0</v>
      </c>
      <c r="DJ55" s="67">
        <v>7.6236114136353746E-6</v>
      </c>
      <c r="DK55" s="67">
        <v>0</v>
      </c>
      <c r="DL55" s="67">
        <v>5.1096071310663592E-2</v>
      </c>
      <c r="DM55" s="67">
        <v>5.1624439413384862E-5</v>
      </c>
      <c r="DN55" s="67">
        <v>0</v>
      </c>
      <c r="DO55" s="67">
        <v>0</v>
      </c>
      <c r="DP55" s="67">
        <v>3.2927230819888051E-6</v>
      </c>
      <c r="DQ55" s="67">
        <v>0</v>
      </c>
      <c r="DR55" s="67">
        <v>9.8451327433628317E-5</v>
      </c>
      <c r="DS55" s="67">
        <v>3.5985108820160365E-2</v>
      </c>
      <c r="DT55" s="67">
        <v>0</v>
      </c>
      <c r="DU55" s="67">
        <v>2.1109675815496162E-3</v>
      </c>
      <c r="DW55" s="12" t="s">
        <v>81</v>
      </c>
      <c r="DX55" s="67" t="s">
        <v>665</v>
      </c>
      <c r="DY55" s="27">
        <v>6.5613920224894608E-20</v>
      </c>
      <c r="DZ55" s="67">
        <v>3.8904193610373986E-20</v>
      </c>
      <c r="EA55" s="67">
        <v>4.0418298112415338E-20</v>
      </c>
      <c r="EB55" s="67">
        <v>8.1601257155721911E-20</v>
      </c>
      <c r="EC55" s="67">
        <v>2.9021458611140055E-20</v>
      </c>
      <c r="ED55" s="67">
        <v>0</v>
      </c>
      <c r="EE55" s="67">
        <v>2.1271476976383226E-19</v>
      </c>
      <c r="EF55" s="67">
        <v>2.7152662377989224E-20</v>
      </c>
      <c r="EG55" s="67">
        <v>0</v>
      </c>
      <c r="EH55" s="67">
        <v>0</v>
      </c>
      <c r="EI55" s="67">
        <v>0</v>
      </c>
      <c r="EJ55" s="67">
        <v>4.2579705110883171E-20</v>
      </c>
      <c r="EK55" s="67">
        <v>2.7284126920234315E-20</v>
      </c>
      <c r="EL55" s="67">
        <v>5.4012709581808378E-20</v>
      </c>
      <c r="EM55" s="67">
        <v>3.0454799500633738E-20</v>
      </c>
      <c r="EN55" s="67">
        <v>0</v>
      </c>
      <c r="EO55" s="67">
        <v>2.2329236342320503E-20</v>
      </c>
      <c r="EP55" s="67">
        <v>1.2067470162151878E-19</v>
      </c>
      <c r="EQ55" s="67">
        <v>0</v>
      </c>
      <c r="ER55" s="67">
        <v>7.4540227553399515E-20</v>
      </c>
      <c r="ES55" s="67">
        <v>0</v>
      </c>
      <c r="ET55" s="67">
        <v>0</v>
      </c>
      <c r="EU55" s="67">
        <v>0</v>
      </c>
      <c r="EV55" s="67">
        <v>0</v>
      </c>
      <c r="EW55" s="67">
        <v>2.9846574032958099E-20</v>
      </c>
      <c r="EX55" s="67">
        <v>2.3411896550561217E-20</v>
      </c>
      <c r="EY55" s="67">
        <v>0</v>
      </c>
      <c r="EZ55" s="67">
        <v>0</v>
      </c>
      <c r="FA55" s="67">
        <v>2.9404182829448793E-20</v>
      </c>
      <c r="FB55" s="67">
        <v>4.7772766328293768E-20</v>
      </c>
      <c r="FC55" s="67">
        <v>2.6759570067244842E-20</v>
      </c>
      <c r="FD55" s="67">
        <v>0</v>
      </c>
      <c r="FE55" s="67">
        <v>7.4066527562815304E-20</v>
      </c>
      <c r="FF55" s="67">
        <v>4.1620595343523073E-20</v>
      </c>
      <c r="FG55" s="67">
        <v>6.164347174464218E-20</v>
      </c>
      <c r="FH55" s="67">
        <v>0</v>
      </c>
      <c r="FI55" s="67">
        <v>2.0255897497634004E-20</v>
      </c>
      <c r="FJ55" s="67">
        <v>4.3072498287696819E-20</v>
      </c>
      <c r="FK55" s="67">
        <v>1.6761568928129344E-20</v>
      </c>
      <c r="FL55" s="67">
        <v>0</v>
      </c>
      <c r="FM55" s="67">
        <v>5.8708481071024952E-20</v>
      </c>
      <c r="FN55" s="67">
        <v>4.2275285923993228E-20</v>
      </c>
      <c r="FO55" s="67">
        <v>7.0075403840243814E-19</v>
      </c>
      <c r="FP55" s="67">
        <v>2.6825719905849148E-19</v>
      </c>
      <c r="FQ55" s="67">
        <v>6.6356589477179834E-19</v>
      </c>
      <c r="FR55" s="67">
        <v>3.6047732544083194E-18</v>
      </c>
      <c r="FS55" s="67">
        <v>0</v>
      </c>
      <c r="FT55" s="67">
        <v>1</v>
      </c>
      <c r="FU55" s="67">
        <v>4.2447042834294886E-18</v>
      </c>
      <c r="FV55" s="67">
        <v>0</v>
      </c>
      <c r="FW55" s="67">
        <v>1.3499910502506469E-17</v>
      </c>
      <c r="FX55" s="67">
        <v>3.100551251288482E-18</v>
      </c>
      <c r="FY55" s="67">
        <v>1.3202310100865144E-17</v>
      </c>
      <c r="FZ55" s="67">
        <v>9.2583324080880732E-18</v>
      </c>
      <c r="GA55" s="67">
        <v>2.8520037543512231E-19</v>
      </c>
      <c r="GB55" s="67">
        <v>2.6466564869536491E-19</v>
      </c>
      <c r="GC55" s="67">
        <v>1.1142552690796631E-18</v>
      </c>
      <c r="GD55" s="67">
        <v>1.3377507610616468E-19</v>
      </c>
      <c r="GE55" s="67">
        <v>1.2301122144094567E-19</v>
      </c>
      <c r="GF55" s="67">
        <v>1.8750150552053028E-19</v>
      </c>
      <c r="GG55" s="67">
        <v>3.9594372890699772E-20</v>
      </c>
      <c r="GH55" s="67">
        <v>1.0001647222796037E-19</v>
      </c>
      <c r="GI55" s="67">
        <v>7.3986982051407399E-20</v>
      </c>
      <c r="GJ55" s="67">
        <v>5.9457828102387662E-20</v>
      </c>
      <c r="GK55" s="67">
        <v>4.6087445848098907E-20</v>
      </c>
      <c r="GL55" s="67">
        <v>8.0383591180026577E-20</v>
      </c>
      <c r="GM55" s="67">
        <v>1.6854814983117713E-20</v>
      </c>
      <c r="GN55" s="67">
        <v>1.0234838530676916E-19</v>
      </c>
      <c r="GO55" s="67">
        <v>1.014581458672202E-19</v>
      </c>
      <c r="GP55" s="67">
        <v>4.1119064653903936E-20</v>
      </c>
      <c r="GQ55" s="67">
        <v>3.6881643207633969E-20</v>
      </c>
      <c r="GR55" s="67">
        <v>2.025173710868545E-20</v>
      </c>
      <c r="GS55" s="67">
        <v>1.2919768302577134E-20</v>
      </c>
      <c r="GT55" s="67">
        <v>2.9616923293983134E-21</v>
      </c>
      <c r="GU55" s="67">
        <v>2.6344579286818437E-20</v>
      </c>
      <c r="GV55" s="67">
        <v>1.2213886033746783E-19</v>
      </c>
      <c r="GW55" s="67">
        <v>6.5034886902662306E-19</v>
      </c>
      <c r="GX55" s="67">
        <v>1.3526832244428832E-20</v>
      </c>
      <c r="GY55" s="67">
        <v>0</v>
      </c>
      <c r="GZ55" s="67">
        <v>6.8790789001352005E-20</v>
      </c>
      <c r="HA55" s="67">
        <v>4.0080305894371389E-20</v>
      </c>
      <c r="HB55" s="67">
        <v>3.8378589864234886E-20</v>
      </c>
      <c r="HC55" s="67">
        <v>2.8601896261335415E-20</v>
      </c>
      <c r="HD55" s="67">
        <v>5.5106118387132535E-20</v>
      </c>
      <c r="HE55" s="67">
        <v>3.5540657543470991E-19</v>
      </c>
      <c r="HF55" s="67">
        <v>1.8834759934753628E-19</v>
      </c>
      <c r="HG55" s="67">
        <v>1.2969535331434549E-19</v>
      </c>
      <c r="HH55" s="67">
        <v>7.3292491665249439E-19</v>
      </c>
      <c r="HI55" s="67">
        <v>2.6410052094676744E-19</v>
      </c>
      <c r="HJ55" s="67">
        <v>2.8023520964619279E-20</v>
      </c>
      <c r="HK55" s="67">
        <v>5.1767140396546411E-19</v>
      </c>
      <c r="HL55" s="67">
        <v>2.2676407615108007E-20</v>
      </c>
      <c r="HM55" s="67">
        <v>5.235119120458912E-20</v>
      </c>
      <c r="HN55" s="67">
        <v>5.5168370829892223E-20</v>
      </c>
      <c r="HO55" s="67">
        <v>3.797149922260559E-20</v>
      </c>
      <c r="HP55" s="67">
        <v>7.1490269924149053E-20</v>
      </c>
      <c r="HQ55" s="67">
        <v>3.5372422240753338E-19</v>
      </c>
      <c r="HR55" s="67">
        <v>1.2203935525633432E-19</v>
      </c>
      <c r="HS55" s="67">
        <v>5.7654161376630643E-18</v>
      </c>
      <c r="HT55" s="67">
        <v>3.3202492545132636E-20</v>
      </c>
      <c r="HU55" s="67">
        <v>4.5237360135336029E-20</v>
      </c>
      <c r="HV55" s="67">
        <v>2.7533031017776257E-20</v>
      </c>
      <c r="HW55" s="67">
        <v>5.5006029347078335E-20</v>
      </c>
      <c r="HX55" s="67">
        <v>5.0143638341784655E-20</v>
      </c>
      <c r="HY55" s="67">
        <v>4.8303643572438385E-20</v>
      </c>
      <c r="HZ55" s="67">
        <v>4.0109035868332954E-18</v>
      </c>
      <c r="IA55" s="67">
        <v>8.9463007967521329E-20</v>
      </c>
      <c r="IB55" s="67">
        <v>1</v>
      </c>
      <c r="IC55" s="67">
        <v>0.8784801077719594</v>
      </c>
      <c r="IE55" s="12" t="s">
        <v>81</v>
      </c>
      <c r="IF55" s="67" t="s">
        <v>665</v>
      </c>
      <c r="IG55" s="67">
        <v>0</v>
      </c>
      <c r="IH55" s="67">
        <v>0</v>
      </c>
      <c r="II55" s="67">
        <v>0</v>
      </c>
      <c r="IJ55" s="67">
        <v>0</v>
      </c>
      <c r="IK55" s="67">
        <v>0</v>
      </c>
      <c r="IL55" s="67">
        <v>0</v>
      </c>
      <c r="IM55" s="67">
        <v>0</v>
      </c>
      <c r="IN55" s="67">
        <v>0</v>
      </c>
      <c r="IO55" s="67">
        <v>0</v>
      </c>
      <c r="IP55" s="67">
        <v>0</v>
      </c>
      <c r="IQ55" s="67">
        <v>0</v>
      </c>
      <c r="IR55" s="67">
        <v>0</v>
      </c>
      <c r="IS55" s="67">
        <v>0</v>
      </c>
      <c r="IT55" s="67">
        <v>0</v>
      </c>
      <c r="IU55" s="67">
        <v>0</v>
      </c>
      <c r="IV55" s="67">
        <v>0</v>
      </c>
      <c r="IW55" s="67">
        <v>0</v>
      </c>
      <c r="IX55" s="67">
        <v>0</v>
      </c>
      <c r="IY55" s="67">
        <v>0</v>
      </c>
      <c r="IZ55" s="67">
        <v>0</v>
      </c>
      <c r="JA55" s="67">
        <v>0</v>
      </c>
      <c r="JB55" s="67">
        <v>0</v>
      </c>
      <c r="JC55" s="67">
        <v>0</v>
      </c>
      <c r="JD55" s="67">
        <v>0</v>
      </c>
      <c r="JE55" s="67">
        <v>0</v>
      </c>
      <c r="JF55" s="67">
        <v>0</v>
      </c>
      <c r="JG55" s="67">
        <v>0</v>
      </c>
      <c r="JH55" s="67">
        <v>0</v>
      </c>
      <c r="JI55" s="67">
        <v>0</v>
      </c>
      <c r="JJ55" s="67">
        <v>0</v>
      </c>
      <c r="JK55" s="67">
        <v>0</v>
      </c>
      <c r="JL55" s="67">
        <v>0</v>
      </c>
      <c r="JM55" s="67">
        <v>0</v>
      </c>
      <c r="JN55" s="67">
        <v>0</v>
      </c>
      <c r="JO55" s="67">
        <v>0</v>
      </c>
      <c r="JP55" s="67">
        <v>0</v>
      </c>
      <c r="JQ55" s="67">
        <v>0</v>
      </c>
      <c r="JR55" s="67">
        <v>0</v>
      </c>
      <c r="JS55" s="67">
        <v>0</v>
      </c>
      <c r="JT55" s="67">
        <v>0</v>
      </c>
      <c r="JU55" s="67">
        <v>0</v>
      </c>
      <c r="JV55" s="67">
        <v>0</v>
      </c>
      <c r="JW55" s="67">
        <v>0</v>
      </c>
      <c r="JX55" s="67">
        <v>0</v>
      </c>
      <c r="JY55" s="67">
        <v>0</v>
      </c>
      <c r="JZ55" s="67">
        <v>0</v>
      </c>
      <c r="KA55" s="67">
        <v>0</v>
      </c>
      <c r="KB55" s="67">
        <v>0</v>
      </c>
      <c r="KC55" s="67">
        <v>0</v>
      </c>
      <c r="KD55" s="67">
        <v>0</v>
      </c>
      <c r="KE55" s="67">
        <v>0</v>
      </c>
      <c r="KF55" s="67">
        <v>0</v>
      </c>
      <c r="KG55" s="67">
        <v>0</v>
      </c>
      <c r="KH55" s="67">
        <v>0</v>
      </c>
      <c r="KI55" s="67">
        <v>0</v>
      </c>
      <c r="KJ55" s="67">
        <v>0</v>
      </c>
      <c r="KK55" s="67">
        <v>0</v>
      </c>
      <c r="KL55" s="67">
        <v>0</v>
      </c>
      <c r="KM55" s="67">
        <v>0</v>
      </c>
      <c r="KN55" s="67">
        <v>0</v>
      </c>
      <c r="KO55" s="67">
        <v>0</v>
      </c>
      <c r="KP55" s="67">
        <v>0</v>
      </c>
      <c r="KQ55" s="67">
        <v>0</v>
      </c>
      <c r="KR55" s="67">
        <v>0</v>
      </c>
      <c r="KS55" s="67">
        <v>0</v>
      </c>
      <c r="KT55" s="67">
        <v>0</v>
      </c>
      <c r="KU55" s="67">
        <v>0</v>
      </c>
      <c r="KV55" s="67">
        <v>0</v>
      </c>
      <c r="KW55" s="67">
        <v>0</v>
      </c>
      <c r="KX55" s="67">
        <v>0</v>
      </c>
      <c r="KY55" s="67">
        <v>0</v>
      </c>
      <c r="KZ55" s="67">
        <v>0</v>
      </c>
      <c r="LA55" s="67">
        <v>0</v>
      </c>
      <c r="LB55" s="67">
        <v>0</v>
      </c>
      <c r="LC55" s="67">
        <v>0</v>
      </c>
      <c r="LD55" s="67">
        <v>0</v>
      </c>
      <c r="LE55" s="67">
        <v>0</v>
      </c>
      <c r="LF55" s="67">
        <v>0</v>
      </c>
      <c r="LG55" s="67">
        <v>0</v>
      </c>
      <c r="LH55" s="67">
        <v>0</v>
      </c>
      <c r="LI55" s="67">
        <v>0</v>
      </c>
      <c r="LJ55" s="67">
        <v>0</v>
      </c>
      <c r="LK55" s="67">
        <v>0</v>
      </c>
      <c r="LL55" s="67">
        <v>0</v>
      </c>
      <c r="LM55" s="67">
        <v>0</v>
      </c>
      <c r="LN55" s="67">
        <v>0</v>
      </c>
      <c r="LO55" s="67">
        <v>0</v>
      </c>
      <c r="LP55" s="67">
        <v>0</v>
      </c>
      <c r="LQ55" s="67">
        <v>0</v>
      </c>
      <c r="LR55" s="67">
        <v>0</v>
      </c>
      <c r="LS55" s="67">
        <v>0</v>
      </c>
      <c r="LT55" s="67">
        <v>0</v>
      </c>
      <c r="LU55" s="67">
        <v>0</v>
      </c>
      <c r="LV55" s="67">
        <v>0</v>
      </c>
      <c r="LW55" s="67">
        <v>0</v>
      </c>
      <c r="LX55" s="67">
        <v>0</v>
      </c>
      <c r="LY55" s="67">
        <v>0</v>
      </c>
      <c r="LZ55" s="67">
        <v>0</v>
      </c>
      <c r="MA55" s="67">
        <v>0</v>
      </c>
      <c r="MB55" s="67">
        <v>0</v>
      </c>
      <c r="MC55" s="67">
        <v>0</v>
      </c>
      <c r="MD55" s="67">
        <v>0</v>
      </c>
      <c r="ME55" s="67">
        <v>0</v>
      </c>
      <c r="MF55" s="67">
        <v>0</v>
      </c>
      <c r="MG55" s="67">
        <v>0</v>
      </c>
      <c r="MH55" s="67">
        <v>0</v>
      </c>
      <c r="MI55" s="67">
        <v>0</v>
      </c>
    </row>
    <row r="56" spans="2:347" x14ac:dyDescent="0.15">
      <c r="B56" s="12" t="s">
        <v>82</v>
      </c>
      <c r="C56" s="66" t="s">
        <v>666</v>
      </c>
      <c r="D56" s="67">
        <v>0.96882860124114434</v>
      </c>
      <c r="E56" s="67">
        <v>3.1171398758855662E-2</v>
      </c>
      <c r="F56" s="67">
        <v>0.38707367336424525</v>
      </c>
      <c r="G56" s="67">
        <v>0.29331014940752193</v>
      </c>
      <c r="H56" s="67">
        <v>2.8285317656385063E-5</v>
      </c>
      <c r="I56" s="27">
        <v>8.8614116434827403E-2</v>
      </c>
      <c r="J56" s="67">
        <v>8.6553323029366303E-2</v>
      </c>
      <c r="P56" s="12" t="s">
        <v>82</v>
      </c>
      <c r="Q56" s="67" t="s">
        <v>666</v>
      </c>
      <c r="R56" s="67">
        <v>0</v>
      </c>
      <c r="S56" s="67">
        <v>0</v>
      </c>
      <c r="T56" s="67">
        <v>0</v>
      </c>
      <c r="U56" s="67">
        <v>0</v>
      </c>
      <c r="V56" s="67">
        <v>1.0233810747949565E-3</v>
      </c>
      <c r="W56" s="67">
        <v>0</v>
      </c>
      <c r="X56" s="67">
        <v>0</v>
      </c>
      <c r="Y56" s="67">
        <v>0</v>
      </c>
      <c r="Z56" s="67">
        <v>0</v>
      </c>
      <c r="AA56" s="67">
        <v>0</v>
      </c>
      <c r="AB56" s="67">
        <v>0</v>
      </c>
      <c r="AC56" s="67">
        <v>0</v>
      </c>
      <c r="AD56" s="67">
        <v>0</v>
      </c>
      <c r="AE56" s="67">
        <v>0</v>
      </c>
      <c r="AF56" s="67">
        <v>2.0779614742909148E-4</v>
      </c>
      <c r="AG56" s="67">
        <v>0</v>
      </c>
      <c r="AH56" s="67">
        <v>0</v>
      </c>
      <c r="AI56" s="67">
        <v>0</v>
      </c>
      <c r="AJ56" s="67">
        <v>0</v>
      </c>
      <c r="AK56" s="67">
        <v>0</v>
      </c>
      <c r="AL56" s="67">
        <v>0</v>
      </c>
      <c r="AM56" s="67">
        <v>0</v>
      </c>
      <c r="AN56" s="67">
        <v>0</v>
      </c>
      <c r="AO56" s="67">
        <v>0</v>
      </c>
      <c r="AP56" s="67">
        <v>0</v>
      </c>
      <c r="AQ56" s="67">
        <v>0</v>
      </c>
      <c r="AR56" s="67">
        <v>0</v>
      </c>
      <c r="AS56" s="67">
        <v>0</v>
      </c>
      <c r="AT56" s="67">
        <v>5.211590577444236E-6</v>
      </c>
      <c r="AU56" s="67">
        <v>0</v>
      </c>
      <c r="AV56" s="67">
        <v>0</v>
      </c>
      <c r="AW56" s="67">
        <v>0</v>
      </c>
      <c r="AX56" s="67">
        <v>5.4083288263926444E-6</v>
      </c>
      <c r="AY56" s="67">
        <v>0</v>
      </c>
      <c r="AZ56" s="67">
        <v>0</v>
      </c>
      <c r="BA56" s="67">
        <v>0</v>
      </c>
      <c r="BB56" s="67">
        <v>0</v>
      </c>
      <c r="BC56" s="67">
        <v>0</v>
      </c>
      <c r="BD56" s="67">
        <v>0</v>
      </c>
      <c r="BE56" s="67">
        <v>0</v>
      </c>
      <c r="BF56" s="67">
        <v>1.785494397241719E-5</v>
      </c>
      <c r="BG56" s="67">
        <v>1.2547322877230936E-3</v>
      </c>
      <c r="BH56" s="67">
        <v>2.2988505747126436E-4</v>
      </c>
      <c r="BI56" s="67">
        <v>1.942167819762285E-2</v>
      </c>
      <c r="BJ56" s="67">
        <v>1.4366548231425996E-2</v>
      </c>
      <c r="BK56" s="67">
        <v>8.116378229245047E-3</v>
      </c>
      <c r="BL56" s="67">
        <v>0</v>
      </c>
      <c r="BM56" s="67">
        <v>8.4923664122137402E-4</v>
      </c>
      <c r="BN56" s="67">
        <v>8.0121071612570829E-2</v>
      </c>
      <c r="BO56" s="67">
        <v>0</v>
      </c>
      <c r="BP56" s="67">
        <v>9.8347107438016522E-3</v>
      </c>
      <c r="BQ56" s="67">
        <v>5.0401417996037952E-3</v>
      </c>
      <c r="BR56" s="67">
        <v>8.7096774193548398E-3</v>
      </c>
      <c r="BS56" s="67">
        <v>9.751552795031055E-3</v>
      </c>
      <c r="BT56" s="67">
        <v>2.0914235564701612E-2</v>
      </c>
      <c r="BU56" s="67">
        <v>6.2512477739712349E-3</v>
      </c>
      <c r="BV56" s="67">
        <v>3.5508701266756856E-2</v>
      </c>
      <c r="BW56" s="67">
        <v>1.5872679513498002E-2</v>
      </c>
      <c r="BX56" s="67">
        <v>5.9345227784514112E-3</v>
      </c>
      <c r="BY56" s="67">
        <v>9.1641210774784791E-5</v>
      </c>
      <c r="BZ56" s="67">
        <v>0</v>
      </c>
      <c r="CA56" s="67">
        <v>2.0149597720415689E-3</v>
      </c>
      <c r="CB56" s="67">
        <v>3.5674232309746328E-3</v>
      </c>
      <c r="CC56" s="67">
        <v>1.0589565955040293E-3</v>
      </c>
      <c r="CD56" s="67">
        <v>3.7749433106575967E-3</v>
      </c>
      <c r="CE56" s="67">
        <v>0</v>
      </c>
      <c r="CF56" s="67">
        <v>0</v>
      </c>
      <c r="CG56" s="67">
        <v>0</v>
      </c>
      <c r="CH56" s="67">
        <v>0</v>
      </c>
      <c r="CI56" s="67">
        <v>1.0723170627091018E-7</v>
      </c>
      <c r="CJ56" s="67">
        <v>0</v>
      </c>
      <c r="CK56" s="67">
        <v>0</v>
      </c>
      <c r="CL56" s="67">
        <v>0</v>
      </c>
      <c r="CM56" s="67">
        <v>0</v>
      </c>
      <c r="CN56" s="67">
        <v>6.2879676009804957E-5</v>
      </c>
      <c r="CO56" s="67">
        <v>0</v>
      </c>
      <c r="CP56" s="67">
        <v>7.6734192756292208E-6</v>
      </c>
      <c r="CQ56" s="67">
        <v>0</v>
      </c>
      <c r="CR56" s="67">
        <v>0</v>
      </c>
      <c r="CS56" s="67">
        <v>0</v>
      </c>
      <c r="CT56" s="67">
        <v>2.0512820512820512E-5</v>
      </c>
      <c r="CU56" s="67">
        <v>0</v>
      </c>
      <c r="CV56" s="67">
        <v>0</v>
      </c>
      <c r="CW56" s="67">
        <v>0</v>
      </c>
      <c r="CX56" s="67">
        <v>0</v>
      </c>
      <c r="CY56" s="67">
        <v>0</v>
      </c>
      <c r="CZ56" s="67">
        <v>0</v>
      </c>
      <c r="DA56" s="67">
        <v>0</v>
      </c>
      <c r="DB56" s="67">
        <v>7.7298270837681362E-7</v>
      </c>
      <c r="DC56" s="67">
        <v>0</v>
      </c>
      <c r="DD56" s="67">
        <v>0</v>
      </c>
      <c r="DE56" s="67">
        <v>0</v>
      </c>
      <c r="DF56" s="67">
        <v>0</v>
      </c>
      <c r="DG56" s="67">
        <v>0</v>
      </c>
      <c r="DH56" s="67">
        <v>0</v>
      </c>
      <c r="DI56" s="67">
        <v>0</v>
      </c>
      <c r="DJ56" s="67">
        <v>0</v>
      </c>
      <c r="DK56" s="67">
        <v>0</v>
      </c>
      <c r="DL56" s="67">
        <v>2.0160118851105975E-2</v>
      </c>
      <c r="DM56" s="67">
        <v>0</v>
      </c>
      <c r="DN56" s="67">
        <v>0</v>
      </c>
      <c r="DO56" s="67">
        <v>0</v>
      </c>
      <c r="DP56" s="67">
        <v>0</v>
      </c>
      <c r="DQ56" s="67">
        <v>0</v>
      </c>
      <c r="DR56" s="67">
        <v>1.9911504424778761E-5</v>
      </c>
      <c r="DS56" s="67">
        <v>0</v>
      </c>
      <c r="DT56" s="67">
        <v>7.2502398976436732E-5</v>
      </c>
      <c r="DU56" s="67">
        <v>3.398253362367913E-3</v>
      </c>
      <c r="DW56" s="12" t="s">
        <v>82</v>
      </c>
      <c r="DX56" s="67" t="s">
        <v>666</v>
      </c>
      <c r="DY56" s="27">
        <v>7.9852030674097747E-6</v>
      </c>
      <c r="DZ56" s="67">
        <v>4.3118725886157932E-6</v>
      </c>
      <c r="EA56" s="67">
        <v>3.1228298978506281E-6</v>
      </c>
      <c r="EB56" s="67">
        <v>9.7854857181186293E-6</v>
      </c>
      <c r="EC56" s="67">
        <v>4.3217898105894758E-5</v>
      </c>
      <c r="ED56" s="67">
        <v>0</v>
      </c>
      <c r="EE56" s="67">
        <v>2.5840211816556075E-5</v>
      </c>
      <c r="EF56" s="67">
        <v>2.8360224377791526E-6</v>
      </c>
      <c r="EG56" s="67">
        <v>0</v>
      </c>
      <c r="EH56" s="67">
        <v>0</v>
      </c>
      <c r="EI56" s="67">
        <v>0</v>
      </c>
      <c r="EJ56" s="67">
        <v>4.9522640355997494E-6</v>
      </c>
      <c r="EK56" s="67">
        <v>2.7525610693078878E-6</v>
      </c>
      <c r="EL56" s="67">
        <v>6.004551530275175E-6</v>
      </c>
      <c r="EM56" s="67">
        <v>9.1685393670748571E-6</v>
      </c>
      <c r="EN56" s="67">
        <v>0</v>
      </c>
      <c r="EO56" s="67">
        <v>1.9852132250104457E-6</v>
      </c>
      <c r="EP56" s="67">
        <v>2.5949014295574217E-6</v>
      </c>
      <c r="EQ56" s="67">
        <v>0</v>
      </c>
      <c r="ER56" s="67">
        <v>8.9384756296798384E-6</v>
      </c>
      <c r="ES56" s="67">
        <v>0</v>
      </c>
      <c r="ET56" s="67">
        <v>0</v>
      </c>
      <c r="EU56" s="67">
        <v>0</v>
      </c>
      <c r="EV56" s="67">
        <v>0</v>
      </c>
      <c r="EW56" s="67">
        <v>3.0555809992404996E-6</v>
      </c>
      <c r="EX56" s="67">
        <v>2.5460015048335518E-6</v>
      </c>
      <c r="EY56" s="67">
        <v>0</v>
      </c>
      <c r="EZ56" s="67">
        <v>0</v>
      </c>
      <c r="FA56" s="67">
        <v>4.031300862705607E-6</v>
      </c>
      <c r="FB56" s="67">
        <v>5.3515960835678831E-6</v>
      </c>
      <c r="FC56" s="67">
        <v>2.3701022533833154E-6</v>
      </c>
      <c r="FD56" s="67">
        <v>0</v>
      </c>
      <c r="FE56" s="67">
        <v>9.0886084333203209E-6</v>
      </c>
      <c r="FF56" s="67">
        <v>5.6123572825505872E-6</v>
      </c>
      <c r="FG56" s="67">
        <v>7.2717159908449551E-6</v>
      </c>
      <c r="FH56" s="67">
        <v>0</v>
      </c>
      <c r="FI56" s="67">
        <v>2.6760820774007408E-6</v>
      </c>
      <c r="FJ56" s="67">
        <v>5.6521780316671074E-6</v>
      </c>
      <c r="FK56" s="67">
        <v>1.8491972633078318E-6</v>
      </c>
      <c r="FL56" s="67">
        <v>0</v>
      </c>
      <c r="FM56" s="67">
        <v>3.6068897264089123E-6</v>
      </c>
      <c r="FN56" s="67">
        <v>4.4009454333554541E-5</v>
      </c>
      <c r="FO56" s="67">
        <v>1.1324500763745907E-5</v>
      </c>
      <c r="FP56" s="67">
        <v>6.1943212599003454E-4</v>
      </c>
      <c r="FQ56" s="67">
        <v>4.6017249663823614E-4</v>
      </c>
      <c r="FR56" s="67">
        <v>2.5966032247138297E-4</v>
      </c>
      <c r="FS56" s="67">
        <v>0</v>
      </c>
      <c r="FT56" s="67">
        <v>3.0714175100699441E-5</v>
      </c>
      <c r="FU56" s="67">
        <v>1.0025076542237739</v>
      </c>
      <c r="FV56" s="67">
        <v>0</v>
      </c>
      <c r="FW56" s="67">
        <v>3.10507557264192E-4</v>
      </c>
      <c r="FX56" s="67">
        <v>1.5997622635348694E-4</v>
      </c>
      <c r="FY56" s="67">
        <v>2.7430962921932121E-4</v>
      </c>
      <c r="FZ56" s="67">
        <v>3.0772822868787653E-4</v>
      </c>
      <c r="GA56" s="67">
        <v>8.9604438179415047E-4</v>
      </c>
      <c r="GB56" s="67">
        <v>4.2600092026237244E-4</v>
      </c>
      <c r="GC56" s="67">
        <v>1.2723730941903645E-3</v>
      </c>
      <c r="GD56" s="67">
        <v>5.1827937212940408E-4</v>
      </c>
      <c r="GE56" s="67">
        <v>2.2519079514809334E-4</v>
      </c>
      <c r="GF56" s="67">
        <v>7.5071379400906483E-6</v>
      </c>
      <c r="GG56" s="67">
        <v>4.5755245252276236E-6</v>
      </c>
      <c r="GH56" s="67">
        <v>6.7122259538356625E-5</v>
      </c>
      <c r="GI56" s="67">
        <v>1.1747306971223617E-4</v>
      </c>
      <c r="GJ56" s="67">
        <v>3.849466401802145E-5</v>
      </c>
      <c r="GK56" s="67">
        <v>1.2336119177514817E-4</v>
      </c>
      <c r="GL56" s="67">
        <v>1.0679778443342927E-5</v>
      </c>
      <c r="GM56" s="67">
        <v>4.0840578690426226E-6</v>
      </c>
      <c r="GN56" s="67">
        <v>1.4894353430437813E-5</v>
      </c>
      <c r="GO56" s="67">
        <v>1.090143444832606E-5</v>
      </c>
      <c r="GP56" s="67">
        <v>3.7628378425243486E-6</v>
      </c>
      <c r="GQ56" s="67">
        <v>2.2727737669180473E-6</v>
      </c>
      <c r="GR56" s="67">
        <v>2.038763782907016E-6</v>
      </c>
      <c r="GS56" s="67">
        <v>2.1222647981617291E-6</v>
      </c>
      <c r="GT56" s="67">
        <v>1.1439907691355302E-6</v>
      </c>
      <c r="GU56" s="67">
        <v>9.2618076679109805E-6</v>
      </c>
      <c r="GV56" s="67">
        <v>1.3906222690236033E-5</v>
      </c>
      <c r="GW56" s="67">
        <v>7.9009811495883432E-5</v>
      </c>
      <c r="GX56" s="67">
        <v>2.5212861698777824E-6</v>
      </c>
      <c r="GY56" s="67">
        <v>0</v>
      </c>
      <c r="GZ56" s="67">
        <v>5.9859060884934659E-6</v>
      </c>
      <c r="HA56" s="67">
        <v>5.5536084632450767E-6</v>
      </c>
      <c r="HB56" s="67">
        <v>4.777721375733922E-6</v>
      </c>
      <c r="HC56" s="67">
        <v>1.5088442783650701E-6</v>
      </c>
      <c r="HD56" s="67">
        <v>2.5938922396512165E-6</v>
      </c>
      <c r="HE56" s="67">
        <v>6.6932943643883157E-6</v>
      </c>
      <c r="HF56" s="67">
        <v>7.3191155264464378E-6</v>
      </c>
      <c r="HG56" s="67">
        <v>4.4918925159035523E-6</v>
      </c>
      <c r="HH56" s="67">
        <v>3.358991787688835E-6</v>
      </c>
      <c r="HI56" s="67">
        <v>4.9808158546362657E-6</v>
      </c>
      <c r="HJ56" s="67">
        <v>2.719953509855959E-6</v>
      </c>
      <c r="HK56" s="67">
        <v>7.4432390948090891E-6</v>
      </c>
      <c r="HL56" s="67">
        <v>2.022234860458887E-6</v>
      </c>
      <c r="HM56" s="67">
        <v>5.1433042564272609E-6</v>
      </c>
      <c r="HN56" s="67">
        <v>4.0181968145648359E-6</v>
      </c>
      <c r="HO56" s="67">
        <v>2.143296763865135E-6</v>
      </c>
      <c r="HP56" s="67">
        <v>5.6307907238673658E-6</v>
      </c>
      <c r="HQ56" s="67">
        <v>4.1912910512057441E-5</v>
      </c>
      <c r="HR56" s="67">
        <v>3.4739534971369427E-6</v>
      </c>
      <c r="HS56" s="67">
        <v>6.9337714114371457E-4</v>
      </c>
      <c r="HT56" s="67">
        <v>2.5108214885177275E-6</v>
      </c>
      <c r="HU56" s="67">
        <v>4.4710260400211136E-6</v>
      </c>
      <c r="HV56" s="67">
        <v>2.7319312190867399E-6</v>
      </c>
      <c r="HW56" s="67">
        <v>4.652980327603248E-6</v>
      </c>
      <c r="HX56" s="67">
        <v>5.000383671914717E-6</v>
      </c>
      <c r="HY56" s="67">
        <v>3.9615820238513503E-6</v>
      </c>
      <c r="HZ56" s="67">
        <v>1.2623304797755712E-6</v>
      </c>
      <c r="IA56" s="67">
        <v>6.2515492160972148E-6</v>
      </c>
      <c r="IB56" s="67">
        <v>1.0098711100833708</v>
      </c>
      <c r="IC56" s="67">
        <v>0.88715168162182789</v>
      </c>
      <c r="IE56" s="12" t="s">
        <v>82</v>
      </c>
      <c r="IF56" s="67" t="s">
        <v>666</v>
      </c>
      <c r="IG56" s="67">
        <v>1.8102638207819076E-3</v>
      </c>
      <c r="IH56" s="67">
        <v>4.7712493747354649E-3</v>
      </c>
      <c r="II56" s="67">
        <v>1.2614808579074998E-2</v>
      </c>
      <c r="IJ56" s="67">
        <v>8.391646621473868E-3</v>
      </c>
      <c r="IK56" s="67">
        <v>2.2162974666183909E-3</v>
      </c>
      <c r="IL56" s="67">
        <v>1.5887550936312441E-2</v>
      </c>
      <c r="IM56" s="67">
        <v>1.546128745179472E-2</v>
      </c>
      <c r="IN56" s="67">
        <v>2.1582753766892945E-2</v>
      </c>
      <c r="IO56" s="67">
        <v>1.8156379556019783E-2</v>
      </c>
      <c r="IP56" s="67">
        <v>6.2577306575791997E-2</v>
      </c>
      <c r="IQ56" s="67">
        <v>0</v>
      </c>
      <c r="IR56" s="67">
        <v>2.2032170516978884E-2</v>
      </c>
      <c r="IS56" s="67">
        <v>1.0071889555797114E-2</v>
      </c>
      <c r="IT56" s="67">
        <v>4.7798461709954297E-2</v>
      </c>
      <c r="IU56" s="67">
        <v>1.0733382157228693E-2</v>
      </c>
      <c r="IV56" s="67">
        <v>0.10732620178120746</v>
      </c>
      <c r="IW56" s="67">
        <v>1.9475271223849046E-2</v>
      </c>
      <c r="IX56" s="67">
        <v>7.3494065007580524E-3</v>
      </c>
      <c r="IY56" s="67">
        <v>5.9797440718054463E-2</v>
      </c>
      <c r="IZ56" s="67">
        <v>7.9926227793868793E-2</v>
      </c>
      <c r="JA56" s="67">
        <v>4.9052667950678586E-2</v>
      </c>
      <c r="JB56" s="67">
        <v>4.0171368715777138E-2</v>
      </c>
      <c r="JC56" s="67">
        <v>2.2068942508986882E-2</v>
      </c>
      <c r="JD56" s="67">
        <v>3.8876491081606117E-2</v>
      </c>
      <c r="JE56" s="67">
        <v>2.5606491335312008E-3</v>
      </c>
      <c r="JF56" s="67">
        <v>1.4053181435306556E-2</v>
      </c>
      <c r="JG56" s="67">
        <v>7.1945495361140324E-2</v>
      </c>
      <c r="JH56" s="67">
        <v>0.17078843321187689</v>
      </c>
      <c r="JI56" s="67">
        <v>2.5338455131855151E-2</v>
      </c>
      <c r="JJ56" s="67">
        <v>3.3237516425755585E-2</v>
      </c>
      <c r="JK56" s="67">
        <v>4.9858426689646683E-3</v>
      </c>
      <c r="JL56" s="67">
        <v>3.7118159619363204E-2</v>
      </c>
      <c r="JM56" s="67">
        <v>4.4521998749268724E-2</v>
      </c>
      <c r="JN56" s="67">
        <v>2.26854156296665E-2</v>
      </c>
      <c r="JO56" s="67">
        <v>3.0654072357868472E-2</v>
      </c>
      <c r="JP56" s="67">
        <v>0.1628233490557088</v>
      </c>
      <c r="JQ56" s="67">
        <v>0.18167735830819398</v>
      </c>
      <c r="JR56" s="67">
        <v>0.19235590454341192</v>
      </c>
      <c r="JS56" s="67">
        <v>0.10606857679661813</v>
      </c>
      <c r="JT56" s="67">
        <v>8.5389588748916889E-2</v>
      </c>
      <c r="JU56" s="67">
        <v>2.9549085648897813E-2</v>
      </c>
      <c r="JV56" s="67">
        <v>1.5011396939107783E-2</v>
      </c>
      <c r="JW56" s="67">
        <v>1.3450997298890521E-2</v>
      </c>
      <c r="JX56" s="67">
        <v>5.1470693568158608E-2</v>
      </c>
      <c r="JY56" s="67">
        <v>3.5265159878761117E-2</v>
      </c>
      <c r="JZ56" s="67">
        <v>2.5491369636081868E-2</v>
      </c>
      <c r="KA56" s="67">
        <v>6.2390097443733731E-3</v>
      </c>
      <c r="KB56" s="67">
        <v>2.3790874840832615E-2</v>
      </c>
      <c r="KC56" s="67">
        <v>0.10082443455599129</v>
      </c>
      <c r="KD56" s="67">
        <v>8.6034900606608095E-2</v>
      </c>
      <c r="KE56" s="67">
        <v>1.2699649214464306E-2</v>
      </c>
      <c r="KF56" s="67">
        <v>6.5339444202787922E-2</v>
      </c>
      <c r="KG56" s="67">
        <v>2.2176731490958716E-2</v>
      </c>
      <c r="KH56" s="67">
        <v>1.2333396980683232E-2</v>
      </c>
      <c r="KI56" s="67">
        <v>3.0485786063062972E-2</v>
      </c>
      <c r="KJ56" s="67">
        <v>2.2287034071176898E-2</v>
      </c>
      <c r="KK56" s="67">
        <v>2.5369212372748803E-2</v>
      </c>
      <c r="KL56" s="67">
        <v>4.6598047019695311E-2</v>
      </c>
      <c r="KM56" s="67">
        <v>7.5468271530432063E-2</v>
      </c>
      <c r="KN56" s="67">
        <v>0.10764242519359007</v>
      </c>
      <c r="KO56" s="67">
        <v>0.17119105237420537</v>
      </c>
      <c r="KP56" s="67">
        <v>2.5062709705601472E-2</v>
      </c>
      <c r="KQ56" s="67">
        <v>1.3285574731357865E-2</v>
      </c>
      <c r="KR56" s="67">
        <v>0</v>
      </c>
      <c r="KS56" s="67">
        <v>2.6480216191274056E-2</v>
      </c>
      <c r="KT56" s="67">
        <v>0.18906073903194079</v>
      </c>
      <c r="KU56" s="67">
        <v>1.8122480878192095E-2</v>
      </c>
      <c r="KV56" s="67">
        <v>0.57830932672880142</v>
      </c>
      <c r="KW56" s="67">
        <v>3.3985653892202879E-2</v>
      </c>
      <c r="KX56" s="67">
        <v>1.5356257165940079E-2</v>
      </c>
      <c r="KY56" s="67">
        <v>1.2366965541676513E-2</v>
      </c>
      <c r="KZ56" s="67">
        <v>5.9864598422299225E-3</v>
      </c>
      <c r="LA56" s="67">
        <v>7.1970750127659262E-3</v>
      </c>
      <c r="LB56" s="67">
        <v>0</v>
      </c>
      <c r="LC56" s="67">
        <v>9.4117051225761889E-2</v>
      </c>
      <c r="LD56" s="67">
        <v>1.7798881732950067E-3</v>
      </c>
      <c r="LE56" s="67">
        <v>0</v>
      </c>
      <c r="LF56" s="67">
        <v>7.6722119950065814E-3</v>
      </c>
      <c r="LG56" s="67">
        <v>1.3004421698639124E-3</v>
      </c>
      <c r="LH56" s="67">
        <v>2.9400797406993087E-3</v>
      </c>
      <c r="LI56" s="67">
        <v>1.9444954452369184E-2</v>
      </c>
      <c r="LJ56" s="67">
        <v>6.519296465750668E-3</v>
      </c>
      <c r="LK56" s="67">
        <v>0</v>
      </c>
      <c r="LL56" s="67">
        <v>1.6937931229626217E-2</v>
      </c>
      <c r="LM56" s="67">
        <v>6.3086326073743537E-2</v>
      </c>
      <c r="LN56" s="67">
        <v>1.0461898523632189E-2</v>
      </c>
      <c r="LO56" s="67">
        <v>9.5256821424680692E-3</v>
      </c>
      <c r="LP56" s="67">
        <v>8.5143038912249506E-3</v>
      </c>
      <c r="LQ56" s="67">
        <v>0</v>
      </c>
      <c r="LR56" s="67">
        <v>1.4003589883766238E-2</v>
      </c>
      <c r="LS56" s="67">
        <v>1.7964503225869472E-2</v>
      </c>
      <c r="LT56" s="67">
        <v>4.4946042592009152E-3</v>
      </c>
      <c r="LU56" s="67">
        <v>9.3982988554027098E-3</v>
      </c>
      <c r="LV56" s="67">
        <v>7.3581124729818186E-3</v>
      </c>
      <c r="LW56" s="67">
        <v>8.2450861631042163E-3</v>
      </c>
      <c r="LX56" s="67">
        <v>3.6808293220039132E-3</v>
      </c>
      <c r="LY56" s="67">
        <v>8.6512444957682812E-3</v>
      </c>
      <c r="LZ56" s="67">
        <v>3.6151871761344372E-2</v>
      </c>
      <c r="MA56" s="67">
        <v>2.7194349226134829E-2</v>
      </c>
      <c r="MB56" s="67">
        <v>2.610236224388798E-2</v>
      </c>
      <c r="MC56" s="67">
        <v>6.02437513968103E-3</v>
      </c>
      <c r="MD56" s="67">
        <v>8.4224937883474477E-3</v>
      </c>
      <c r="ME56" s="67">
        <v>2.7754633392944237E-2</v>
      </c>
      <c r="MF56" s="67">
        <v>7.3916350131638378E-3</v>
      </c>
      <c r="MG56" s="67">
        <v>2.75821508866489E-2</v>
      </c>
      <c r="MH56" s="67">
        <v>0</v>
      </c>
      <c r="MI56" s="67">
        <v>0.1560082630098453</v>
      </c>
    </row>
    <row r="57" spans="2:347" x14ac:dyDescent="0.15">
      <c r="B57" s="16" t="s">
        <v>83</v>
      </c>
      <c r="C57" s="72" t="s">
        <v>578</v>
      </c>
      <c r="D57" s="71">
        <v>0.99999999999999978</v>
      </c>
      <c r="E57" s="71">
        <v>0</v>
      </c>
      <c r="F57" s="71">
        <v>0</v>
      </c>
      <c r="G57" s="71">
        <v>0</v>
      </c>
      <c r="H57" s="71">
        <v>9.6799092721817446E-3</v>
      </c>
      <c r="I57" s="73">
        <v>0</v>
      </c>
      <c r="J57" s="71">
        <v>0</v>
      </c>
      <c r="P57" s="16" t="s">
        <v>83</v>
      </c>
      <c r="Q57" s="71" t="s">
        <v>578</v>
      </c>
      <c r="R57" s="71">
        <v>0</v>
      </c>
      <c r="S57" s="71">
        <v>0</v>
      </c>
      <c r="T57" s="71">
        <v>0</v>
      </c>
      <c r="U57" s="71">
        <v>0</v>
      </c>
      <c r="V57" s="71">
        <v>0</v>
      </c>
      <c r="W57" s="71">
        <v>0</v>
      </c>
      <c r="X57" s="71">
        <v>0</v>
      </c>
      <c r="Y57" s="71">
        <v>0</v>
      </c>
      <c r="Z57" s="71">
        <v>0</v>
      </c>
      <c r="AA57" s="71">
        <v>0</v>
      </c>
      <c r="AB57" s="71">
        <v>0</v>
      </c>
      <c r="AC57" s="71">
        <v>0</v>
      </c>
      <c r="AD57" s="71">
        <v>0</v>
      </c>
      <c r="AE57" s="71">
        <v>0</v>
      </c>
      <c r="AF57" s="71">
        <v>0</v>
      </c>
      <c r="AG57" s="71">
        <v>0</v>
      </c>
      <c r="AH57" s="71">
        <v>0</v>
      </c>
      <c r="AI57" s="71">
        <v>0</v>
      </c>
      <c r="AJ57" s="71">
        <v>0</v>
      </c>
      <c r="AK57" s="71">
        <v>0</v>
      </c>
      <c r="AL57" s="71">
        <v>0</v>
      </c>
      <c r="AM57" s="71">
        <v>0</v>
      </c>
      <c r="AN57" s="71">
        <v>0</v>
      </c>
      <c r="AO57" s="71">
        <v>0</v>
      </c>
      <c r="AP57" s="71">
        <v>0</v>
      </c>
      <c r="AQ57" s="71">
        <v>0</v>
      </c>
      <c r="AR57" s="71">
        <v>0</v>
      </c>
      <c r="AS57" s="71">
        <v>0</v>
      </c>
      <c r="AT57" s="71">
        <v>1.0423181154888472E-6</v>
      </c>
      <c r="AU57" s="71">
        <v>0</v>
      </c>
      <c r="AV57" s="71">
        <v>0</v>
      </c>
      <c r="AW57" s="71">
        <v>0</v>
      </c>
      <c r="AX57" s="71">
        <v>0</v>
      </c>
      <c r="AY57" s="71">
        <v>0</v>
      </c>
      <c r="AZ57" s="71">
        <v>0</v>
      </c>
      <c r="BA57" s="71">
        <v>0</v>
      </c>
      <c r="BB57" s="71">
        <v>0</v>
      </c>
      <c r="BC57" s="71">
        <v>0</v>
      </c>
      <c r="BD57" s="71">
        <v>0</v>
      </c>
      <c r="BE57" s="71">
        <v>0</v>
      </c>
      <c r="BF57" s="71">
        <v>0</v>
      </c>
      <c r="BG57" s="71">
        <v>0</v>
      </c>
      <c r="BH57" s="71">
        <v>0</v>
      </c>
      <c r="BI57" s="71">
        <v>0</v>
      </c>
      <c r="BJ57" s="71">
        <v>0</v>
      </c>
      <c r="BK57" s="71">
        <v>0</v>
      </c>
      <c r="BL57" s="71">
        <v>0</v>
      </c>
      <c r="BM57" s="71">
        <v>0</v>
      </c>
      <c r="BN57" s="71">
        <v>0</v>
      </c>
      <c r="BO57" s="71">
        <v>0</v>
      </c>
      <c r="BP57" s="71">
        <v>0</v>
      </c>
      <c r="BQ57" s="71">
        <v>2.0852882911062452E-6</v>
      </c>
      <c r="BR57" s="71">
        <v>0</v>
      </c>
      <c r="BS57" s="71">
        <v>0</v>
      </c>
      <c r="BT57" s="71">
        <v>0</v>
      </c>
      <c r="BU57" s="71">
        <v>0</v>
      </c>
      <c r="BV57" s="71">
        <v>0</v>
      </c>
      <c r="BW57" s="71">
        <v>2.6422091252234953E-4</v>
      </c>
      <c r="BX57" s="71">
        <v>1.542525549974017E-3</v>
      </c>
      <c r="BY57" s="71">
        <v>5.5540127742293812E-6</v>
      </c>
      <c r="BZ57" s="71">
        <v>0</v>
      </c>
      <c r="CA57" s="71">
        <v>3.7600569896077776E-3</v>
      </c>
      <c r="CB57" s="71">
        <v>0</v>
      </c>
      <c r="CC57" s="71">
        <v>0</v>
      </c>
      <c r="CD57" s="71">
        <v>0</v>
      </c>
      <c r="CE57" s="71">
        <v>0</v>
      </c>
      <c r="CF57" s="71">
        <v>0</v>
      </c>
      <c r="CG57" s="71">
        <v>0</v>
      </c>
      <c r="CH57" s="71">
        <v>0</v>
      </c>
      <c r="CI57" s="71">
        <v>0</v>
      </c>
      <c r="CJ57" s="71">
        <v>0</v>
      </c>
      <c r="CK57" s="71">
        <v>0</v>
      </c>
      <c r="CL57" s="71">
        <v>0</v>
      </c>
      <c r="CM57" s="71">
        <v>0</v>
      </c>
      <c r="CN57" s="71">
        <v>0</v>
      </c>
      <c r="CO57" s="71">
        <v>1.2263146689376196E-4</v>
      </c>
      <c r="CP57" s="71">
        <v>0</v>
      </c>
      <c r="CQ57" s="71">
        <v>0</v>
      </c>
      <c r="CR57" s="71">
        <v>0</v>
      </c>
      <c r="CS57" s="71">
        <v>0</v>
      </c>
      <c r="CT57" s="71">
        <v>0</v>
      </c>
      <c r="CU57" s="71">
        <v>0</v>
      </c>
      <c r="CV57" s="71">
        <v>0</v>
      </c>
      <c r="CW57" s="71">
        <v>0</v>
      </c>
      <c r="CX57" s="71">
        <v>0</v>
      </c>
      <c r="CY57" s="71">
        <v>0</v>
      </c>
      <c r="CZ57" s="71">
        <v>0</v>
      </c>
      <c r="DA57" s="71">
        <v>8.3285468121769093E-4</v>
      </c>
      <c r="DB57" s="71">
        <v>3.7083845434377632E-4</v>
      </c>
      <c r="DC57" s="71">
        <v>0</v>
      </c>
      <c r="DD57" s="71">
        <v>0</v>
      </c>
      <c r="DE57" s="71">
        <v>0</v>
      </c>
      <c r="DF57" s="71">
        <v>0</v>
      </c>
      <c r="DG57" s="71">
        <v>0</v>
      </c>
      <c r="DH57" s="71">
        <v>0</v>
      </c>
      <c r="DI57" s="71">
        <v>0</v>
      </c>
      <c r="DJ57" s="71">
        <v>9.3661511653234588E-5</v>
      </c>
      <c r="DK57" s="71">
        <v>0</v>
      </c>
      <c r="DL57" s="71">
        <v>8.1396500495212951E-3</v>
      </c>
      <c r="DM57" s="71">
        <v>1.4564436817742657E-5</v>
      </c>
      <c r="DN57" s="71">
        <v>0</v>
      </c>
      <c r="DO57" s="71">
        <v>0</v>
      </c>
      <c r="DP57" s="71">
        <v>0</v>
      </c>
      <c r="DQ57" s="71">
        <v>1.9425711498494296E-4</v>
      </c>
      <c r="DR57" s="71">
        <v>1.1061946902654867E-5</v>
      </c>
      <c r="DS57" s="71">
        <v>0</v>
      </c>
      <c r="DT57" s="71">
        <v>0</v>
      </c>
      <c r="DU57" s="71">
        <v>2.0198595263419582E-4</v>
      </c>
      <c r="DW57" s="16" t="s">
        <v>83</v>
      </c>
      <c r="DX57" s="71" t="s">
        <v>578</v>
      </c>
      <c r="DY57" s="73">
        <v>2.0026008185692213E-20</v>
      </c>
      <c r="DZ57" s="71">
        <v>1.1203061910005531E-20</v>
      </c>
      <c r="EA57" s="71">
        <v>7.6804278697039331E-21</v>
      </c>
      <c r="EB57" s="71">
        <v>2.5883724811240222E-20</v>
      </c>
      <c r="EC57" s="71">
        <v>7.4600159402589705E-21</v>
      </c>
      <c r="ED57" s="71">
        <v>0</v>
      </c>
      <c r="EE57" s="71">
        <v>6.517567976251188E-20</v>
      </c>
      <c r="EF57" s="71">
        <v>7.4198339925620063E-21</v>
      </c>
      <c r="EG57" s="71">
        <v>0</v>
      </c>
      <c r="EH57" s="71">
        <v>0</v>
      </c>
      <c r="EI57" s="71">
        <v>0</v>
      </c>
      <c r="EJ57" s="71">
        <v>1.2223144914228372E-20</v>
      </c>
      <c r="EK57" s="71">
        <v>6.8575583180579248E-21</v>
      </c>
      <c r="EL57" s="71">
        <v>1.5602361318566447E-20</v>
      </c>
      <c r="EM57" s="71">
        <v>5.6390534367099938E-21</v>
      </c>
      <c r="EN57" s="71">
        <v>0</v>
      </c>
      <c r="EO57" s="71">
        <v>4.6399835424234909E-21</v>
      </c>
      <c r="EP57" s="71">
        <v>6.5539135756452641E-21</v>
      </c>
      <c r="EQ57" s="71">
        <v>0</v>
      </c>
      <c r="ER57" s="71">
        <v>2.2136281453915142E-20</v>
      </c>
      <c r="ES57" s="71">
        <v>0</v>
      </c>
      <c r="ET57" s="71">
        <v>0</v>
      </c>
      <c r="EU57" s="71">
        <v>0</v>
      </c>
      <c r="EV57" s="71">
        <v>0</v>
      </c>
      <c r="EW57" s="71">
        <v>7.7458645973887647E-21</v>
      </c>
      <c r="EX57" s="71">
        <v>5.9681971323596825E-21</v>
      </c>
      <c r="EY57" s="71">
        <v>0</v>
      </c>
      <c r="EZ57" s="71">
        <v>0</v>
      </c>
      <c r="FA57" s="71">
        <v>9.1538632328837999E-21</v>
      </c>
      <c r="FB57" s="71">
        <v>1.3634281063570043E-20</v>
      </c>
      <c r="FC57" s="71">
        <v>6.0778903297920432E-21</v>
      </c>
      <c r="FD57" s="71">
        <v>0</v>
      </c>
      <c r="FE57" s="71">
        <v>2.2513561284087388E-20</v>
      </c>
      <c r="FF57" s="71">
        <v>1.2377547229468215E-20</v>
      </c>
      <c r="FG57" s="71">
        <v>1.7433240055316173E-20</v>
      </c>
      <c r="FH57" s="71">
        <v>0</v>
      </c>
      <c r="FI57" s="71">
        <v>6.2083361359962573E-21</v>
      </c>
      <c r="FJ57" s="71">
        <v>1.2922273049182869E-20</v>
      </c>
      <c r="FK57" s="71">
        <v>4.417108188083397E-21</v>
      </c>
      <c r="FL57" s="71">
        <v>0</v>
      </c>
      <c r="FM57" s="71">
        <v>7.5619710466586561E-21</v>
      </c>
      <c r="FN57" s="71">
        <v>1.1045976204773651E-20</v>
      </c>
      <c r="FO57" s="71">
        <v>9.7518561148824204E-21</v>
      </c>
      <c r="FP57" s="71">
        <v>6.9420412844041278E-21</v>
      </c>
      <c r="FQ57" s="71">
        <v>7.3841722946345529E-21</v>
      </c>
      <c r="FR57" s="71">
        <v>8.2809238545147339E-21</v>
      </c>
      <c r="FS57" s="71">
        <v>0</v>
      </c>
      <c r="FT57" s="71">
        <v>9.2807925285769088E-21</v>
      </c>
      <c r="FU57" s="71">
        <v>7.0559531062018028E-21</v>
      </c>
      <c r="FV57" s="71">
        <v>1</v>
      </c>
      <c r="FW57" s="71">
        <v>7.2038606491207969E-21</v>
      </c>
      <c r="FX57" s="71">
        <v>5.9015677741390082E-21</v>
      </c>
      <c r="FY57" s="71">
        <v>4.4433552411841747E-21</v>
      </c>
      <c r="FZ57" s="71">
        <v>5.8423947630162466E-21</v>
      </c>
      <c r="GA57" s="71">
        <v>4.4369226258828908E-21</v>
      </c>
      <c r="GB57" s="71">
        <v>5.0236061422571263E-21</v>
      </c>
      <c r="GC57" s="71">
        <v>6.1462010036252338E-21</v>
      </c>
      <c r="GD57" s="71">
        <v>6.4682764877279997E-20</v>
      </c>
      <c r="GE57" s="71">
        <v>3.8555113816651233E-19</v>
      </c>
      <c r="GF57" s="71">
        <v>1.284018350228885E-20</v>
      </c>
      <c r="GG57" s="71">
        <v>1.5783505540565654E-20</v>
      </c>
      <c r="GH57" s="71">
        <v>8.4409630763051462E-19</v>
      </c>
      <c r="GI57" s="71">
        <v>1.4814124987225426E-20</v>
      </c>
      <c r="GJ57" s="71">
        <v>1.3733406303284549E-20</v>
      </c>
      <c r="GK57" s="71">
        <v>1.3234529007126867E-20</v>
      </c>
      <c r="GL57" s="71">
        <v>2.4967800422668571E-20</v>
      </c>
      <c r="GM57" s="71">
        <v>5.0065106706825531E-21</v>
      </c>
      <c r="GN57" s="71">
        <v>2.9698442015432512E-20</v>
      </c>
      <c r="GO57" s="71">
        <v>2.7953313002763214E-20</v>
      </c>
      <c r="GP57" s="71">
        <v>9.1038766115431121E-21</v>
      </c>
      <c r="GQ57" s="71">
        <v>5.5630750637637444E-21</v>
      </c>
      <c r="GR57" s="71">
        <v>4.4113321831247373E-21</v>
      </c>
      <c r="GS57" s="71">
        <v>2.9779822886853695E-21</v>
      </c>
      <c r="GT57" s="71">
        <v>5.6117534611030344E-22</v>
      </c>
      <c r="GU57" s="71">
        <v>1.1793884498628561E-20</v>
      </c>
      <c r="GV57" s="71">
        <v>6.3595618890505529E-20</v>
      </c>
      <c r="GW57" s="71">
        <v>2.0400402431925638E-19</v>
      </c>
      <c r="GX57" s="71">
        <v>2.5905140801394951E-21</v>
      </c>
      <c r="GY57" s="71">
        <v>0</v>
      </c>
      <c r="GZ57" s="71">
        <v>1.4681586254062867E-20</v>
      </c>
      <c r="HA57" s="71">
        <v>1.0006488414565861E-20</v>
      </c>
      <c r="HB57" s="71">
        <v>9.4180353518488621E-21</v>
      </c>
      <c r="HC57" s="71">
        <v>4.370519269706217E-21</v>
      </c>
      <c r="HD57" s="71">
        <v>6.0954371416482322E-21</v>
      </c>
      <c r="HE57" s="71">
        <v>1.6512705766965348E-20</v>
      </c>
      <c r="HF57" s="71">
        <v>1.9453761193701541E-20</v>
      </c>
      <c r="HG57" s="71">
        <v>1.0639746040723422E-20</v>
      </c>
      <c r="HH57" s="71">
        <v>1.9556642380978153E-19</v>
      </c>
      <c r="HI57" s="71">
        <v>9.3106516360738154E-20</v>
      </c>
      <c r="HJ57" s="71">
        <v>5.4964227646694407E-21</v>
      </c>
      <c r="HK57" s="71">
        <v>1.8943413562186802E-20</v>
      </c>
      <c r="HL57" s="71">
        <v>4.0843585674560797E-21</v>
      </c>
      <c r="HM57" s="71">
        <v>1.2956851398132662E-20</v>
      </c>
      <c r="HN57" s="71">
        <v>9.5943932309645077E-21</v>
      </c>
      <c r="HO57" s="71">
        <v>4.9992405358930962E-21</v>
      </c>
      <c r="HP57" s="71">
        <v>1.4966607532624728E-20</v>
      </c>
      <c r="HQ57" s="71">
        <v>1.301327026872675E-19</v>
      </c>
      <c r="HR57" s="71">
        <v>1.1717660285345847E-20</v>
      </c>
      <c r="HS57" s="71">
        <v>1.8166299279678435E-18</v>
      </c>
      <c r="HT57" s="71">
        <v>9.7920773146064781E-21</v>
      </c>
      <c r="HU57" s="71">
        <v>1.1110550664294502E-20</v>
      </c>
      <c r="HV57" s="71">
        <v>6.8141760286144884E-21</v>
      </c>
      <c r="HW57" s="71">
        <v>1.1546694647000871E-20</v>
      </c>
      <c r="HX57" s="71">
        <v>5.5580630224842528E-20</v>
      </c>
      <c r="HY57" s="71">
        <v>1.0563104700715296E-20</v>
      </c>
      <c r="HZ57" s="71">
        <v>2.033838230579883E-21</v>
      </c>
      <c r="IA57" s="71">
        <v>3.0338620324408355E-20</v>
      </c>
      <c r="IB57" s="71">
        <v>1</v>
      </c>
      <c r="IC57" s="71">
        <v>0.8784801077719594</v>
      </c>
      <c r="IE57" s="16" t="s">
        <v>83</v>
      </c>
      <c r="IF57" s="71" t="s">
        <v>578</v>
      </c>
      <c r="IG57" s="71">
        <v>2.3393267476843626E-4</v>
      </c>
      <c r="IH57" s="71">
        <v>2.5885077252963665E-4</v>
      </c>
      <c r="II57" s="71">
        <v>7.2120519167221597E-3</v>
      </c>
      <c r="IJ57" s="71">
        <v>4.6468401486988845E-4</v>
      </c>
      <c r="IK57" s="71">
        <v>3.3847909329295721E-3</v>
      </c>
      <c r="IL57" s="71">
        <v>7.096744654548784E-4</v>
      </c>
      <c r="IM57" s="71">
        <v>1.0287748442598636E-2</v>
      </c>
      <c r="IN57" s="71">
        <v>9.4898659658708747E-3</v>
      </c>
      <c r="IO57" s="71">
        <v>3.9889015691255579E-3</v>
      </c>
      <c r="IP57" s="71">
        <v>7.8253186924144898E-3</v>
      </c>
      <c r="IQ57" s="71">
        <v>0</v>
      </c>
      <c r="IR57" s="71">
        <v>3.0364731581386112E-2</v>
      </c>
      <c r="IS57" s="71">
        <v>4.5507296606119803E-2</v>
      </c>
      <c r="IT57" s="71">
        <v>3.7989075911269647E-2</v>
      </c>
      <c r="IU57" s="71">
        <v>5.5926984651972246E-2</v>
      </c>
      <c r="IV57" s="71">
        <v>1.6519023568524291E-3</v>
      </c>
      <c r="IW57" s="71">
        <v>2.2265224284248812E-2</v>
      </c>
      <c r="IX57" s="71">
        <v>1.5364419627999852E-2</v>
      </c>
      <c r="IY57" s="71">
        <v>1.2735763236096792E-3</v>
      </c>
      <c r="IZ57" s="71">
        <v>7.4786257074589788E-4</v>
      </c>
      <c r="JA57" s="71">
        <v>5.5668955279272595E-4</v>
      </c>
      <c r="JB57" s="71">
        <v>3.8225350854113199E-4</v>
      </c>
      <c r="JC57" s="71">
        <v>7.2284266217392153E-5</v>
      </c>
      <c r="JD57" s="71">
        <v>2.7293014593735449E-4</v>
      </c>
      <c r="JE57" s="71">
        <v>2.4902232271083581E-4</v>
      </c>
      <c r="JF57" s="71">
        <v>5.881406507945307E-4</v>
      </c>
      <c r="JG57" s="71">
        <v>1.0046938038649315E-4</v>
      </c>
      <c r="JH57" s="71">
        <v>5.3234100834690032E-3</v>
      </c>
      <c r="JI57" s="71">
        <v>7.0251217418647541E-3</v>
      </c>
      <c r="JJ57" s="71">
        <v>5.4889399912395973E-3</v>
      </c>
      <c r="JK57" s="71">
        <v>6.5800812507694206E-2</v>
      </c>
      <c r="JL57" s="71">
        <v>2.4115093185751277E-3</v>
      </c>
      <c r="JM57" s="71">
        <v>8.8408545318835602E-3</v>
      </c>
      <c r="JN57" s="71">
        <v>2.103036336485814E-2</v>
      </c>
      <c r="JO57" s="71">
        <v>1.6543590617808187E-2</v>
      </c>
      <c r="JP57" s="71">
        <v>2.1591387730475731E-3</v>
      </c>
      <c r="JQ57" s="71">
        <v>6.8423114294580579E-4</v>
      </c>
      <c r="JR57" s="71">
        <v>7.5920626286038644E-3</v>
      </c>
      <c r="JS57" s="71">
        <v>5.7022076092062002E-3</v>
      </c>
      <c r="JT57" s="71">
        <v>1.299740051989602E-3</v>
      </c>
      <c r="JU57" s="71">
        <v>3.4571539607487533E-3</v>
      </c>
      <c r="JV57" s="71">
        <v>2.2484532725496581E-2</v>
      </c>
      <c r="JW57" s="71">
        <v>1.9567646515392806E-2</v>
      </c>
      <c r="JX57" s="71">
        <v>5.897235973344084E-3</v>
      </c>
      <c r="JY57" s="71">
        <v>4.8902025331700755E-3</v>
      </c>
      <c r="JZ57" s="71">
        <v>2.8648533105327845E-3</v>
      </c>
      <c r="KA57" s="71">
        <v>7.5060086463076578E-4</v>
      </c>
      <c r="KB57" s="71">
        <v>2.7906254238993932E-3</v>
      </c>
      <c r="KC57" s="71">
        <v>2.3775058176327842E-3</v>
      </c>
      <c r="KD57" s="71">
        <v>8.2079077606010719E-4</v>
      </c>
      <c r="KE57" s="71">
        <v>1.9918274433705268E-3</v>
      </c>
      <c r="KF57" s="71">
        <v>1.7514496991136166E-3</v>
      </c>
      <c r="KG57" s="71">
        <v>8.9397924413407096E-4</v>
      </c>
      <c r="KH57" s="71">
        <v>2.1003625466561424E-3</v>
      </c>
      <c r="KI57" s="71">
        <v>9.7935643013839888E-4</v>
      </c>
      <c r="KJ57" s="71">
        <v>7.0806008395569563E-4</v>
      </c>
      <c r="KK57" s="71">
        <v>7.790212373854974E-4</v>
      </c>
      <c r="KL57" s="71">
        <v>3.8618254612517045E-3</v>
      </c>
      <c r="KM57" s="71">
        <v>1.4584590625628647E-3</v>
      </c>
      <c r="KN57" s="71">
        <v>1.2984476062950584E-2</v>
      </c>
      <c r="KO57" s="71">
        <v>7.8241570849999376E-3</v>
      </c>
      <c r="KP57" s="71">
        <v>6.2470121652928659E-3</v>
      </c>
      <c r="KQ57" s="71">
        <v>2.0539974233007234E-2</v>
      </c>
      <c r="KR57" s="71">
        <v>0</v>
      </c>
      <c r="KS57" s="71">
        <v>3.6611818279811874E-3</v>
      </c>
      <c r="KT57" s="71">
        <v>1.3235371454725845E-4</v>
      </c>
      <c r="KU57" s="71">
        <v>2.9813376943839414E-4</v>
      </c>
      <c r="KV57" s="71">
        <v>0</v>
      </c>
      <c r="KW57" s="71">
        <v>3.9817336116379359E-3</v>
      </c>
      <c r="KX57" s="71">
        <v>3.3029391178035967E-3</v>
      </c>
      <c r="KY57" s="71">
        <v>8.3541288339067949E-3</v>
      </c>
      <c r="KZ57" s="71">
        <v>8.4787436118993198E-3</v>
      </c>
      <c r="LA57" s="71">
        <v>9.9029062699325637E-3</v>
      </c>
      <c r="LB57" s="71">
        <v>0</v>
      </c>
      <c r="LC57" s="71">
        <v>4.3563012717429508E-4</v>
      </c>
      <c r="LD57" s="71">
        <v>1.9498922566273291E-2</v>
      </c>
      <c r="LE57" s="71">
        <v>0</v>
      </c>
      <c r="LF57" s="71">
        <v>1.6048070142411191E-3</v>
      </c>
      <c r="LG57" s="71">
        <v>2.0307205054931966E-4</v>
      </c>
      <c r="LH57" s="71">
        <v>8.4616929122565473E-4</v>
      </c>
      <c r="LI57" s="71">
        <v>4.301956076548266E-3</v>
      </c>
      <c r="LJ57" s="71">
        <v>8.7297077864572636E-3</v>
      </c>
      <c r="LK57" s="71">
        <v>0</v>
      </c>
      <c r="LL57" s="71">
        <v>5.9614109572919888E-4</v>
      </c>
      <c r="LM57" s="71">
        <v>1.7667644427330487E-3</v>
      </c>
      <c r="LN57" s="71">
        <v>5.4922207339152453E-3</v>
      </c>
      <c r="LO57" s="71">
        <v>3.1885128510353365E-4</v>
      </c>
      <c r="LP57" s="71">
        <v>1.8210440528736646E-2</v>
      </c>
      <c r="LQ57" s="71">
        <v>0</v>
      </c>
      <c r="LR57" s="71">
        <v>3.1149279061565473E-3</v>
      </c>
      <c r="LS57" s="71">
        <v>9.8656416818477068E-4</v>
      </c>
      <c r="LT57" s="71">
        <v>6.5568153753618732E-3</v>
      </c>
      <c r="LU57" s="71">
        <v>4.5678882705029924E-3</v>
      </c>
      <c r="LV57" s="71">
        <v>5.8011204040444549E-3</v>
      </c>
      <c r="LW57" s="71">
        <v>2.9225769476248159E-3</v>
      </c>
      <c r="LX57" s="71">
        <v>1.655581050858288E-3</v>
      </c>
      <c r="LY57" s="71">
        <v>9.1093287798787639E-3</v>
      </c>
      <c r="LZ57" s="71">
        <v>1.1921481266243724E-2</v>
      </c>
      <c r="MA57" s="71">
        <v>4.6346213773761295E-2</v>
      </c>
      <c r="MB57" s="71">
        <v>4.0175156400301212E-2</v>
      </c>
      <c r="MC57" s="71">
        <v>2.2008315390166653E-2</v>
      </c>
      <c r="MD57" s="71">
        <v>1.0933142335581359E-2</v>
      </c>
      <c r="ME57" s="71">
        <v>2.6443870915298325E-2</v>
      </c>
      <c r="MF57" s="71">
        <v>6.2862745969136649E-3</v>
      </c>
      <c r="MG57" s="71">
        <v>2.1313818620371336E-2</v>
      </c>
      <c r="MH57" s="71">
        <v>0</v>
      </c>
      <c r="MI57" s="71">
        <v>4.7885900140646975E-2</v>
      </c>
    </row>
    <row r="58" spans="2:347" x14ac:dyDescent="0.15">
      <c r="B58" s="12" t="s">
        <v>84</v>
      </c>
      <c r="C58" s="66" t="s">
        <v>667</v>
      </c>
      <c r="D58" s="67">
        <v>0.9965445892820195</v>
      </c>
      <c r="E58" s="75">
        <v>3.4554107179805005E-3</v>
      </c>
      <c r="F58" s="75">
        <v>0.38938016528925617</v>
      </c>
      <c r="G58" s="75">
        <v>0.27471074380165289</v>
      </c>
      <c r="H58" s="67">
        <v>2.8933426407922523E-7</v>
      </c>
      <c r="I58" s="76">
        <v>3.3057851239669422E-2</v>
      </c>
      <c r="J58" s="75">
        <v>3.3057851239669422E-2</v>
      </c>
      <c r="P58" s="12" t="s">
        <v>84</v>
      </c>
      <c r="Q58" s="67" t="s">
        <v>667</v>
      </c>
      <c r="R58" s="67">
        <v>0</v>
      </c>
      <c r="S58" s="67">
        <v>0</v>
      </c>
      <c r="T58" s="67">
        <v>0</v>
      </c>
      <c r="U58" s="67">
        <v>0</v>
      </c>
      <c r="V58" s="67">
        <v>0</v>
      </c>
      <c r="W58" s="67">
        <v>0</v>
      </c>
      <c r="X58" s="67">
        <v>0</v>
      </c>
      <c r="Y58" s="67">
        <v>0</v>
      </c>
      <c r="Z58" s="67">
        <v>0</v>
      </c>
      <c r="AA58" s="67">
        <v>0</v>
      </c>
      <c r="AB58" s="67">
        <v>0</v>
      </c>
      <c r="AC58" s="67">
        <v>0</v>
      </c>
      <c r="AD58" s="67">
        <v>0</v>
      </c>
      <c r="AE58" s="67">
        <v>0</v>
      </c>
      <c r="AF58" s="67">
        <v>0</v>
      </c>
      <c r="AG58" s="67">
        <v>0</v>
      </c>
      <c r="AH58" s="67">
        <v>0</v>
      </c>
      <c r="AI58" s="67">
        <v>0</v>
      </c>
      <c r="AJ58" s="67">
        <v>0</v>
      </c>
      <c r="AK58" s="67">
        <v>0</v>
      </c>
      <c r="AL58" s="67">
        <v>0</v>
      </c>
      <c r="AM58" s="67">
        <v>0</v>
      </c>
      <c r="AN58" s="67">
        <v>0</v>
      </c>
      <c r="AO58" s="67">
        <v>0</v>
      </c>
      <c r="AP58" s="67">
        <v>0</v>
      </c>
      <c r="AQ58" s="67">
        <v>0</v>
      </c>
      <c r="AR58" s="67">
        <v>0</v>
      </c>
      <c r="AS58" s="67">
        <v>0</v>
      </c>
      <c r="AT58" s="67">
        <v>0</v>
      </c>
      <c r="AU58" s="67">
        <v>0</v>
      </c>
      <c r="AV58" s="67">
        <v>0</v>
      </c>
      <c r="AW58" s="67">
        <v>0</v>
      </c>
      <c r="AX58" s="67">
        <v>0</v>
      </c>
      <c r="AY58" s="67">
        <v>0</v>
      </c>
      <c r="AZ58" s="67">
        <v>0</v>
      </c>
      <c r="BA58" s="67">
        <v>0</v>
      </c>
      <c r="BB58" s="67">
        <v>0</v>
      </c>
      <c r="BC58" s="67">
        <v>0</v>
      </c>
      <c r="BD58" s="67">
        <v>0</v>
      </c>
      <c r="BE58" s="67">
        <v>0</v>
      </c>
      <c r="BF58" s="67">
        <v>0</v>
      </c>
      <c r="BG58" s="67">
        <v>0</v>
      </c>
      <c r="BH58" s="67">
        <v>0</v>
      </c>
      <c r="BI58" s="67">
        <v>1.2125243924073089E-3</v>
      </c>
      <c r="BJ58" s="67">
        <v>3.2762369411889485E-3</v>
      </c>
      <c r="BK58" s="67">
        <v>4.0356157511913723E-3</v>
      </c>
      <c r="BL58" s="67">
        <v>0</v>
      </c>
      <c r="BM58" s="67">
        <v>0</v>
      </c>
      <c r="BN58" s="67">
        <v>5.2421432251416799E-3</v>
      </c>
      <c r="BO58" s="67">
        <v>0</v>
      </c>
      <c r="BP58" s="67">
        <v>3.3057851239669422E-2</v>
      </c>
      <c r="BQ58" s="67">
        <v>0</v>
      </c>
      <c r="BR58" s="67">
        <v>6.4516129032258064E-4</v>
      </c>
      <c r="BS58" s="67">
        <v>1.8633540372670805E-4</v>
      </c>
      <c r="BT58" s="67">
        <v>1.8460234838397287E-5</v>
      </c>
      <c r="BU58" s="67">
        <v>0</v>
      </c>
      <c r="BV58" s="67">
        <v>1.9985241667691553E-6</v>
      </c>
      <c r="BW58" s="67">
        <v>4.0273271085800059E-3</v>
      </c>
      <c r="BX58" s="67">
        <v>2.5116923609908194E-4</v>
      </c>
      <c r="BY58" s="67">
        <v>0</v>
      </c>
      <c r="BZ58" s="67">
        <v>0</v>
      </c>
      <c r="CA58" s="67">
        <v>1.3597888032182366E-4</v>
      </c>
      <c r="CB58" s="67">
        <v>4.205607476635514E-5</v>
      </c>
      <c r="CC58" s="67">
        <v>2.6297186483811678E-4</v>
      </c>
      <c r="CD58" s="67">
        <v>5.5328798185941047E-4</v>
      </c>
      <c r="CE58" s="67">
        <v>0</v>
      </c>
      <c r="CF58" s="67">
        <v>0</v>
      </c>
      <c r="CG58" s="67">
        <v>0</v>
      </c>
      <c r="CH58" s="67">
        <v>0</v>
      </c>
      <c r="CI58" s="67">
        <v>0</v>
      </c>
      <c r="CJ58" s="67">
        <v>0</v>
      </c>
      <c r="CK58" s="67">
        <v>0</v>
      </c>
      <c r="CL58" s="67">
        <v>0</v>
      </c>
      <c r="CM58" s="67">
        <v>0</v>
      </c>
      <c r="CN58" s="67">
        <v>1.7851433443461579E-5</v>
      </c>
      <c r="CO58" s="67">
        <v>0</v>
      </c>
      <c r="CP58" s="67">
        <v>0</v>
      </c>
      <c r="CQ58" s="67">
        <v>0</v>
      </c>
      <c r="CR58" s="67">
        <v>0</v>
      </c>
      <c r="CS58" s="67">
        <v>0</v>
      </c>
      <c r="CT58" s="67">
        <v>0</v>
      </c>
      <c r="CU58" s="67">
        <v>0</v>
      </c>
      <c r="CV58" s="67">
        <v>0</v>
      </c>
      <c r="CW58" s="67">
        <v>0</v>
      </c>
      <c r="CX58" s="67">
        <v>0</v>
      </c>
      <c r="CY58" s="67">
        <v>7.8254915386872744E-6</v>
      </c>
      <c r="CZ58" s="67">
        <v>0</v>
      </c>
      <c r="DA58" s="67">
        <v>0</v>
      </c>
      <c r="DB58" s="67">
        <v>8.4715039924556886E-4</v>
      </c>
      <c r="DC58" s="67">
        <v>0</v>
      </c>
      <c r="DD58" s="67">
        <v>0</v>
      </c>
      <c r="DE58" s="67">
        <v>6.0421245569784515E-5</v>
      </c>
      <c r="DF58" s="67">
        <v>0</v>
      </c>
      <c r="DG58" s="67">
        <v>0</v>
      </c>
      <c r="DH58" s="67">
        <v>0</v>
      </c>
      <c r="DI58" s="67">
        <v>0</v>
      </c>
      <c r="DJ58" s="67">
        <v>0</v>
      </c>
      <c r="DK58" s="67">
        <v>0</v>
      </c>
      <c r="DL58" s="67">
        <v>3.0975569494882801E-3</v>
      </c>
      <c r="DM58" s="67">
        <v>7.9167087256838795E-5</v>
      </c>
      <c r="DN58" s="67">
        <v>0</v>
      </c>
      <c r="DO58" s="67">
        <v>0</v>
      </c>
      <c r="DP58" s="67">
        <v>0</v>
      </c>
      <c r="DQ58" s="67">
        <v>0</v>
      </c>
      <c r="DR58" s="67">
        <v>0</v>
      </c>
      <c r="DS58" s="67">
        <v>0</v>
      </c>
      <c r="DT58" s="67">
        <v>0</v>
      </c>
      <c r="DU58" s="67">
        <v>2.5601276976040176E-4</v>
      </c>
      <c r="DW58" s="12" t="s">
        <v>84</v>
      </c>
      <c r="DX58" s="67" t="s">
        <v>667</v>
      </c>
      <c r="DY58" s="76">
        <v>1.2295277399656015E-7</v>
      </c>
      <c r="DZ58" s="75">
        <v>6.5666851514420172E-8</v>
      </c>
      <c r="EA58" s="75">
        <v>5.9122567273147867E-8</v>
      </c>
      <c r="EB58" s="75">
        <v>1.5556375805045375E-7</v>
      </c>
      <c r="EC58" s="75">
        <v>2.8931615307338288E-7</v>
      </c>
      <c r="ED58" s="75">
        <v>0</v>
      </c>
      <c r="EE58" s="75">
        <v>3.9903024231284069E-7</v>
      </c>
      <c r="EF58" s="75">
        <v>4.7428934484293516E-8</v>
      </c>
      <c r="EG58" s="75">
        <v>0</v>
      </c>
      <c r="EH58" s="75">
        <v>0</v>
      </c>
      <c r="EI58" s="75">
        <v>0</v>
      </c>
      <c r="EJ58" s="75">
        <v>7.527906188250116E-8</v>
      </c>
      <c r="EK58" s="75">
        <v>4.5361479812228273E-8</v>
      </c>
      <c r="EL58" s="75">
        <v>9.5959282446818823E-8</v>
      </c>
      <c r="EM58" s="75">
        <v>3.9152677963387739E-8</v>
      </c>
      <c r="EN58" s="75">
        <v>0</v>
      </c>
      <c r="EO58" s="75">
        <v>2.9362831139490281E-8</v>
      </c>
      <c r="EP58" s="75">
        <v>4.2534080393039806E-8</v>
      </c>
      <c r="EQ58" s="75">
        <v>0</v>
      </c>
      <c r="ER58" s="75">
        <v>1.3701405961370453E-7</v>
      </c>
      <c r="ES58" s="75">
        <v>0</v>
      </c>
      <c r="ET58" s="75">
        <v>0</v>
      </c>
      <c r="EU58" s="75">
        <v>0</v>
      </c>
      <c r="EV58" s="75">
        <v>0</v>
      </c>
      <c r="EW58" s="75">
        <v>4.9153848289842097E-8</v>
      </c>
      <c r="EX58" s="75">
        <v>3.8197764428724039E-8</v>
      </c>
      <c r="EY58" s="75">
        <v>0</v>
      </c>
      <c r="EZ58" s="75">
        <v>0</v>
      </c>
      <c r="FA58" s="75">
        <v>6.0006758349865951E-8</v>
      </c>
      <c r="FB58" s="75">
        <v>8.5452734027270192E-8</v>
      </c>
      <c r="FC58" s="75">
        <v>4.0083899068896119E-8</v>
      </c>
      <c r="FD58" s="75">
        <v>0</v>
      </c>
      <c r="FE58" s="75">
        <v>1.4183484422960444E-7</v>
      </c>
      <c r="FF58" s="75">
        <v>8.1434456474119783E-8</v>
      </c>
      <c r="FG58" s="75">
        <v>1.1453122760590553E-7</v>
      </c>
      <c r="FH58" s="75">
        <v>0</v>
      </c>
      <c r="FI58" s="75">
        <v>3.8450041014593974E-8</v>
      </c>
      <c r="FJ58" s="75">
        <v>8.6226882240299228E-8</v>
      </c>
      <c r="FK58" s="75">
        <v>2.9361883965548561E-8</v>
      </c>
      <c r="FL58" s="75">
        <v>0</v>
      </c>
      <c r="FM58" s="75">
        <v>4.7437640471997439E-8</v>
      </c>
      <c r="FN58" s="75">
        <v>7.0102837945568985E-8</v>
      </c>
      <c r="FO58" s="75">
        <v>6.3305682848135171E-8</v>
      </c>
      <c r="FP58" s="75">
        <v>4.3201421530444653E-6</v>
      </c>
      <c r="FQ58" s="75">
        <v>1.1543135585458965E-5</v>
      </c>
      <c r="FR58" s="75">
        <v>1.4114209517014316E-5</v>
      </c>
      <c r="FS58" s="75">
        <v>0</v>
      </c>
      <c r="FT58" s="75">
        <v>6.2176557911183354E-8</v>
      </c>
      <c r="FU58" s="75">
        <v>1.8218765357823597E-5</v>
      </c>
      <c r="FV58" s="75">
        <v>0</v>
      </c>
      <c r="FW58" s="75">
        <v>1.0001142974095489</v>
      </c>
      <c r="FX58" s="75">
        <v>3.9236511395014287E-8</v>
      </c>
      <c r="FY58" s="75">
        <v>2.266213006286453E-6</v>
      </c>
      <c r="FZ58" s="75">
        <v>6.924324726871508E-7</v>
      </c>
      <c r="GA58" s="75">
        <v>1.1109033294822057E-7</v>
      </c>
      <c r="GB58" s="75">
        <v>4.3320994926787246E-8</v>
      </c>
      <c r="GC58" s="75">
        <v>7.6491180734416659E-8</v>
      </c>
      <c r="GD58" s="75">
        <v>1.4492014879112741E-5</v>
      </c>
      <c r="GE58" s="75">
        <v>1.0100648829755081E-6</v>
      </c>
      <c r="GF58" s="75">
        <v>7.1858050980344872E-8</v>
      </c>
      <c r="GG58" s="75">
        <v>7.4926523771612733E-8</v>
      </c>
      <c r="GH58" s="75">
        <v>5.4149261006119009E-7</v>
      </c>
      <c r="GI58" s="75">
        <v>2.449152317415889E-7</v>
      </c>
      <c r="GJ58" s="75">
        <v>1.0052870349214519E-6</v>
      </c>
      <c r="GK58" s="75">
        <v>1.9999591334569533E-6</v>
      </c>
      <c r="GL58" s="75">
        <v>1.5442120455676275E-7</v>
      </c>
      <c r="GM58" s="75">
        <v>3.4761268868893136E-8</v>
      </c>
      <c r="GN58" s="75">
        <v>2.0154239502646506E-7</v>
      </c>
      <c r="GO58" s="75">
        <v>1.7809137463853064E-7</v>
      </c>
      <c r="GP58" s="75">
        <v>6.5717915779276826E-8</v>
      </c>
      <c r="GQ58" s="75">
        <v>4.2909671169290992E-8</v>
      </c>
      <c r="GR58" s="75">
        <v>3.894415316814997E-8</v>
      </c>
      <c r="GS58" s="75">
        <v>2.4469685536293099E-8</v>
      </c>
      <c r="GT58" s="75">
        <v>5.3366837713961641E-9</v>
      </c>
      <c r="GU58" s="75">
        <v>1.1708021945619299E-7</v>
      </c>
      <c r="GV58" s="75">
        <v>2.2417738569778244E-7</v>
      </c>
      <c r="GW58" s="75">
        <v>1.2230402658629752E-6</v>
      </c>
      <c r="GX58" s="75">
        <v>6.3922593441660318E-8</v>
      </c>
      <c r="GY58" s="75">
        <v>0</v>
      </c>
      <c r="GZ58" s="75">
        <v>9.3602695790423922E-8</v>
      </c>
      <c r="HA58" s="75">
        <v>7.5166756360596592E-8</v>
      </c>
      <c r="HB58" s="75">
        <v>7.6976812133032806E-8</v>
      </c>
      <c r="HC58" s="75">
        <v>2.3259473218878682E-8</v>
      </c>
      <c r="HD58" s="75">
        <v>4.6402976679520424E-8</v>
      </c>
      <c r="HE58" s="75">
        <v>9.3214414913277286E-8</v>
      </c>
      <c r="HF58" s="75">
        <v>1.6126122862466966E-7</v>
      </c>
      <c r="HG58" s="75">
        <v>7.6613369195309043E-8</v>
      </c>
      <c r="HH58" s="75">
        <v>5.6373244144465846E-8</v>
      </c>
      <c r="HI58" s="75">
        <v>3.0040642098390774E-6</v>
      </c>
      <c r="HJ58" s="75">
        <v>4.1845928550399448E-8</v>
      </c>
      <c r="HK58" s="75">
        <v>1.2491782807427994E-7</v>
      </c>
      <c r="HL58" s="75">
        <v>2.5557031071719753E-7</v>
      </c>
      <c r="HM58" s="75">
        <v>9.5058708735030618E-8</v>
      </c>
      <c r="HN58" s="75">
        <v>7.2704027322589393E-8</v>
      </c>
      <c r="HO58" s="75">
        <v>3.6869182364179376E-8</v>
      </c>
      <c r="HP58" s="75">
        <v>9.5973351903380449E-8</v>
      </c>
      <c r="HQ58" s="75">
        <v>6.6713987064101202E-7</v>
      </c>
      <c r="HR58" s="75">
        <v>5.7339719982428049E-8</v>
      </c>
      <c r="HS58" s="75">
        <v>1.0894567614556285E-5</v>
      </c>
      <c r="HT58" s="75">
        <v>3.2787996903040085E-7</v>
      </c>
      <c r="HU58" s="75">
        <v>6.928507126142999E-8</v>
      </c>
      <c r="HV58" s="75">
        <v>4.3459289773942734E-8</v>
      </c>
      <c r="HW58" s="75">
        <v>7.5099591562103428E-8</v>
      </c>
      <c r="HX58" s="75">
        <v>7.9297741122050195E-8</v>
      </c>
      <c r="HY58" s="75">
        <v>5.2805806773863251E-8</v>
      </c>
      <c r="HZ58" s="75">
        <v>4.3338363968991385E-8</v>
      </c>
      <c r="IA58" s="75">
        <v>7.7972573661838254E-7</v>
      </c>
      <c r="IB58" s="67">
        <v>1.0002076686949319</v>
      </c>
      <c r="IC58" s="67">
        <v>0.87866254058946403</v>
      </c>
      <c r="IE58" s="12" t="s">
        <v>84</v>
      </c>
      <c r="IF58" s="67" t="s">
        <v>667</v>
      </c>
      <c r="IG58" s="67">
        <v>2.1715269387787334E-5</v>
      </c>
      <c r="IH58" s="67">
        <v>8.3951601901503787E-5</v>
      </c>
      <c r="II58" s="67">
        <v>1.3532020756637224E-2</v>
      </c>
      <c r="IJ58" s="67">
        <v>5.466870763175158E-4</v>
      </c>
      <c r="IK58" s="67">
        <v>1.0971769636724708E-5</v>
      </c>
      <c r="IL58" s="67">
        <v>1.716954351906964E-3</v>
      </c>
      <c r="IM58" s="67">
        <v>2.5155740136458024E-3</v>
      </c>
      <c r="IN58" s="67">
        <v>2.3721891316557688E-2</v>
      </c>
      <c r="IO58" s="67">
        <v>2.2164623859047348E-2</v>
      </c>
      <c r="IP58" s="67">
        <v>4.4427615802095166E-3</v>
      </c>
      <c r="IQ58" s="67">
        <v>0</v>
      </c>
      <c r="IR58" s="67">
        <v>1.6363275302839744E-3</v>
      </c>
      <c r="IS58" s="67">
        <v>3.2557724320094941E-4</v>
      </c>
      <c r="IT58" s="67">
        <v>3.4184223237840447E-4</v>
      </c>
      <c r="IU58" s="67">
        <v>0</v>
      </c>
      <c r="IV58" s="67">
        <v>3.0517190757650799E-2</v>
      </c>
      <c r="IW58" s="67">
        <v>2.0982933880443907E-4</v>
      </c>
      <c r="IX58" s="67">
        <v>2.9674962097400435E-3</v>
      </c>
      <c r="IY58" s="67">
        <v>3.6266601977075624E-2</v>
      </c>
      <c r="IZ58" s="67">
        <v>2.3541826432505401E-2</v>
      </c>
      <c r="JA58" s="67">
        <v>2.741856015766472E-2</v>
      </c>
      <c r="JB58" s="67">
        <v>1.9216926383931451E-2</v>
      </c>
      <c r="JC58" s="67">
        <v>1.482383490273596E-2</v>
      </c>
      <c r="JD58" s="67">
        <v>2.4547658419895001E-2</v>
      </c>
      <c r="JE58" s="67">
        <v>2.7024215464608449E-3</v>
      </c>
      <c r="JF58" s="67">
        <v>1.2932334080114221E-2</v>
      </c>
      <c r="JG58" s="67">
        <v>2.7327671465126137E-2</v>
      </c>
      <c r="JH58" s="67">
        <v>6.5379745199886296E-3</v>
      </c>
      <c r="JI58" s="67">
        <v>1.3497837116608735E-2</v>
      </c>
      <c r="JJ58" s="67">
        <v>1.1892247043363995E-2</v>
      </c>
      <c r="JK58" s="67">
        <v>1.4280438261725963E-2</v>
      </c>
      <c r="JL58" s="67">
        <v>6.2803336210373829E-3</v>
      </c>
      <c r="JM58" s="67">
        <v>4.1657420669342958E-3</v>
      </c>
      <c r="JN58" s="67">
        <v>1.0092085614733699E-2</v>
      </c>
      <c r="JO58" s="67">
        <v>3.5334320008058705E-3</v>
      </c>
      <c r="JP58" s="67">
        <v>1.8730244259688614E-2</v>
      </c>
      <c r="JQ58" s="67">
        <v>1.3011837961856022E-2</v>
      </c>
      <c r="JR58" s="67">
        <v>2.4218916298100801E-2</v>
      </c>
      <c r="JS58" s="67">
        <v>1.9239079379990608E-2</v>
      </c>
      <c r="JT58" s="67">
        <v>1.5770179297473839E-2</v>
      </c>
      <c r="JU58" s="67">
        <v>2.639419651531835E-3</v>
      </c>
      <c r="JV58" s="67">
        <v>9.2478020188863563E-4</v>
      </c>
      <c r="JW58" s="67">
        <v>7.2428446994025888E-3</v>
      </c>
      <c r="JX58" s="67">
        <v>3.2416720727505406E-2</v>
      </c>
      <c r="JY58" s="67">
        <v>4.6088716152471947E-2</v>
      </c>
      <c r="JZ58" s="67">
        <v>1.4193875915139207E-2</v>
      </c>
      <c r="KA58" s="67">
        <v>1.337355734897757E-2</v>
      </c>
      <c r="KB58" s="67">
        <v>2.7866872617958893E-2</v>
      </c>
      <c r="KC58" s="67">
        <v>2.4591644533916674E-2</v>
      </c>
      <c r="KD58" s="67">
        <v>5.8482556981821185E-2</v>
      </c>
      <c r="KE58" s="67">
        <v>6.4592118520729935E-2</v>
      </c>
      <c r="KF58" s="67">
        <v>2.1440855444905673E-2</v>
      </c>
      <c r="KG58" s="67">
        <v>1.7780253855555411E-2</v>
      </c>
      <c r="KH58" s="67">
        <v>1.7088705352093492E-2</v>
      </c>
      <c r="KI58" s="67">
        <v>1.0066520416106433E-2</v>
      </c>
      <c r="KJ58" s="67">
        <v>4.6136295946636995E-3</v>
      </c>
      <c r="KK58" s="67">
        <v>6.8223123629038767E-3</v>
      </c>
      <c r="KL58" s="67">
        <v>7.5806057549080652E-2</v>
      </c>
      <c r="KM58" s="67">
        <v>1.0728894253336016E-2</v>
      </c>
      <c r="KN58" s="67">
        <v>2.9366587305032506E-2</v>
      </c>
      <c r="KO58" s="67">
        <v>8.0122377841585889E-3</v>
      </c>
      <c r="KP58" s="67">
        <v>1.62805650615285E-3</v>
      </c>
      <c r="KQ58" s="67">
        <v>5.4365523197372331E-4</v>
      </c>
      <c r="KR58" s="67">
        <v>0</v>
      </c>
      <c r="KS58" s="67">
        <v>1.2292191054688903E-3</v>
      </c>
      <c r="KT58" s="67">
        <v>2.625183087208265E-3</v>
      </c>
      <c r="KU58" s="67">
        <v>9.0800547060994399E-3</v>
      </c>
      <c r="KV58" s="67">
        <v>0</v>
      </c>
      <c r="KW58" s="67">
        <v>9.7498437185450457E-3</v>
      </c>
      <c r="KX58" s="67">
        <v>1.5634340221043095E-3</v>
      </c>
      <c r="KY58" s="67">
        <v>2.6545898003304218E-4</v>
      </c>
      <c r="KZ58" s="67">
        <v>8.5505392792653033E-5</v>
      </c>
      <c r="LA58" s="67">
        <v>6.0573791295425045E-7</v>
      </c>
      <c r="LB58" s="67">
        <v>0</v>
      </c>
      <c r="LC58" s="67">
        <v>3.617557874262066E-4</v>
      </c>
      <c r="LD58" s="67">
        <v>1.1077555013806514E-3</v>
      </c>
      <c r="LE58" s="67">
        <v>0</v>
      </c>
      <c r="LF58" s="67">
        <v>1.6202378509165146E-4</v>
      </c>
      <c r="LG58" s="67">
        <v>1.3765941888199074E-4</v>
      </c>
      <c r="LH58" s="67">
        <v>5.736740957462066E-5</v>
      </c>
      <c r="LI58" s="67">
        <v>1.0055787020690629E-3</v>
      </c>
      <c r="LJ58" s="67">
        <v>2.125395500679418E-5</v>
      </c>
      <c r="LK58" s="67">
        <v>1.1467889908256881E-2</v>
      </c>
      <c r="LL58" s="67">
        <v>4.472344390775311E-3</v>
      </c>
      <c r="LM58" s="67">
        <v>2.2473394717072305E-2</v>
      </c>
      <c r="LN58" s="67">
        <v>2.1058112663202675E-3</v>
      </c>
      <c r="LO58" s="67">
        <v>2.9467172931651568E-3</v>
      </c>
      <c r="LP58" s="67">
        <v>3.2738392382402996E-3</v>
      </c>
      <c r="LQ58" s="67">
        <v>0</v>
      </c>
      <c r="LR58" s="67">
        <v>3.3975103400716565E-3</v>
      </c>
      <c r="LS58" s="67">
        <v>6.7950828078983741E-2</v>
      </c>
      <c r="LT58" s="67">
        <v>5.8470926660185329E-2</v>
      </c>
      <c r="LU58" s="67">
        <v>5.1961916762924845E-2</v>
      </c>
      <c r="LV58" s="67">
        <v>1.4323754084060383E-4</v>
      </c>
      <c r="LW58" s="67">
        <v>2.0954632487984056E-3</v>
      </c>
      <c r="LX58" s="67">
        <v>2.2444081231731179E-4</v>
      </c>
      <c r="LY58" s="67">
        <v>1.8544536804353993E-2</v>
      </c>
      <c r="LZ58" s="67">
        <v>4.0518507756630668E-3</v>
      </c>
      <c r="MA58" s="67">
        <v>4.908071050171393E-4</v>
      </c>
      <c r="MB58" s="67">
        <v>7.1622335425302382E-3</v>
      </c>
      <c r="MC58" s="67">
        <v>5.3657206261254473E-4</v>
      </c>
      <c r="MD58" s="67">
        <v>5.7679630850362557E-5</v>
      </c>
      <c r="ME58" s="67">
        <v>1.1024630141440415E-3</v>
      </c>
      <c r="MF58" s="67">
        <v>7.4466385936853771E-4</v>
      </c>
      <c r="MG58" s="67">
        <v>5.9184372347870109E-4</v>
      </c>
      <c r="MH58" s="67">
        <v>0</v>
      </c>
      <c r="MI58" s="67">
        <v>7.0323488045007034E-4</v>
      </c>
    </row>
    <row r="59" spans="2:347" x14ac:dyDescent="0.15">
      <c r="B59" s="12" t="s">
        <v>85</v>
      </c>
      <c r="C59" s="66" t="s">
        <v>668</v>
      </c>
      <c r="D59" s="67">
        <v>0.97978473680191458</v>
      </c>
      <c r="E59" s="67">
        <v>2.021526319808542E-2</v>
      </c>
      <c r="F59" s="67">
        <v>0.36517290515413753</v>
      </c>
      <c r="G59" s="67">
        <v>0.16278768289716056</v>
      </c>
      <c r="H59" s="67">
        <v>2.7196726421213385E-3</v>
      </c>
      <c r="I59" s="27">
        <v>3.0549473464706496E-2</v>
      </c>
      <c r="J59" s="67">
        <v>3.0097661001633476E-2</v>
      </c>
      <c r="P59" s="12" t="s">
        <v>85</v>
      </c>
      <c r="Q59" s="67" t="s">
        <v>668</v>
      </c>
      <c r="R59" s="67">
        <v>1.3154433043935807E-5</v>
      </c>
      <c r="S59" s="67">
        <v>7.0422535211267609E-5</v>
      </c>
      <c r="T59" s="67">
        <v>0</v>
      </c>
      <c r="U59" s="67">
        <v>0</v>
      </c>
      <c r="V59" s="67">
        <v>1.2498469824947975E-3</v>
      </c>
      <c r="W59" s="67">
        <v>0</v>
      </c>
      <c r="X59" s="67">
        <v>0</v>
      </c>
      <c r="Y59" s="67">
        <v>0</v>
      </c>
      <c r="Z59" s="67">
        <v>0</v>
      </c>
      <c r="AA59" s="67">
        <v>0</v>
      </c>
      <c r="AB59" s="67">
        <v>0</v>
      </c>
      <c r="AC59" s="67">
        <v>0</v>
      </c>
      <c r="AD59" s="67">
        <v>0</v>
      </c>
      <c r="AE59" s="67">
        <v>0</v>
      </c>
      <c r="AF59" s="67">
        <v>6.4538146519035335E-4</v>
      </c>
      <c r="AG59" s="67">
        <v>0</v>
      </c>
      <c r="AH59" s="67">
        <v>0</v>
      </c>
      <c r="AI59" s="67">
        <v>2.1598272138228939E-5</v>
      </c>
      <c r="AJ59" s="67">
        <v>0</v>
      </c>
      <c r="AK59" s="67">
        <v>0</v>
      </c>
      <c r="AL59" s="67">
        <v>0</v>
      </c>
      <c r="AM59" s="67">
        <v>0</v>
      </c>
      <c r="AN59" s="67">
        <v>0</v>
      </c>
      <c r="AO59" s="67">
        <v>0</v>
      </c>
      <c r="AP59" s="67">
        <v>5.3050397877984086E-6</v>
      </c>
      <c r="AQ59" s="67">
        <v>5.160224985809382E-6</v>
      </c>
      <c r="AR59" s="67">
        <v>0</v>
      </c>
      <c r="AS59" s="67">
        <v>0</v>
      </c>
      <c r="AT59" s="67">
        <v>2.0846362309776944E-5</v>
      </c>
      <c r="AU59" s="67">
        <v>0</v>
      </c>
      <c r="AV59" s="67">
        <v>0</v>
      </c>
      <c r="AW59" s="67">
        <v>0</v>
      </c>
      <c r="AX59" s="67">
        <v>0</v>
      </c>
      <c r="AY59" s="67">
        <v>0</v>
      </c>
      <c r="AZ59" s="67">
        <v>9.1324200913242012E-5</v>
      </c>
      <c r="BA59" s="67">
        <v>0</v>
      </c>
      <c r="BB59" s="67">
        <v>0</v>
      </c>
      <c r="BC59" s="67">
        <v>0</v>
      </c>
      <c r="BD59" s="67">
        <v>0</v>
      </c>
      <c r="BE59" s="67">
        <v>0</v>
      </c>
      <c r="BF59" s="67">
        <v>1.2621598325329391E-4</v>
      </c>
      <c r="BG59" s="67">
        <v>5.4083288263926444E-6</v>
      </c>
      <c r="BH59" s="67">
        <v>3.3948142207965783E-4</v>
      </c>
      <c r="BI59" s="67">
        <v>1.2169593755543729E-3</v>
      </c>
      <c r="BJ59" s="67">
        <v>1.3602375775574056E-3</v>
      </c>
      <c r="BK59" s="67">
        <v>5.3824931025833961E-3</v>
      </c>
      <c r="BL59" s="67">
        <v>0</v>
      </c>
      <c r="BM59" s="67">
        <v>7.986641221374045E-3</v>
      </c>
      <c r="BN59" s="67">
        <v>1.317877382792375E-2</v>
      </c>
      <c r="BO59" s="67">
        <v>0</v>
      </c>
      <c r="BP59" s="67">
        <v>3.6776859504132234E-3</v>
      </c>
      <c r="BQ59" s="67">
        <v>8.7458728669238511E-2</v>
      </c>
      <c r="BR59" s="67">
        <v>1.2580645161290323E-2</v>
      </c>
      <c r="BS59" s="67">
        <v>2.0910973084886128E-3</v>
      </c>
      <c r="BT59" s="67">
        <v>1.638814913448735E-2</v>
      </c>
      <c r="BU59" s="67">
        <v>7.3392268193542718E-3</v>
      </c>
      <c r="BV59" s="67">
        <v>2.7830986348542615E-3</v>
      </c>
      <c r="BW59" s="67">
        <v>1.3784959053484318E-3</v>
      </c>
      <c r="BX59" s="67">
        <v>3.6341590161094754E-3</v>
      </c>
      <c r="BY59" s="67">
        <v>1.560677589558456E-3</v>
      </c>
      <c r="BZ59" s="67">
        <v>0</v>
      </c>
      <c r="CA59" s="67">
        <v>4.4772460610124033E-3</v>
      </c>
      <c r="CB59" s="67">
        <v>3.7109479305740991E-3</v>
      </c>
      <c r="CC59" s="67">
        <v>1.2427541354446485E-3</v>
      </c>
      <c r="CD59" s="67">
        <v>1.6672335600907029E-3</v>
      </c>
      <c r="CE59" s="67">
        <v>3.3428374791072658E-6</v>
      </c>
      <c r="CF59" s="67">
        <v>0</v>
      </c>
      <c r="CG59" s="67">
        <v>1.7404228796087643E-4</v>
      </c>
      <c r="CH59" s="67">
        <v>0</v>
      </c>
      <c r="CI59" s="67">
        <v>2.069035772497212E-4</v>
      </c>
      <c r="CJ59" s="67">
        <v>2.3450629909975638E-6</v>
      </c>
      <c r="CK59" s="67">
        <v>4.4618712817739322E-5</v>
      </c>
      <c r="CL59" s="67">
        <v>1.6984583224457802E-5</v>
      </c>
      <c r="CM59" s="67">
        <v>0</v>
      </c>
      <c r="CN59" s="67">
        <v>3.394436747308963E-4</v>
      </c>
      <c r="CO59" s="67">
        <v>6.2593144560357678E-5</v>
      </c>
      <c r="CP59" s="67">
        <v>1.330059341109065E-4</v>
      </c>
      <c r="CQ59" s="67">
        <v>5.9644322845417243E-5</v>
      </c>
      <c r="CR59" s="67">
        <v>0</v>
      </c>
      <c r="CS59" s="67">
        <v>9.7087378640776692E-5</v>
      </c>
      <c r="CT59" s="67">
        <v>2.0512820512820512E-5</v>
      </c>
      <c r="CU59" s="67">
        <v>1.6222184474265329E-4</v>
      </c>
      <c r="CV59" s="67">
        <v>0</v>
      </c>
      <c r="CW59" s="67">
        <v>0</v>
      </c>
      <c r="CX59" s="67">
        <v>5.9364170558987494E-4</v>
      </c>
      <c r="CY59" s="67">
        <v>2.8367406827741367E-5</v>
      </c>
      <c r="CZ59" s="67">
        <v>0</v>
      </c>
      <c r="DA59" s="67">
        <v>8.730614589316485E-4</v>
      </c>
      <c r="DB59" s="67">
        <v>3.3617017987307623E-4</v>
      </c>
      <c r="DC59" s="67">
        <v>5.6449361788514735E-4</v>
      </c>
      <c r="DD59" s="67">
        <v>1.5837121183473127E-4</v>
      </c>
      <c r="DE59" s="67">
        <v>3.4387393451796826E-5</v>
      </c>
      <c r="DF59" s="67">
        <v>1.8048652890400208E-4</v>
      </c>
      <c r="DG59" s="67">
        <v>3.9562652855704215E-6</v>
      </c>
      <c r="DH59" s="67">
        <v>6.2713399763082706E-6</v>
      </c>
      <c r="DI59" s="67">
        <v>0</v>
      </c>
      <c r="DJ59" s="67">
        <v>2.7227183620126335E-5</v>
      </c>
      <c r="DK59" s="67">
        <v>0</v>
      </c>
      <c r="DL59" s="67">
        <v>6.486876857048531E-3</v>
      </c>
      <c r="DM59" s="67">
        <v>1.0007642724270697E-4</v>
      </c>
      <c r="DN59" s="67">
        <v>9.6450617283950612E-5</v>
      </c>
      <c r="DO59" s="67">
        <v>4.2436566174520378E-5</v>
      </c>
      <c r="DP59" s="67">
        <v>2.6341784655910441E-5</v>
      </c>
      <c r="DQ59" s="67">
        <v>5.8446791364465361E-4</v>
      </c>
      <c r="DR59" s="67">
        <v>7.3008849557522126E-5</v>
      </c>
      <c r="DS59" s="67">
        <v>0</v>
      </c>
      <c r="DT59" s="67">
        <v>1.0854035611472439E-3</v>
      </c>
      <c r="DU59" s="67">
        <v>2.1065305775657514E-3</v>
      </c>
      <c r="DW59" s="12" t="s">
        <v>85</v>
      </c>
      <c r="DX59" s="67" t="s">
        <v>668</v>
      </c>
      <c r="DY59" s="27">
        <v>2.4560759557337044E-6</v>
      </c>
      <c r="DZ59" s="67">
        <v>2.5966926505739295E-6</v>
      </c>
      <c r="EA59" s="67">
        <v>9.6492731712806181E-7</v>
      </c>
      <c r="EB59" s="67">
        <v>2.1721007268970217E-6</v>
      </c>
      <c r="EC59" s="67">
        <v>2.6691801015455797E-5</v>
      </c>
      <c r="ED59" s="67">
        <v>0</v>
      </c>
      <c r="EE59" s="67">
        <v>6.395016789640398E-6</v>
      </c>
      <c r="EF59" s="67">
        <v>9.3746000857383645E-7</v>
      </c>
      <c r="EG59" s="67">
        <v>0</v>
      </c>
      <c r="EH59" s="67">
        <v>0</v>
      </c>
      <c r="EI59" s="67">
        <v>0</v>
      </c>
      <c r="EJ59" s="67">
        <v>1.3842439030705732E-6</v>
      </c>
      <c r="EK59" s="67">
        <v>9.8278709151819211E-7</v>
      </c>
      <c r="EL59" s="67">
        <v>1.5864566394140061E-6</v>
      </c>
      <c r="EM59" s="67">
        <v>1.3985130078619307E-5</v>
      </c>
      <c r="EN59" s="67">
        <v>0</v>
      </c>
      <c r="EO59" s="67">
        <v>8.3171414175926113E-7</v>
      </c>
      <c r="EP59" s="67">
        <v>1.3127722152816804E-6</v>
      </c>
      <c r="EQ59" s="67">
        <v>0</v>
      </c>
      <c r="ER59" s="67">
        <v>2.2359552509994815E-6</v>
      </c>
      <c r="ES59" s="67">
        <v>0</v>
      </c>
      <c r="ET59" s="67">
        <v>0</v>
      </c>
      <c r="EU59" s="67">
        <v>0</v>
      </c>
      <c r="EV59" s="67">
        <v>0</v>
      </c>
      <c r="EW59" s="67">
        <v>9.94832060999695E-7</v>
      </c>
      <c r="EX59" s="67">
        <v>9.8264178343713102E-7</v>
      </c>
      <c r="EY59" s="67">
        <v>0</v>
      </c>
      <c r="EZ59" s="67">
        <v>0</v>
      </c>
      <c r="FA59" s="67">
        <v>1.5412737079046291E-6</v>
      </c>
      <c r="FB59" s="67">
        <v>1.4193575041182044E-6</v>
      </c>
      <c r="FC59" s="67">
        <v>8.8393969047141629E-7</v>
      </c>
      <c r="FD59" s="67">
        <v>0</v>
      </c>
      <c r="FE59" s="67">
        <v>2.4328596951744024E-6</v>
      </c>
      <c r="FF59" s="67">
        <v>1.4303396965562085E-6</v>
      </c>
      <c r="FG59" s="67">
        <v>3.9315794457848417E-6</v>
      </c>
      <c r="FH59" s="67">
        <v>0</v>
      </c>
      <c r="FI59" s="67">
        <v>7.9393895087291709E-7</v>
      </c>
      <c r="FJ59" s="67">
        <v>1.7632693054047027E-6</v>
      </c>
      <c r="FK59" s="67">
        <v>7.8658482722793988E-7</v>
      </c>
      <c r="FL59" s="67">
        <v>0</v>
      </c>
      <c r="FM59" s="67">
        <v>3.4871484078335998E-6</v>
      </c>
      <c r="FN59" s="67">
        <v>1.5564771503859588E-6</v>
      </c>
      <c r="FO59" s="67">
        <v>8.1347341126026592E-6</v>
      </c>
      <c r="FP59" s="67">
        <v>2.6172959534190167E-5</v>
      </c>
      <c r="FQ59" s="67">
        <v>2.9108489413513788E-5</v>
      </c>
      <c r="FR59" s="67">
        <v>1.1089810132734176E-4</v>
      </c>
      <c r="FS59" s="67">
        <v>0</v>
      </c>
      <c r="FT59" s="67">
        <v>1.6295346501660747E-4</v>
      </c>
      <c r="FU59" s="67">
        <v>2.6850906933763009E-4</v>
      </c>
      <c r="FV59" s="67">
        <v>0</v>
      </c>
      <c r="FW59" s="67">
        <v>7.537518886061652E-5</v>
      </c>
      <c r="FX59" s="67">
        <v>1.0017719688809952</v>
      </c>
      <c r="FY59" s="67">
        <v>2.5556842584123111E-4</v>
      </c>
      <c r="FZ59" s="67">
        <v>4.3247712358675568E-5</v>
      </c>
      <c r="GA59" s="67">
        <v>3.4482093494715276E-4</v>
      </c>
      <c r="GB59" s="67">
        <v>1.6570052723398042E-4</v>
      </c>
      <c r="GC59" s="67">
        <v>6.5551082027004502E-5</v>
      </c>
      <c r="GD59" s="67">
        <v>3.0030540851431331E-5</v>
      </c>
      <c r="GE59" s="67">
        <v>8.3678390074859519E-5</v>
      </c>
      <c r="GF59" s="67">
        <v>3.3077973558253602E-5</v>
      </c>
      <c r="GG59" s="67">
        <v>1.3122447851245137E-6</v>
      </c>
      <c r="GH59" s="67">
        <v>9.1992288685053628E-5</v>
      </c>
      <c r="GI59" s="67">
        <v>7.7018780262964754E-5</v>
      </c>
      <c r="GJ59" s="67">
        <v>2.6641280504469768E-5</v>
      </c>
      <c r="GK59" s="67">
        <v>3.5156579509797754E-5</v>
      </c>
      <c r="GL59" s="67">
        <v>2.9169697036797779E-6</v>
      </c>
      <c r="GM59" s="67">
        <v>2.0652328928543738E-6</v>
      </c>
      <c r="GN59" s="67">
        <v>8.4478986815257354E-6</v>
      </c>
      <c r="GO59" s="67">
        <v>2.8759772158198276E-6</v>
      </c>
      <c r="GP59" s="67">
        <v>5.482281280065229E-6</v>
      </c>
      <c r="GQ59" s="67">
        <v>8.8067631345168851E-7</v>
      </c>
      <c r="GR59" s="67">
        <v>1.8148850081595387E-6</v>
      </c>
      <c r="GS59" s="67">
        <v>1.4198429973633023E-6</v>
      </c>
      <c r="GT59" s="67">
        <v>7.0392374598157629E-7</v>
      </c>
      <c r="GU59" s="67">
        <v>1.0004680511662623E-5</v>
      </c>
      <c r="GV59" s="67">
        <v>4.3773080194058507E-6</v>
      </c>
      <c r="GW59" s="67">
        <v>1.9255463709842278E-5</v>
      </c>
      <c r="GX59" s="67">
        <v>1.979950123392666E-6</v>
      </c>
      <c r="GY59" s="67">
        <v>0</v>
      </c>
      <c r="GZ59" s="67">
        <v>3.6098702275085972E-6</v>
      </c>
      <c r="HA59" s="67">
        <v>2.2682000260377942E-6</v>
      </c>
      <c r="HB59" s="67">
        <v>5.1208586022784764E-6</v>
      </c>
      <c r="HC59" s="67">
        <v>5.248570896860676E-7</v>
      </c>
      <c r="HD59" s="67">
        <v>9.6180805221735801E-7</v>
      </c>
      <c r="HE59" s="67">
        <v>1.5581715927767965E-5</v>
      </c>
      <c r="HF59" s="67">
        <v>2.3872472942543839E-6</v>
      </c>
      <c r="HG59" s="67">
        <v>3.7405833766815677E-6</v>
      </c>
      <c r="HH59" s="67">
        <v>1.9333350262567478E-5</v>
      </c>
      <c r="HI59" s="67">
        <v>8.2175899376343465E-6</v>
      </c>
      <c r="HJ59" s="67">
        <v>1.2611498819684914E-5</v>
      </c>
      <c r="HK59" s="67">
        <v>5.2730833202486432E-6</v>
      </c>
      <c r="HL59" s="67">
        <v>1.5687458785099936E-6</v>
      </c>
      <c r="HM59" s="67">
        <v>5.2341244775340943E-6</v>
      </c>
      <c r="HN59" s="67">
        <v>1.5940629190147661E-6</v>
      </c>
      <c r="HO59" s="67">
        <v>9.275971275253513E-7</v>
      </c>
      <c r="HP59" s="67">
        <v>1.621642475493927E-6</v>
      </c>
      <c r="HQ59" s="67">
        <v>9.1509410125664211E-6</v>
      </c>
      <c r="HR59" s="67">
        <v>4.8534926341814535E-6</v>
      </c>
      <c r="HS59" s="67">
        <v>1.3630470829799449E-4</v>
      </c>
      <c r="HT59" s="67">
        <v>2.8163147018605434E-6</v>
      </c>
      <c r="HU59" s="67">
        <v>3.5078090250829814E-6</v>
      </c>
      <c r="HV59" s="67">
        <v>1.9855274565418609E-6</v>
      </c>
      <c r="HW59" s="67">
        <v>2.0746818760029643E-6</v>
      </c>
      <c r="HX59" s="67">
        <v>1.3454047639147996E-5</v>
      </c>
      <c r="HY59" s="67">
        <v>2.6518038718461901E-6</v>
      </c>
      <c r="HZ59" s="67">
        <v>1.1256896385464518E-6</v>
      </c>
      <c r="IA59" s="67">
        <v>2.4805224103447331E-5</v>
      </c>
      <c r="IB59" s="67">
        <v>1.0041489871915232</v>
      </c>
      <c r="IC59" s="67">
        <v>0.88212491048711317</v>
      </c>
      <c r="IE59" s="12" t="s">
        <v>85</v>
      </c>
      <c r="IF59" s="67" t="s">
        <v>668</v>
      </c>
      <c r="IG59" s="67">
        <v>0</v>
      </c>
      <c r="IH59" s="67">
        <v>0</v>
      </c>
      <c r="II59" s="67">
        <v>1.256455037756474E-5</v>
      </c>
      <c r="IJ59" s="67">
        <v>0</v>
      </c>
      <c r="IK59" s="67">
        <v>0</v>
      </c>
      <c r="IL59" s="67">
        <v>1.2590998580651069E-3</v>
      </c>
      <c r="IM59" s="67">
        <v>1.4357757342035005E-3</v>
      </c>
      <c r="IN59" s="67">
        <v>2.2424540796161341E-3</v>
      </c>
      <c r="IO59" s="67">
        <v>7.014964828462188E-3</v>
      </c>
      <c r="IP59" s="67">
        <v>8.0525053641297487E-3</v>
      </c>
      <c r="IQ59" s="67">
        <v>0</v>
      </c>
      <c r="IR59" s="67">
        <v>2.338783345468988E-2</v>
      </c>
      <c r="IS59" s="67">
        <v>1.0224175685681429E-2</v>
      </c>
      <c r="IT59" s="67">
        <v>7.6542934641251443E-4</v>
      </c>
      <c r="IU59" s="67">
        <v>7.8748218321560472E-6</v>
      </c>
      <c r="IV59" s="67">
        <v>3.438448101498575E-2</v>
      </c>
      <c r="IW59" s="67">
        <v>5.2068761851471919E-4</v>
      </c>
      <c r="IX59" s="67">
        <v>2.6439374329771106E-4</v>
      </c>
      <c r="IY59" s="67">
        <v>4.1815755958517803E-2</v>
      </c>
      <c r="IZ59" s="67">
        <v>4.1648973590310744E-2</v>
      </c>
      <c r="JA59" s="67">
        <v>6.1869325125895019E-2</v>
      </c>
      <c r="JB59" s="67">
        <v>4.695595479810892E-2</v>
      </c>
      <c r="JC59" s="67">
        <v>4.8127420480356752E-2</v>
      </c>
      <c r="JD59" s="67">
        <v>5.126270329282194E-2</v>
      </c>
      <c r="JE59" s="67">
        <v>7.7468497065126931E-3</v>
      </c>
      <c r="JF59" s="67">
        <v>1.5764873536239603E-2</v>
      </c>
      <c r="JG59" s="67">
        <v>1.6458140374562408E-2</v>
      </c>
      <c r="JH59" s="67">
        <v>7.4941209912913142E-4</v>
      </c>
      <c r="JI59" s="67">
        <v>1.7953206931425124E-4</v>
      </c>
      <c r="JJ59" s="67">
        <v>2.2229522558037669E-3</v>
      </c>
      <c r="JK59" s="67">
        <v>0</v>
      </c>
      <c r="JL59" s="67">
        <v>8.4402826150129472E-3</v>
      </c>
      <c r="JM59" s="67">
        <v>9.9907203808678458E-3</v>
      </c>
      <c r="JN59" s="67">
        <v>1.3439522150323544E-3</v>
      </c>
      <c r="JO59" s="67">
        <v>9.8874105987462515E-3</v>
      </c>
      <c r="JP59" s="67">
        <v>7.7903548349150574E-3</v>
      </c>
      <c r="JQ59" s="67">
        <v>9.0832320128604923E-3</v>
      </c>
      <c r="JR59" s="67">
        <v>2.3568505948298291E-2</v>
      </c>
      <c r="JS59" s="67">
        <v>1.6815406294034758E-3</v>
      </c>
      <c r="JT59" s="67">
        <v>1.4910351263080717E-2</v>
      </c>
      <c r="JU59" s="67">
        <v>8.2583068851609564E-4</v>
      </c>
      <c r="JV59" s="67">
        <v>9.7688049495278417E-6</v>
      </c>
      <c r="JW59" s="67">
        <v>7.3202706388519846E-4</v>
      </c>
      <c r="JX59" s="67">
        <v>1.8568277986631113E-3</v>
      </c>
      <c r="JY59" s="67">
        <v>1.6039312310564243E-3</v>
      </c>
      <c r="JZ59" s="67">
        <v>9.9128947790306197E-4</v>
      </c>
      <c r="KA59" s="67">
        <v>1.9388922590206484E-4</v>
      </c>
      <c r="KB59" s="67">
        <v>4.922702629379564E-4</v>
      </c>
      <c r="KC59" s="67">
        <v>4.2342898999915288E-3</v>
      </c>
      <c r="KD59" s="67">
        <v>1.9888391881456441E-3</v>
      </c>
      <c r="KE59" s="67">
        <v>1.0728812926820166E-4</v>
      </c>
      <c r="KF59" s="67">
        <v>1.2545334604670725E-2</v>
      </c>
      <c r="KG59" s="67">
        <v>5.4200190888321691E-4</v>
      </c>
      <c r="KH59" s="67">
        <v>1.3256486252780517E-4</v>
      </c>
      <c r="KI59" s="67">
        <v>7.2605062830453813E-3</v>
      </c>
      <c r="KJ59" s="67">
        <v>5.2467626856082103E-3</v>
      </c>
      <c r="KK59" s="67">
        <v>5.8121012943312036E-3</v>
      </c>
      <c r="KL59" s="67">
        <v>1.037570044844463E-2</v>
      </c>
      <c r="KM59" s="67">
        <v>3.5846800330807571E-3</v>
      </c>
      <c r="KN59" s="67">
        <v>6.8370103481782997E-3</v>
      </c>
      <c r="KO59" s="67">
        <v>2.5077426554486978E-4</v>
      </c>
      <c r="KP59" s="67">
        <v>0</v>
      </c>
      <c r="KQ59" s="67">
        <v>0</v>
      </c>
      <c r="KR59" s="67">
        <v>0</v>
      </c>
      <c r="KS59" s="67">
        <v>9.2664209489193278E-5</v>
      </c>
      <c r="KT59" s="67">
        <v>8.1220643455448507E-2</v>
      </c>
      <c r="KU59" s="67">
        <v>1.3227876954693797E-2</v>
      </c>
      <c r="KV59" s="67">
        <v>0</v>
      </c>
      <c r="KW59" s="67">
        <v>4.1957597397781333E-4</v>
      </c>
      <c r="KX59" s="67">
        <v>1.8315889819991424E-2</v>
      </c>
      <c r="KY59" s="67">
        <v>1.4201509219874685E-5</v>
      </c>
      <c r="KZ59" s="67">
        <v>0</v>
      </c>
      <c r="LA59" s="67">
        <v>0</v>
      </c>
      <c r="LB59" s="67">
        <v>0</v>
      </c>
      <c r="LC59" s="67">
        <v>1.4211290512364241E-3</v>
      </c>
      <c r="LD59" s="67">
        <v>0</v>
      </c>
      <c r="LE59" s="67">
        <v>0</v>
      </c>
      <c r="LF59" s="67">
        <v>8.9344544350539233E-4</v>
      </c>
      <c r="LG59" s="67">
        <v>1.934066019895203E-3</v>
      </c>
      <c r="LH59" s="67">
        <v>0</v>
      </c>
      <c r="LI59" s="67">
        <v>8.0785255278582023E-4</v>
      </c>
      <c r="LJ59" s="67">
        <v>2.5922740456619971E-2</v>
      </c>
      <c r="LK59" s="67">
        <v>0</v>
      </c>
      <c r="LL59" s="67">
        <v>2.9938887499107716E-3</v>
      </c>
      <c r="LM59" s="67">
        <v>1.4568256377151357E-2</v>
      </c>
      <c r="LN59" s="67">
        <v>0</v>
      </c>
      <c r="LO59" s="67">
        <v>1.6314557421130806E-3</v>
      </c>
      <c r="LP59" s="67">
        <v>9.984048740732829E-5</v>
      </c>
      <c r="LQ59" s="67">
        <v>0</v>
      </c>
      <c r="LR59" s="67">
        <v>3.9941940178385595E-4</v>
      </c>
      <c r="LS59" s="67">
        <v>1.1477355421951541E-4</v>
      </c>
      <c r="LT59" s="67">
        <v>5.777001266184655E-4</v>
      </c>
      <c r="LU59" s="67">
        <v>1.0500892575868948E-4</v>
      </c>
      <c r="LV59" s="67">
        <v>0</v>
      </c>
      <c r="LW59" s="67">
        <v>6.5127062899717346E-6</v>
      </c>
      <c r="LX59" s="67">
        <v>0</v>
      </c>
      <c r="LY59" s="67">
        <v>0</v>
      </c>
      <c r="LZ59" s="67">
        <v>0</v>
      </c>
      <c r="MA59" s="67">
        <v>0</v>
      </c>
      <c r="MB59" s="67">
        <v>4.386868044799771E-3</v>
      </c>
      <c r="MC59" s="67">
        <v>1.2237781171144828E-3</v>
      </c>
      <c r="MD59" s="67">
        <v>6.3384209725673143E-6</v>
      </c>
      <c r="ME59" s="67">
        <v>0</v>
      </c>
      <c r="MF59" s="67">
        <v>1.7505947262143893E-4</v>
      </c>
      <c r="MG59" s="67">
        <v>0</v>
      </c>
      <c r="MH59" s="67">
        <v>0</v>
      </c>
      <c r="MI59" s="67">
        <v>7.0543248945147677E-3</v>
      </c>
    </row>
    <row r="60" spans="2:347" x14ac:dyDescent="0.15">
      <c r="B60" s="12" t="s">
        <v>86</v>
      </c>
      <c r="C60" s="66" t="s">
        <v>669</v>
      </c>
      <c r="D60" s="67">
        <v>0.99977257084717375</v>
      </c>
      <c r="E60" s="67">
        <v>2.2742915282625287E-4</v>
      </c>
      <c r="F60" s="67">
        <v>0.37258064516129036</v>
      </c>
      <c r="G60" s="67">
        <v>0.21838709677419355</v>
      </c>
      <c r="H60" s="67">
        <v>1.1043726832716145E-2</v>
      </c>
      <c r="I60" s="27">
        <v>3.2258064516129031E-2</v>
      </c>
      <c r="J60" s="67">
        <v>3.2258064516129031E-2</v>
      </c>
      <c r="P60" s="12" t="s">
        <v>86</v>
      </c>
      <c r="Q60" s="67" t="s">
        <v>669</v>
      </c>
      <c r="R60" s="67">
        <v>0</v>
      </c>
      <c r="S60" s="67">
        <v>0</v>
      </c>
      <c r="T60" s="67">
        <v>7.5921908893709339E-5</v>
      </c>
      <c r="U60" s="67">
        <v>0</v>
      </c>
      <c r="V60" s="67">
        <v>6.1207002081038072E-5</v>
      </c>
      <c r="W60" s="67">
        <v>0</v>
      </c>
      <c r="X60" s="67">
        <v>0</v>
      </c>
      <c r="Y60" s="67">
        <v>1.5210227066961213E-5</v>
      </c>
      <c r="Z60" s="67">
        <v>0</v>
      </c>
      <c r="AA60" s="67">
        <v>0</v>
      </c>
      <c r="AB60" s="67">
        <v>0</v>
      </c>
      <c r="AC60" s="67">
        <v>0</v>
      </c>
      <c r="AD60" s="67">
        <v>0</v>
      </c>
      <c r="AE60" s="67">
        <v>0</v>
      </c>
      <c r="AF60" s="67">
        <v>1.2134081601698771E-5</v>
      </c>
      <c r="AG60" s="67">
        <v>0</v>
      </c>
      <c r="AH60" s="67">
        <v>0</v>
      </c>
      <c r="AI60" s="67">
        <v>0</v>
      </c>
      <c r="AJ60" s="67">
        <v>0</v>
      </c>
      <c r="AK60" s="67">
        <v>0</v>
      </c>
      <c r="AL60" s="67">
        <v>0</v>
      </c>
      <c r="AM60" s="67">
        <v>0</v>
      </c>
      <c r="AN60" s="67">
        <v>0</v>
      </c>
      <c r="AO60" s="67">
        <v>0</v>
      </c>
      <c r="AP60" s="67">
        <v>1.1746873815839333E-4</v>
      </c>
      <c r="AQ60" s="67">
        <v>3.6121574900665671E-6</v>
      </c>
      <c r="AR60" s="67">
        <v>0</v>
      </c>
      <c r="AS60" s="67">
        <v>0</v>
      </c>
      <c r="AT60" s="67">
        <v>1.0423181154888472E-6</v>
      </c>
      <c r="AU60" s="67">
        <v>1.1403808872163302E-6</v>
      </c>
      <c r="AV60" s="67">
        <v>5.7142857142857142E-5</v>
      </c>
      <c r="AW60" s="67">
        <v>0</v>
      </c>
      <c r="AX60" s="67">
        <v>5.4083288263926444E-6</v>
      </c>
      <c r="AY60" s="67">
        <v>0</v>
      </c>
      <c r="AZ60" s="67">
        <v>4.5662100456621006E-5</v>
      </c>
      <c r="BA60" s="67">
        <v>0</v>
      </c>
      <c r="BB60" s="67">
        <v>4.8134777376654632E-7</v>
      </c>
      <c r="BC60" s="67">
        <v>0</v>
      </c>
      <c r="BD60" s="67">
        <v>2.1281123643328369E-6</v>
      </c>
      <c r="BE60" s="67">
        <v>0</v>
      </c>
      <c r="BF60" s="67">
        <v>3.6941263391207978E-6</v>
      </c>
      <c r="BG60" s="67">
        <v>1.1898323418063819E-4</v>
      </c>
      <c r="BH60" s="67">
        <v>1.6038492381716116E-5</v>
      </c>
      <c r="BI60" s="67">
        <v>2.2707113712967892E-4</v>
      </c>
      <c r="BJ60" s="67">
        <v>1.09243251842817E-4</v>
      </c>
      <c r="BK60" s="67">
        <v>6.1449711562578378E-5</v>
      </c>
      <c r="BL60" s="67">
        <v>0</v>
      </c>
      <c r="BM60" s="67">
        <v>3.8167938931297711E-5</v>
      </c>
      <c r="BN60" s="67">
        <v>5.4095826893353943E-5</v>
      </c>
      <c r="BO60" s="67">
        <v>0</v>
      </c>
      <c r="BP60" s="67">
        <v>8.264462809917356E-5</v>
      </c>
      <c r="BQ60" s="67">
        <v>3.5797448997323882E-5</v>
      </c>
      <c r="BR60" s="67">
        <v>8.0645161290322578E-3</v>
      </c>
      <c r="BS60" s="67">
        <v>1.0351966873706004E-4</v>
      </c>
      <c r="BT60" s="67">
        <v>1.7828955332284228E-2</v>
      </c>
      <c r="BU60" s="67">
        <v>9.2049383899123968E-3</v>
      </c>
      <c r="BV60" s="67">
        <v>1.7679252244496369E-5</v>
      </c>
      <c r="BW60" s="67">
        <v>6.3296028960554487E-3</v>
      </c>
      <c r="BX60" s="67">
        <v>1.4472544604191928E-3</v>
      </c>
      <c r="BY60" s="67">
        <v>6.1094140516523189E-5</v>
      </c>
      <c r="BZ60" s="67">
        <v>8.1604896293777627E-5</v>
      </c>
      <c r="CA60" s="67">
        <v>1.3765504525645323E-3</v>
      </c>
      <c r="CB60" s="67">
        <v>5.1068090787716961E-4</v>
      </c>
      <c r="CC60" s="67">
        <v>2.0578255337197794E-3</v>
      </c>
      <c r="CD60" s="67">
        <v>3.0391156462585035E-3</v>
      </c>
      <c r="CE60" s="67">
        <v>1.5468816569986563E-5</v>
      </c>
      <c r="CF60" s="67">
        <v>8.7129698780184217E-6</v>
      </c>
      <c r="CG60" s="67">
        <v>1.198638346837992E-5</v>
      </c>
      <c r="CH60" s="67">
        <v>1.888930865130336E-5</v>
      </c>
      <c r="CI60" s="67">
        <v>2.9687097881101485E-4</v>
      </c>
      <c r="CJ60" s="67">
        <v>1.4317912372812904E-4</v>
      </c>
      <c r="CK60" s="67">
        <v>2.7413466738777714E-4</v>
      </c>
      <c r="CL60" s="67">
        <v>1.0269140318787562E-4</v>
      </c>
      <c r="CM60" s="67">
        <v>0</v>
      </c>
      <c r="CN60" s="67">
        <v>1.028455717787488E-4</v>
      </c>
      <c r="CO60" s="67">
        <v>2.171598892910368E-4</v>
      </c>
      <c r="CP60" s="67">
        <v>0</v>
      </c>
      <c r="CQ60" s="67">
        <v>6.4569083447332416E-5</v>
      </c>
      <c r="CR60" s="67">
        <v>0</v>
      </c>
      <c r="CS60" s="67">
        <v>2.2653721682847899E-4</v>
      </c>
      <c r="CT60" s="67">
        <v>3.0769230769230768E-5</v>
      </c>
      <c r="CU60" s="67">
        <v>5.7754374044504845E-5</v>
      </c>
      <c r="CV60" s="67">
        <v>0</v>
      </c>
      <c r="CW60" s="67">
        <v>3.9840637450199203E-6</v>
      </c>
      <c r="CX60" s="67">
        <v>2.1395208678619856E-4</v>
      </c>
      <c r="CY60" s="67">
        <v>3.9616550914604322E-4</v>
      </c>
      <c r="CZ60" s="67">
        <v>1.3262599469496022E-5</v>
      </c>
      <c r="DA60" s="67">
        <v>4.3078690407811603E-4</v>
      </c>
      <c r="DB60" s="67">
        <v>1.5509898043580765E-3</v>
      </c>
      <c r="DC60" s="67">
        <v>3.362346791179232E-5</v>
      </c>
      <c r="DD60" s="67">
        <v>2.8134713850296099E-4</v>
      </c>
      <c r="DE60" s="67">
        <v>2.7737001321968192E-5</v>
      </c>
      <c r="DF60" s="67">
        <v>5.2314935914203502E-6</v>
      </c>
      <c r="DG60" s="67">
        <v>7.8405984750395626E-5</v>
      </c>
      <c r="DH60" s="67">
        <v>3.1356699881541353E-6</v>
      </c>
      <c r="DI60" s="67">
        <v>8.4503689597714829E-5</v>
      </c>
      <c r="DJ60" s="67">
        <v>1.1326508385972555E-4</v>
      </c>
      <c r="DK60" s="67">
        <v>3.2312925170068028E-4</v>
      </c>
      <c r="DL60" s="67">
        <v>1.4699570815450644E-3</v>
      </c>
      <c r="DM60" s="67">
        <v>6.8582635153647598E-4</v>
      </c>
      <c r="DN60" s="67">
        <v>1.3503086419753087E-5</v>
      </c>
      <c r="DO60" s="67">
        <v>1.7075665913080819E-4</v>
      </c>
      <c r="DP60" s="67">
        <v>1.5805070793546262E-5</v>
      </c>
      <c r="DQ60" s="67">
        <v>3.2107562454934896E-4</v>
      </c>
      <c r="DR60" s="67">
        <v>2.6548672566371679E-5</v>
      </c>
      <c r="DS60" s="67">
        <v>0</v>
      </c>
      <c r="DT60" s="67">
        <v>0</v>
      </c>
      <c r="DU60" s="67">
        <v>1.1277345790510476E-3</v>
      </c>
      <c r="DW60" s="12" t="s">
        <v>86</v>
      </c>
      <c r="DX60" s="67" t="s">
        <v>669</v>
      </c>
      <c r="DY60" s="27">
        <v>8.976896866227799E-9</v>
      </c>
      <c r="DZ60" s="67">
        <v>6.3829587347937089E-9</v>
      </c>
      <c r="EA60" s="67">
        <v>2.4817298081068447E-8</v>
      </c>
      <c r="EB60" s="67">
        <v>7.2927147078825676E-9</v>
      </c>
      <c r="EC60" s="67">
        <v>4.3988361263697261E-8</v>
      </c>
      <c r="ED60" s="67">
        <v>0</v>
      </c>
      <c r="EE60" s="67">
        <v>1.9444394233401515E-8</v>
      </c>
      <c r="EF60" s="67">
        <v>1.03269548881876E-8</v>
      </c>
      <c r="EG60" s="67">
        <v>0</v>
      </c>
      <c r="EH60" s="67">
        <v>0</v>
      </c>
      <c r="EI60" s="67">
        <v>0</v>
      </c>
      <c r="EJ60" s="67">
        <v>6.6262134371172198E-9</v>
      </c>
      <c r="EK60" s="67">
        <v>7.775349636323624E-9</v>
      </c>
      <c r="EL60" s="67">
        <v>7.4013512791173439E-9</v>
      </c>
      <c r="EM60" s="67">
        <v>9.4098825530128624E-9</v>
      </c>
      <c r="EN60" s="67">
        <v>0</v>
      </c>
      <c r="EO60" s="67">
        <v>6.1613671763914283E-9</v>
      </c>
      <c r="EP60" s="67">
        <v>6.940000857016437E-9</v>
      </c>
      <c r="EQ60" s="67">
        <v>0</v>
      </c>
      <c r="ER60" s="67">
        <v>9.3553381227923334E-9</v>
      </c>
      <c r="ES60" s="67">
        <v>0</v>
      </c>
      <c r="ET60" s="67">
        <v>0</v>
      </c>
      <c r="EU60" s="67">
        <v>0</v>
      </c>
      <c r="EV60" s="67">
        <v>0</v>
      </c>
      <c r="EW60" s="67">
        <v>3.2394589230586262E-8</v>
      </c>
      <c r="EX60" s="67">
        <v>6.6828140963562567E-9</v>
      </c>
      <c r="EY60" s="67">
        <v>0</v>
      </c>
      <c r="EZ60" s="67">
        <v>0</v>
      </c>
      <c r="FA60" s="67">
        <v>6.617551571440401E-9</v>
      </c>
      <c r="FB60" s="67">
        <v>7.253054804614914E-9</v>
      </c>
      <c r="FC60" s="67">
        <v>1.9948487416534249E-8</v>
      </c>
      <c r="FD60" s="67">
        <v>0</v>
      </c>
      <c r="FE60" s="67">
        <v>1.2278091075827812E-8</v>
      </c>
      <c r="FF60" s="67">
        <v>7.2718939756624089E-9</v>
      </c>
      <c r="FG60" s="67">
        <v>2.0105217433882506E-8</v>
      </c>
      <c r="FH60" s="67">
        <v>0</v>
      </c>
      <c r="FI60" s="67">
        <v>3.122270947717303E-9</v>
      </c>
      <c r="FJ60" s="67">
        <v>7.9695459306457484E-9</v>
      </c>
      <c r="FK60" s="67">
        <v>5.995677771521525E-9</v>
      </c>
      <c r="FL60" s="67">
        <v>0</v>
      </c>
      <c r="FM60" s="67">
        <v>6.2853862845366397E-9</v>
      </c>
      <c r="FN60" s="67">
        <v>3.3963512639355671E-8</v>
      </c>
      <c r="FO60" s="67">
        <v>9.8983865953982548E-9</v>
      </c>
      <c r="FP60" s="67">
        <v>5.8281076515028671E-8</v>
      </c>
      <c r="FQ60" s="67">
        <v>3.074670711442674E-8</v>
      </c>
      <c r="FR60" s="67">
        <v>2.0100097282206678E-8</v>
      </c>
      <c r="FS60" s="67">
        <v>0</v>
      </c>
      <c r="FT60" s="67">
        <v>1.5213675209296083E-8</v>
      </c>
      <c r="FU60" s="67">
        <v>1.8299751936388397E-8</v>
      </c>
      <c r="FV60" s="67">
        <v>0</v>
      </c>
      <c r="FW60" s="67">
        <v>2.3739337624144737E-8</v>
      </c>
      <c r="FX60" s="67">
        <v>1.3601394376778294E-8</v>
      </c>
      <c r="FY60" s="67">
        <v>1.0000018391393981</v>
      </c>
      <c r="FZ60" s="67">
        <v>2.9146536133787799E-8</v>
      </c>
      <c r="GA60" s="67">
        <v>4.0592217917411081E-6</v>
      </c>
      <c r="GB60" s="67">
        <v>2.1703154073113353E-6</v>
      </c>
      <c r="GC60" s="67">
        <v>9.8720433316778241E-9</v>
      </c>
      <c r="GD60" s="67">
        <v>1.4983628476190451E-6</v>
      </c>
      <c r="GE60" s="67">
        <v>3.7216610454134424E-7</v>
      </c>
      <c r="GF60" s="67">
        <v>2.1735474903282345E-8</v>
      </c>
      <c r="GG60" s="67">
        <v>3.076350029943556E-8</v>
      </c>
      <c r="GH60" s="67">
        <v>3.2352155349608088E-7</v>
      </c>
      <c r="GI60" s="67">
        <v>1.2539381749974212E-7</v>
      </c>
      <c r="GJ60" s="67">
        <v>4.8129867088393933E-7</v>
      </c>
      <c r="GK60" s="67">
        <v>6.9941611219854519E-7</v>
      </c>
      <c r="GL60" s="67">
        <v>1.368796213796656E-8</v>
      </c>
      <c r="GM60" s="67">
        <v>9.3352081452049877E-9</v>
      </c>
      <c r="GN60" s="67">
        <v>2.1689310912218931E-8</v>
      </c>
      <c r="GO60" s="67">
        <v>1.6536769605637647E-8</v>
      </c>
      <c r="GP60" s="67">
        <v>7.7408863643569169E-8</v>
      </c>
      <c r="GQ60" s="67">
        <v>4.2029563840498686E-8</v>
      </c>
      <c r="GR60" s="67">
        <v>7.3622657415143153E-8</v>
      </c>
      <c r="GS60" s="67">
        <v>3.4203628773721597E-8</v>
      </c>
      <c r="GT60" s="67">
        <v>3.5182027950449703E-9</v>
      </c>
      <c r="GU60" s="67">
        <v>3.698760837381986E-8</v>
      </c>
      <c r="GV60" s="67">
        <v>5.9890805721206756E-8</v>
      </c>
      <c r="GW60" s="67">
        <v>4.8778779536821565E-8</v>
      </c>
      <c r="GX60" s="67">
        <v>2.5155197437635728E-8</v>
      </c>
      <c r="GY60" s="67">
        <v>0</v>
      </c>
      <c r="GZ60" s="67">
        <v>6.3219986830574536E-8</v>
      </c>
      <c r="HA60" s="67">
        <v>2.2179344060086294E-8</v>
      </c>
      <c r="HB60" s="67">
        <v>2.6359136958149117E-8</v>
      </c>
      <c r="HC60" s="67">
        <v>4.1458977887397773E-9</v>
      </c>
      <c r="HD60" s="67">
        <v>1.0238152979388862E-8</v>
      </c>
      <c r="HE60" s="67">
        <v>6.6570768176935124E-8</v>
      </c>
      <c r="HF60" s="67">
        <v>1.0826495421346559E-7</v>
      </c>
      <c r="HG60" s="67">
        <v>2.8743051113857452E-8</v>
      </c>
      <c r="HH60" s="67">
        <v>1.097922484910454E-7</v>
      </c>
      <c r="HI60" s="67">
        <v>3.6102075090181132E-7</v>
      </c>
      <c r="HJ60" s="67">
        <v>1.3378612795162353E-8</v>
      </c>
      <c r="HK60" s="67">
        <v>7.7290626752792876E-8</v>
      </c>
      <c r="HL60" s="67">
        <v>1.3691025107784113E-8</v>
      </c>
      <c r="HM60" s="67">
        <v>1.0468438956407333E-8</v>
      </c>
      <c r="HN60" s="67">
        <v>2.7571578760988301E-8</v>
      </c>
      <c r="HO60" s="67">
        <v>6.1210926416919853E-9</v>
      </c>
      <c r="HP60" s="67">
        <v>3.1830907595501831E-8</v>
      </c>
      <c r="HQ60" s="67">
        <v>5.3659943786332763E-8</v>
      </c>
      <c r="HR60" s="67">
        <v>9.7823176263725195E-8</v>
      </c>
      <c r="HS60" s="67">
        <v>3.486259256956373E-7</v>
      </c>
      <c r="HT60" s="67">
        <v>1.6760388921176471E-7</v>
      </c>
      <c r="HU60" s="67">
        <v>1.2042974937984608E-8</v>
      </c>
      <c r="HV60" s="67">
        <v>4.801554906234135E-8</v>
      </c>
      <c r="HW60" s="67">
        <v>1.2082837775899121E-8</v>
      </c>
      <c r="HX60" s="67">
        <v>8.078372442795107E-8</v>
      </c>
      <c r="HY60" s="67">
        <v>1.2575017236629901E-8</v>
      </c>
      <c r="HZ60" s="67">
        <v>9.4405148236046832E-9</v>
      </c>
      <c r="IA60" s="67">
        <v>9.4894464484217255E-8</v>
      </c>
      <c r="IB60" s="67">
        <v>1.0000145763000103</v>
      </c>
      <c r="IC60" s="67">
        <v>0.87849291276156338</v>
      </c>
      <c r="IE60" s="12" t="s">
        <v>86</v>
      </c>
      <c r="IF60" s="67" t="s">
        <v>669</v>
      </c>
      <c r="IG60" s="67">
        <v>9.2783423747818609E-5</v>
      </c>
      <c r="IH60" s="67">
        <v>1.0493950237687973E-4</v>
      </c>
      <c r="II60" s="67">
        <v>2.8647174860847602E-3</v>
      </c>
      <c r="IJ60" s="67">
        <v>3.006778919746337E-4</v>
      </c>
      <c r="IK60" s="67">
        <v>2.91300483855041E-3</v>
      </c>
      <c r="IL60" s="67">
        <v>2.9760542099720709E-4</v>
      </c>
      <c r="IM60" s="67">
        <v>4.1056066449124892E-3</v>
      </c>
      <c r="IN60" s="67">
        <v>5.936193375260892E-3</v>
      </c>
      <c r="IO60" s="67">
        <v>6.6560496549471189E-3</v>
      </c>
      <c r="IP60" s="67">
        <v>8.7845513063233623E-3</v>
      </c>
      <c r="IQ60" s="67">
        <v>0</v>
      </c>
      <c r="IR60" s="67">
        <v>1.238631098166413E-2</v>
      </c>
      <c r="IS60" s="67">
        <v>1.8956997547668185E-2</v>
      </c>
      <c r="IT60" s="67">
        <v>1.6118604391929549E-2</v>
      </c>
      <c r="IU60" s="67">
        <v>2.5057683069920542E-2</v>
      </c>
      <c r="IV60" s="67">
        <v>2.5499203705955448E-2</v>
      </c>
      <c r="IW60" s="67">
        <v>8.6185458049675145E-3</v>
      </c>
      <c r="IX60" s="67">
        <v>1.3326923788041267E-2</v>
      </c>
      <c r="IY60" s="67">
        <v>1.4737097458912001E-2</v>
      </c>
      <c r="IZ60" s="67">
        <v>7.1965927888302285E-3</v>
      </c>
      <c r="JA60" s="67">
        <v>3.1993652459352064E-4</v>
      </c>
      <c r="JB60" s="67">
        <v>2.1015669084296001E-4</v>
      </c>
      <c r="JC60" s="67">
        <v>4.8652871492475488E-4</v>
      </c>
      <c r="JD60" s="67">
        <v>6.1007914974232187E-4</v>
      </c>
      <c r="JE60" s="67">
        <v>1.1728445069634191E-3</v>
      </c>
      <c r="JF60" s="67">
        <v>3.637007702614454E-4</v>
      </c>
      <c r="JG60" s="67">
        <v>7.6293935730993231E-4</v>
      </c>
      <c r="JH60" s="67">
        <v>2.1707109078223119E-3</v>
      </c>
      <c r="JI60" s="67">
        <v>3.3898629182353593E-3</v>
      </c>
      <c r="JJ60" s="67">
        <v>3.8491020586946998E-3</v>
      </c>
      <c r="JK60" s="67">
        <v>2.6498830481349257E-2</v>
      </c>
      <c r="JL60" s="67">
        <v>1.1580449425531638E-3</v>
      </c>
      <c r="JM60" s="67">
        <v>3.5050735308950797E-3</v>
      </c>
      <c r="JN60" s="67">
        <v>1.724738675958188E-2</v>
      </c>
      <c r="JO60" s="67">
        <v>6.4004711242667744E-3</v>
      </c>
      <c r="JP60" s="67">
        <v>2.9635982104572137E-3</v>
      </c>
      <c r="JQ60" s="67">
        <v>4.9435064175285268E-3</v>
      </c>
      <c r="JR60" s="67">
        <v>3.3821338189730611E-3</v>
      </c>
      <c r="JS60" s="67">
        <v>2.7806481916392671E-3</v>
      </c>
      <c r="JT60" s="67">
        <v>1.8303006065453577E-2</v>
      </c>
      <c r="JU60" s="67">
        <v>1.4195651704557721E-3</v>
      </c>
      <c r="JV60" s="67">
        <v>9.4334093129273856E-3</v>
      </c>
      <c r="JW60" s="67">
        <v>8.5309307829698131E-3</v>
      </c>
      <c r="JX60" s="67">
        <v>4.5445212324370489E-3</v>
      </c>
      <c r="JY60" s="67">
        <v>5.0156566771713601E-3</v>
      </c>
      <c r="JZ60" s="67">
        <v>3.3522150376743441E-3</v>
      </c>
      <c r="KA60" s="67">
        <v>1.72004699414109E-3</v>
      </c>
      <c r="KB60" s="67">
        <v>6.3590378632407572E-3</v>
      </c>
      <c r="KC60" s="67">
        <v>4.4547869027271869E-3</v>
      </c>
      <c r="KD60" s="67">
        <v>7.2122739789896992E-3</v>
      </c>
      <c r="KE60" s="67">
        <v>5.1101802440571709E-3</v>
      </c>
      <c r="KF60" s="67">
        <v>9.3074572003883152E-3</v>
      </c>
      <c r="KG60" s="67">
        <v>1.9887259284211981E-2</v>
      </c>
      <c r="KH60" s="67">
        <v>4.8221988983738308E-3</v>
      </c>
      <c r="KI60" s="67">
        <v>2.7838996330256682E-3</v>
      </c>
      <c r="KJ60" s="67">
        <v>2.0342678602536654E-3</v>
      </c>
      <c r="KK60" s="67">
        <v>2.2131725107547517E-3</v>
      </c>
      <c r="KL60" s="67">
        <v>3.7830126967363636E-3</v>
      </c>
      <c r="KM60" s="67">
        <v>4.9872594380741637E-3</v>
      </c>
      <c r="KN60" s="67">
        <v>2.3362707155569953E-2</v>
      </c>
      <c r="KO60" s="67">
        <v>1.4908530086642509E-2</v>
      </c>
      <c r="KP60" s="67">
        <v>3.9113472529750193E-3</v>
      </c>
      <c r="KQ60" s="67">
        <v>9.9132133705208611E-3</v>
      </c>
      <c r="KR60" s="67">
        <v>0</v>
      </c>
      <c r="KS60" s="67">
        <v>3.7614104627348047E-3</v>
      </c>
      <c r="KT60" s="67">
        <v>3.8153600260077566E-3</v>
      </c>
      <c r="KU60" s="67">
        <v>2.9248948933737599E-3</v>
      </c>
      <c r="KV60" s="67">
        <v>0</v>
      </c>
      <c r="KW60" s="67">
        <v>2.1127133639185854E-3</v>
      </c>
      <c r="KX60" s="67">
        <v>1.1576030493710681E-2</v>
      </c>
      <c r="KY60" s="67">
        <v>6.8797208638741647E-3</v>
      </c>
      <c r="KZ60" s="67">
        <v>3.4905682500798231E-3</v>
      </c>
      <c r="LA60" s="67">
        <v>3.8010054037879216E-3</v>
      </c>
      <c r="LB60" s="67">
        <v>0</v>
      </c>
      <c r="LC60" s="67">
        <v>5.4391315424010149E-2</v>
      </c>
      <c r="LD60" s="67">
        <v>8.6396843301111397E-3</v>
      </c>
      <c r="LE60" s="67">
        <v>0</v>
      </c>
      <c r="LF60" s="67">
        <v>3.900915511539951E-3</v>
      </c>
      <c r="LG60" s="67">
        <v>3.2315792659531157E-4</v>
      </c>
      <c r="LH60" s="67">
        <v>1.4055015345782061E-3</v>
      </c>
      <c r="LI60" s="67">
        <v>2.1071958195042722E-3</v>
      </c>
      <c r="LJ60" s="67">
        <v>3.7170333446215453E-2</v>
      </c>
      <c r="LK60" s="67">
        <v>0.1536697247706422</v>
      </c>
      <c r="LL60" s="67">
        <v>0.37357725171880918</v>
      </c>
      <c r="LM60" s="67">
        <v>9.6092354968647486E-2</v>
      </c>
      <c r="LN60" s="67">
        <v>9.3892135360701835E-3</v>
      </c>
      <c r="LO60" s="67">
        <v>5.1725649725920753E-2</v>
      </c>
      <c r="LP60" s="67">
        <v>2.7959980217652263E-2</v>
      </c>
      <c r="LQ60" s="67">
        <v>0</v>
      </c>
      <c r="LR60" s="67">
        <v>4.6555455987514205E-3</v>
      </c>
      <c r="LS60" s="67">
        <v>4.8156052961890296E-3</v>
      </c>
      <c r="LT60" s="67">
        <v>5.3730435069261869E-3</v>
      </c>
      <c r="LU60" s="67">
        <v>5.0054254611641988E-3</v>
      </c>
      <c r="LV60" s="67">
        <v>2.7100542727042246E-3</v>
      </c>
      <c r="LW60" s="67">
        <v>1.2911440219868964E-3</v>
      </c>
      <c r="LX60" s="67">
        <v>4.7026951380839095E-3</v>
      </c>
      <c r="LY60" s="67">
        <v>4.9814426442490574E-2</v>
      </c>
      <c r="LZ60" s="67">
        <v>2.2301322097922419E-2</v>
      </c>
      <c r="MA60" s="67">
        <v>1.8318271527994184E-2</v>
      </c>
      <c r="MB60" s="67">
        <v>2.099230756222439E-2</v>
      </c>
      <c r="MC60" s="67">
        <v>1.1764219405793206E-2</v>
      </c>
      <c r="MD60" s="67">
        <v>1.1145479438162366E-2</v>
      </c>
      <c r="ME60" s="67">
        <v>3.019326125833198E-2</v>
      </c>
      <c r="MF60" s="67">
        <v>9.1189589937729597E-3</v>
      </c>
      <c r="MG60" s="67">
        <v>2.4142757172848146E-2</v>
      </c>
      <c r="MH60" s="67">
        <v>0</v>
      </c>
      <c r="MI60" s="67">
        <v>3.0744549929676512E-2</v>
      </c>
    </row>
    <row r="61" spans="2:347" x14ac:dyDescent="0.15">
      <c r="B61" s="12" t="s">
        <v>87</v>
      </c>
      <c r="C61" s="66" t="s">
        <v>670</v>
      </c>
      <c r="D61" s="67">
        <v>0.96977761283776187</v>
      </c>
      <c r="E61" s="67">
        <v>3.0222387162238129E-2</v>
      </c>
      <c r="F61" s="67">
        <v>0.319296066252588</v>
      </c>
      <c r="G61" s="67">
        <v>0.17559006211180125</v>
      </c>
      <c r="H61" s="67">
        <v>3.7205493017947577E-3</v>
      </c>
      <c r="I61" s="27">
        <v>4.1407867494824016E-2</v>
      </c>
      <c r="J61" s="67">
        <v>4.1407867494824016E-2</v>
      </c>
      <c r="P61" s="12" t="s">
        <v>87</v>
      </c>
      <c r="Q61" s="67" t="s">
        <v>670</v>
      </c>
      <c r="R61" s="67">
        <v>0</v>
      </c>
      <c r="S61" s="67">
        <v>0</v>
      </c>
      <c r="T61" s="67">
        <v>0</v>
      </c>
      <c r="U61" s="67">
        <v>0</v>
      </c>
      <c r="V61" s="67">
        <v>0</v>
      </c>
      <c r="W61" s="67">
        <v>0</v>
      </c>
      <c r="X61" s="67">
        <v>0</v>
      </c>
      <c r="Y61" s="67">
        <v>0</v>
      </c>
      <c r="Z61" s="67">
        <v>0</v>
      </c>
      <c r="AA61" s="67">
        <v>0</v>
      </c>
      <c r="AB61" s="67">
        <v>0</v>
      </c>
      <c r="AC61" s="67">
        <v>0</v>
      </c>
      <c r="AD61" s="67">
        <v>0</v>
      </c>
      <c r="AE61" s="67">
        <v>0</v>
      </c>
      <c r="AF61" s="67">
        <v>0</v>
      </c>
      <c r="AG61" s="67">
        <v>0</v>
      </c>
      <c r="AH61" s="67">
        <v>0</v>
      </c>
      <c r="AI61" s="67">
        <v>0</v>
      </c>
      <c r="AJ61" s="67">
        <v>0</v>
      </c>
      <c r="AK61" s="67">
        <v>0</v>
      </c>
      <c r="AL61" s="67">
        <v>0</v>
      </c>
      <c r="AM61" s="67">
        <v>0</v>
      </c>
      <c r="AN61" s="67">
        <v>0</v>
      </c>
      <c r="AO61" s="67">
        <v>0</v>
      </c>
      <c r="AP61" s="67">
        <v>0</v>
      </c>
      <c r="AQ61" s="67">
        <v>0</v>
      </c>
      <c r="AR61" s="67">
        <v>0</v>
      </c>
      <c r="AS61" s="67">
        <v>0</v>
      </c>
      <c r="AT61" s="67">
        <v>0</v>
      </c>
      <c r="AU61" s="67">
        <v>0</v>
      </c>
      <c r="AV61" s="67">
        <v>0</v>
      </c>
      <c r="AW61" s="67">
        <v>0</v>
      </c>
      <c r="AX61" s="67">
        <v>0</v>
      </c>
      <c r="AY61" s="67">
        <v>0</v>
      </c>
      <c r="AZ61" s="67">
        <v>0</v>
      </c>
      <c r="BA61" s="67">
        <v>0</v>
      </c>
      <c r="BB61" s="67">
        <v>0</v>
      </c>
      <c r="BC61" s="67">
        <v>0</v>
      </c>
      <c r="BD61" s="67">
        <v>0</v>
      </c>
      <c r="BE61" s="67">
        <v>0</v>
      </c>
      <c r="BF61" s="67">
        <v>0</v>
      </c>
      <c r="BG61" s="67">
        <v>0</v>
      </c>
      <c r="BH61" s="67">
        <v>0</v>
      </c>
      <c r="BI61" s="67">
        <v>0</v>
      </c>
      <c r="BJ61" s="67">
        <v>8.6970355836029061E-5</v>
      </c>
      <c r="BK61" s="67">
        <v>0</v>
      </c>
      <c r="BL61" s="67">
        <v>0</v>
      </c>
      <c r="BM61" s="67">
        <v>0</v>
      </c>
      <c r="BN61" s="67">
        <v>0</v>
      </c>
      <c r="BO61" s="67">
        <v>0</v>
      </c>
      <c r="BP61" s="67">
        <v>0</v>
      </c>
      <c r="BQ61" s="67">
        <v>0</v>
      </c>
      <c r="BR61" s="67">
        <v>0</v>
      </c>
      <c r="BS61" s="67">
        <v>5.6790890269151136E-2</v>
      </c>
      <c r="BT61" s="67">
        <v>0</v>
      </c>
      <c r="BU61" s="67">
        <v>0</v>
      </c>
      <c r="BV61" s="67">
        <v>0</v>
      </c>
      <c r="BW61" s="67">
        <v>0</v>
      </c>
      <c r="BX61" s="67">
        <v>0</v>
      </c>
      <c r="BY61" s="67">
        <v>0</v>
      </c>
      <c r="BZ61" s="67">
        <v>0</v>
      </c>
      <c r="CA61" s="67">
        <v>0</v>
      </c>
      <c r="CB61" s="67">
        <v>0</v>
      </c>
      <c r="CC61" s="67">
        <v>0</v>
      </c>
      <c r="CD61" s="67">
        <v>0</v>
      </c>
      <c r="CE61" s="67">
        <v>0</v>
      </c>
      <c r="CF61" s="67">
        <v>0</v>
      </c>
      <c r="CG61" s="67">
        <v>0</v>
      </c>
      <c r="CH61" s="67">
        <v>0</v>
      </c>
      <c r="CI61" s="67">
        <v>0</v>
      </c>
      <c r="CJ61" s="67">
        <v>0</v>
      </c>
      <c r="CK61" s="67">
        <v>0</v>
      </c>
      <c r="CL61" s="67">
        <v>0</v>
      </c>
      <c r="CM61" s="67">
        <v>0</v>
      </c>
      <c r="CN61" s="67">
        <v>0</v>
      </c>
      <c r="CO61" s="67">
        <v>0</v>
      </c>
      <c r="CP61" s="67">
        <v>0</v>
      </c>
      <c r="CQ61" s="67">
        <v>0</v>
      </c>
      <c r="CR61" s="67">
        <v>0</v>
      </c>
      <c r="CS61" s="67">
        <v>0</v>
      </c>
      <c r="CT61" s="67">
        <v>0</v>
      </c>
      <c r="CU61" s="67">
        <v>0</v>
      </c>
      <c r="CV61" s="67">
        <v>5.0722799898554404E-6</v>
      </c>
      <c r="CW61" s="67">
        <v>5.5776892430278889E-5</v>
      </c>
      <c r="CX61" s="67">
        <v>1.4464366430616242E-4</v>
      </c>
      <c r="CY61" s="67">
        <v>0</v>
      </c>
      <c r="CZ61" s="67">
        <v>0</v>
      </c>
      <c r="DA61" s="67">
        <v>0</v>
      </c>
      <c r="DB61" s="67">
        <v>0</v>
      </c>
      <c r="DC61" s="67">
        <v>0</v>
      </c>
      <c r="DD61" s="67">
        <v>0</v>
      </c>
      <c r="DE61" s="67">
        <v>0</v>
      </c>
      <c r="DF61" s="67">
        <v>0</v>
      </c>
      <c r="DG61" s="67">
        <v>0</v>
      </c>
      <c r="DH61" s="67">
        <v>0</v>
      </c>
      <c r="DI61" s="67">
        <v>0</v>
      </c>
      <c r="DJ61" s="67">
        <v>3.328250925724243E-3</v>
      </c>
      <c r="DK61" s="67">
        <v>0</v>
      </c>
      <c r="DL61" s="67">
        <v>2.0353251898316276E-3</v>
      </c>
      <c r="DM61" s="67">
        <v>0</v>
      </c>
      <c r="DN61" s="67">
        <v>0</v>
      </c>
      <c r="DO61" s="67">
        <v>0</v>
      </c>
      <c r="DP61" s="67">
        <v>0</v>
      </c>
      <c r="DQ61" s="67">
        <v>0</v>
      </c>
      <c r="DR61" s="67">
        <v>0</v>
      </c>
      <c r="DS61" s="67">
        <v>0</v>
      </c>
      <c r="DT61" s="67">
        <v>0</v>
      </c>
      <c r="DU61" s="67">
        <v>4.3296190470196547E-5</v>
      </c>
      <c r="DW61" s="12" t="s">
        <v>87</v>
      </c>
      <c r="DX61" s="67" t="s">
        <v>670</v>
      </c>
      <c r="DY61" s="27">
        <v>9.0176892237798349E-7</v>
      </c>
      <c r="DZ61" s="67">
        <v>5.7549577326109362E-7</v>
      </c>
      <c r="EA61" s="67">
        <v>6.0860165843939248E-7</v>
      </c>
      <c r="EB61" s="67">
        <v>9.8066991890704282E-7</v>
      </c>
      <c r="EC61" s="67">
        <v>3.3356654481318689E-7</v>
      </c>
      <c r="ED61" s="67">
        <v>0</v>
      </c>
      <c r="EE61" s="67">
        <v>3.3676876592177376E-6</v>
      </c>
      <c r="EF61" s="67">
        <v>3.6901455323280742E-7</v>
      </c>
      <c r="EG61" s="67">
        <v>0</v>
      </c>
      <c r="EH61" s="67">
        <v>0</v>
      </c>
      <c r="EI61" s="67">
        <v>0</v>
      </c>
      <c r="EJ61" s="67">
        <v>5.8120711794611973E-7</v>
      </c>
      <c r="EK61" s="67">
        <v>3.5452640150874234E-7</v>
      </c>
      <c r="EL61" s="67">
        <v>8.0897616379651901E-7</v>
      </c>
      <c r="EM61" s="67">
        <v>3.5951658607080495E-7</v>
      </c>
      <c r="EN61" s="67">
        <v>0</v>
      </c>
      <c r="EO61" s="67">
        <v>2.6256165297794062E-7</v>
      </c>
      <c r="EP61" s="67">
        <v>5.2612973543925075E-7</v>
      </c>
      <c r="EQ61" s="67">
        <v>0</v>
      </c>
      <c r="ER61" s="67">
        <v>1.0396399303167287E-6</v>
      </c>
      <c r="ES61" s="67">
        <v>0</v>
      </c>
      <c r="ET61" s="67">
        <v>0</v>
      </c>
      <c r="EU61" s="67">
        <v>0</v>
      </c>
      <c r="EV61" s="67">
        <v>0</v>
      </c>
      <c r="EW61" s="67">
        <v>3.267523108307192E-7</v>
      </c>
      <c r="EX61" s="67">
        <v>2.9917466208792861E-7</v>
      </c>
      <c r="EY61" s="67">
        <v>0</v>
      </c>
      <c r="EZ61" s="67">
        <v>0</v>
      </c>
      <c r="FA61" s="67">
        <v>4.4061957037187596E-7</v>
      </c>
      <c r="FB61" s="67">
        <v>6.8252259437505342E-7</v>
      </c>
      <c r="FC61" s="67">
        <v>3.2083582521643603E-7</v>
      </c>
      <c r="FD61" s="67">
        <v>0</v>
      </c>
      <c r="FE61" s="67">
        <v>1.0443986241196893E-6</v>
      </c>
      <c r="FF61" s="67">
        <v>5.5928208562108967E-7</v>
      </c>
      <c r="FG61" s="67">
        <v>8.7960355066916193E-7</v>
      </c>
      <c r="FH61" s="67">
        <v>0</v>
      </c>
      <c r="FI61" s="67">
        <v>2.7259351910098574E-7</v>
      </c>
      <c r="FJ61" s="67">
        <v>6.1122073137003375E-7</v>
      </c>
      <c r="FK61" s="67">
        <v>2.8250334467326006E-7</v>
      </c>
      <c r="FL61" s="67">
        <v>0</v>
      </c>
      <c r="FM61" s="67">
        <v>3.8470758969437654E-7</v>
      </c>
      <c r="FN61" s="67">
        <v>4.9716327036484943E-7</v>
      </c>
      <c r="FO61" s="67">
        <v>4.985897774726563E-7</v>
      </c>
      <c r="FP61" s="67">
        <v>4.3495490602761541E-7</v>
      </c>
      <c r="FQ61" s="67">
        <v>3.2141902175065169E-6</v>
      </c>
      <c r="FR61" s="67">
        <v>4.1615768804745059E-7</v>
      </c>
      <c r="FS61" s="67">
        <v>0</v>
      </c>
      <c r="FT61" s="67">
        <v>5.1692682719116018E-7</v>
      </c>
      <c r="FU61" s="67">
        <v>6.8614468344091026E-7</v>
      </c>
      <c r="FV61" s="67">
        <v>0</v>
      </c>
      <c r="FW61" s="67">
        <v>3.7218923594046325E-7</v>
      </c>
      <c r="FX61" s="67">
        <v>5.7804265641397142E-7</v>
      </c>
      <c r="FY61" s="67">
        <v>2.5666972626512803E-7</v>
      </c>
      <c r="FZ61" s="67">
        <v>1.0017195781911636</v>
      </c>
      <c r="GA61" s="67">
        <v>2.6499564481465853E-7</v>
      </c>
      <c r="GB61" s="67">
        <v>2.7351677568399507E-7</v>
      </c>
      <c r="GC61" s="67">
        <v>3.2558091667655621E-7</v>
      </c>
      <c r="GD61" s="67">
        <v>4.4664216656495647E-7</v>
      </c>
      <c r="GE61" s="67">
        <v>5.8486471775222372E-7</v>
      </c>
      <c r="GF61" s="67">
        <v>7.4283549225095903E-7</v>
      </c>
      <c r="GG61" s="67">
        <v>1.9358801279035169E-6</v>
      </c>
      <c r="GH61" s="67">
        <v>9.133397191158545E-7</v>
      </c>
      <c r="GI61" s="67">
        <v>8.8295611127506589E-7</v>
      </c>
      <c r="GJ61" s="67">
        <v>1.5228366227905716E-6</v>
      </c>
      <c r="GK61" s="67">
        <v>2.2744525493998145E-6</v>
      </c>
      <c r="GL61" s="67">
        <v>9.8727905535731238E-7</v>
      </c>
      <c r="GM61" s="67">
        <v>4.0793730792946245E-7</v>
      </c>
      <c r="GN61" s="67">
        <v>1.151924222126772E-6</v>
      </c>
      <c r="GO61" s="67">
        <v>1.2308424152991398E-6</v>
      </c>
      <c r="GP61" s="67">
        <v>7.1034399766993979E-7</v>
      </c>
      <c r="GQ61" s="67">
        <v>5.10890788074332E-7</v>
      </c>
      <c r="GR61" s="67">
        <v>2.4360397261696598E-7</v>
      </c>
      <c r="GS61" s="67">
        <v>1.8983083148851333E-7</v>
      </c>
      <c r="GT61" s="67">
        <v>4.0390492261902453E-8</v>
      </c>
      <c r="GU61" s="67">
        <v>2.8628269408619616E-7</v>
      </c>
      <c r="GV61" s="67">
        <v>1.4968576111770399E-6</v>
      </c>
      <c r="GW61" s="67">
        <v>1.0620150842794222E-5</v>
      </c>
      <c r="GX61" s="67">
        <v>1.8943191640634146E-7</v>
      </c>
      <c r="GY61" s="67">
        <v>0</v>
      </c>
      <c r="GZ61" s="67">
        <v>9.0610595271218582E-7</v>
      </c>
      <c r="HA61" s="67">
        <v>5.3943615460198975E-7</v>
      </c>
      <c r="HB61" s="67">
        <v>5.4996715291327155E-7</v>
      </c>
      <c r="HC61" s="67">
        <v>3.2504455944900589E-7</v>
      </c>
      <c r="HD61" s="67">
        <v>2.2789267767414753E-6</v>
      </c>
      <c r="HE61" s="67">
        <v>5.6293557805581684E-6</v>
      </c>
      <c r="HF61" s="67">
        <v>1.0144599717675528E-6</v>
      </c>
      <c r="HG61" s="67">
        <v>2.6256083599148238E-6</v>
      </c>
      <c r="HH61" s="67">
        <v>6.2875990298768154E-7</v>
      </c>
      <c r="HI61" s="67">
        <v>6.8698653996329323E-7</v>
      </c>
      <c r="HJ61" s="67">
        <v>2.8169895286992671E-7</v>
      </c>
      <c r="HK61" s="67">
        <v>7.9651845723963955E-7</v>
      </c>
      <c r="HL61" s="67">
        <v>3.4896725372002329E-7</v>
      </c>
      <c r="HM61" s="67">
        <v>8.7358713302266089E-7</v>
      </c>
      <c r="HN61" s="67">
        <v>7.2165418049731467E-7</v>
      </c>
      <c r="HO61" s="67">
        <v>7.8741344752458364E-7</v>
      </c>
      <c r="HP61" s="67">
        <v>7.5138612842297733E-7</v>
      </c>
      <c r="HQ61" s="67">
        <v>1.0463614208218217E-4</v>
      </c>
      <c r="HR61" s="67">
        <v>1.7217859042646869E-6</v>
      </c>
      <c r="HS61" s="67">
        <v>6.2193824175214531E-5</v>
      </c>
      <c r="HT61" s="67">
        <v>5.586871913990394E-7</v>
      </c>
      <c r="HU61" s="67">
        <v>7.7020782879075562E-7</v>
      </c>
      <c r="HV61" s="67">
        <v>3.4478601637776691E-7</v>
      </c>
      <c r="HW61" s="67">
        <v>5.8519524640522484E-7</v>
      </c>
      <c r="HX61" s="67">
        <v>6.6961281312295097E-7</v>
      </c>
      <c r="HY61" s="67">
        <v>4.8065546091906739E-7</v>
      </c>
      <c r="HZ61" s="67">
        <v>1.0570023475839474E-7</v>
      </c>
      <c r="IA61" s="67">
        <v>6.1256328475038329E-7</v>
      </c>
      <c r="IB61" s="67">
        <v>1.001964881501114</v>
      </c>
      <c r="IC61" s="67">
        <v>0.88020621708481706</v>
      </c>
      <c r="IE61" s="12" t="s">
        <v>87</v>
      </c>
      <c r="IF61" s="67" t="s">
        <v>670</v>
      </c>
      <c r="IG61" s="67">
        <v>1.1104399118754885E-3</v>
      </c>
      <c r="IH61" s="67">
        <v>1.2522780616974314E-3</v>
      </c>
      <c r="II61" s="67">
        <v>3.5067660103783184E-2</v>
      </c>
      <c r="IJ61" s="67">
        <v>2.624097966324076E-3</v>
      </c>
      <c r="IK61" s="67">
        <v>3.5658251319355301E-4</v>
      </c>
      <c r="IL61" s="67">
        <v>3.2049814568929995E-3</v>
      </c>
      <c r="IM61" s="67">
        <v>4.6277069118955795E-3</v>
      </c>
      <c r="IN61" s="67">
        <v>1.3876311391860876E-2</v>
      </c>
      <c r="IO61" s="67">
        <v>1.4904651067826371E-2</v>
      </c>
      <c r="IP61" s="67">
        <v>1.0501072825949767E-2</v>
      </c>
      <c r="IQ61" s="67">
        <v>0</v>
      </c>
      <c r="IR61" s="67">
        <v>4.493281260342887E-3</v>
      </c>
      <c r="IS61" s="67">
        <v>7.2572217758663246E-3</v>
      </c>
      <c r="IT61" s="67">
        <v>2.8536395050718982E-3</v>
      </c>
      <c r="IU61" s="67">
        <v>2.6538149574365879E-3</v>
      </c>
      <c r="IV61" s="67">
        <v>8.1379175353735456E-3</v>
      </c>
      <c r="IW61" s="67">
        <v>3.1940688240231279E-3</v>
      </c>
      <c r="IX61" s="67">
        <v>2.3706689346596161E-2</v>
      </c>
      <c r="IY61" s="67">
        <v>5.2034689793195463E-2</v>
      </c>
      <c r="IZ61" s="67">
        <v>4.6228047381530329E-2</v>
      </c>
      <c r="JA61" s="67">
        <v>3.1353779410165025E-3</v>
      </c>
      <c r="JB61" s="67">
        <v>2.1876153172786859E-3</v>
      </c>
      <c r="JC61" s="67">
        <v>2.368699800662235E-3</v>
      </c>
      <c r="JD61" s="67">
        <v>7.6179620145455712E-3</v>
      </c>
      <c r="JE61" s="67">
        <v>5.408985793299504E-3</v>
      </c>
      <c r="JF61" s="67">
        <v>4.6753801619482463E-3</v>
      </c>
      <c r="JG61" s="67">
        <v>1.1566537416995024E-2</v>
      </c>
      <c r="JH61" s="67">
        <v>4.3931054086880118E-4</v>
      </c>
      <c r="JI61" s="67">
        <v>7.4468627567627287E-4</v>
      </c>
      <c r="JJ61" s="67">
        <v>3.7286465177398158E-3</v>
      </c>
      <c r="JK61" s="67">
        <v>2.8930198202634493E-3</v>
      </c>
      <c r="JL61" s="67">
        <v>7.6118684426247285E-3</v>
      </c>
      <c r="JM61" s="67">
        <v>2.2946884267010955E-3</v>
      </c>
      <c r="JN61" s="67">
        <v>1.9201095072175212E-2</v>
      </c>
      <c r="JO61" s="67">
        <v>1.7822135091783995E-3</v>
      </c>
      <c r="JP61" s="67">
        <v>2.4209675522044844E-3</v>
      </c>
      <c r="JQ61" s="67">
        <v>1.4901740338096667E-2</v>
      </c>
      <c r="JR61" s="67">
        <v>5.5225751519595093E-3</v>
      </c>
      <c r="JS61" s="67">
        <v>4.133395960544857E-3</v>
      </c>
      <c r="JT61" s="67">
        <v>2.5088315670199292E-2</v>
      </c>
      <c r="JU61" s="67">
        <v>1.6273722391346589E-3</v>
      </c>
      <c r="JV61" s="67">
        <v>7.8052751546727446E-3</v>
      </c>
      <c r="JW61" s="67">
        <v>4.0138310882743694E-3</v>
      </c>
      <c r="JX61" s="67">
        <v>5.3474184840999741E-3</v>
      </c>
      <c r="JY61" s="67">
        <v>5.4948915072562674E-3</v>
      </c>
      <c r="JZ61" s="67">
        <v>1.0633249612568802E-2</v>
      </c>
      <c r="KA61" s="67">
        <v>4.7718826067926498E-3</v>
      </c>
      <c r="KB61" s="67">
        <v>1.9234640073862417E-2</v>
      </c>
      <c r="KC61" s="67">
        <v>1.2656777106182387E-2</v>
      </c>
      <c r="KD61" s="67">
        <v>3.2596078659925497E-2</v>
      </c>
      <c r="KE61" s="67">
        <v>1.457019442474904E-2</v>
      </c>
      <c r="KF61" s="67">
        <v>1.8347011732984579E-2</v>
      </c>
      <c r="KG61" s="67">
        <v>1.2986452111648075E-2</v>
      </c>
      <c r="KH61" s="67">
        <v>3.7144917718570876E-2</v>
      </c>
      <c r="KI61" s="67">
        <v>7.7533437124053502E-3</v>
      </c>
      <c r="KJ61" s="67">
        <v>5.1549771191695092E-3</v>
      </c>
      <c r="KK61" s="67">
        <v>5.6232225207656032E-3</v>
      </c>
      <c r="KL61" s="67">
        <v>7.0773862534776136E-3</v>
      </c>
      <c r="KM61" s="67">
        <v>9.7342363485996564E-3</v>
      </c>
      <c r="KN61" s="67">
        <v>2.7757093293886259E-2</v>
      </c>
      <c r="KO61" s="67">
        <v>7.1596052813060326E-3</v>
      </c>
      <c r="KP61" s="67">
        <v>1.568996276976874E-2</v>
      </c>
      <c r="KQ61" s="67">
        <v>4.2812849517930712E-3</v>
      </c>
      <c r="KR61" s="67">
        <v>0</v>
      </c>
      <c r="KS61" s="67">
        <v>9.0196315746674961E-3</v>
      </c>
      <c r="KT61" s="67">
        <v>4.7415844048071072E-3</v>
      </c>
      <c r="KU61" s="67">
        <v>2.8163510452772571E-3</v>
      </c>
      <c r="KV61" s="67">
        <v>0</v>
      </c>
      <c r="KW61" s="67">
        <v>7.3319841917335055E-4</v>
      </c>
      <c r="KX61" s="67">
        <v>2.0018445694042132E-2</v>
      </c>
      <c r="KY61" s="67">
        <v>8.619842712823271E-2</v>
      </c>
      <c r="KZ61" s="67">
        <v>6.7899219086824049E-4</v>
      </c>
      <c r="LA61" s="67">
        <v>7.299141851098717E-5</v>
      </c>
      <c r="LB61" s="67">
        <v>0</v>
      </c>
      <c r="LC61" s="67">
        <v>4.7721300295002324E-3</v>
      </c>
      <c r="LD61" s="67">
        <v>1.3081824319680449E-2</v>
      </c>
      <c r="LE61" s="67">
        <v>0</v>
      </c>
      <c r="LF61" s="67">
        <v>1.3393966234243188E-3</v>
      </c>
      <c r="LG61" s="67">
        <v>3.6552969098877538E-3</v>
      </c>
      <c r="LH61" s="67">
        <v>9.2361529415139268E-3</v>
      </c>
      <c r="LI61" s="67">
        <v>6.5842807711319826E-3</v>
      </c>
      <c r="LJ61" s="67">
        <v>7.6783454787878441E-3</v>
      </c>
      <c r="LK61" s="67">
        <v>7.1100917431192664E-2</v>
      </c>
      <c r="LL61" s="67">
        <v>3.7701261928448922E-2</v>
      </c>
      <c r="LM61" s="67">
        <v>1.4232269122016226E-2</v>
      </c>
      <c r="LN61" s="67">
        <v>8.573200170746427E-2</v>
      </c>
      <c r="LO61" s="67">
        <v>0.25659291459302619</v>
      </c>
      <c r="LP61" s="67">
        <v>2.8240926705472885E-2</v>
      </c>
      <c r="LQ61" s="67">
        <v>0</v>
      </c>
      <c r="LR61" s="67">
        <v>9.2246861840557214E-3</v>
      </c>
      <c r="LS61" s="67">
        <v>3.8638394928474096E-2</v>
      </c>
      <c r="LT61" s="67">
        <v>6.523039642982403E-3</v>
      </c>
      <c r="LU61" s="67">
        <v>4.5853897581294408E-3</v>
      </c>
      <c r="LV61" s="67">
        <v>3.9991921402696591E-3</v>
      </c>
      <c r="LW61" s="67">
        <v>4.2983861513813448E-4</v>
      </c>
      <c r="LX61" s="67">
        <v>8.9512276912433759E-3</v>
      </c>
      <c r="LY61" s="67">
        <v>0.21540062065323806</v>
      </c>
      <c r="LZ61" s="67">
        <v>4.0264258156165751E-2</v>
      </c>
      <c r="MA61" s="67">
        <v>1.9528409681105224E-2</v>
      </c>
      <c r="MB61" s="67">
        <v>3.0153997968710988E-2</v>
      </c>
      <c r="MC61" s="67">
        <v>1.3970564345820201E-3</v>
      </c>
      <c r="MD61" s="67">
        <v>3.4658485877998072E-3</v>
      </c>
      <c r="ME61" s="67">
        <v>4.7532921476182738E-2</v>
      </c>
      <c r="MF61" s="67">
        <v>3.8227488462470103E-3</v>
      </c>
      <c r="MG61" s="67">
        <v>3.1177880678349687E-2</v>
      </c>
      <c r="MH61" s="67">
        <v>0</v>
      </c>
      <c r="MI61" s="67">
        <v>5.1094409282700419E-2</v>
      </c>
    </row>
    <row r="62" spans="2:347" x14ac:dyDescent="0.15">
      <c r="B62" s="12" t="s">
        <v>88</v>
      </c>
      <c r="C62" s="66" t="s">
        <v>579</v>
      </c>
      <c r="D62" s="71">
        <v>0.7656777581640567</v>
      </c>
      <c r="E62" s="71">
        <v>0.2343222418359433</v>
      </c>
      <c r="F62" s="71">
        <v>0.1707017915506597</v>
      </c>
      <c r="G62" s="71">
        <v>0.13087761772182546</v>
      </c>
      <c r="H62" s="71">
        <v>1.8631992416386918E-2</v>
      </c>
      <c r="I62" s="73">
        <v>1.7219464955816489E-2</v>
      </c>
      <c r="J62" s="71">
        <v>1.7219464955816489E-2</v>
      </c>
      <c r="P62" s="12" t="s">
        <v>88</v>
      </c>
      <c r="Q62" s="67" t="s">
        <v>579</v>
      </c>
      <c r="R62" s="71">
        <v>0</v>
      </c>
      <c r="S62" s="71">
        <v>0</v>
      </c>
      <c r="T62" s="71">
        <v>0</v>
      </c>
      <c r="U62" s="71">
        <v>0</v>
      </c>
      <c r="V62" s="71">
        <v>0</v>
      </c>
      <c r="W62" s="71">
        <v>0</v>
      </c>
      <c r="X62" s="71">
        <v>0</v>
      </c>
      <c r="Y62" s="71">
        <v>0</v>
      </c>
      <c r="Z62" s="71">
        <v>0</v>
      </c>
      <c r="AA62" s="71">
        <v>0</v>
      </c>
      <c r="AB62" s="71">
        <v>0</v>
      </c>
      <c r="AC62" s="71">
        <v>0</v>
      </c>
      <c r="AD62" s="71">
        <v>0</v>
      </c>
      <c r="AE62" s="71">
        <v>0</v>
      </c>
      <c r="AF62" s="71">
        <v>0</v>
      </c>
      <c r="AG62" s="71">
        <v>0</v>
      </c>
      <c r="AH62" s="71">
        <v>0</v>
      </c>
      <c r="AI62" s="71">
        <v>0</v>
      </c>
      <c r="AJ62" s="71">
        <v>0</v>
      </c>
      <c r="AK62" s="71">
        <v>0</v>
      </c>
      <c r="AL62" s="71">
        <v>0</v>
      </c>
      <c r="AM62" s="71">
        <v>0</v>
      </c>
      <c r="AN62" s="71">
        <v>0</v>
      </c>
      <c r="AO62" s="71">
        <v>0</v>
      </c>
      <c r="AP62" s="71">
        <v>0</v>
      </c>
      <c r="AQ62" s="71">
        <v>0</v>
      </c>
      <c r="AR62" s="71">
        <v>0</v>
      </c>
      <c r="AS62" s="71">
        <v>0</v>
      </c>
      <c r="AT62" s="71">
        <v>0</v>
      </c>
      <c r="AU62" s="71">
        <v>0</v>
      </c>
      <c r="AV62" s="71">
        <v>0</v>
      </c>
      <c r="AW62" s="71">
        <v>0</v>
      </c>
      <c r="AX62" s="71">
        <v>0</v>
      </c>
      <c r="AY62" s="71">
        <v>0</v>
      </c>
      <c r="AZ62" s="71">
        <v>0</v>
      </c>
      <c r="BA62" s="71">
        <v>0</v>
      </c>
      <c r="BB62" s="71">
        <v>0</v>
      </c>
      <c r="BC62" s="71">
        <v>0</v>
      </c>
      <c r="BD62" s="71">
        <v>0</v>
      </c>
      <c r="BE62" s="71">
        <v>0</v>
      </c>
      <c r="BF62" s="71">
        <v>0</v>
      </c>
      <c r="BG62" s="71">
        <v>0</v>
      </c>
      <c r="BH62" s="71">
        <v>0</v>
      </c>
      <c r="BI62" s="71">
        <v>0</v>
      </c>
      <c r="BJ62" s="71">
        <v>0</v>
      </c>
      <c r="BK62" s="71">
        <v>0</v>
      </c>
      <c r="BL62" s="71">
        <v>0</v>
      </c>
      <c r="BM62" s="71">
        <v>0</v>
      </c>
      <c r="BN62" s="71">
        <v>0</v>
      </c>
      <c r="BO62" s="71">
        <v>0</v>
      </c>
      <c r="BP62" s="71">
        <v>0</v>
      </c>
      <c r="BQ62" s="71">
        <v>0</v>
      </c>
      <c r="BR62" s="71">
        <v>0</v>
      </c>
      <c r="BS62" s="71">
        <v>0</v>
      </c>
      <c r="BT62" s="71">
        <v>0</v>
      </c>
      <c r="BU62" s="71">
        <v>0</v>
      </c>
      <c r="BV62" s="71">
        <v>0</v>
      </c>
      <c r="BW62" s="71">
        <v>0</v>
      </c>
      <c r="BX62" s="71">
        <v>0</v>
      </c>
      <c r="BY62" s="71">
        <v>0</v>
      </c>
      <c r="BZ62" s="71">
        <v>0</v>
      </c>
      <c r="CA62" s="71">
        <v>0</v>
      </c>
      <c r="CB62" s="71">
        <v>0</v>
      </c>
      <c r="CC62" s="71">
        <v>0</v>
      </c>
      <c r="CD62" s="71">
        <v>0</v>
      </c>
      <c r="CE62" s="71">
        <v>0</v>
      </c>
      <c r="CF62" s="71">
        <v>0</v>
      </c>
      <c r="CG62" s="71">
        <v>0</v>
      </c>
      <c r="CH62" s="71">
        <v>0</v>
      </c>
      <c r="CI62" s="71">
        <v>0</v>
      </c>
      <c r="CJ62" s="71">
        <v>0</v>
      </c>
      <c r="CK62" s="71">
        <v>0</v>
      </c>
      <c r="CL62" s="71">
        <v>0</v>
      </c>
      <c r="CM62" s="71">
        <v>0</v>
      </c>
      <c r="CN62" s="71">
        <v>0</v>
      </c>
      <c r="CO62" s="71">
        <v>0</v>
      </c>
      <c r="CP62" s="71">
        <v>0</v>
      </c>
      <c r="CQ62" s="71">
        <v>0</v>
      </c>
      <c r="CR62" s="71">
        <v>0</v>
      </c>
      <c r="CS62" s="71">
        <v>0</v>
      </c>
      <c r="CT62" s="71">
        <v>0</v>
      </c>
      <c r="CU62" s="71">
        <v>0</v>
      </c>
      <c r="CV62" s="71">
        <v>0</v>
      </c>
      <c r="CW62" s="71">
        <v>0</v>
      </c>
      <c r="CX62" s="71">
        <v>0</v>
      </c>
      <c r="CY62" s="71">
        <v>0</v>
      </c>
      <c r="CZ62" s="71">
        <v>0</v>
      </c>
      <c r="DA62" s="71">
        <v>0</v>
      </c>
      <c r="DB62" s="71">
        <v>0</v>
      </c>
      <c r="DC62" s="71">
        <v>0</v>
      </c>
      <c r="DD62" s="71">
        <v>0</v>
      </c>
      <c r="DE62" s="71">
        <v>0</v>
      </c>
      <c r="DF62" s="71">
        <v>0</v>
      </c>
      <c r="DG62" s="71">
        <v>0</v>
      </c>
      <c r="DH62" s="71">
        <v>0</v>
      </c>
      <c r="DI62" s="71">
        <v>0</v>
      </c>
      <c r="DJ62" s="71">
        <v>0</v>
      </c>
      <c r="DK62" s="71">
        <v>0</v>
      </c>
      <c r="DL62" s="71">
        <v>0</v>
      </c>
      <c r="DM62" s="71">
        <v>0</v>
      </c>
      <c r="DN62" s="71">
        <v>0</v>
      </c>
      <c r="DO62" s="71">
        <v>0</v>
      </c>
      <c r="DP62" s="71">
        <v>0</v>
      </c>
      <c r="DQ62" s="71">
        <v>0</v>
      </c>
      <c r="DR62" s="71">
        <v>0</v>
      </c>
      <c r="DS62" s="71">
        <v>0</v>
      </c>
      <c r="DT62" s="71">
        <v>0</v>
      </c>
      <c r="DU62" s="71">
        <v>0</v>
      </c>
      <c r="DW62" s="12" t="s">
        <v>88</v>
      </c>
      <c r="DX62" s="67" t="s">
        <v>579</v>
      </c>
      <c r="DY62" s="73">
        <v>0</v>
      </c>
      <c r="DZ62" s="71">
        <v>0</v>
      </c>
      <c r="EA62" s="71">
        <v>0</v>
      </c>
      <c r="EB62" s="71">
        <v>0</v>
      </c>
      <c r="EC62" s="71">
        <v>0</v>
      </c>
      <c r="ED62" s="71">
        <v>0</v>
      </c>
      <c r="EE62" s="71">
        <v>0</v>
      </c>
      <c r="EF62" s="71">
        <v>0</v>
      </c>
      <c r="EG62" s="71">
        <v>0</v>
      </c>
      <c r="EH62" s="71">
        <v>0</v>
      </c>
      <c r="EI62" s="71">
        <v>0</v>
      </c>
      <c r="EJ62" s="71">
        <v>0</v>
      </c>
      <c r="EK62" s="71">
        <v>0</v>
      </c>
      <c r="EL62" s="71">
        <v>0</v>
      </c>
      <c r="EM62" s="71">
        <v>0</v>
      </c>
      <c r="EN62" s="71">
        <v>0</v>
      </c>
      <c r="EO62" s="71">
        <v>0</v>
      </c>
      <c r="EP62" s="71">
        <v>0</v>
      </c>
      <c r="EQ62" s="71">
        <v>0</v>
      </c>
      <c r="ER62" s="71">
        <v>0</v>
      </c>
      <c r="ES62" s="71">
        <v>0</v>
      </c>
      <c r="ET62" s="71">
        <v>0</v>
      </c>
      <c r="EU62" s="71">
        <v>0</v>
      </c>
      <c r="EV62" s="71">
        <v>0</v>
      </c>
      <c r="EW62" s="71">
        <v>0</v>
      </c>
      <c r="EX62" s="71">
        <v>0</v>
      </c>
      <c r="EY62" s="71">
        <v>0</v>
      </c>
      <c r="EZ62" s="71">
        <v>0</v>
      </c>
      <c r="FA62" s="71">
        <v>0</v>
      </c>
      <c r="FB62" s="71">
        <v>0</v>
      </c>
      <c r="FC62" s="71">
        <v>0</v>
      </c>
      <c r="FD62" s="71">
        <v>0</v>
      </c>
      <c r="FE62" s="71">
        <v>0</v>
      </c>
      <c r="FF62" s="71">
        <v>0</v>
      </c>
      <c r="FG62" s="71">
        <v>0</v>
      </c>
      <c r="FH62" s="71">
        <v>0</v>
      </c>
      <c r="FI62" s="71">
        <v>0</v>
      </c>
      <c r="FJ62" s="71">
        <v>0</v>
      </c>
      <c r="FK62" s="71">
        <v>0</v>
      </c>
      <c r="FL62" s="71">
        <v>0</v>
      </c>
      <c r="FM62" s="71">
        <v>0</v>
      </c>
      <c r="FN62" s="71">
        <v>0</v>
      </c>
      <c r="FO62" s="71">
        <v>0</v>
      </c>
      <c r="FP62" s="71">
        <v>0</v>
      </c>
      <c r="FQ62" s="71">
        <v>0</v>
      </c>
      <c r="FR62" s="71">
        <v>0</v>
      </c>
      <c r="FS62" s="71">
        <v>0</v>
      </c>
      <c r="FT62" s="71">
        <v>0</v>
      </c>
      <c r="FU62" s="71">
        <v>0</v>
      </c>
      <c r="FV62" s="71">
        <v>0</v>
      </c>
      <c r="FW62" s="71">
        <v>0</v>
      </c>
      <c r="FX62" s="71">
        <v>0</v>
      </c>
      <c r="FY62" s="71">
        <v>0</v>
      </c>
      <c r="FZ62" s="71">
        <v>0</v>
      </c>
      <c r="GA62" s="71">
        <v>1</v>
      </c>
      <c r="GB62" s="71">
        <v>0</v>
      </c>
      <c r="GC62" s="71">
        <v>0</v>
      </c>
      <c r="GD62" s="71">
        <v>0</v>
      </c>
      <c r="GE62" s="71">
        <v>0</v>
      </c>
      <c r="GF62" s="71">
        <v>0</v>
      </c>
      <c r="GG62" s="71">
        <v>0</v>
      </c>
      <c r="GH62" s="71">
        <v>0</v>
      </c>
      <c r="GI62" s="71">
        <v>0</v>
      </c>
      <c r="GJ62" s="71">
        <v>0</v>
      </c>
      <c r="GK62" s="71">
        <v>0</v>
      </c>
      <c r="GL62" s="71">
        <v>0</v>
      </c>
      <c r="GM62" s="71">
        <v>0</v>
      </c>
      <c r="GN62" s="71">
        <v>0</v>
      </c>
      <c r="GO62" s="71">
        <v>0</v>
      </c>
      <c r="GP62" s="71">
        <v>0</v>
      </c>
      <c r="GQ62" s="71">
        <v>0</v>
      </c>
      <c r="GR62" s="71">
        <v>0</v>
      </c>
      <c r="GS62" s="71">
        <v>0</v>
      </c>
      <c r="GT62" s="71">
        <v>0</v>
      </c>
      <c r="GU62" s="71">
        <v>0</v>
      </c>
      <c r="GV62" s="71">
        <v>0</v>
      </c>
      <c r="GW62" s="71">
        <v>0</v>
      </c>
      <c r="GX62" s="71">
        <v>0</v>
      </c>
      <c r="GY62" s="71">
        <v>0</v>
      </c>
      <c r="GZ62" s="71">
        <v>0</v>
      </c>
      <c r="HA62" s="71">
        <v>0</v>
      </c>
      <c r="HB62" s="71">
        <v>0</v>
      </c>
      <c r="HC62" s="71">
        <v>0</v>
      </c>
      <c r="HD62" s="71">
        <v>0</v>
      </c>
      <c r="HE62" s="71">
        <v>0</v>
      </c>
      <c r="HF62" s="71">
        <v>0</v>
      </c>
      <c r="HG62" s="71">
        <v>0</v>
      </c>
      <c r="HH62" s="71">
        <v>0</v>
      </c>
      <c r="HI62" s="71">
        <v>0</v>
      </c>
      <c r="HJ62" s="71">
        <v>0</v>
      </c>
      <c r="HK62" s="71">
        <v>0</v>
      </c>
      <c r="HL62" s="71">
        <v>0</v>
      </c>
      <c r="HM62" s="71">
        <v>0</v>
      </c>
      <c r="HN62" s="71">
        <v>0</v>
      </c>
      <c r="HO62" s="71">
        <v>0</v>
      </c>
      <c r="HP62" s="71">
        <v>0</v>
      </c>
      <c r="HQ62" s="71">
        <v>0</v>
      </c>
      <c r="HR62" s="71">
        <v>0</v>
      </c>
      <c r="HS62" s="71">
        <v>0</v>
      </c>
      <c r="HT62" s="71">
        <v>0</v>
      </c>
      <c r="HU62" s="71">
        <v>0</v>
      </c>
      <c r="HV62" s="71">
        <v>0</v>
      </c>
      <c r="HW62" s="71">
        <v>0</v>
      </c>
      <c r="HX62" s="71">
        <v>0</v>
      </c>
      <c r="HY62" s="71">
        <v>0</v>
      </c>
      <c r="HZ62" s="71">
        <v>0</v>
      </c>
      <c r="IA62" s="71">
        <v>0</v>
      </c>
      <c r="IB62" s="71">
        <v>1</v>
      </c>
      <c r="IC62" s="71">
        <v>0.8784801077719594</v>
      </c>
      <c r="IE62" s="12" t="s">
        <v>88</v>
      </c>
      <c r="IF62" s="67" t="s">
        <v>579</v>
      </c>
      <c r="IG62" s="71">
        <v>9.4046857603108051E-3</v>
      </c>
      <c r="IH62" s="71">
        <v>6.8210676544971822E-3</v>
      </c>
      <c r="II62" s="71">
        <v>2.8647174860847602E-3</v>
      </c>
      <c r="IJ62" s="71">
        <v>2.3288869451126175E-2</v>
      </c>
      <c r="IK62" s="71">
        <v>4.3996796243266079E-3</v>
      </c>
      <c r="IL62" s="71">
        <v>1.716954351906964E-3</v>
      </c>
      <c r="IM62" s="71">
        <v>1.8380302580836547E-2</v>
      </c>
      <c r="IN62" s="71">
        <v>2.0609914226478156E-2</v>
      </c>
      <c r="IO62" s="71">
        <v>9.4242097955902857E-3</v>
      </c>
      <c r="IP62" s="71">
        <v>3.1276031806134037E-2</v>
      </c>
      <c r="IQ62" s="71">
        <v>0</v>
      </c>
      <c r="IR62" s="71">
        <v>8.9839147415105586E-3</v>
      </c>
      <c r="IS62" s="71">
        <v>3.8801455645351861E-2</v>
      </c>
      <c r="IT62" s="71">
        <v>4.9121242522201167E-2</v>
      </c>
      <c r="IU62" s="71">
        <v>5.0257112932819897E-2</v>
      </c>
      <c r="IV62" s="71">
        <v>3.4580218098562519E-3</v>
      </c>
      <c r="IW62" s="71">
        <v>5.4625571202088968E-2</v>
      </c>
      <c r="IX62" s="71">
        <v>3.3733313611655512E-2</v>
      </c>
      <c r="IY62" s="71">
        <v>4.2452544120322637E-3</v>
      </c>
      <c r="IZ62" s="71">
        <v>7.7321384433050452E-4</v>
      </c>
      <c r="JA62" s="71">
        <v>8.4655204407445561E-3</v>
      </c>
      <c r="JB62" s="71">
        <v>7.3091504208925538E-3</v>
      </c>
      <c r="JC62" s="71">
        <v>3.1110036114331469E-3</v>
      </c>
      <c r="JD62" s="71">
        <v>9.0709136738003119E-4</v>
      </c>
      <c r="JE62" s="71">
        <v>3.0255521759303583E-3</v>
      </c>
      <c r="JF62" s="71">
        <v>1.9036828421119523E-3</v>
      </c>
      <c r="JG62" s="71">
        <v>1.3908729847255145E-3</v>
      </c>
      <c r="JH62" s="71">
        <v>2.9537173424296456E-2</v>
      </c>
      <c r="JI62" s="71">
        <v>1.7229767054484264E-2</v>
      </c>
      <c r="JJ62" s="71">
        <v>9.4393342093736319E-3</v>
      </c>
      <c r="JK62" s="71">
        <v>3.0899913824941522E-2</v>
      </c>
      <c r="JL62" s="71">
        <v>5.1396376663876368E-3</v>
      </c>
      <c r="JM62" s="71">
        <v>3.7476548788606241E-2</v>
      </c>
      <c r="JN62" s="71">
        <v>2.186411149825784E-2</v>
      </c>
      <c r="JO62" s="71">
        <v>3.9627129938862325E-2</v>
      </c>
      <c r="JP62" s="71">
        <v>1.5178479951125293E-4</v>
      </c>
      <c r="JQ62" s="71">
        <v>5.7358409938393763E-4</v>
      </c>
      <c r="JR62" s="71">
        <v>1.0903242591234834E-2</v>
      </c>
      <c r="JS62" s="71">
        <v>1.783936120244246E-2</v>
      </c>
      <c r="JT62" s="71">
        <v>3.9992001599680064E-3</v>
      </c>
      <c r="JU62" s="71">
        <v>5.0332491309886219E-3</v>
      </c>
      <c r="JV62" s="71">
        <v>2.1777922500814065E-2</v>
      </c>
      <c r="JW62" s="71">
        <v>3.6073449061650407E-2</v>
      </c>
      <c r="JX62" s="71">
        <v>8.8775741997802089E-3</v>
      </c>
      <c r="JY62" s="71">
        <v>1.9386428872518516E-2</v>
      </c>
      <c r="JZ62" s="71">
        <v>5.0606530219633409E-3</v>
      </c>
      <c r="KA62" s="71">
        <v>8.595435732440547E-4</v>
      </c>
      <c r="KB62" s="71">
        <v>4.3057238998306588E-3</v>
      </c>
      <c r="KC62" s="71">
        <v>3.1492453272075863E-3</v>
      </c>
      <c r="KD62" s="71">
        <v>1.942700061680727E-3</v>
      </c>
      <c r="KE62" s="71">
        <v>5.5370004104937122E-3</v>
      </c>
      <c r="KF62" s="71">
        <v>1.232928406612875E-3</v>
      </c>
      <c r="KG62" s="71">
        <v>5.6953387835836043E-4</v>
      </c>
      <c r="KH62" s="71">
        <v>1.0811941540111816E-3</v>
      </c>
      <c r="KI62" s="71">
        <v>1.0968792017550066E-3</v>
      </c>
      <c r="KJ62" s="71">
        <v>2.5306591889527642E-3</v>
      </c>
      <c r="KK62" s="71">
        <v>3.9606468448118897E-3</v>
      </c>
      <c r="KL62" s="71">
        <v>1.086828022666551E-2</v>
      </c>
      <c r="KM62" s="71">
        <v>5.1716623080533758E-3</v>
      </c>
      <c r="KN62" s="71">
        <v>1.7888090078237436E-2</v>
      </c>
      <c r="KO62" s="71">
        <v>1.1911777613381315E-2</v>
      </c>
      <c r="KP62" s="71">
        <v>0.17165354155221427</v>
      </c>
      <c r="KQ62" s="71">
        <v>0.15049339543839282</v>
      </c>
      <c r="KR62" s="71">
        <v>0</v>
      </c>
      <c r="KS62" s="71">
        <v>0.13521788381421015</v>
      </c>
      <c r="KT62" s="71">
        <v>1.4372707556919017E-3</v>
      </c>
      <c r="KU62" s="71">
        <v>4.9351269601209907E-4</v>
      </c>
      <c r="KV62" s="71">
        <v>0</v>
      </c>
      <c r="KW62" s="71">
        <v>2.5418251554868036E-2</v>
      </c>
      <c r="KX62" s="71">
        <v>9.9527708622936251E-2</v>
      </c>
      <c r="KY62" s="71">
        <v>2.8702342557152882E-2</v>
      </c>
      <c r="KZ62" s="71">
        <v>2.434991548675839E-2</v>
      </c>
      <c r="LA62" s="71">
        <v>5.9298712988656343E-3</v>
      </c>
      <c r="LB62" s="71">
        <v>0</v>
      </c>
      <c r="LC62" s="71">
        <v>1.0353831431703744E-3</v>
      </c>
      <c r="LD62" s="71">
        <v>5.3846418189830478E-2</v>
      </c>
      <c r="LE62" s="71">
        <v>0</v>
      </c>
      <c r="LF62" s="71">
        <v>8.4483830797789684E-3</v>
      </c>
      <c r="LG62" s="71">
        <v>3.9052317413330705E-4</v>
      </c>
      <c r="LH62" s="71">
        <v>3.9497461492126323E-2</v>
      </c>
      <c r="LI62" s="71">
        <v>1.2188404773674175E-2</v>
      </c>
      <c r="LJ62" s="71">
        <v>6.1678977429716715E-3</v>
      </c>
      <c r="LK62" s="71">
        <v>2.7522935779816515E-2</v>
      </c>
      <c r="LL62" s="71">
        <v>3.385849912636712E-4</v>
      </c>
      <c r="LM62" s="71">
        <v>1.1642524661087013E-2</v>
      </c>
      <c r="LN62" s="71">
        <v>9.2144192413559627E-3</v>
      </c>
      <c r="LO62" s="71">
        <v>3.1433422523123359E-3</v>
      </c>
      <c r="LP62" s="71">
        <v>1.6977526602846151E-2</v>
      </c>
      <c r="LQ62" s="71">
        <v>0</v>
      </c>
      <c r="LR62" s="71">
        <v>1.5693106781924072E-2</v>
      </c>
      <c r="LS62" s="71">
        <v>7.3332975174724424E-3</v>
      </c>
      <c r="LT62" s="71">
        <v>1.6440945698890156E-2</v>
      </c>
      <c r="LU62" s="71">
        <v>5.0334278413665161E-2</v>
      </c>
      <c r="LV62" s="71">
        <v>3.331132249789083E-2</v>
      </c>
      <c r="LW62" s="71">
        <v>0.17545393562841102</v>
      </c>
      <c r="LX62" s="71">
        <v>1.4086961573092451E-2</v>
      </c>
      <c r="LY62" s="71">
        <v>3.3405557028790583E-2</v>
      </c>
      <c r="LZ62" s="71">
        <v>1.1798392173955155E-2</v>
      </c>
      <c r="MA62" s="71">
        <v>0.18755063882829542</v>
      </c>
      <c r="MB62" s="71">
        <v>0.12661933624000646</v>
      </c>
      <c r="MC62" s="71">
        <v>1.3882940651191731E-2</v>
      </c>
      <c r="MD62" s="71">
        <v>3.9833172760002027E-2</v>
      </c>
      <c r="ME62" s="71">
        <v>0.12824134287107788</v>
      </c>
      <c r="MF62" s="71">
        <v>5.5495439462741949E-3</v>
      </c>
      <c r="MG62" s="71">
        <v>9.8715066331164475E-2</v>
      </c>
      <c r="MH62" s="71">
        <v>0</v>
      </c>
      <c r="MI62" s="71">
        <v>6.7268811533052045E-2</v>
      </c>
    </row>
    <row r="63" spans="2:347" x14ac:dyDescent="0.15">
      <c r="B63" s="15" t="s">
        <v>89</v>
      </c>
      <c r="C63" s="74" t="s">
        <v>671</v>
      </c>
      <c r="D63" s="67">
        <v>0.26689053152901893</v>
      </c>
      <c r="E63" s="75">
        <v>0.73310946847098113</v>
      </c>
      <c r="F63" s="75">
        <v>0.19688028557054213</v>
      </c>
      <c r="G63" s="75">
        <v>8.6647900146139281E-2</v>
      </c>
      <c r="H63" s="67">
        <v>7.090888410348021E-4</v>
      </c>
      <c r="I63" s="76">
        <v>1.7225270118109294E-2</v>
      </c>
      <c r="J63" s="75">
        <v>1.7225270118109294E-2</v>
      </c>
      <c r="P63" s="15" t="s">
        <v>89</v>
      </c>
      <c r="Q63" s="75" t="s">
        <v>671</v>
      </c>
      <c r="R63" s="67">
        <v>0</v>
      </c>
      <c r="S63" s="67">
        <v>0</v>
      </c>
      <c r="T63" s="67">
        <v>0</v>
      </c>
      <c r="U63" s="67">
        <v>0</v>
      </c>
      <c r="V63" s="67">
        <v>0</v>
      </c>
      <c r="W63" s="67">
        <v>0</v>
      </c>
      <c r="X63" s="67">
        <v>0</v>
      </c>
      <c r="Y63" s="67">
        <v>0</v>
      </c>
      <c r="Z63" s="67">
        <v>0</v>
      </c>
      <c r="AA63" s="67">
        <v>0</v>
      </c>
      <c r="AB63" s="67">
        <v>0</v>
      </c>
      <c r="AC63" s="67">
        <v>0</v>
      </c>
      <c r="AD63" s="67">
        <v>0</v>
      </c>
      <c r="AE63" s="67">
        <v>0</v>
      </c>
      <c r="AF63" s="67">
        <v>0</v>
      </c>
      <c r="AG63" s="67">
        <v>0</v>
      </c>
      <c r="AH63" s="67">
        <v>0</v>
      </c>
      <c r="AI63" s="67">
        <v>0</v>
      </c>
      <c r="AJ63" s="67">
        <v>0</v>
      </c>
      <c r="AK63" s="67">
        <v>0</v>
      </c>
      <c r="AL63" s="67">
        <v>0</v>
      </c>
      <c r="AM63" s="67">
        <v>0</v>
      </c>
      <c r="AN63" s="67">
        <v>0</v>
      </c>
      <c r="AO63" s="67">
        <v>0</v>
      </c>
      <c r="AP63" s="67">
        <v>0</v>
      </c>
      <c r="AQ63" s="67">
        <v>0</v>
      </c>
      <c r="AR63" s="67">
        <v>0</v>
      </c>
      <c r="AS63" s="67">
        <v>0</v>
      </c>
      <c r="AT63" s="67">
        <v>0</v>
      </c>
      <c r="AU63" s="67">
        <v>0</v>
      </c>
      <c r="AV63" s="67">
        <v>0</v>
      </c>
      <c r="AW63" s="67">
        <v>0</v>
      </c>
      <c r="AX63" s="67">
        <v>0</v>
      </c>
      <c r="AY63" s="67">
        <v>0</v>
      </c>
      <c r="AZ63" s="67">
        <v>0</v>
      </c>
      <c r="BA63" s="67">
        <v>0</v>
      </c>
      <c r="BB63" s="67">
        <v>0</v>
      </c>
      <c r="BC63" s="67">
        <v>0</v>
      </c>
      <c r="BD63" s="67">
        <v>0</v>
      </c>
      <c r="BE63" s="67">
        <v>0</v>
      </c>
      <c r="BF63" s="67">
        <v>0</v>
      </c>
      <c r="BG63" s="67">
        <v>0</v>
      </c>
      <c r="BH63" s="67">
        <v>0</v>
      </c>
      <c r="BI63" s="67">
        <v>0</v>
      </c>
      <c r="BJ63" s="67">
        <v>0</v>
      </c>
      <c r="BK63" s="67">
        <v>0</v>
      </c>
      <c r="BL63" s="67">
        <v>0</v>
      </c>
      <c r="BM63" s="67">
        <v>0</v>
      </c>
      <c r="BN63" s="67">
        <v>0</v>
      </c>
      <c r="BO63" s="67">
        <v>0</v>
      </c>
      <c r="BP63" s="67">
        <v>0</v>
      </c>
      <c r="BQ63" s="67">
        <v>0</v>
      </c>
      <c r="BR63" s="67">
        <v>0</v>
      </c>
      <c r="BS63" s="67">
        <v>0</v>
      </c>
      <c r="BT63" s="67">
        <v>0</v>
      </c>
      <c r="BU63" s="67">
        <v>4.5395494437922748E-2</v>
      </c>
      <c r="BV63" s="67">
        <v>0</v>
      </c>
      <c r="BW63" s="67">
        <v>0</v>
      </c>
      <c r="BX63" s="67">
        <v>0</v>
      </c>
      <c r="BY63" s="67">
        <v>0</v>
      </c>
      <c r="BZ63" s="67">
        <v>0</v>
      </c>
      <c r="CA63" s="67">
        <v>0</v>
      </c>
      <c r="CB63" s="67">
        <v>0</v>
      </c>
      <c r="CC63" s="67">
        <v>0</v>
      </c>
      <c r="CD63" s="67">
        <v>0</v>
      </c>
      <c r="CE63" s="67">
        <v>0</v>
      </c>
      <c r="CF63" s="67">
        <v>0</v>
      </c>
      <c r="CG63" s="67">
        <v>0</v>
      </c>
      <c r="CH63" s="67">
        <v>0</v>
      </c>
      <c r="CI63" s="67">
        <v>0</v>
      </c>
      <c r="CJ63" s="67">
        <v>0</v>
      </c>
      <c r="CK63" s="67">
        <v>0</v>
      </c>
      <c r="CL63" s="67">
        <v>0</v>
      </c>
      <c r="CM63" s="67">
        <v>0</v>
      </c>
      <c r="CN63" s="67">
        <v>0</v>
      </c>
      <c r="CO63" s="67">
        <v>0</v>
      </c>
      <c r="CP63" s="67">
        <v>0</v>
      </c>
      <c r="CQ63" s="67">
        <v>0</v>
      </c>
      <c r="CR63" s="67">
        <v>0</v>
      </c>
      <c r="CS63" s="67">
        <v>0</v>
      </c>
      <c r="CT63" s="67">
        <v>0</v>
      </c>
      <c r="CU63" s="67">
        <v>0</v>
      </c>
      <c r="CV63" s="67">
        <v>0</v>
      </c>
      <c r="CW63" s="67">
        <v>0</v>
      </c>
      <c r="CX63" s="67">
        <v>0</v>
      </c>
      <c r="CY63" s="67">
        <v>0</v>
      </c>
      <c r="CZ63" s="67">
        <v>0</v>
      </c>
      <c r="DA63" s="67">
        <v>0</v>
      </c>
      <c r="DB63" s="67">
        <v>3.2411164962239795E-4</v>
      </c>
      <c r="DC63" s="67">
        <v>0</v>
      </c>
      <c r="DD63" s="67">
        <v>0</v>
      </c>
      <c r="DE63" s="67">
        <v>0</v>
      </c>
      <c r="DF63" s="67">
        <v>0</v>
      </c>
      <c r="DG63" s="67">
        <v>0</v>
      </c>
      <c r="DH63" s="67">
        <v>0</v>
      </c>
      <c r="DI63" s="67">
        <v>0</v>
      </c>
      <c r="DJ63" s="67">
        <v>0</v>
      </c>
      <c r="DK63" s="67">
        <v>0</v>
      </c>
      <c r="DL63" s="67">
        <v>3.1833938593595246E-3</v>
      </c>
      <c r="DM63" s="67">
        <v>0</v>
      </c>
      <c r="DN63" s="67">
        <v>0</v>
      </c>
      <c r="DO63" s="67">
        <v>0</v>
      </c>
      <c r="DP63" s="67">
        <v>0</v>
      </c>
      <c r="DQ63" s="67">
        <v>0</v>
      </c>
      <c r="DR63" s="67">
        <v>0</v>
      </c>
      <c r="DS63" s="67">
        <v>0</v>
      </c>
      <c r="DT63" s="67">
        <v>0</v>
      </c>
      <c r="DU63" s="67">
        <v>2.2993593092119759E-3</v>
      </c>
      <c r="DW63" s="15" t="s">
        <v>89</v>
      </c>
      <c r="DX63" s="75" t="s">
        <v>671</v>
      </c>
      <c r="DY63" s="76">
        <v>2.6630480565222088E-5</v>
      </c>
      <c r="DZ63" s="75">
        <v>1.4285064870451561E-5</v>
      </c>
      <c r="EA63" s="75">
        <v>9.9773474250157122E-6</v>
      </c>
      <c r="EB63" s="75">
        <v>3.4208511654000982E-5</v>
      </c>
      <c r="EC63" s="75">
        <v>8.5942384183534559E-6</v>
      </c>
      <c r="ED63" s="75">
        <v>0</v>
      </c>
      <c r="EE63" s="75">
        <v>8.6586259490630197E-5</v>
      </c>
      <c r="EF63" s="75">
        <v>9.6240922874283043E-6</v>
      </c>
      <c r="EG63" s="75">
        <v>0</v>
      </c>
      <c r="EH63" s="75">
        <v>0</v>
      </c>
      <c r="EI63" s="75">
        <v>0</v>
      </c>
      <c r="EJ63" s="75">
        <v>1.6123384718162849E-5</v>
      </c>
      <c r="EK63" s="75">
        <v>8.9131082025493857E-6</v>
      </c>
      <c r="EL63" s="75">
        <v>2.0518609447702217E-5</v>
      </c>
      <c r="EM63" s="75">
        <v>7.1750658136256817E-6</v>
      </c>
      <c r="EN63" s="75">
        <v>0</v>
      </c>
      <c r="EO63" s="75">
        <v>5.8297133771168312E-6</v>
      </c>
      <c r="EP63" s="75">
        <v>8.4108050762297443E-6</v>
      </c>
      <c r="EQ63" s="75">
        <v>0</v>
      </c>
      <c r="ER63" s="75">
        <v>2.9306965185819838E-5</v>
      </c>
      <c r="ES63" s="75">
        <v>0</v>
      </c>
      <c r="ET63" s="75">
        <v>0</v>
      </c>
      <c r="EU63" s="75">
        <v>0</v>
      </c>
      <c r="EV63" s="75">
        <v>0</v>
      </c>
      <c r="EW63" s="75">
        <v>1.0101660290776205E-5</v>
      </c>
      <c r="EX63" s="75">
        <v>7.6753870389887594E-6</v>
      </c>
      <c r="EY63" s="75">
        <v>0</v>
      </c>
      <c r="EZ63" s="75">
        <v>0</v>
      </c>
      <c r="FA63" s="75">
        <v>1.1694002739303356E-5</v>
      </c>
      <c r="FB63" s="75">
        <v>1.7986092898265998E-5</v>
      </c>
      <c r="FC63" s="75">
        <v>7.9093389471367354E-6</v>
      </c>
      <c r="FD63" s="75">
        <v>0</v>
      </c>
      <c r="FE63" s="75">
        <v>2.9539458746453344E-5</v>
      </c>
      <c r="FF63" s="75">
        <v>1.6063640621030719E-5</v>
      </c>
      <c r="FG63" s="75">
        <v>2.3039974843887153E-5</v>
      </c>
      <c r="FH63" s="75">
        <v>0</v>
      </c>
      <c r="FI63" s="75">
        <v>8.2061791613574644E-6</v>
      </c>
      <c r="FJ63" s="75">
        <v>1.6996125816311574E-5</v>
      </c>
      <c r="FK63" s="75">
        <v>5.6686663054315299E-6</v>
      </c>
      <c r="FL63" s="75">
        <v>0</v>
      </c>
      <c r="FM63" s="75">
        <v>9.8552989119846922E-6</v>
      </c>
      <c r="FN63" s="75">
        <v>1.4491873421138321E-5</v>
      </c>
      <c r="FO63" s="75">
        <v>1.2824304100346837E-5</v>
      </c>
      <c r="FP63" s="75">
        <v>9.1421311809068692E-6</v>
      </c>
      <c r="FQ63" s="75">
        <v>9.7084138200217787E-6</v>
      </c>
      <c r="FR63" s="75">
        <v>1.0849458220547833E-5</v>
      </c>
      <c r="FS63" s="75">
        <v>0</v>
      </c>
      <c r="FT63" s="75">
        <v>1.2090065937667867E-5</v>
      </c>
      <c r="FU63" s="75">
        <v>9.1081265043310244E-6</v>
      </c>
      <c r="FV63" s="75">
        <v>0</v>
      </c>
      <c r="FW63" s="75">
        <v>9.4254072763555126E-6</v>
      </c>
      <c r="FX63" s="75">
        <v>7.0482907481054385E-6</v>
      </c>
      <c r="FY63" s="75">
        <v>5.7045230211983816E-6</v>
      </c>
      <c r="FZ63" s="75">
        <v>7.5378121707146942E-6</v>
      </c>
      <c r="GA63" s="75">
        <v>5.6811336366257974E-6</v>
      </c>
      <c r="GB63" s="75">
        <v>1.0344320012554091</v>
      </c>
      <c r="GC63" s="75">
        <v>8.0083521623602746E-6</v>
      </c>
      <c r="GD63" s="75">
        <v>5.1584350206675145E-6</v>
      </c>
      <c r="GE63" s="75">
        <v>5.8591418654580543E-6</v>
      </c>
      <c r="GF63" s="75">
        <v>1.502532002635687E-5</v>
      </c>
      <c r="GG63" s="75">
        <v>1.5673900654416411E-5</v>
      </c>
      <c r="GH63" s="75">
        <v>1.2007921474308475E-5</v>
      </c>
      <c r="GI63" s="75">
        <v>1.9691648773966419E-5</v>
      </c>
      <c r="GJ63" s="75">
        <v>1.7621814857743346E-5</v>
      </c>
      <c r="GK63" s="75">
        <v>1.6956375856066033E-5</v>
      </c>
      <c r="GL63" s="75">
        <v>3.3072843872037093E-5</v>
      </c>
      <c r="GM63" s="75">
        <v>6.2543351487583931E-6</v>
      </c>
      <c r="GN63" s="75">
        <v>3.9428952083622149E-5</v>
      </c>
      <c r="GO63" s="75">
        <v>3.713260202513681E-5</v>
      </c>
      <c r="GP63" s="75">
        <v>1.1913568000463144E-5</v>
      </c>
      <c r="GQ63" s="75">
        <v>7.0563117877140151E-6</v>
      </c>
      <c r="GR63" s="75">
        <v>5.8517356858987248E-6</v>
      </c>
      <c r="GS63" s="75">
        <v>3.8601181617571041E-6</v>
      </c>
      <c r="GT63" s="75">
        <v>7.2795155762527494E-7</v>
      </c>
      <c r="GU63" s="75">
        <v>6.5887831293971276E-6</v>
      </c>
      <c r="GV63" s="75">
        <v>4.8572184441897832E-5</v>
      </c>
      <c r="GW63" s="75">
        <v>2.7119006764522366E-4</v>
      </c>
      <c r="GX63" s="75">
        <v>3.4246529221448279E-6</v>
      </c>
      <c r="GY63" s="75">
        <v>0</v>
      </c>
      <c r="GZ63" s="75">
        <v>1.9296606837167918E-5</v>
      </c>
      <c r="HA63" s="75">
        <v>1.304965847444312E-5</v>
      </c>
      <c r="HB63" s="75">
        <v>1.2351596636326981E-5</v>
      </c>
      <c r="HC63" s="75">
        <v>4.6867147889358878E-6</v>
      </c>
      <c r="HD63" s="75">
        <v>7.6250481039110436E-6</v>
      </c>
      <c r="HE63" s="75">
        <v>1.7021302209728446E-5</v>
      </c>
      <c r="HF63" s="75">
        <v>2.5265713734562361E-5</v>
      </c>
      <c r="HG63" s="75">
        <v>1.251596150284096E-5</v>
      </c>
      <c r="HH63" s="75">
        <v>1.0266865424739492E-5</v>
      </c>
      <c r="HI63" s="75">
        <v>2.5916295420863025E-4</v>
      </c>
      <c r="HJ63" s="75">
        <v>7.3538165506878195E-6</v>
      </c>
      <c r="HK63" s="75">
        <v>2.4780647508343127E-5</v>
      </c>
      <c r="HL63" s="75">
        <v>5.2003353731688241E-6</v>
      </c>
      <c r="HM63" s="75">
        <v>1.7260051464255967E-5</v>
      </c>
      <c r="HN63" s="75">
        <v>1.2551476069911083E-5</v>
      </c>
      <c r="HO63" s="75">
        <v>6.4260556162108961E-6</v>
      </c>
      <c r="HP63" s="75">
        <v>1.9017685443680335E-5</v>
      </c>
      <c r="HQ63" s="75">
        <v>1.4581156613163753E-4</v>
      </c>
      <c r="HR63" s="75">
        <v>1.0288732513851304E-5</v>
      </c>
      <c r="HS63" s="75">
        <v>2.4245302071973043E-3</v>
      </c>
      <c r="HT63" s="75">
        <v>8.2792950569745414E-6</v>
      </c>
      <c r="HU63" s="75">
        <v>1.4413932669210945E-5</v>
      </c>
      <c r="HV63" s="75">
        <v>8.7796749995782741E-6</v>
      </c>
      <c r="HW63" s="75">
        <v>1.5233860621942443E-5</v>
      </c>
      <c r="HX63" s="75">
        <v>1.5488011851250339E-5</v>
      </c>
      <c r="HY63" s="75">
        <v>1.0459351580981706E-5</v>
      </c>
      <c r="HZ63" s="75">
        <v>2.1676264289978725E-6</v>
      </c>
      <c r="IA63" s="75">
        <v>7.2600511971531416E-5</v>
      </c>
      <c r="IB63" s="67">
        <v>1.038789494546424</v>
      </c>
      <c r="IC63" s="67">
        <v>0.91255590712152179</v>
      </c>
      <c r="IE63" s="15" t="s">
        <v>89</v>
      </c>
      <c r="IF63" s="75" t="s">
        <v>671</v>
      </c>
      <c r="IG63" s="67">
        <v>5.6502143889323196E-2</v>
      </c>
      <c r="IH63" s="67">
        <v>4.0286274962484131E-2</v>
      </c>
      <c r="II63" s="67">
        <v>1.7464725024814987E-2</v>
      </c>
      <c r="IJ63" s="67">
        <v>7.4732123332604414E-2</v>
      </c>
      <c r="IK63" s="67">
        <v>6.6927794784020717E-3</v>
      </c>
      <c r="IL63" s="67">
        <v>1.4651343802939425E-3</v>
      </c>
      <c r="IM63" s="67">
        <v>2.579649955502818E-2</v>
      </c>
      <c r="IN63" s="67">
        <v>2.6051713736938088E-2</v>
      </c>
      <c r="IO63" s="67">
        <v>1.2663043127849024E-2</v>
      </c>
      <c r="IP63" s="67">
        <v>4.4781017291430011E-2</v>
      </c>
      <c r="IQ63" s="67">
        <v>0</v>
      </c>
      <c r="IR63" s="67">
        <v>7.8903819421460245E-3</v>
      </c>
      <c r="IS63" s="67">
        <v>3.1276420330723462E-2</v>
      </c>
      <c r="IT63" s="67">
        <v>5.7867944859361649E-2</v>
      </c>
      <c r="IU63" s="67">
        <v>6.4148298644743168E-2</v>
      </c>
      <c r="IV63" s="67">
        <v>2.4793363919724072E-3</v>
      </c>
      <c r="IW63" s="67">
        <v>4.2898442600018655E-2</v>
      </c>
      <c r="IX63" s="67">
        <v>1.7270643049957474E-2</v>
      </c>
      <c r="IY63" s="67">
        <v>1.6071320274122143E-3</v>
      </c>
      <c r="IZ63" s="67">
        <v>1.2485502240418803E-3</v>
      </c>
      <c r="JA63" s="67">
        <v>1.5561712556228844E-2</v>
      </c>
      <c r="JB63" s="67">
        <v>1.0516108427614258E-2</v>
      </c>
      <c r="JC63" s="67">
        <v>3.2750332924649213E-3</v>
      </c>
      <c r="JD63" s="67">
        <v>4.2544993337293498E-4</v>
      </c>
      <c r="JE63" s="67">
        <v>3.9571994608965906E-3</v>
      </c>
      <c r="JF63" s="67">
        <v>4.6510433074326105E-4</v>
      </c>
      <c r="JG63" s="67">
        <v>1.0203921445503211E-3</v>
      </c>
      <c r="JH63" s="67">
        <v>1.4523089645192134E-2</v>
      </c>
      <c r="JI63" s="67">
        <v>1.2824326276696101E-2</v>
      </c>
      <c r="JJ63" s="67">
        <v>6.2636881296539637E-3</v>
      </c>
      <c r="JK63" s="67">
        <v>2.3728917887479994E-2</v>
      </c>
      <c r="JL63" s="67">
        <v>3.8428008206071278E-3</v>
      </c>
      <c r="JM63" s="67">
        <v>8.1292489560428477E-2</v>
      </c>
      <c r="JN63" s="67">
        <v>2.0980587356893978E-2</v>
      </c>
      <c r="JO63" s="67">
        <v>4.6422787536903445E-2</v>
      </c>
      <c r="JP63" s="67">
        <v>2.6941801913247398E-4</v>
      </c>
      <c r="JQ63" s="67">
        <v>4.6293705582206937E-4</v>
      </c>
      <c r="JR63" s="67">
        <v>1.065490409403751E-2</v>
      </c>
      <c r="JS63" s="67">
        <v>2.0187881634570221E-2</v>
      </c>
      <c r="JT63" s="67">
        <v>5.1656335399586752E-3</v>
      </c>
      <c r="JU63" s="67">
        <v>5.5811041302329598E-3</v>
      </c>
      <c r="JV63" s="67">
        <v>4.1335070009768805E-2</v>
      </c>
      <c r="JW63" s="67">
        <v>4.6193371283774869E-2</v>
      </c>
      <c r="JX63" s="67">
        <v>7.5835248485443818E-3</v>
      </c>
      <c r="JY63" s="67">
        <v>1.4764070936791183E-2</v>
      </c>
      <c r="JZ63" s="67">
        <v>2.3251215732378559E-3</v>
      </c>
      <c r="KA63" s="67">
        <v>3.7242088935644134E-4</v>
      </c>
      <c r="KB63" s="67">
        <v>2.647320080688566E-3</v>
      </c>
      <c r="KC63" s="67">
        <v>4.216849459097183E-3</v>
      </c>
      <c r="KD63" s="67">
        <v>4.7766137766574873E-3</v>
      </c>
      <c r="KE63" s="67">
        <v>2.8221442698809569E-3</v>
      </c>
      <c r="KF63" s="67">
        <v>6.7983902794541704E-4</v>
      </c>
      <c r="KG63" s="67">
        <v>1.5115591084392504E-4</v>
      </c>
      <c r="KH63" s="67">
        <v>5.9836616847412974E-4</v>
      </c>
      <c r="KI63" s="67">
        <v>3.3993145768674746E-4</v>
      </c>
      <c r="KJ63" s="67">
        <v>1.0077680560004346E-3</v>
      </c>
      <c r="KK63" s="67">
        <v>2.4236216274215474E-3</v>
      </c>
      <c r="KL63" s="67">
        <v>1.0844636397310908E-2</v>
      </c>
      <c r="KM63" s="67">
        <v>4.0345112765148971E-3</v>
      </c>
      <c r="KN63" s="67">
        <v>1.7460672581501503E-2</v>
      </c>
      <c r="KO63" s="67">
        <v>2.5453587952804283E-2</v>
      </c>
      <c r="KP63" s="67">
        <v>0.15082979621992246</v>
      </c>
      <c r="KQ63" s="67">
        <v>0.25347358883241544</v>
      </c>
      <c r="KR63" s="67">
        <v>0</v>
      </c>
      <c r="KS63" s="67">
        <v>0.18359994780546568</v>
      </c>
      <c r="KT63" s="67">
        <v>1.6473759869598879E-3</v>
      </c>
      <c r="KU63" s="67">
        <v>5.7137481637999027E-3</v>
      </c>
      <c r="KV63" s="67">
        <v>0</v>
      </c>
      <c r="KW63" s="67">
        <v>0.1033513101153834</v>
      </c>
      <c r="KX63" s="67">
        <v>8.4017871213969891E-2</v>
      </c>
      <c r="KY63" s="67">
        <v>2.2045112004390089E-3</v>
      </c>
      <c r="KZ63" s="67">
        <v>4.5869855019653617E-3</v>
      </c>
      <c r="LA63" s="67">
        <v>2.8484825356673627E-3</v>
      </c>
      <c r="LB63" s="67">
        <v>0</v>
      </c>
      <c r="LC63" s="67">
        <v>9.4589618522810228E-4</v>
      </c>
      <c r="LD63" s="67">
        <v>0.46275374271772046</v>
      </c>
      <c r="LE63" s="67">
        <v>0</v>
      </c>
      <c r="LF63" s="67">
        <v>7.4963004569070738E-3</v>
      </c>
      <c r="LG63" s="67">
        <v>5.0670381843796589E-4</v>
      </c>
      <c r="LH63" s="67">
        <v>0.16840203080629895</v>
      </c>
      <c r="LI63" s="67">
        <v>2.7633641691970905E-2</v>
      </c>
      <c r="LJ63" s="67">
        <v>6.5958107037751273E-3</v>
      </c>
      <c r="LK63" s="67">
        <v>0.1834862385321101</v>
      </c>
      <c r="LL63" s="67">
        <v>2.5208987003866876E-4</v>
      </c>
      <c r="LM63" s="67">
        <v>1.5817826955238192E-3</v>
      </c>
      <c r="LN63" s="67">
        <v>1.4507926461280304E-3</v>
      </c>
      <c r="LO63" s="67">
        <v>3.6402188382653427E-4</v>
      </c>
      <c r="LP63" s="67">
        <v>3.8705602908840992E-3</v>
      </c>
      <c r="LQ63" s="67">
        <v>0</v>
      </c>
      <c r="LR63" s="67">
        <v>1.5977319499111766E-2</v>
      </c>
      <c r="LS63" s="67">
        <v>7.1672421624314412E-4</v>
      </c>
      <c r="LT63" s="67">
        <v>1.7166178224542149E-3</v>
      </c>
      <c r="LU63" s="67">
        <v>3.6910637404179353E-2</v>
      </c>
      <c r="LV63" s="67">
        <v>1.6419319306558416E-2</v>
      </c>
      <c r="LW63" s="67">
        <v>2.0212183970927278E-2</v>
      </c>
      <c r="LX63" s="67">
        <v>9.342018752689989E-3</v>
      </c>
      <c r="LY63" s="67">
        <v>3.116502138833516E-2</v>
      </c>
      <c r="LZ63" s="67">
        <v>2.554603128480798E-3</v>
      </c>
      <c r="MA63" s="67">
        <v>0.10415238392022437</v>
      </c>
      <c r="MB63" s="67">
        <v>6.3437494093644214E-2</v>
      </c>
      <c r="MC63" s="67">
        <v>9.2211631897781542E-3</v>
      </c>
      <c r="MD63" s="67">
        <v>5.2560088230819937E-2</v>
      </c>
      <c r="ME63" s="67">
        <v>0.10207181759063567</v>
      </c>
      <c r="MF63" s="67">
        <v>5.5215132754314871E-3</v>
      </c>
      <c r="MG63" s="67">
        <v>9.3139079552729931E-2</v>
      </c>
      <c r="MH63" s="67">
        <v>0</v>
      </c>
      <c r="MI63" s="67">
        <v>1.9338959212376935E-3</v>
      </c>
    </row>
    <row r="64" spans="2:347" x14ac:dyDescent="0.15">
      <c r="B64" s="12" t="s">
        <v>90</v>
      </c>
      <c r="C64" s="66" t="s">
        <v>189</v>
      </c>
      <c r="D64" s="67">
        <v>0.67721311976107423</v>
      </c>
      <c r="E64" s="67">
        <v>0.32278688023892577</v>
      </c>
      <c r="F64" s="67">
        <v>0.26213995818472519</v>
      </c>
      <c r="G64" s="67">
        <v>0.16831101648013774</v>
      </c>
      <c r="H64" s="67">
        <v>3.1849915789841116E-5</v>
      </c>
      <c r="I64" s="27">
        <v>1.6956708891895215E-2</v>
      </c>
      <c r="J64" s="67">
        <v>1.6764543106628952E-2</v>
      </c>
      <c r="P64" s="12" t="s">
        <v>90</v>
      </c>
      <c r="Q64" s="67" t="s">
        <v>189</v>
      </c>
      <c r="R64" s="67">
        <v>0</v>
      </c>
      <c r="S64" s="67">
        <v>0</v>
      </c>
      <c r="T64" s="67">
        <v>0</v>
      </c>
      <c r="U64" s="67">
        <v>0</v>
      </c>
      <c r="V64" s="67">
        <v>0</v>
      </c>
      <c r="W64" s="67">
        <v>0</v>
      </c>
      <c r="X64" s="67">
        <v>0</v>
      </c>
      <c r="Y64" s="67">
        <v>0</v>
      </c>
      <c r="Z64" s="67">
        <v>0</v>
      </c>
      <c r="AA64" s="67">
        <v>0</v>
      </c>
      <c r="AB64" s="67">
        <v>0</v>
      </c>
      <c r="AC64" s="67">
        <v>0</v>
      </c>
      <c r="AD64" s="67">
        <v>0</v>
      </c>
      <c r="AE64" s="67">
        <v>0</v>
      </c>
      <c r="AF64" s="67">
        <v>0</v>
      </c>
      <c r="AG64" s="67">
        <v>0</v>
      </c>
      <c r="AH64" s="67">
        <v>0</v>
      </c>
      <c r="AI64" s="67">
        <v>0</v>
      </c>
      <c r="AJ64" s="67">
        <v>0</v>
      </c>
      <c r="AK64" s="67">
        <v>0</v>
      </c>
      <c r="AL64" s="67">
        <v>0</v>
      </c>
      <c r="AM64" s="67">
        <v>0</v>
      </c>
      <c r="AN64" s="67">
        <v>0</v>
      </c>
      <c r="AO64" s="67">
        <v>0</v>
      </c>
      <c r="AP64" s="67">
        <v>0</v>
      </c>
      <c r="AQ64" s="67">
        <v>0</v>
      </c>
      <c r="AR64" s="67">
        <v>0</v>
      </c>
      <c r="AS64" s="67">
        <v>0</v>
      </c>
      <c r="AT64" s="67">
        <v>0</v>
      </c>
      <c r="AU64" s="67">
        <v>0</v>
      </c>
      <c r="AV64" s="67">
        <v>0</v>
      </c>
      <c r="AW64" s="67">
        <v>0</v>
      </c>
      <c r="AX64" s="67">
        <v>0</v>
      </c>
      <c r="AY64" s="67">
        <v>0</v>
      </c>
      <c r="AZ64" s="67">
        <v>0</v>
      </c>
      <c r="BA64" s="67">
        <v>0</v>
      </c>
      <c r="BB64" s="67">
        <v>0</v>
      </c>
      <c r="BC64" s="67">
        <v>0</v>
      </c>
      <c r="BD64" s="67">
        <v>0</v>
      </c>
      <c r="BE64" s="67">
        <v>0</v>
      </c>
      <c r="BF64" s="67">
        <v>0</v>
      </c>
      <c r="BG64" s="67">
        <v>0</v>
      </c>
      <c r="BH64" s="67">
        <v>0</v>
      </c>
      <c r="BI64" s="67">
        <v>0</v>
      </c>
      <c r="BJ64" s="67">
        <v>4.2954870870233865E-4</v>
      </c>
      <c r="BK64" s="67">
        <v>0</v>
      </c>
      <c r="BL64" s="67">
        <v>0</v>
      </c>
      <c r="BM64" s="67">
        <v>0</v>
      </c>
      <c r="BN64" s="67">
        <v>0</v>
      </c>
      <c r="BO64" s="67">
        <v>0</v>
      </c>
      <c r="BP64" s="67">
        <v>0</v>
      </c>
      <c r="BQ64" s="67">
        <v>0</v>
      </c>
      <c r="BR64" s="67">
        <v>0</v>
      </c>
      <c r="BS64" s="67">
        <v>0</v>
      </c>
      <c r="BT64" s="67">
        <v>0.58718920227575355</v>
      </c>
      <c r="BU64" s="67">
        <v>0.52316116048968642</v>
      </c>
      <c r="BV64" s="67">
        <v>0.38946354999385069</v>
      </c>
      <c r="BW64" s="67">
        <v>0</v>
      </c>
      <c r="BX64" s="67">
        <v>3.515329984410185E-2</v>
      </c>
      <c r="BY64" s="67">
        <v>0</v>
      </c>
      <c r="BZ64" s="67">
        <v>0</v>
      </c>
      <c r="CA64" s="67">
        <v>0</v>
      </c>
      <c r="CB64" s="67">
        <v>0</v>
      </c>
      <c r="CC64" s="67">
        <v>0</v>
      </c>
      <c r="CD64" s="67">
        <v>0</v>
      </c>
      <c r="CE64" s="67">
        <v>0</v>
      </c>
      <c r="CF64" s="67">
        <v>0</v>
      </c>
      <c r="CG64" s="67">
        <v>0</v>
      </c>
      <c r="CH64" s="67">
        <v>0</v>
      </c>
      <c r="CI64" s="67">
        <v>0</v>
      </c>
      <c r="CJ64" s="67">
        <v>0</v>
      </c>
      <c r="CK64" s="67">
        <v>0</v>
      </c>
      <c r="CL64" s="67">
        <v>0</v>
      </c>
      <c r="CM64" s="67">
        <v>0</v>
      </c>
      <c r="CN64" s="67">
        <v>0</v>
      </c>
      <c r="CO64" s="67">
        <v>0</v>
      </c>
      <c r="CP64" s="67">
        <v>1.2175158583998363E-4</v>
      </c>
      <c r="CQ64" s="67">
        <v>0</v>
      </c>
      <c r="CR64" s="67">
        <v>0</v>
      </c>
      <c r="CS64" s="67">
        <v>0</v>
      </c>
      <c r="CT64" s="67">
        <v>0</v>
      </c>
      <c r="CU64" s="67">
        <v>0</v>
      </c>
      <c r="CV64" s="67">
        <v>0</v>
      </c>
      <c r="CW64" s="67">
        <v>0</v>
      </c>
      <c r="CX64" s="67">
        <v>0</v>
      </c>
      <c r="CY64" s="67">
        <v>0</v>
      </c>
      <c r="CZ64" s="67">
        <v>0</v>
      </c>
      <c r="DA64" s="67">
        <v>0</v>
      </c>
      <c r="DB64" s="67">
        <v>0</v>
      </c>
      <c r="DC64" s="67">
        <v>0</v>
      </c>
      <c r="DD64" s="67">
        <v>0</v>
      </c>
      <c r="DE64" s="67">
        <v>0</v>
      </c>
      <c r="DF64" s="67">
        <v>0</v>
      </c>
      <c r="DG64" s="67">
        <v>0</v>
      </c>
      <c r="DH64" s="67">
        <v>0</v>
      </c>
      <c r="DI64" s="67">
        <v>0</v>
      </c>
      <c r="DJ64" s="67">
        <v>0</v>
      </c>
      <c r="DK64" s="67">
        <v>0</v>
      </c>
      <c r="DL64" s="67">
        <v>0.12739559260482008</v>
      </c>
      <c r="DM64" s="67">
        <v>0</v>
      </c>
      <c r="DN64" s="67">
        <v>0</v>
      </c>
      <c r="DO64" s="67">
        <v>0</v>
      </c>
      <c r="DP64" s="67">
        <v>0</v>
      </c>
      <c r="DQ64" s="67">
        <v>0</v>
      </c>
      <c r="DR64" s="67">
        <v>0</v>
      </c>
      <c r="DS64" s="67">
        <v>0</v>
      </c>
      <c r="DT64" s="67">
        <v>0</v>
      </c>
      <c r="DU64" s="67">
        <v>5.4709655518563036E-2</v>
      </c>
      <c r="DW64" s="12" t="s">
        <v>90</v>
      </c>
      <c r="DX64" s="67" t="s">
        <v>189</v>
      </c>
      <c r="DY64" s="27">
        <v>5.2237252702967197E-4</v>
      </c>
      <c r="DZ64" s="67">
        <v>2.8147484344545224E-4</v>
      </c>
      <c r="EA64" s="67">
        <v>1.9594530268003557E-4</v>
      </c>
      <c r="EB64" s="67">
        <v>6.7107110864588772E-4</v>
      </c>
      <c r="EC64" s="67">
        <v>1.6341687994365179E-4</v>
      </c>
      <c r="ED64" s="67">
        <v>0</v>
      </c>
      <c r="EE64" s="67">
        <v>1.7111580178893026E-3</v>
      </c>
      <c r="EF64" s="67">
        <v>1.8621899135632259E-4</v>
      </c>
      <c r="EG64" s="67">
        <v>0</v>
      </c>
      <c r="EH64" s="67">
        <v>0</v>
      </c>
      <c r="EI64" s="67">
        <v>0</v>
      </c>
      <c r="EJ64" s="67">
        <v>3.1668919915351387E-4</v>
      </c>
      <c r="EK64" s="67">
        <v>1.7352835130056489E-4</v>
      </c>
      <c r="EL64" s="67">
        <v>4.0014638414681704E-4</v>
      </c>
      <c r="EM64" s="67">
        <v>1.4027016076306555E-4</v>
      </c>
      <c r="EN64" s="67">
        <v>0</v>
      </c>
      <c r="EO64" s="67">
        <v>1.1309990109847949E-4</v>
      </c>
      <c r="EP64" s="67">
        <v>1.6453571876779127E-4</v>
      </c>
      <c r="EQ64" s="67">
        <v>0</v>
      </c>
      <c r="ER64" s="67">
        <v>5.7511852721889431E-4</v>
      </c>
      <c r="ES64" s="67">
        <v>0</v>
      </c>
      <c r="ET64" s="67">
        <v>0</v>
      </c>
      <c r="EU64" s="67">
        <v>0</v>
      </c>
      <c r="EV64" s="67">
        <v>0</v>
      </c>
      <c r="EW64" s="67">
        <v>1.9765723601136611E-4</v>
      </c>
      <c r="EX64" s="67">
        <v>1.5041217928160597E-4</v>
      </c>
      <c r="EY64" s="67">
        <v>0</v>
      </c>
      <c r="EZ64" s="67">
        <v>0</v>
      </c>
      <c r="FA64" s="67">
        <v>2.2940432691393418E-4</v>
      </c>
      <c r="FB64" s="67">
        <v>3.5036205390965772E-4</v>
      </c>
      <c r="FC64" s="67">
        <v>1.5313491111275263E-4</v>
      </c>
      <c r="FD64" s="67">
        <v>0</v>
      </c>
      <c r="FE64" s="67">
        <v>5.7538186563711833E-4</v>
      </c>
      <c r="FF64" s="67">
        <v>3.1649795946265679E-4</v>
      </c>
      <c r="FG64" s="67">
        <v>4.4562535537435094E-4</v>
      </c>
      <c r="FH64" s="67">
        <v>0</v>
      </c>
      <c r="FI64" s="67">
        <v>1.6044928924569717E-4</v>
      </c>
      <c r="FJ64" s="67">
        <v>3.25470314298746E-4</v>
      </c>
      <c r="FK64" s="67">
        <v>1.0729544756077166E-4</v>
      </c>
      <c r="FL64" s="67">
        <v>0</v>
      </c>
      <c r="FM64" s="67">
        <v>1.9149730229637852E-4</v>
      </c>
      <c r="FN64" s="67">
        <v>2.8415025623580395E-4</v>
      </c>
      <c r="FO64" s="67">
        <v>2.4951993346003271E-4</v>
      </c>
      <c r="FP64" s="67">
        <v>1.7514136822080692E-4</v>
      </c>
      <c r="FQ64" s="67">
        <v>3.4775547320675481E-4</v>
      </c>
      <c r="FR64" s="67">
        <v>2.1253782221739945E-4</v>
      </c>
      <c r="FS64" s="67">
        <v>0</v>
      </c>
      <c r="FT64" s="67">
        <v>2.3778796786257607E-4</v>
      </c>
      <c r="FU64" s="67">
        <v>1.781339610207876E-4</v>
      </c>
      <c r="FV64" s="67">
        <v>0</v>
      </c>
      <c r="FW64" s="67">
        <v>1.8538174032316096E-4</v>
      </c>
      <c r="FX64" s="67">
        <v>1.3468576898949508E-4</v>
      </c>
      <c r="FY64" s="67">
        <v>1.1214762599973777E-4</v>
      </c>
      <c r="FZ64" s="67">
        <v>1.477114682474029E-4</v>
      </c>
      <c r="GA64" s="67">
        <v>0.2169020064017842</v>
      </c>
      <c r="GB64" s="67">
        <v>0.1999270855049875</v>
      </c>
      <c r="GC64" s="67">
        <v>1.1439473498177566</v>
      </c>
      <c r="GD64" s="67">
        <v>8.9664723917610807E-5</v>
      </c>
      <c r="GE64" s="67">
        <v>1.4547790905550917E-2</v>
      </c>
      <c r="GF64" s="67">
        <v>2.9578673004081955E-4</v>
      </c>
      <c r="GG64" s="67">
        <v>3.064787309229598E-4</v>
      </c>
      <c r="GH64" s="67">
        <v>2.2508744727976312E-4</v>
      </c>
      <c r="GI64" s="67">
        <v>3.7462769066822952E-4</v>
      </c>
      <c r="GJ64" s="67">
        <v>3.4363327314460517E-4</v>
      </c>
      <c r="GK64" s="67">
        <v>3.2758682190597881E-4</v>
      </c>
      <c r="GL64" s="67">
        <v>6.4914534338875803E-4</v>
      </c>
      <c r="GM64" s="67">
        <v>1.217765223967957E-4</v>
      </c>
      <c r="GN64" s="67">
        <v>7.6937770057091662E-4</v>
      </c>
      <c r="GO64" s="67">
        <v>7.1933480133221323E-4</v>
      </c>
      <c r="GP64" s="67">
        <v>2.31052857099246E-4</v>
      </c>
      <c r="GQ64" s="67">
        <v>1.3653557122893733E-4</v>
      </c>
      <c r="GR64" s="67">
        <v>1.0817072554705495E-4</v>
      </c>
      <c r="GS64" s="67">
        <v>7.4772482524861533E-5</v>
      </c>
      <c r="GT64" s="67">
        <v>1.4048847488595459E-5</v>
      </c>
      <c r="GU64" s="67">
        <v>3.8344935161368419E-4</v>
      </c>
      <c r="GV64" s="67">
        <v>9.4740306210663286E-4</v>
      </c>
      <c r="GW64" s="67">
        <v>5.3852597426036833E-3</v>
      </c>
      <c r="GX64" s="67">
        <v>5.6415864426130009E-5</v>
      </c>
      <c r="GY64" s="67">
        <v>0</v>
      </c>
      <c r="GZ64" s="67">
        <v>3.7931571333731171E-4</v>
      </c>
      <c r="HA64" s="67">
        <v>2.542809714106737E-4</v>
      </c>
      <c r="HB64" s="67">
        <v>2.3605267064662143E-4</v>
      </c>
      <c r="HC64" s="67">
        <v>9.155005154856437E-5</v>
      </c>
      <c r="HD64" s="67">
        <v>1.4842516987752141E-4</v>
      </c>
      <c r="HE64" s="67">
        <v>3.2905666481344327E-4</v>
      </c>
      <c r="HF64" s="67">
        <v>4.9733429181845752E-4</v>
      </c>
      <c r="HG64" s="67">
        <v>2.4430515281347124E-4</v>
      </c>
      <c r="HH64" s="67">
        <v>2.0091562668903928E-4</v>
      </c>
      <c r="HI64" s="67">
        <v>3.2897681313470321E-4</v>
      </c>
      <c r="HJ64" s="67">
        <v>1.3693913137853274E-4</v>
      </c>
      <c r="HK64" s="67">
        <v>4.8262157320927158E-4</v>
      </c>
      <c r="HL64" s="67">
        <v>1.0097096856889388E-4</v>
      </c>
      <c r="HM64" s="67">
        <v>3.2992106744284005E-4</v>
      </c>
      <c r="HN64" s="67">
        <v>2.3618402569147273E-4</v>
      </c>
      <c r="HO64" s="67">
        <v>1.2373197588843571E-4</v>
      </c>
      <c r="HP64" s="67">
        <v>3.7205083649140416E-4</v>
      </c>
      <c r="HQ64" s="67">
        <v>2.8675845612688125E-3</v>
      </c>
      <c r="HR64" s="67">
        <v>2.0125945099090501E-4</v>
      </c>
      <c r="HS64" s="67">
        <v>4.7753639748151576E-2</v>
      </c>
      <c r="HT64" s="67">
        <v>1.6188069850957669E-4</v>
      </c>
      <c r="HU64" s="67">
        <v>2.830703095698588E-4</v>
      </c>
      <c r="HV64" s="67">
        <v>1.713270787155544E-4</v>
      </c>
      <c r="HW64" s="67">
        <v>2.9509986807763522E-4</v>
      </c>
      <c r="HX64" s="67">
        <v>3.0502963084043231E-4</v>
      </c>
      <c r="HY64" s="67">
        <v>2.0387311712590406E-4</v>
      </c>
      <c r="HZ64" s="67">
        <v>4.1851815334483728E-5</v>
      </c>
      <c r="IA64" s="67">
        <v>2.6533878265950041E-4</v>
      </c>
      <c r="IB64" s="67">
        <v>1.6550096162266201</v>
      </c>
      <c r="IC64" s="67">
        <v>1.4538930260263903</v>
      </c>
      <c r="IE64" s="12" t="s">
        <v>90</v>
      </c>
      <c r="IF64" s="67" t="s">
        <v>189</v>
      </c>
      <c r="IG64" s="67">
        <v>0</v>
      </c>
      <c r="IH64" s="67">
        <v>0</v>
      </c>
      <c r="II64" s="67">
        <v>0</v>
      </c>
      <c r="IJ64" s="67">
        <v>0</v>
      </c>
      <c r="IK64" s="67">
        <v>0</v>
      </c>
      <c r="IL64" s="67">
        <v>0</v>
      </c>
      <c r="IM64" s="67">
        <v>0</v>
      </c>
      <c r="IN64" s="67">
        <v>0</v>
      </c>
      <c r="IO64" s="67">
        <v>0</v>
      </c>
      <c r="IP64" s="67">
        <v>0</v>
      </c>
      <c r="IQ64" s="67">
        <v>0</v>
      </c>
      <c r="IR64" s="67">
        <v>0</v>
      </c>
      <c r="IS64" s="67">
        <v>0</v>
      </c>
      <c r="IT64" s="67">
        <v>0</v>
      </c>
      <c r="IU64" s="67">
        <v>0</v>
      </c>
      <c r="IV64" s="67">
        <v>0</v>
      </c>
      <c r="IW64" s="67">
        <v>0</v>
      </c>
      <c r="IX64" s="67">
        <v>0</v>
      </c>
      <c r="IY64" s="67">
        <v>0</v>
      </c>
      <c r="IZ64" s="67">
        <v>0</v>
      </c>
      <c r="JA64" s="67">
        <v>0</v>
      </c>
      <c r="JB64" s="67">
        <v>0</v>
      </c>
      <c r="JC64" s="67">
        <v>0</v>
      </c>
      <c r="JD64" s="67">
        <v>0</v>
      </c>
      <c r="JE64" s="67">
        <v>0</v>
      </c>
      <c r="JF64" s="67">
        <v>0</v>
      </c>
      <c r="JG64" s="67">
        <v>0</v>
      </c>
      <c r="JH64" s="67">
        <v>0</v>
      </c>
      <c r="JI64" s="67">
        <v>0</v>
      </c>
      <c r="JJ64" s="67">
        <v>0</v>
      </c>
      <c r="JK64" s="67">
        <v>0</v>
      </c>
      <c r="JL64" s="67">
        <v>0</v>
      </c>
      <c r="JM64" s="67">
        <v>0</v>
      </c>
      <c r="JN64" s="67">
        <v>0</v>
      </c>
      <c r="JO64" s="67">
        <v>0</v>
      </c>
      <c r="JP64" s="67">
        <v>0</v>
      </c>
      <c r="JQ64" s="67">
        <v>0</v>
      </c>
      <c r="JR64" s="67">
        <v>0</v>
      </c>
      <c r="JS64" s="67">
        <v>0</v>
      </c>
      <c r="JT64" s="67">
        <v>0</v>
      </c>
      <c r="JU64" s="67">
        <v>0</v>
      </c>
      <c r="JV64" s="67">
        <v>0</v>
      </c>
      <c r="JW64" s="67">
        <v>0</v>
      </c>
      <c r="JX64" s="67">
        <v>0</v>
      </c>
      <c r="JY64" s="67">
        <v>0</v>
      </c>
      <c r="JZ64" s="67">
        <v>0</v>
      </c>
      <c r="KA64" s="67">
        <v>0</v>
      </c>
      <c r="KB64" s="67">
        <v>0</v>
      </c>
      <c r="KC64" s="67">
        <v>0</v>
      </c>
      <c r="KD64" s="67">
        <v>0</v>
      </c>
      <c r="KE64" s="67">
        <v>0</v>
      </c>
      <c r="KF64" s="67">
        <v>0</v>
      </c>
      <c r="KG64" s="67">
        <v>0</v>
      </c>
      <c r="KH64" s="67">
        <v>0</v>
      </c>
      <c r="KI64" s="67">
        <v>0</v>
      </c>
      <c r="KJ64" s="67">
        <v>0</v>
      </c>
      <c r="KK64" s="67">
        <v>0</v>
      </c>
      <c r="KL64" s="67">
        <v>0</v>
      </c>
      <c r="KM64" s="67">
        <v>0</v>
      </c>
      <c r="KN64" s="67">
        <v>0</v>
      </c>
      <c r="KO64" s="67">
        <v>0</v>
      </c>
      <c r="KP64" s="67">
        <v>0</v>
      </c>
      <c r="KQ64" s="67">
        <v>0</v>
      </c>
      <c r="KR64" s="67">
        <v>0</v>
      </c>
      <c r="KS64" s="67">
        <v>0</v>
      </c>
      <c r="KT64" s="67">
        <v>0</v>
      </c>
      <c r="KU64" s="67">
        <v>0</v>
      </c>
      <c r="KV64" s="67">
        <v>0</v>
      </c>
      <c r="KW64" s="67">
        <v>0</v>
      </c>
      <c r="KX64" s="67">
        <v>0</v>
      </c>
      <c r="KY64" s="67">
        <v>0</v>
      </c>
      <c r="KZ64" s="67">
        <v>0</v>
      </c>
      <c r="LA64" s="67">
        <v>0</v>
      </c>
      <c r="LB64" s="67">
        <v>0</v>
      </c>
      <c r="LC64" s="67">
        <v>0</v>
      </c>
      <c r="LD64" s="67">
        <v>0</v>
      </c>
      <c r="LE64" s="67">
        <v>0</v>
      </c>
      <c r="LF64" s="67">
        <v>0</v>
      </c>
      <c r="LG64" s="67">
        <v>0</v>
      </c>
      <c r="LH64" s="67">
        <v>0</v>
      </c>
      <c r="LI64" s="67">
        <v>0</v>
      </c>
      <c r="LJ64" s="67">
        <v>0</v>
      </c>
      <c r="LK64" s="67">
        <v>0</v>
      </c>
      <c r="LL64" s="67">
        <v>0</v>
      </c>
      <c r="LM64" s="67">
        <v>0</v>
      </c>
      <c r="LN64" s="67">
        <v>0</v>
      </c>
      <c r="LO64" s="67">
        <v>0</v>
      </c>
      <c r="LP64" s="67">
        <v>0</v>
      </c>
      <c r="LQ64" s="67">
        <v>0</v>
      </c>
      <c r="LR64" s="67">
        <v>0</v>
      </c>
      <c r="LS64" s="67">
        <v>0</v>
      </c>
      <c r="LT64" s="67">
        <v>0</v>
      </c>
      <c r="LU64" s="67">
        <v>0</v>
      </c>
      <c r="LV64" s="67">
        <v>0</v>
      </c>
      <c r="LW64" s="67">
        <v>0</v>
      </c>
      <c r="LX64" s="67">
        <v>0</v>
      </c>
      <c r="LY64" s="67">
        <v>0</v>
      </c>
      <c r="LZ64" s="67">
        <v>0</v>
      </c>
      <c r="MA64" s="67">
        <v>0</v>
      </c>
      <c r="MB64" s="67">
        <v>0</v>
      </c>
      <c r="MC64" s="67">
        <v>0</v>
      </c>
      <c r="MD64" s="67">
        <v>0</v>
      </c>
      <c r="ME64" s="67">
        <v>0</v>
      </c>
      <c r="MF64" s="67">
        <v>0</v>
      </c>
      <c r="MG64" s="67">
        <v>0</v>
      </c>
      <c r="MH64" s="67">
        <v>0</v>
      </c>
      <c r="MI64" s="67">
        <v>0</v>
      </c>
    </row>
    <row r="65" spans="2:347" x14ac:dyDescent="0.15">
      <c r="B65" s="12" t="s">
        <v>91</v>
      </c>
      <c r="C65" s="66" t="s">
        <v>164</v>
      </c>
      <c r="D65" s="67">
        <v>0.70871214951719097</v>
      </c>
      <c r="E65" s="67">
        <v>0.29128785048280903</v>
      </c>
      <c r="F65" s="67">
        <v>0.35460344789528286</v>
      </c>
      <c r="G65" s="67">
        <v>0.19084056243515882</v>
      </c>
      <c r="H65" s="67">
        <v>3.7289399954530549E-5</v>
      </c>
      <c r="I65" s="27">
        <v>1.6886298920601284E-2</v>
      </c>
      <c r="J65" s="67">
        <v>1.6466900646756287E-2</v>
      </c>
      <c r="P65" s="12" t="s">
        <v>91</v>
      </c>
      <c r="Q65" s="67" t="s">
        <v>164</v>
      </c>
      <c r="R65" s="67">
        <v>0</v>
      </c>
      <c r="S65" s="67">
        <v>0</v>
      </c>
      <c r="T65" s="67">
        <v>0</v>
      </c>
      <c r="U65" s="67">
        <v>0</v>
      </c>
      <c r="V65" s="67">
        <v>5.8298445342147141E-2</v>
      </c>
      <c r="W65" s="67">
        <v>0</v>
      </c>
      <c r="X65" s="67">
        <v>9.9009900990099017E-5</v>
      </c>
      <c r="Y65" s="67">
        <v>0</v>
      </c>
      <c r="Z65" s="67">
        <v>0</v>
      </c>
      <c r="AA65" s="67">
        <v>0</v>
      </c>
      <c r="AB65" s="67">
        <v>0</v>
      </c>
      <c r="AC65" s="67">
        <v>0</v>
      </c>
      <c r="AD65" s="67">
        <v>0</v>
      </c>
      <c r="AE65" s="67">
        <v>0</v>
      </c>
      <c r="AF65" s="67">
        <v>0</v>
      </c>
      <c r="AG65" s="67">
        <v>0</v>
      </c>
      <c r="AH65" s="67">
        <v>0</v>
      </c>
      <c r="AI65" s="67">
        <v>0</v>
      </c>
      <c r="AJ65" s="67">
        <v>0</v>
      </c>
      <c r="AK65" s="67">
        <v>0</v>
      </c>
      <c r="AL65" s="67">
        <v>0</v>
      </c>
      <c r="AM65" s="67">
        <v>0</v>
      </c>
      <c r="AN65" s="67">
        <v>0</v>
      </c>
      <c r="AO65" s="67">
        <v>0</v>
      </c>
      <c r="AP65" s="67">
        <v>0</v>
      </c>
      <c r="AQ65" s="67">
        <v>0</v>
      </c>
      <c r="AR65" s="67">
        <v>0</v>
      </c>
      <c r="AS65" s="67">
        <v>0</v>
      </c>
      <c r="AT65" s="67">
        <v>0</v>
      </c>
      <c r="AU65" s="67">
        <v>0</v>
      </c>
      <c r="AV65" s="67">
        <v>0</v>
      </c>
      <c r="AW65" s="67">
        <v>0</v>
      </c>
      <c r="AX65" s="67">
        <v>0</v>
      </c>
      <c r="AY65" s="67">
        <v>0</v>
      </c>
      <c r="AZ65" s="67">
        <v>0</v>
      </c>
      <c r="BA65" s="67">
        <v>0</v>
      </c>
      <c r="BB65" s="67">
        <v>0</v>
      </c>
      <c r="BC65" s="67">
        <v>0</v>
      </c>
      <c r="BD65" s="67">
        <v>0</v>
      </c>
      <c r="BE65" s="67">
        <v>0</v>
      </c>
      <c r="BF65" s="67">
        <v>0</v>
      </c>
      <c r="BG65" s="67">
        <v>0</v>
      </c>
      <c r="BH65" s="67">
        <v>0</v>
      </c>
      <c r="BI65" s="67">
        <v>0</v>
      </c>
      <c r="BJ65" s="67">
        <v>0</v>
      </c>
      <c r="BK65" s="67">
        <v>0</v>
      </c>
      <c r="BL65" s="67">
        <v>0</v>
      </c>
      <c r="BM65" s="67">
        <v>0</v>
      </c>
      <c r="BN65" s="67">
        <v>0</v>
      </c>
      <c r="BO65" s="67">
        <v>0</v>
      </c>
      <c r="BP65" s="67">
        <v>0</v>
      </c>
      <c r="BQ65" s="67">
        <v>0</v>
      </c>
      <c r="BR65" s="67">
        <v>0</v>
      </c>
      <c r="BS65" s="67">
        <v>0</v>
      </c>
      <c r="BT65" s="67">
        <v>0</v>
      </c>
      <c r="BU65" s="67">
        <v>0</v>
      </c>
      <c r="BV65" s="67">
        <v>0</v>
      </c>
      <c r="BW65" s="67">
        <v>0.12180495772906871</v>
      </c>
      <c r="BX65" s="67">
        <v>0</v>
      </c>
      <c r="BY65" s="67">
        <v>0</v>
      </c>
      <c r="BZ65" s="67">
        <v>0</v>
      </c>
      <c r="CA65" s="67">
        <v>0</v>
      </c>
      <c r="CB65" s="67">
        <v>0</v>
      </c>
      <c r="CC65" s="67">
        <v>0</v>
      </c>
      <c r="CD65" s="67">
        <v>0</v>
      </c>
      <c r="CE65" s="67">
        <v>0</v>
      </c>
      <c r="CF65" s="67">
        <v>0</v>
      </c>
      <c r="CG65" s="67">
        <v>0</v>
      </c>
      <c r="CH65" s="67">
        <v>0</v>
      </c>
      <c r="CI65" s="67">
        <v>0</v>
      </c>
      <c r="CJ65" s="67">
        <v>0</v>
      </c>
      <c r="CK65" s="67">
        <v>0</v>
      </c>
      <c r="CL65" s="67">
        <v>0</v>
      </c>
      <c r="CM65" s="67">
        <v>0</v>
      </c>
      <c r="CN65" s="67">
        <v>0</v>
      </c>
      <c r="CO65" s="67">
        <v>0</v>
      </c>
      <c r="CP65" s="67">
        <v>0</v>
      </c>
      <c r="CQ65" s="67">
        <v>9.6716826265389882E-3</v>
      </c>
      <c r="CR65" s="67">
        <v>0</v>
      </c>
      <c r="CS65" s="67">
        <v>0</v>
      </c>
      <c r="CT65" s="67">
        <v>0</v>
      </c>
      <c r="CU65" s="67">
        <v>1.1041277390861221E-3</v>
      </c>
      <c r="CV65" s="67">
        <v>0</v>
      </c>
      <c r="CW65" s="67">
        <v>0</v>
      </c>
      <c r="CX65" s="67">
        <v>0</v>
      </c>
      <c r="CY65" s="67">
        <v>0</v>
      </c>
      <c r="CZ65" s="67">
        <v>0</v>
      </c>
      <c r="DA65" s="67">
        <v>0</v>
      </c>
      <c r="DB65" s="67">
        <v>1.0903694084363333E-3</v>
      </c>
      <c r="DC65" s="67">
        <v>1.169842921308397E-4</v>
      </c>
      <c r="DD65" s="67">
        <v>2.5941416265192367E-5</v>
      </c>
      <c r="DE65" s="67">
        <v>0</v>
      </c>
      <c r="DF65" s="67">
        <v>0</v>
      </c>
      <c r="DG65" s="67">
        <v>0</v>
      </c>
      <c r="DH65" s="67">
        <v>0</v>
      </c>
      <c r="DI65" s="67">
        <v>0</v>
      </c>
      <c r="DJ65" s="67">
        <v>5.4454367240252672E-6</v>
      </c>
      <c r="DK65" s="67">
        <v>0</v>
      </c>
      <c r="DL65" s="67">
        <v>0</v>
      </c>
      <c r="DM65" s="67">
        <v>1.1536187578410025E-6</v>
      </c>
      <c r="DN65" s="67">
        <v>0</v>
      </c>
      <c r="DO65" s="67">
        <v>0</v>
      </c>
      <c r="DP65" s="67">
        <v>0</v>
      </c>
      <c r="DQ65" s="67">
        <v>1.9934682105441743E-5</v>
      </c>
      <c r="DR65" s="67">
        <v>0</v>
      </c>
      <c r="DS65" s="67">
        <v>0</v>
      </c>
      <c r="DT65" s="67">
        <v>0</v>
      </c>
      <c r="DU65" s="67">
        <v>2.548720506510753E-3</v>
      </c>
      <c r="DW65" s="12" t="s">
        <v>91</v>
      </c>
      <c r="DX65" s="67" t="s">
        <v>164</v>
      </c>
      <c r="DY65" s="27">
        <v>1.8070618452746053E-6</v>
      </c>
      <c r="DZ65" s="67">
        <v>1.8106959474797043E-6</v>
      </c>
      <c r="EA65" s="67">
        <v>5.7667409036343712E-7</v>
      </c>
      <c r="EB65" s="67">
        <v>9.8816148341250955E-7</v>
      </c>
      <c r="EC65" s="67">
        <v>1.7612348988416716E-2</v>
      </c>
      <c r="ED65" s="67">
        <v>0</v>
      </c>
      <c r="EE65" s="67">
        <v>3.5692148882539472E-5</v>
      </c>
      <c r="EF65" s="67">
        <v>1.0326232650247863E-5</v>
      </c>
      <c r="EG65" s="67">
        <v>0</v>
      </c>
      <c r="EH65" s="67">
        <v>0</v>
      </c>
      <c r="EI65" s="67">
        <v>0</v>
      </c>
      <c r="EJ65" s="67">
        <v>7.0092450932501279E-7</v>
      </c>
      <c r="EK65" s="67">
        <v>6.1497184923151178E-7</v>
      </c>
      <c r="EL65" s="67">
        <v>1.5804236556614223E-6</v>
      </c>
      <c r="EM65" s="67">
        <v>9.6527327194541203E-7</v>
      </c>
      <c r="EN65" s="67">
        <v>0</v>
      </c>
      <c r="EO65" s="67">
        <v>7.5857947735837394E-7</v>
      </c>
      <c r="EP65" s="67">
        <v>8.5732814265822311E-7</v>
      </c>
      <c r="EQ65" s="67">
        <v>0</v>
      </c>
      <c r="ER65" s="67">
        <v>1.9227415798028267E-6</v>
      </c>
      <c r="ES65" s="67">
        <v>0</v>
      </c>
      <c r="ET65" s="67">
        <v>0</v>
      </c>
      <c r="EU65" s="67">
        <v>0</v>
      </c>
      <c r="EV65" s="67">
        <v>0</v>
      </c>
      <c r="EW65" s="67">
        <v>7.4379044083385452E-7</v>
      </c>
      <c r="EX65" s="67">
        <v>9.3749522952841926E-7</v>
      </c>
      <c r="EY65" s="67">
        <v>0</v>
      </c>
      <c r="EZ65" s="67">
        <v>0</v>
      </c>
      <c r="FA65" s="67">
        <v>6.5890735340137826E-7</v>
      </c>
      <c r="FB65" s="67">
        <v>8.2677061239351423E-7</v>
      </c>
      <c r="FC65" s="67">
        <v>9.7891098314051937E-7</v>
      </c>
      <c r="FD65" s="67">
        <v>0</v>
      </c>
      <c r="FE65" s="67">
        <v>3.9573027198923005E-6</v>
      </c>
      <c r="FF65" s="67">
        <v>1.7308609453406046E-6</v>
      </c>
      <c r="FG65" s="67">
        <v>2.0200627800714608E-6</v>
      </c>
      <c r="FH65" s="67">
        <v>0</v>
      </c>
      <c r="FI65" s="67">
        <v>1.0373008462698337E-6</v>
      </c>
      <c r="FJ65" s="67">
        <v>2.761443043367846E-6</v>
      </c>
      <c r="FK65" s="67">
        <v>1.987765578492277E-6</v>
      </c>
      <c r="FL65" s="67">
        <v>0</v>
      </c>
      <c r="FM65" s="67">
        <v>1.1508562940579689E-6</v>
      </c>
      <c r="FN65" s="67">
        <v>1.1524344984693858E-6</v>
      </c>
      <c r="FO65" s="67">
        <v>1.1683698712385943E-6</v>
      </c>
      <c r="FP65" s="67">
        <v>1.0764345433604401E-6</v>
      </c>
      <c r="FQ65" s="67">
        <v>8.1223626900625099E-7</v>
      </c>
      <c r="FR65" s="67">
        <v>6.3189078034921554E-7</v>
      </c>
      <c r="FS65" s="67">
        <v>0</v>
      </c>
      <c r="FT65" s="67">
        <v>6.8923522541681251E-7</v>
      </c>
      <c r="FU65" s="67">
        <v>8.2494951164736924E-7</v>
      </c>
      <c r="FV65" s="67">
        <v>0</v>
      </c>
      <c r="FW65" s="67">
        <v>4.0564306335680598E-7</v>
      </c>
      <c r="FX65" s="67">
        <v>9.197791478846892E-7</v>
      </c>
      <c r="FY65" s="67">
        <v>3.5005651682095853E-7</v>
      </c>
      <c r="FZ65" s="67">
        <v>6.4566913146132681E-7</v>
      </c>
      <c r="GA65" s="67">
        <v>8.8015313807242439E-7</v>
      </c>
      <c r="GB65" s="67">
        <v>1.029823152895026E-6</v>
      </c>
      <c r="GC65" s="67">
        <v>7.2539605621813254E-7</v>
      </c>
      <c r="GD65" s="67">
        <v>1.0367870079396515</v>
      </c>
      <c r="GE65" s="67">
        <v>1.023175724083985E-6</v>
      </c>
      <c r="GF65" s="67">
        <v>7.035169740214378E-6</v>
      </c>
      <c r="GG65" s="67">
        <v>2.6450489343674328E-5</v>
      </c>
      <c r="GH65" s="67">
        <v>1.6455828194014701E-6</v>
      </c>
      <c r="GI65" s="67">
        <v>1.7695551607789691E-6</v>
      </c>
      <c r="GJ65" s="67">
        <v>1.4395194804666879E-6</v>
      </c>
      <c r="GK65" s="67">
        <v>1.5894789686634686E-6</v>
      </c>
      <c r="GL65" s="67">
        <v>2.0613270246626765E-6</v>
      </c>
      <c r="GM65" s="67">
        <v>1.644773592950505E-6</v>
      </c>
      <c r="GN65" s="67">
        <v>9.6786674478478126E-7</v>
      </c>
      <c r="GO65" s="67">
        <v>1.836054843014504E-6</v>
      </c>
      <c r="GP65" s="67">
        <v>1.7388785899541216E-6</v>
      </c>
      <c r="GQ65" s="67">
        <v>5.8439917676838768E-7</v>
      </c>
      <c r="GR65" s="67">
        <v>7.2850127644686638E-7</v>
      </c>
      <c r="GS65" s="67">
        <v>2.2161038388590305E-7</v>
      </c>
      <c r="GT65" s="67">
        <v>6.7894530631373809E-8</v>
      </c>
      <c r="GU65" s="67">
        <v>7.1253600681446961E-6</v>
      </c>
      <c r="GV65" s="67">
        <v>6.1152125000558554E-6</v>
      </c>
      <c r="GW65" s="67">
        <v>1.9977267450280383E-5</v>
      </c>
      <c r="GX65" s="67">
        <v>3.0396113106236581E-3</v>
      </c>
      <c r="GY65" s="67">
        <v>0</v>
      </c>
      <c r="GZ65" s="67">
        <v>6.1603827732299157E-6</v>
      </c>
      <c r="HA65" s="67">
        <v>1.891846996241194E-6</v>
      </c>
      <c r="HB65" s="67">
        <v>3.3598051071207587E-4</v>
      </c>
      <c r="HC65" s="67">
        <v>8.1883270931444495E-7</v>
      </c>
      <c r="HD65" s="67">
        <v>4.7096849947602319E-7</v>
      </c>
      <c r="HE65" s="67">
        <v>9.1671473443696315E-7</v>
      </c>
      <c r="HF65" s="67">
        <v>5.68500484788599E-7</v>
      </c>
      <c r="HG65" s="67">
        <v>5.3600363518968274E-7</v>
      </c>
      <c r="HH65" s="67">
        <v>1.0522396479735356E-6</v>
      </c>
      <c r="HI65" s="67">
        <v>3.2965697683932655E-4</v>
      </c>
      <c r="HJ65" s="67">
        <v>3.6332288166456209E-5</v>
      </c>
      <c r="HK65" s="67">
        <v>8.6489938527743065E-6</v>
      </c>
      <c r="HL65" s="67">
        <v>5.2770115737535027E-7</v>
      </c>
      <c r="HM65" s="67">
        <v>9.8800086833311633E-7</v>
      </c>
      <c r="HN65" s="67">
        <v>1.8145586598680904E-6</v>
      </c>
      <c r="HO65" s="67">
        <v>1.6772700460949541E-6</v>
      </c>
      <c r="HP65" s="67">
        <v>7.7861273756224542E-7</v>
      </c>
      <c r="HQ65" s="67">
        <v>3.1219807054550749E-6</v>
      </c>
      <c r="HR65" s="67">
        <v>5.6743439913581677E-7</v>
      </c>
      <c r="HS65" s="67">
        <v>5.7843738376405116E-7</v>
      </c>
      <c r="HT65" s="67">
        <v>6.9742486572237402E-7</v>
      </c>
      <c r="HU65" s="67">
        <v>1.3452986406038306E-5</v>
      </c>
      <c r="HV65" s="67">
        <v>5.6800360759696913E-6</v>
      </c>
      <c r="HW65" s="67">
        <v>8.6129248533252467E-7</v>
      </c>
      <c r="HX65" s="67">
        <v>7.4300177110814486E-6</v>
      </c>
      <c r="HY65" s="67">
        <v>1.3015686628347838E-6</v>
      </c>
      <c r="HZ65" s="67">
        <v>9.6981092344300896E-7</v>
      </c>
      <c r="IA65" s="67">
        <v>8.3926218918409953E-5</v>
      </c>
      <c r="IB65" s="67">
        <v>1.0584591027222872</v>
      </c>
      <c r="IC65" s="67">
        <v>0.92983526663168625</v>
      </c>
      <c r="IE65" s="12" t="s">
        <v>91</v>
      </c>
      <c r="IF65" s="67" t="s">
        <v>164</v>
      </c>
      <c r="IG65" s="67">
        <v>0</v>
      </c>
      <c r="IH65" s="67">
        <v>0</v>
      </c>
      <c r="II65" s="67">
        <v>0</v>
      </c>
      <c r="IJ65" s="67">
        <v>0</v>
      </c>
      <c r="IK65" s="67">
        <v>0.19048089266317764</v>
      </c>
      <c r="IL65" s="67">
        <v>0</v>
      </c>
      <c r="IM65" s="67">
        <v>0</v>
      </c>
      <c r="IN65" s="67">
        <v>0</v>
      </c>
      <c r="IO65" s="67">
        <v>0</v>
      </c>
      <c r="IP65" s="67">
        <v>0</v>
      </c>
      <c r="IQ65" s="67">
        <v>0</v>
      </c>
      <c r="IR65" s="67">
        <v>0</v>
      </c>
      <c r="IS65" s="67">
        <v>0</v>
      </c>
      <c r="IT65" s="67">
        <v>0</v>
      </c>
      <c r="IU65" s="67">
        <v>0</v>
      </c>
      <c r="IV65" s="67">
        <v>0</v>
      </c>
      <c r="IW65" s="67">
        <v>0</v>
      </c>
      <c r="IX65" s="67">
        <v>0</v>
      </c>
      <c r="IY65" s="67">
        <v>0</v>
      </c>
      <c r="IZ65" s="67">
        <v>0</v>
      </c>
      <c r="JA65" s="67">
        <v>0</v>
      </c>
      <c r="JB65" s="67">
        <v>0</v>
      </c>
      <c r="JC65" s="67">
        <v>0</v>
      </c>
      <c r="JD65" s="67">
        <v>0</v>
      </c>
      <c r="JE65" s="67">
        <v>0</v>
      </c>
      <c r="JF65" s="67">
        <v>0</v>
      </c>
      <c r="JG65" s="67">
        <v>0</v>
      </c>
      <c r="JH65" s="67">
        <v>0</v>
      </c>
      <c r="JI65" s="67">
        <v>0</v>
      </c>
      <c r="JJ65" s="67">
        <v>0</v>
      </c>
      <c r="JK65" s="67">
        <v>0</v>
      </c>
      <c r="JL65" s="67">
        <v>0</v>
      </c>
      <c r="JM65" s="67">
        <v>0</v>
      </c>
      <c r="JN65" s="67">
        <v>0</v>
      </c>
      <c r="JO65" s="67">
        <v>0</v>
      </c>
      <c r="JP65" s="67">
        <v>0</v>
      </c>
      <c r="JQ65" s="67">
        <v>0</v>
      </c>
      <c r="JR65" s="67">
        <v>0</v>
      </c>
      <c r="JS65" s="67">
        <v>0</v>
      </c>
      <c r="JT65" s="67">
        <v>0</v>
      </c>
      <c r="JU65" s="67">
        <v>0</v>
      </c>
      <c r="JV65" s="67">
        <v>0</v>
      </c>
      <c r="JW65" s="67">
        <v>0</v>
      </c>
      <c r="JX65" s="67">
        <v>0</v>
      </c>
      <c r="JY65" s="67">
        <v>0</v>
      </c>
      <c r="JZ65" s="67">
        <v>0</v>
      </c>
      <c r="KA65" s="67">
        <v>0</v>
      </c>
      <c r="KB65" s="67">
        <v>0</v>
      </c>
      <c r="KC65" s="67">
        <v>0</v>
      </c>
      <c r="KD65" s="67">
        <v>0</v>
      </c>
      <c r="KE65" s="67">
        <v>0</v>
      </c>
      <c r="KF65" s="67">
        <v>0</v>
      </c>
      <c r="KG65" s="67">
        <v>0</v>
      </c>
      <c r="KH65" s="67">
        <v>0</v>
      </c>
      <c r="KI65" s="67">
        <v>0</v>
      </c>
      <c r="KJ65" s="67">
        <v>0</v>
      </c>
      <c r="KK65" s="67">
        <v>0</v>
      </c>
      <c r="KL65" s="67">
        <v>0</v>
      </c>
      <c r="KM65" s="67">
        <v>0</v>
      </c>
      <c r="KN65" s="67">
        <v>0</v>
      </c>
      <c r="KO65" s="67">
        <v>0</v>
      </c>
      <c r="KP65" s="67">
        <v>0</v>
      </c>
      <c r="KQ65" s="67">
        <v>0</v>
      </c>
      <c r="KR65" s="67">
        <v>0</v>
      </c>
      <c r="KS65" s="67">
        <v>8.4986317845802978E-3</v>
      </c>
      <c r="KT65" s="67">
        <v>0</v>
      </c>
      <c r="KU65" s="67">
        <v>0</v>
      </c>
      <c r="KV65" s="67">
        <v>0</v>
      </c>
      <c r="KW65" s="67">
        <v>0</v>
      </c>
      <c r="KX65" s="67">
        <v>0</v>
      </c>
      <c r="KY65" s="67">
        <v>0</v>
      </c>
      <c r="KZ65" s="67">
        <v>0</v>
      </c>
      <c r="LA65" s="67">
        <v>0</v>
      </c>
      <c r="LB65" s="67">
        <v>0</v>
      </c>
      <c r="LC65" s="67">
        <v>0</v>
      </c>
      <c r="LD65" s="67">
        <v>0</v>
      </c>
      <c r="LE65" s="67">
        <v>0</v>
      </c>
      <c r="LF65" s="67">
        <v>0.33938273567131083</v>
      </c>
      <c r="LG65" s="67">
        <v>0</v>
      </c>
      <c r="LH65" s="67">
        <v>0</v>
      </c>
      <c r="LI65" s="67">
        <v>0</v>
      </c>
      <c r="LJ65" s="67">
        <v>1.3773979774736416E-2</v>
      </c>
      <c r="LK65" s="67">
        <v>0</v>
      </c>
      <c r="LL65" s="67">
        <v>0</v>
      </c>
      <c r="LM65" s="67">
        <v>0</v>
      </c>
      <c r="LN65" s="67">
        <v>0</v>
      </c>
      <c r="LO65" s="67">
        <v>0</v>
      </c>
      <c r="LP65" s="67">
        <v>0</v>
      </c>
      <c r="LQ65" s="67">
        <v>0</v>
      </c>
      <c r="LR65" s="67">
        <v>0</v>
      </c>
      <c r="LS65" s="67">
        <v>0</v>
      </c>
      <c r="LT65" s="67">
        <v>0</v>
      </c>
      <c r="LU65" s="67">
        <v>0</v>
      </c>
      <c r="LV65" s="67">
        <v>0</v>
      </c>
      <c r="LW65" s="67">
        <v>0</v>
      </c>
      <c r="LX65" s="67">
        <v>0</v>
      </c>
      <c r="LY65" s="67">
        <v>0</v>
      </c>
      <c r="LZ65" s="67">
        <v>0</v>
      </c>
      <c r="MA65" s="67">
        <v>0</v>
      </c>
      <c r="MB65" s="67">
        <v>0</v>
      </c>
      <c r="MC65" s="67">
        <v>0</v>
      </c>
      <c r="MD65" s="67">
        <v>0</v>
      </c>
      <c r="ME65" s="67">
        <v>0</v>
      </c>
      <c r="MF65" s="67">
        <v>3.3228509201993245E-2</v>
      </c>
      <c r="MG65" s="67">
        <v>0</v>
      </c>
      <c r="MH65" s="67">
        <v>0</v>
      </c>
      <c r="MI65" s="67">
        <v>0</v>
      </c>
    </row>
    <row r="66" spans="2:347" x14ac:dyDescent="0.15">
      <c r="B66" s="12" t="s">
        <v>92</v>
      </c>
      <c r="C66" s="66" t="s">
        <v>165</v>
      </c>
      <c r="D66" s="67">
        <v>0.6394476881450446</v>
      </c>
      <c r="E66" s="67">
        <v>0.3605523118549554</v>
      </c>
      <c r="F66" s="67">
        <v>0.36953317166118127</v>
      </c>
      <c r="G66" s="67">
        <v>0.28781396154512384</v>
      </c>
      <c r="H66" s="67">
        <v>3.9998726003368418E-4</v>
      </c>
      <c r="I66" s="27">
        <v>1.6888965875627923E-2</v>
      </c>
      <c r="J66" s="67">
        <v>1.6715745712800972E-2</v>
      </c>
      <c r="P66" s="12" t="s">
        <v>92</v>
      </c>
      <c r="Q66" s="67" t="s">
        <v>165</v>
      </c>
      <c r="R66" s="67">
        <v>0</v>
      </c>
      <c r="S66" s="67">
        <v>0</v>
      </c>
      <c r="T66" s="67">
        <v>0</v>
      </c>
      <c r="U66" s="67">
        <v>0</v>
      </c>
      <c r="V66" s="67">
        <v>0</v>
      </c>
      <c r="W66" s="67">
        <v>0</v>
      </c>
      <c r="X66" s="67">
        <v>0</v>
      </c>
      <c r="Y66" s="67">
        <v>0</v>
      </c>
      <c r="Z66" s="67">
        <v>0</v>
      </c>
      <c r="AA66" s="67">
        <v>0</v>
      </c>
      <c r="AB66" s="67">
        <v>0</v>
      </c>
      <c r="AC66" s="67">
        <v>0</v>
      </c>
      <c r="AD66" s="67">
        <v>0</v>
      </c>
      <c r="AE66" s="67">
        <v>0</v>
      </c>
      <c r="AF66" s="67">
        <v>0</v>
      </c>
      <c r="AG66" s="67">
        <v>0</v>
      </c>
      <c r="AH66" s="67">
        <v>0</v>
      </c>
      <c r="AI66" s="67">
        <v>0</v>
      </c>
      <c r="AJ66" s="67">
        <v>0</v>
      </c>
      <c r="AK66" s="67">
        <v>0</v>
      </c>
      <c r="AL66" s="67">
        <v>0</v>
      </c>
      <c r="AM66" s="67">
        <v>0</v>
      </c>
      <c r="AN66" s="67">
        <v>0</v>
      </c>
      <c r="AO66" s="67">
        <v>0</v>
      </c>
      <c r="AP66" s="67">
        <v>0</v>
      </c>
      <c r="AQ66" s="67">
        <v>0</v>
      </c>
      <c r="AR66" s="67">
        <v>0</v>
      </c>
      <c r="AS66" s="67">
        <v>0</v>
      </c>
      <c r="AT66" s="67">
        <v>0</v>
      </c>
      <c r="AU66" s="67">
        <v>0</v>
      </c>
      <c r="AV66" s="67">
        <v>0</v>
      </c>
      <c r="AW66" s="67">
        <v>0</v>
      </c>
      <c r="AX66" s="67">
        <v>0</v>
      </c>
      <c r="AY66" s="67">
        <v>0</v>
      </c>
      <c r="AZ66" s="67">
        <v>0</v>
      </c>
      <c r="BA66" s="67">
        <v>0</v>
      </c>
      <c r="BB66" s="67">
        <v>0</v>
      </c>
      <c r="BC66" s="67">
        <v>0</v>
      </c>
      <c r="BD66" s="67">
        <v>0</v>
      </c>
      <c r="BE66" s="67">
        <v>0</v>
      </c>
      <c r="BF66" s="67">
        <v>0</v>
      </c>
      <c r="BG66" s="67">
        <v>0</v>
      </c>
      <c r="BH66" s="67">
        <v>0</v>
      </c>
      <c r="BI66" s="67">
        <v>0</v>
      </c>
      <c r="BJ66" s="67">
        <v>0</v>
      </c>
      <c r="BK66" s="67">
        <v>0</v>
      </c>
      <c r="BL66" s="67">
        <v>0</v>
      </c>
      <c r="BM66" s="67">
        <v>0</v>
      </c>
      <c r="BN66" s="67">
        <v>0</v>
      </c>
      <c r="BO66" s="67">
        <v>0</v>
      </c>
      <c r="BP66" s="67">
        <v>0</v>
      </c>
      <c r="BQ66" s="67">
        <v>0</v>
      </c>
      <c r="BR66" s="67">
        <v>0</v>
      </c>
      <c r="BS66" s="67">
        <v>0</v>
      </c>
      <c r="BT66" s="67">
        <v>0</v>
      </c>
      <c r="BU66" s="67">
        <v>0</v>
      </c>
      <c r="BV66" s="67">
        <v>0</v>
      </c>
      <c r="BW66" s="67">
        <v>0</v>
      </c>
      <c r="BX66" s="67">
        <v>0.28072579248224494</v>
      </c>
      <c r="BY66" s="67">
        <v>0</v>
      </c>
      <c r="BZ66" s="67">
        <v>0</v>
      </c>
      <c r="CA66" s="67">
        <v>0</v>
      </c>
      <c r="CB66" s="67">
        <v>0</v>
      </c>
      <c r="CC66" s="67">
        <v>0</v>
      </c>
      <c r="CD66" s="67">
        <v>0</v>
      </c>
      <c r="CE66" s="67">
        <v>0</v>
      </c>
      <c r="CF66" s="67">
        <v>0</v>
      </c>
      <c r="CG66" s="67">
        <v>0</v>
      </c>
      <c r="CH66" s="67">
        <v>0</v>
      </c>
      <c r="CI66" s="67">
        <v>0</v>
      </c>
      <c r="CJ66" s="67">
        <v>0</v>
      </c>
      <c r="CK66" s="67">
        <v>0</v>
      </c>
      <c r="CL66" s="67">
        <v>0</v>
      </c>
      <c r="CM66" s="67">
        <v>0</v>
      </c>
      <c r="CN66" s="67">
        <v>4.9818821272514122E-2</v>
      </c>
      <c r="CO66" s="67">
        <v>0</v>
      </c>
      <c r="CP66" s="67">
        <v>0</v>
      </c>
      <c r="CQ66" s="67">
        <v>0</v>
      </c>
      <c r="CR66" s="67">
        <v>0</v>
      </c>
      <c r="CS66" s="67">
        <v>0</v>
      </c>
      <c r="CT66" s="67">
        <v>0</v>
      </c>
      <c r="CU66" s="67">
        <v>1.443859351112621E-4</v>
      </c>
      <c r="CV66" s="67">
        <v>0</v>
      </c>
      <c r="CW66" s="67">
        <v>0</v>
      </c>
      <c r="CX66" s="67">
        <v>0</v>
      </c>
      <c r="CY66" s="67">
        <v>0</v>
      </c>
      <c r="CZ66" s="67">
        <v>0</v>
      </c>
      <c r="DA66" s="67">
        <v>0</v>
      </c>
      <c r="DB66" s="67">
        <v>3.4764124326538818E-3</v>
      </c>
      <c r="DC66" s="67">
        <v>0</v>
      </c>
      <c r="DD66" s="67">
        <v>0</v>
      </c>
      <c r="DE66" s="67">
        <v>0</v>
      </c>
      <c r="DF66" s="67">
        <v>0</v>
      </c>
      <c r="DG66" s="67">
        <v>0</v>
      </c>
      <c r="DH66" s="67">
        <v>0</v>
      </c>
      <c r="DI66" s="67">
        <v>0</v>
      </c>
      <c r="DJ66" s="67">
        <v>2.178174689610107E-6</v>
      </c>
      <c r="DK66" s="67">
        <v>0</v>
      </c>
      <c r="DL66" s="67">
        <v>9.354572466160449E-3</v>
      </c>
      <c r="DM66" s="67">
        <v>1.3699222749361904E-5</v>
      </c>
      <c r="DN66" s="67">
        <v>0</v>
      </c>
      <c r="DO66" s="67">
        <v>0</v>
      </c>
      <c r="DP66" s="67">
        <v>0</v>
      </c>
      <c r="DQ66" s="67">
        <v>2.544853034737244E-6</v>
      </c>
      <c r="DR66" s="67">
        <v>2.6272123893805309E-4</v>
      </c>
      <c r="DS66" s="67">
        <v>0</v>
      </c>
      <c r="DT66" s="67">
        <v>0</v>
      </c>
      <c r="DU66" s="67">
        <v>2.4563615937970057E-3</v>
      </c>
      <c r="DW66" s="12" t="s">
        <v>92</v>
      </c>
      <c r="DX66" s="67" t="s">
        <v>165</v>
      </c>
      <c r="DY66" s="27">
        <v>4.6015007794659699E-5</v>
      </c>
      <c r="DZ66" s="67">
        <v>2.5227833967799262E-5</v>
      </c>
      <c r="EA66" s="67">
        <v>2.5477636695337586E-5</v>
      </c>
      <c r="EB66" s="67">
        <v>5.5843547030168369E-5</v>
      </c>
      <c r="EC66" s="67">
        <v>2.6234670562697119E-5</v>
      </c>
      <c r="ED66" s="67">
        <v>0</v>
      </c>
      <c r="EE66" s="67">
        <v>1.5688328539922592E-4</v>
      </c>
      <c r="EF66" s="67">
        <v>2.445859820832438E-5</v>
      </c>
      <c r="EG66" s="67">
        <v>0</v>
      </c>
      <c r="EH66" s="67">
        <v>0</v>
      </c>
      <c r="EI66" s="67">
        <v>0</v>
      </c>
      <c r="EJ66" s="67">
        <v>4.0007950993658244E-5</v>
      </c>
      <c r="EK66" s="67">
        <v>3.187113371582893E-5</v>
      </c>
      <c r="EL66" s="67">
        <v>4.2307916204460898E-5</v>
      </c>
      <c r="EM66" s="67">
        <v>2.5063780604047032E-5</v>
      </c>
      <c r="EN66" s="67">
        <v>0</v>
      </c>
      <c r="EO66" s="67">
        <v>2.7288131705193616E-5</v>
      </c>
      <c r="EP66" s="67">
        <v>3.369346791671465E-5</v>
      </c>
      <c r="EQ66" s="67">
        <v>0</v>
      </c>
      <c r="ER66" s="67">
        <v>5.5877116521313987E-5</v>
      </c>
      <c r="ES66" s="67">
        <v>0</v>
      </c>
      <c r="ET66" s="67">
        <v>0</v>
      </c>
      <c r="EU66" s="67">
        <v>0</v>
      </c>
      <c r="EV66" s="67">
        <v>0</v>
      </c>
      <c r="EW66" s="67">
        <v>4.6682775087956773E-5</v>
      </c>
      <c r="EX66" s="67">
        <v>2.8042494488990472E-5</v>
      </c>
      <c r="EY66" s="67">
        <v>0</v>
      </c>
      <c r="EZ66" s="67">
        <v>0</v>
      </c>
      <c r="FA66" s="67">
        <v>4.0148961450950622E-5</v>
      </c>
      <c r="FB66" s="67">
        <v>3.9778704501569181E-5</v>
      </c>
      <c r="FC66" s="67">
        <v>2.7537516554539029E-5</v>
      </c>
      <c r="FD66" s="67">
        <v>0</v>
      </c>
      <c r="FE66" s="67">
        <v>5.9733981862713508E-5</v>
      </c>
      <c r="FF66" s="67">
        <v>4.9225542122639102E-5</v>
      </c>
      <c r="FG66" s="67">
        <v>7.1666803460846454E-5</v>
      </c>
      <c r="FH66" s="67">
        <v>0</v>
      </c>
      <c r="FI66" s="67">
        <v>1.8153574978868198E-5</v>
      </c>
      <c r="FJ66" s="67">
        <v>3.7949920866713597E-5</v>
      </c>
      <c r="FK66" s="67">
        <v>1.4529661794492409E-5</v>
      </c>
      <c r="FL66" s="67">
        <v>0</v>
      </c>
      <c r="FM66" s="67">
        <v>2.3866939070596635E-5</v>
      </c>
      <c r="FN66" s="67">
        <v>5.3381668805196211E-5</v>
      </c>
      <c r="FO66" s="67">
        <v>3.2273433074905704E-5</v>
      </c>
      <c r="FP66" s="67">
        <v>3.0772389596861536E-5</v>
      </c>
      <c r="FQ66" s="67">
        <v>3.1974856432410134E-5</v>
      </c>
      <c r="FR66" s="67">
        <v>4.105298201651748E-5</v>
      </c>
      <c r="FS66" s="67">
        <v>0</v>
      </c>
      <c r="FT66" s="67">
        <v>4.9355349907687885E-5</v>
      </c>
      <c r="FU66" s="67">
        <v>2.877738374846004E-5</v>
      </c>
      <c r="FV66" s="67">
        <v>0</v>
      </c>
      <c r="FW66" s="67">
        <v>4.048949641215777E-5</v>
      </c>
      <c r="FX66" s="67">
        <v>2.0214218215372468E-5</v>
      </c>
      <c r="FY66" s="67">
        <v>8.3694437298315264E-5</v>
      </c>
      <c r="FZ66" s="67">
        <v>3.6505570322225458E-5</v>
      </c>
      <c r="GA66" s="67">
        <v>1.4238681073621386E-5</v>
      </c>
      <c r="GB66" s="67">
        <v>1.3995327290566965E-5</v>
      </c>
      <c r="GC66" s="67">
        <v>1.7801302453752711E-5</v>
      </c>
      <c r="GD66" s="67">
        <v>2.9502415589316751E-5</v>
      </c>
      <c r="GE66" s="67">
        <v>1.1126399528530717</v>
      </c>
      <c r="GF66" s="67">
        <v>3.9318940646173771E-5</v>
      </c>
      <c r="GG66" s="67">
        <v>3.91128483616009E-5</v>
      </c>
      <c r="GH66" s="67">
        <v>3.3984877550965649E-5</v>
      </c>
      <c r="GI66" s="67">
        <v>4.7764477296061973E-5</v>
      </c>
      <c r="GJ66" s="67">
        <v>4.1427409037572329E-5</v>
      </c>
      <c r="GK66" s="67">
        <v>3.6984290540472822E-5</v>
      </c>
      <c r="GL66" s="67">
        <v>5.8828324442840378E-5</v>
      </c>
      <c r="GM66" s="67">
        <v>1.5559550064806575E-5</v>
      </c>
      <c r="GN66" s="67">
        <v>8.0043349062232534E-5</v>
      </c>
      <c r="GO66" s="67">
        <v>1.4801753033946358E-4</v>
      </c>
      <c r="GP66" s="67">
        <v>5.3170829472312661E-5</v>
      </c>
      <c r="GQ66" s="67">
        <v>9.3445652343001026E-5</v>
      </c>
      <c r="GR66" s="67">
        <v>2.2917682048160908E-5</v>
      </c>
      <c r="GS66" s="67">
        <v>1.1642372987696364E-5</v>
      </c>
      <c r="GT66" s="67">
        <v>5.2160965020848296E-6</v>
      </c>
      <c r="GU66" s="67">
        <v>2.0005062864399042E-2</v>
      </c>
      <c r="GV66" s="67">
        <v>8.8788020531269926E-5</v>
      </c>
      <c r="GW66" s="67">
        <v>4.3326826744411297E-4</v>
      </c>
      <c r="GX66" s="67">
        <v>2.154547000746069E-5</v>
      </c>
      <c r="GY66" s="67">
        <v>0</v>
      </c>
      <c r="GZ66" s="67">
        <v>7.4515138884328423E-5</v>
      </c>
      <c r="HA66" s="67">
        <v>3.5795407903534035E-5</v>
      </c>
      <c r="HB66" s="67">
        <v>9.3261851699309007E-5</v>
      </c>
      <c r="HC66" s="67">
        <v>2.3134079900627427E-5</v>
      </c>
      <c r="HD66" s="67">
        <v>2.9231117034064848E-5</v>
      </c>
      <c r="HE66" s="67">
        <v>6.3185411769182715E-5</v>
      </c>
      <c r="HF66" s="67">
        <v>4.7106967335306657E-5</v>
      </c>
      <c r="HG66" s="67">
        <v>4.9448309654503778E-5</v>
      </c>
      <c r="HH66" s="67">
        <v>3.3982274343848211E-5</v>
      </c>
      <c r="HI66" s="67">
        <v>1.4510773698239723E-3</v>
      </c>
      <c r="HJ66" s="67">
        <v>4.8288717481187298E-5</v>
      </c>
      <c r="HK66" s="67">
        <v>8.4152480644987098E-5</v>
      </c>
      <c r="HL66" s="67">
        <v>2.185788977810274E-5</v>
      </c>
      <c r="HM66" s="67">
        <v>5.2291387756829078E-5</v>
      </c>
      <c r="HN66" s="67">
        <v>3.5751784971359578E-5</v>
      </c>
      <c r="HO66" s="67">
        <v>1.7742078538208815E-5</v>
      </c>
      <c r="HP66" s="67">
        <v>6.8187454147465554E-5</v>
      </c>
      <c r="HQ66" s="67">
        <v>2.376443311809689E-4</v>
      </c>
      <c r="HR66" s="67">
        <v>3.0134185618172813E-5</v>
      </c>
      <c r="HS66" s="67">
        <v>3.776783154623764E-3</v>
      </c>
      <c r="HT66" s="67">
        <v>2.9937230804603221E-5</v>
      </c>
      <c r="HU66" s="67">
        <v>3.9356451528053764E-5</v>
      </c>
      <c r="HV66" s="67">
        <v>3.3141291260070099E-5</v>
      </c>
      <c r="HW66" s="67">
        <v>4.1377667752712974E-5</v>
      </c>
      <c r="HX66" s="67">
        <v>4.3813255935417813E-5</v>
      </c>
      <c r="HY66" s="67">
        <v>1.4429495552967318E-4</v>
      </c>
      <c r="HZ66" s="67">
        <v>1.1773500338123975E-5</v>
      </c>
      <c r="IA66" s="67">
        <v>4.7107788603078008E-4</v>
      </c>
      <c r="IB66" s="67">
        <v>1.1426019918042161</v>
      </c>
      <c r="IC66" s="67">
        <v>1.0037531209006232</v>
      </c>
      <c r="IE66" s="12" t="s">
        <v>92</v>
      </c>
      <c r="IF66" s="67" t="s">
        <v>165</v>
      </c>
      <c r="IG66" s="67">
        <v>1.766833282006333E-3</v>
      </c>
      <c r="IH66" s="67">
        <v>1.5496066517652572E-3</v>
      </c>
      <c r="II66" s="67">
        <v>5.0509492517810247E-3</v>
      </c>
      <c r="IJ66" s="67">
        <v>5.712879947518041E-2</v>
      </c>
      <c r="IK66" s="67">
        <v>3.7742887550332991E-3</v>
      </c>
      <c r="IL66" s="67">
        <v>6.867817407627856E-3</v>
      </c>
      <c r="IM66" s="67">
        <v>9.8724414120439034E-3</v>
      </c>
      <c r="IN66" s="67">
        <v>1.3006788381397478E-2</v>
      </c>
      <c r="IO66" s="67">
        <v>6.5915738752737535E-3</v>
      </c>
      <c r="IP66" s="67">
        <v>7.3961883125078882E-3</v>
      </c>
      <c r="IQ66" s="67">
        <v>0</v>
      </c>
      <c r="IR66" s="67">
        <v>4.6389091149798105E-3</v>
      </c>
      <c r="IS66" s="67">
        <v>1.1395203512033229E-3</v>
      </c>
      <c r="IT66" s="67">
        <v>5.5371010292423736E-2</v>
      </c>
      <c r="IU66" s="67">
        <v>7.2684605510800315E-3</v>
      </c>
      <c r="IV66" s="67">
        <v>9.2708200494087852E-3</v>
      </c>
      <c r="IW66" s="67">
        <v>9.4578631601852717E-3</v>
      </c>
      <c r="IX66" s="67">
        <v>3.2304108272011238E-2</v>
      </c>
      <c r="IY66" s="67">
        <v>4.4757110801140157E-2</v>
      </c>
      <c r="IZ66" s="67">
        <v>1.6529030377163571E-2</v>
      </c>
      <c r="JA66" s="67">
        <v>8.3567420223827592E-3</v>
      </c>
      <c r="JB66" s="67">
        <v>5.86453001848386E-3</v>
      </c>
      <c r="JC66" s="67">
        <v>2.00449830548999E-3</v>
      </c>
      <c r="JD66" s="67">
        <v>1.0596111548156115E-3</v>
      </c>
      <c r="JE66" s="67">
        <v>8.3820637644442151E-4</v>
      </c>
      <c r="JF66" s="67">
        <v>1.0977273434024815E-2</v>
      </c>
      <c r="JG66" s="67">
        <v>2.6781369209274578E-3</v>
      </c>
      <c r="JH66" s="67">
        <v>2.3025040700829523E-2</v>
      </c>
      <c r="JI66" s="67">
        <v>1.6720915804771092E-3</v>
      </c>
      <c r="JJ66" s="67">
        <v>4.9003504161191412E-3</v>
      </c>
      <c r="JK66" s="67">
        <v>3.2007878862489228E-3</v>
      </c>
      <c r="JL66" s="67">
        <v>2.1968155932703275E-2</v>
      </c>
      <c r="JM66" s="67">
        <v>1.556353513142765E-2</v>
      </c>
      <c r="JN66" s="67">
        <v>7.3544051767048283E-3</v>
      </c>
      <c r="JO66" s="67">
        <v>2.4408576321356342E-2</v>
      </c>
      <c r="JP66" s="67">
        <v>1.2146578580888016E-2</v>
      </c>
      <c r="JQ66" s="67">
        <v>1.7202435761124478E-2</v>
      </c>
      <c r="JR66" s="67">
        <v>1.3765048130365885E-2</v>
      </c>
      <c r="JS66" s="67">
        <v>1.0258337247534053E-2</v>
      </c>
      <c r="JT66" s="67">
        <v>4.7490501899620077E-2</v>
      </c>
      <c r="JU66" s="67">
        <v>4.2371051665695105E-3</v>
      </c>
      <c r="JV66" s="67">
        <v>1.0973624226636275E-2</v>
      </c>
      <c r="JW66" s="67">
        <v>4.077179584187512E-3</v>
      </c>
      <c r="JX66" s="67">
        <v>7.900045090491364E-3</v>
      </c>
      <c r="JY66" s="67">
        <v>6.2413436640639114E-3</v>
      </c>
      <c r="JZ66" s="67">
        <v>3.3041201303906373E-3</v>
      </c>
      <c r="KA66" s="67">
        <v>7.5827964585461002E-5</v>
      </c>
      <c r="KB66" s="67">
        <v>3.5334065539768876E-4</v>
      </c>
      <c r="KC66" s="67">
        <v>2.951794621368028E-3</v>
      </c>
      <c r="KD66" s="67">
        <v>3.4167237334809786E-3</v>
      </c>
      <c r="KE66" s="67">
        <v>2.8454677762436095E-4</v>
      </c>
      <c r="KF66" s="67">
        <v>1.0773720188626524E-3</v>
      </c>
      <c r="KG66" s="67">
        <v>1.2756479190149817E-3</v>
      </c>
      <c r="KH66" s="67">
        <v>2.0188777229005191E-4</v>
      </c>
      <c r="KI66" s="67">
        <v>4.3691933641335666E-3</v>
      </c>
      <c r="KJ66" s="67">
        <v>2.0211556364767079E-3</v>
      </c>
      <c r="KK66" s="67">
        <v>2.6202436010747563E-3</v>
      </c>
      <c r="KL66" s="67">
        <v>6.8567105128346587E-4</v>
      </c>
      <c r="KM66" s="67">
        <v>1.9370683296452758E-2</v>
      </c>
      <c r="KN66" s="67">
        <v>1.2481926584366537E-2</v>
      </c>
      <c r="KO66" s="67">
        <v>4.4387045001441951E-3</v>
      </c>
      <c r="KP66" s="67">
        <v>6.8454148646796432E-3</v>
      </c>
      <c r="KQ66" s="67">
        <v>2.2623985955573175E-3</v>
      </c>
      <c r="KR66" s="67">
        <v>0</v>
      </c>
      <c r="KS66" s="67">
        <v>5.9011972594087267E-3</v>
      </c>
      <c r="KT66" s="67">
        <v>7.5738532469058549E-5</v>
      </c>
      <c r="KU66" s="67">
        <v>1.3025261771580326E-4</v>
      </c>
      <c r="KV66" s="67">
        <v>0</v>
      </c>
      <c r="KW66" s="67">
        <v>2.4856697852321972E-3</v>
      </c>
      <c r="KX66" s="67">
        <v>3.7998258245821245E-3</v>
      </c>
      <c r="KY66" s="67">
        <v>3.7142408728903022E-5</v>
      </c>
      <c r="KZ66" s="67">
        <v>4.690169224913457E-6</v>
      </c>
      <c r="LA66" s="67">
        <v>2.5138123387601394E-5</v>
      </c>
      <c r="LB66" s="67">
        <v>0</v>
      </c>
      <c r="LC66" s="67">
        <v>0.10096489788395713</v>
      </c>
      <c r="LD66" s="67">
        <v>4.0400732574076094E-2</v>
      </c>
      <c r="LE66" s="67">
        <v>0</v>
      </c>
      <c r="LF66" s="67">
        <v>9.3047945152634117E-3</v>
      </c>
      <c r="LG66" s="67">
        <v>0.66034051668168559</v>
      </c>
      <c r="LH66" s="67">
        <v>2.3635372744743709E-2</v>
      </c>
      <c r="LI66" s="67">
        <v>8.0477367417555262E-2</v>
      </c>
      <c r="LJ66" s="67">
        <v>3.4862153932477602E-2</v>
      </c>
      <c r="LK66" s="67">
        <v>0</v>
      </c>
      <c r="LL66" s="67">
        <v>6.5594813122306678E-5</v>
      </c>
      <c r="LM66" s="67">
        <v>0</v>
      </c>
      <c r="LN66" s="67">
        <v>5.4278228358626372E-5</v>
      </c>
      <c r="LO66" s="67">
        <v>0</v>
      </c>
      <c r="LP66" s="67">
        <v>8.8314715791282306E-2</v>
      </c>
      <c r="LQ66" s="67">
        <v>0</v>
      </c>
      <c r="LR66" s="67">
        <v>1.4629618660439709E-2</v>
      </c>
      <c r="LS66" s="67">
        <v>4.1513838760250254E-5</v>
      </c>
      <c r="LT66" s="67">
        <v>4.7326556210114234E-3</v>
      </c>
      <c r="LU66" s="67">
        <v>2.9577514088697538E-3</v>
      </c>
      <c r="LV66" s="67">
        <v>4.2828024711340543E-4</v>
      </c>
      <c r="LW66" s="67">
        <v>9.8341864978573196E-4</v>
      </c>
      <c r="LX66" s="67">
        <v>1.5367594443373583E-3</v>
      </c>
      <c r="LY66" s="67">
        <v>3.3726185138639994E-2</v>
      </c>
      <c r="LZ66" s="67">
        <v>4.8428495326650198E-5</v>
      </c>
      <c r="MA66" s="67">
        <v>7.0078944634881069E-2</v>
      </c>
      <c r="MB66" s="67">
        <v>1.3279974693441482E-3</v>
      </c>
      <c r="MC66" s="67">
        <v>2.9536076841057511E-6</v>
      </c>
      <c r="MD66" s="67">
        <v>0</v>
      </c>
      <c r="ME66" s="67">
        <v>6.6503414079011544E-3</v>
      </c>
      <c r="MF66" s="67">
        <v>9.474895625417154E-2</v>
      </c>
      <c r="MG66" s="67">
        <v>5.3563718118606971E-3</v>
      </c>
      <c r="MH66" s="67">
        <v>0</v>
      </c>
      <c r="MI66" s="67">
        <v>2.1976090014064698E-5</v>
      </c>
    </row>
    <row r="67" spans="2:347" x14ac:dyDescent="0.15">
      <c r="B67" s="16" t="s">
        <v>93</v>
      </c>
      <c r="C67" s="72" t="s">
        <v>166</v>
      </c>
      <c r="D67" s="71">
        <v>0.95786252031368735</v>
      </c>
      <c r="E67" s="71">
        <v>4.2137479686312651E-2</v>
      </c>
      <c r="F67" s="71">
        <v>0.43367120244376572</v>
      </c>
      <c r="G67" s="71">
        <v>0.35620383226881425</v>
      </c>
      <c r="H67" s="71">
        <v>7.1911369461661913E-3</v>
      </c>
      <c r="I67" s="73">
        <v>0.15079144682032769</v>
      </c>
      <c r="J67" s="71">
        <v>0.1102471535684532</v>
      </c>
      <c r="P67" s="16" t="s">
        <v>93</v>
      </c>
      <c r="Q67" s="71" t="s">
        <v>166</v>
      </c>
      <c r="R67" s="71">
        <v>6.0510392002104715E-5</v>
      </c>
      <c r="S67" s="71">
        <v>7.0422535211267609E-5</v>
      </c>
      <c r="T67" s="71">
        <v>1.0845986984815618E-5</v>
      </c>
      <c r="U67" s="71">
        <v>0</v>
      </c>
      <c r="V67" s="71">
        <v>9.3254988370669607E-3</v>
      </c>
      <c r="W67" s="71">
        <v>0</v>
      </c>
      <c r="X67" s="71">
        <v>1.2871287128712872E-3</v>
      </c>
      <c r="Y67" s="71">
        <v>3.0836924636946369E-4</v>
      </c>
      <c r="Z67" s="71">
        <v>0</v>
      </c>
      <c r="AA67" s="71">
        <v>0</v>
      </c>
      <c r="AB67" s="71">
        <v>0</v>
      </c>
      <c r="AC67" s="71">
        <v>6.2500000000000001E-4</v>
      </c>
      <c r="AD67" s="71">
        <v>1.6840052015604682E-2</v>
      </c>
      <c r="AE67" s="71">
        <v>2.1951219512195124E-3</v>
      </c>
      <c r="AF67" s="71">
        <v>1.0006067040800849E-2</v>
      </c>
      <c r="AG67" s="71">
        <v>0</v>
      </c>
      <c r="AH67" s="71">
        <v>1.1811023622047244E-4</v>
      </c>
      <c r="AI67" s="71">
        <v>5.7595392368610509E-5</v>
      </c>
      <c r="AJ67" s="71">
        <v>0</v>
      </c>
      <c r="AK67" s="71">
        <v>4.7169811320754715E-5</v>
      </c>
      <c r="AL67" s="71">
        <v>0</v>
      </c>
      <c r="AM67" s="71">
        <v>0</v>
      </c>
      <c r="AN67" s="71">
        <v>0</v>
      </c>
      <c r="AO67" s="71">
        <v>0</v>
      </c>
      <c r="AP67" s="71">
        <v>8.7154225085259567E-5</v>
      </c>
      <c r="AQ67" s="71">
        <v>2.7194385675215438E-4</v>
      </c>
      <c r="AR67" s="71">
        <v>0</v>
      </c>
      <c r="AS67" s="71">
        <v>0</v>
      </c>
      <c r="AT67" s="71">
        <v>2.3973316656243483E-4</v>
      </c>
      <c r="AU67" s="71">
        <v>2.3149732010491501E-4</v>
      </c>
      <c r="AV67" s="71">
        <v>5.3714285714285713E-3</v>
      </c>
      <c r="AW67" s="71">
        <v>0</v>
      </c>
      <c r="AX67" s="71">
        <v>1.8929150892374255E-4</v>
      </c>
      <c r="AY67" s="71">
        <v>3.3333333333333335E-3</v>
      </c>
      <c r="AZ67" s="71">
        <v>3.6073059360730597E-3</v>
      </c>
      <c r="BA67" s="71">
        <v>0</v>
      </c>
      <c r="BB67" s="71">
        <v>1.4902527075812274E-3</v>
      </c>
      <c r="BC67" s="71">
        <v>3.6864406779661017E-3</v>
      </c>
      <c r="BD67" s="71">
        <v>2.7665460736326878E-5</v>
      </c>
      <c r="BE67" s="71">
        <v>0</v>
      </c>
      <c r="BF67" s="71">
        <v>4.6669129417559413E-4</v>
      </c>
      <c r="BG67" s="71">
        <v>4.8674959437533804E-5</v>
      </c>
      <c r="BH67" s="71">
        <v>8.1529002940390266E-5</v>
      </c>
      <c r="BI67" s="71">
        <v>6.2089764058896577E-5</v>
      </c>
      <c r="BJ67" s="71">
        <v>7.8697565890650681E-4</v>
      </c>
      <c r="BK67" s="71">
        <v>2.2121896162528216E-3</v>
      </c>
      <c r="BL67" s="71">
        <v>0</v>
      </c>
      <c r="BM67" s="71">
        <v>2.2137404580152668E-3</v>
      </c>
      <c r="BN67" s="71">
        <v>1.0072127769191138E-3</v>
      </c>
      <c r="BO67" s="71">
        <v>0</v>
      </c>
      <c r="BP67" s="71">
        <v>3.3471074380165291E-3</v>
      </c>
      <c r="BQ67" s="71">
        <v>7.152538838494421E-4</v>
      </c>
      <c r="BR67" s="71">
        <v>1.6129032258064516E-3</v>
      </c>
      <c r="BS67" s="71">
        <v>9.5238095238095238E-4</v>
      </c>
      <c r="BT67" s="71">
        <v>5.6046483476576681E-4</v>
      </c>
      <c r="BU67" s="71">
        <v>6.1370515001237782E-4</v>
      </c>
      <c r="BV67" s="71">
        <v>4.7764727585782805E-4</v>
      </c>
      <c r="BW67" s="71">
        <v>5.5382645740900162E-4</v>
      </c>
      <c r="BX67" s="71">
        <v>2.3038281655984757E-4</v>
      </c>
      <c r="BY67" s="71">
        <v>3.4018328242154956E-2</v>
      </c>
      <c r="BZ67" s="71">
        <v>2.7201632097925877E-5</v>
      </c>
      <c r="CA67" s="71">
        <v>1.4687395239691584E-3</v>
      </c>
      <c r="CB67" s="71">
        <v>5.3631508678237657E-3</v>
      </c>
      <c r="CC67" s="71">
        <v>3.7671426551675385E-3</v>
      </c>
      <c r="CD67" s="71">
        <v>3.5856009070294784E-3</v>
      </c>
      <c r="CE67" s="71">
        <v>1.1142791597024219E-5</v>
      </c>
      <c r="CF67" s="71">
        <v>1.2447099825740602E-6</v>
      </c>
      <c r="CG67" s="71">
        <v>5.9788080740279042E-4</v>
      </c>
      <c r="CH67" s="71">
        <v>8.8132117221652534E-4</v>
      </c>
      <c r="CI67" s="71">
        <v>3.3724371622201251E-4</v>
      </c>
      <c r="CJ67" s="71">
        <v>2.1574579517177585E-4</v>
      </c>
      <c r="CK67" s="71">
        <v>3.1097890751757711E-5</v>
      </c>
      <c r="CL67" s="71">
        <v>1.4371570420695062E-5</v>
      </c>
      <c r="CM67" s="71">
        <v>0</v>
      </c>
      <c r="CN67" s="71">
        <v>2.9574762869018439E-5</v>
      </c>
      <c r="CO67" s="71">
        <v>3.1466893761975727E-4</v>
      </c>
      <c r="CP67" s="71">
        <v>1.5346838551258442E-5</v>
      </c>
      <c r="CQ67" s="71">
        <v>1.4829001367989056E-4</v>
      </c>
      <c r="CR67" s="71">
        <v>0</v>
      </c>
      <c r="CS67" s="71">
        <v>0</v>
      </c>
      <c r="CT67" s="71">
        <v>5.1282051282051286E-5</v>
      </c>
      <c r="CU67" s="71">
        <v>1.5033123832172585E-4</v>
      </c>
      <c r="CV67" s="71">
        <v>7.3548059852903878E-5</v>
      </c>
      <c r="CW67" s="71">
        <v>1.1633466135458168E-3</v>
      </c>
      <c r="CX67" s="71">
        <v>1.6965496459243634E-3</v>
      </c>
      <c r="CY67" s="71">
        <v>7.0742443509732951E-3</v>
      </c>
      <c r="CZ67" s="71">
        <v>7.2944297082228125E-4</v>
      </c>
      <c r="DA67" s="71">
        <v>1.1935669155657668E-2</v>
      </c>
      <c r="DB67" s="71">
        <v>1.00313830979601E-3</v>
      </c>
      <c r="DC67" s="71">
        <v>3.1403050219504149E-3</v>
      </c>
      <c r="DD67" s="71">
        <v>1.0736342940985168E-2</v>
      </c>
      <c r="DE67" s="71">
        <v>2.1305585518365626E-4</v>
      </c>
      <c r="DF67" s="71">
        <v>5.911587758304995E-4</v>
      </c>
      <c r="DG67" s="71">
        <v>4.2781614156236518E-3</v>
      </c>
      <c r="DH67" s="71">
        <v>2.0883562121106541E-3</v>
      </c>
      <c r="DI67" s="71">
        <v>6.2354201380623664E-3</v>
      </c>
      <c r="DJ67" s="71">
        <v>7.2587671531256816E-3</v>
      </c>
      <c r="DK67" s="71">
        <v>2.4319727891156462E-3</v>
      </c>
      <c r="DL67" s="71">
        <v>1.0779135028062066E-3</v>
      </c>
      <c r="DM67" s="71">
        <v>2.756139414826885E-3</v>
      </c>
      <c r="DN67" s="71">
        <v>2.2029320987654319E-3</v>
      </c>
      <c r="DO67" s="71">
        <v>2.0983366381651237E-3</v>
      </c>
      <c r="DP67" s="71">
        <v>4.4115903852486003E-3</v>
      </c>
      <c r="DQ67" s="71">
        <v>6.6111040420749039E-3</v>
      </c>
      <c r="DR67" s="71">
        <v>8.3042035398230088E-3</v>
      </c>
      <c r="DS67" s="71">
        <v>0.14684421534936998</v>
      </c>
      <c r="DT67" s="71">
        <v>5.1924512208124539E-4</v>
      </c>
      <c r="DU67" s="71">
        <v>1.8491371443316487E-3</v>
      </c>
      <c r="DW67" s="16" t="s">
        <v>93</v>
      </c>
      <c r="DX67" s="71" t="s">
        <v>166</v>
      </c>
      <c r="DY67" s="73">
        <v>9.2352809368315854E-6</v>
      </c>
      <c r="DZ67" s="71">
        <v>1.2719031871633504E-5</v>
      </c>
      <c r="EA67" s="71">
        <v>2.6368907724778297E-5</v>
      </c>
      <c r="EB67" s="71">
        <v>2.6757638732160425E-6</v>
      </c>
      <c r="EC67" s="71">
        <v>4.0542223289861658E-4</v>
      </c>
      <c r="ED67" s="71">
        <v>0</v>
      </c>
      <c r="EE67" s="71">
        <v>7.1656095827346715E-5</v>
      </c>
      <c r="EF67" s="71">
        <v>2.2637761828638612E-5</v>
      </c>
      <c r="EG67" s="71">
        <v>0</v>
      </c>
      <c r="EH67" s="71">
        <v>0</v>
      </c>
      <c r="EI67" s="71">
        <v>0</v>
      </c>
      <c r="EJ67" s="71">
        <v>3.5766877985108962E-5</v>
      </c>
      <c r="EK67" s="71">
        <v>7.2291626005191489E-4</v>
      </c>
      <c r="EL67" s="71">
        <v>1.0286031437214208E-4</v>
      </c>
      <c r="EM67" s="71">
        <v>4.3576654334891E-4</v>
      </c>
      <c r="EN67" s="71">
        <v>0</v>
      </c>
      <c r="EO67" s="71">
        <v>1.3862929319388443E-5</v>
      </c>
      <c r="EP67" s="71">
        <v>1.3322967146811287E-5</v>
      </c>
      <c r="EQ67" s="71">
        <v>0</v>
      </c>
      <c r="ER67" s="71">
        <v>1.3542941788641085E-5</v>
      </c>
      <c r="ES67" s="71">
        <v>0</v>
      </c>
      <c r="ET67" s="71">
        <v>0</v>
      </c>
      <c r="EU67" s="71">
        <v>0</v>
      </c>
      <c r="EV67" s="71">
        <v>0</v>
      </c>
      <c r="EW67" s="71">
        <v>1.1650036395701882E-5</v>
      </c>
      <c r="EX67" s="71">
        <v>1.9981415299037405E-5</v>
      </c>
      <c r="EY67" s="71">
        <v>0</v>
      </c>
      <c r="EZ67" s="71">
        <v>0</v>
      </c>
      <c r="FA67" s="71">
        <v>1.5200081743121717E-5</v>
      </c>
      <c r="FB67" s="71">
        <v>1.6433807777473986E-5</v>
      </c>
      <c r="FC67" s="71">
        <v>2.400556658846751E-4</v>
      </c>
      <c r="FD67" s="71">
        <v>0</v>
      </c>
      <c r="FE67" s="71">
        <v>1.9896108207900245E-5</v>
      </c>
      <c r="FF67" s="71">
        <v>1.4560238293213841E-4</v>
      </c>
      <c r="FG67" s="71">
        <v>1.6763220266338084E-4</v>
      </c>
      <c r="FH67" s="71">
        <v>0</v>
      </c>
      <c r="FI67" s="71">
        <v>6.8925801921913729E-5</v>
      </c>
      <c r="FJ67" s="71">
        <v>1.6409640731201812E-4</v>
      </c>
      <c r="FK67" s="71">
        <v>1.8727342570034533E-5</v>
      </c>
      <c r="FL67" s="71">
        <v>0</v>
      </c>
      <c r="FM67" s="71">
        <v>2.6195853628376358E-5</v>
      </c>
      <c r="FN67" s="71">
        <v>1.2386421408322378E-5</v>
      </c>
      <c r="FO67" s="71">
        <v>1.2896870573578414E-5</v>
      </c>
      <c r="FP67" s="71">
        <v>1.2238660207277603E-5</v>
      </c>
      <c r="FQ67" s="71">
        <v>4.462376400593085E-5</v>
      </c>
      <c r="FR67" s="71">
        <v>1.021083162444603E-4</v>
      </c>
      <c r="FS67" s="71">
        <v>0</v>
      </c>
      <c r="FT67" s="71">
        <v>1.0636186712973064E-4</v>
      </c>
      <c r="FU67" s="71">
        <v>5.4406674604701006E-5</v>
      </c>
      <c r="FV67" s="71">
        <v>0</v>
      </c>
      <c r="FW67" s="71">
        <v>1.4797243934078829E-4</v>
      </c>
      <c r="FX67" s="71">
        <v>4.1062550604784301E-5</v>
      </c>
      <c r="FY67" s="71">
        <v>7.8306544256550993E-5</v>
      </c>
      <c r="FZ67" s="71">
        <v>5.0629742483308051E-5</v>
      </c>
      <c r="GA67" s="71">
        <v>3.2383840683816904E-5</v>
      </c>
      <c r="GB67" s="71">
        <v>3.5950905459999276E-5</v>
      </c>
      <c r="GC67" s="71">
        <v>2.9159857372307309E-5</v>
      </c>
      <c r="GD67" s="71">
        <v>3.5058865350089723E-5</v>
      </c>
      <c r="GE67" s="71">
        <v>2.5894606053268314E-5</v>
      </c>
      <c r="GF67" s="71">
        <v>1.0014497013421044</v>
      </c>
      <c r="GG67" s="71">
        <v>1.3640762676713913E-5</v>
      </c>
      <c r="GH67" s="71">
        <v>7.4632392039762456E-5</v>
      </c>
      <c r="GI67" s="71">
        <v>2.3372944601271991E-4</v>
      </c>
      <c r="GJ67" s="71">
        <v>1.8779392368578157E-4</v>
      </c>
      <c r="GK67" s="71">
        <v>1.6622736538437108E-4</v>
      </c>
      <c r="GL67" s="71">
        <v>7.7669302276993042E-6</v>
      </c>
      <c r="GM67" s="71">
        <v>9.6660647952409249E-6</v>
      </c>
      <c r="GN67" s="71">
        <v>5.1034675167778835E-5</v>
      </c>
      <c r="GO67" s="71">
        <v>6.470039861725444E-5</v>
      </c>
      <c r="GP67" s="71">
        <v>3.51084875111057E-5</v>
      </c>
      <c r="GQ67" s="71">
        <v>3.9551813766708778E-5</v>
      </c>
      <c r="GR67" s="71">
        <v>1.7565685692277903E-5</v>
      </c>
      <c r="GS67" s="71">
        <v>1.1197106677898585E-5</v>
      </c>
      <c r="GT67" s="71">
        <v>4.02392298012141E-6</v>
      </c>
      <c r="GU67" s="71">
        <v>1.9852337801992886E-5</v>
      </c>
      <c r="GV67" s="71">
        <v>2.8264652078871638E-5</v>
      </c>
      <c r="GW67" s="71">
        <v>3.0671868516765144E-5</v>
      </c>
      <c r="GX67" s="71">
        <v>1.7096807043684909E-5</v>
      </c>
      <c r="GY67" s="71">
        <v>0</v>
      </c>
      <c r="GZ67" s="71">
        <v>4.0355905245515418E-5</v>
      </c>
      <c r="HA67" s="71">
        <v>2.5575598186474514E-5</v>
      </c>
      <c r="HB67" s="71">
        <v>2.8222944440682963E-5</v>
      </c>
      <c r="HC67" s="71">
        <v>2.7567100525048587E-5</v>
      </c>
      <c r="HD67" s="71">
        <v>7.528508210022028E-5</v>
      </c>
      <c r="HE67" s="71">
        <v>1.1807580631762042E-4</v>
      </c>
      <c r="HF67" s="71">
        <v>3.1688583874107137E-4</v>
      </c>
      <c r="HG67" s="71">
        <v>7.85634035889863E-5</v>
      </c>
      <c r="HH67" s="71">
        <v>5.424170966076957E-4</v>
      </c>
      <c r="HI67" s="71">
        <v>5.9851354567045199E-5</v>
      </c>
      <c r="HJ67" s="71">
        <v>1.4768976931141603E-4</v>
      </c>
      <c r="HK67" s="71">
        <v>5.017091213514594E-4</v>
      </c>
      <c r="HL67" s="71">
        <v>2.3301405792338899E-5</v>
      </c>
      <c r="HM67" s="71">
        <v>4.7273794602852869E-5</v>
      </c>
      <c r="HN67" s="71">
        <v>2.2116219796588816E-4</v>
      </c>
      <c r="HO67" s="71">
        <v>1.2852230621916824E-4</v>
      </c>
      <c r="HP67" s="71">
        <v>3.0918738474265911E-4</v>
      </c>
      <c r="HQ67" s="71">
        <v>3.2195077282820805E-4</v>
      </c>
      <c r="HR67" s="71">
        <v>1.535640396446571E-4</v>
      </c>
      <c r="HS67" s="71">
        <v>5.9218527041061795E-5</v>
      </c>
      <c r="HT67" s="71">
        <v>1.3655492824082486E-4</v>
      </c>
      <c r="HU67" s="71">
        <v>1.1829271539585186E-4</v>
      </c>
      <c r="HV67" s="71">
        <v>1.0154369579443837E-4</v>
      </c>
      <c r="HW67" s="71">
        <v>2.1966395175495072E-4</v>
      </c>
      <c r="HX67" s="71">
        <v>3.0477583289616775E-4</v>
      </c>
      <c r="HY67" s="71">
        <v>3.7515979807844205E-4</v>
      </c>
      <c r="HZ67" s="71">
        <v>6.2011546903028621E-3</v>
      </c>
      <c r="IA67" s="71">
        <v>4.3804762100975557E-5</v>
      </c>
      <c r="IB67" s="71">
        <v>1.0168141487482545</v>
      </c>
      <c r="IC67" s="71">
        <v>0.89325100297641968</v>
      </c>
      <c r="IE67" s="16" t="s">
        <v>93</v>
      </c>
      <c r="IF67" s="71" t="s">
        <v>166</v>
      </c>
      <c r="IG67" s="71">
        <v>4.2443481076129784E-4</v>
      </c>
      <c r="IH67" s="71">
        <v>3.8477817538189234E-4</v>
      </c>
      <c r="II67" s="71">
        <v>2.8270238349520664E-3</v>
      </c>
      <c r="IJ67" s="71">
        <v>1.8232013995189155E-2</v>
      </c>
      <c r="IK67" s="71">
        <v>6.2648804625698076E-3</v>
      </c>
      <c r="IL67" s="71">
        <v>1.3506707568334783E-3</v>
      </c>
      <c r="IM67" s="71">
        <v>1.9032927914565411E-2</v>
      </c>
      <c r="IN67" s="71">
        <v>1.7572824285625135E-2</v>
      </c>
      <c r="IO67" s="71">
        <v>7.3738800019772571E-3</v>
      </c>
      <c r="IP67" s="71">
        <v>1.4413732172157011E-2</v>
      </c>
      <c r="IQ67" s="71">
        <v>0</v>
      </c>
      <c r="IR67" s="71">
        <v>5.6217647448202818E-2</v>
      </c>
      <c r="IS67" s="71">
        <v>8.424048605531663E-2</v>
      </c>
      <c r="IT67" s="71">
        <v>7.0352617694051198E-2</v>
      </c>
      <c r="IU67" s="71">
        <v>0.10349090851819477</v>
      </c>
      <c r="IV67" s="71">
        <v>3.0576505025401335E-3</v>
      </c>
      <c r="IW67" s="71">
        <v>4.1180950604619355E-2</v>
      </c>
      <c r="IX67" s="71">
        <v>2.7600488111526086E-2</v>
      </c>
      <c r="IY67" s="71">
        <v>2.4865061556188974E-3</v>
      </c>
      <c r="IZ67" s="71">
        <v>1.4165024115398996E-3</v>
      </c>
      <c r="JA67" s="71">
        <v>1.0237968786992661E-3</v>
      </c>
      <c r="JB67" s="71">
        <v>7.1155415009821097E-4</v>
      </c>
      <c r="JC67" s="71">
        <v>1.251073838377941E-4</v>
      </c>
      <c r="JD67" s="71">
        <v>4.816414340070962E-4</v>
      </c>
      <c r="JE67" s="71">
        <v>4.5937944189540508E-4</v>
      </c>
      <c r="JF67" s="71">
        <v>1.0829900259457909E-3</v>
      </c>
      <c r="JG67" s="71">
        <v>1.8838008822467465E-4</v>
      </c>
      <c r="JH67" s="71">
        <v>9.716515492157015E-3</v>
      </c>
      <c r="JI67" s="71">
        <v>1.3007045305820664E-2</v>
      </c>
      <c r="JJ67" s="71">
        <v>1.0175755584756899E-2</v>
      </c>
      <c r="JK67" s="71">
        <v>0.12172227009725471</v>
      </c>
      <c r="JL67" s="71">
        <v>4.4717016321060366E-3</v>
      </c>
      <c r="JM67" s="71">
        <v>1.6350285449153738E-2</v>
      </c>
      <c r="JN67" s="71">
        <v>3.9024390243902439E-2</v>
      </c>
      <c r="JO67" s="71">
        <v>3.0568836059603418E-2</v>
      </c>
      <c r="JP67" s="71">
        <v>5.6198322019041401E-3</v>
      </c>
      <c r="JQ67" s="71">
        <v>1.2667178780186295E-3</v>
      </c>
      <c r="JR67" s="71">
        <v>1.4048863555734254E-2</v>
      </c>
      <c r="JS67" s="71">
        <v>1.0446218882104273E-2</v>
      </c>
      <c r="JT67" s="71">
        <v>2.432846763980537E-3</v>
      </c>
      <c r="JU67" s="71">
        <v>6.4042360256493297E-3</v>
      </c>
      <c r="JV67" s="71">
        <v>4.1657440573103222E-2</v>
      </c>
      <c r="JW67" s="71">
        <v>3.7347457701681373E-2</v>
      </c>
      <c r="JX67" s="71">
        <v>1.0915855413007753E-2</v>
      </c>
      <c r="JY67" s="71">
        <v>9.0521437604126932E-3</v>
      </c>
      <c r="JZ67" s="71">
        <v>5.3043338855341205E-3</v>
      </c>
      <c r="KA67" s="71">
        <v>1.3922590206482427E-3</v>
      </c>
      <c r="KB67" s="71">
        <v>5.1677438269309029E-3</v>
      </c>
      <c r="KC67" s="71">
        <v>4.4030884529332329E-3</v>
      </c>
      <c r="KD67" s="71">
        <v>6.7144570881840122E-3</v>
      </c>
      <c r="KE67" s="71">
        <v>3.6874463559353659E-3</v>
      </c>
      <c r="KF67" s="71">
        <v>3.7650407183248305E-3</v>
      </c>
      <c r="KG67" s="71">
        <v>2.8935560075837078E-3</v>
      </c>
      <c r="KH67" s="71">
        <v>3.8845153294844929E-3</v>
      </c>
      <c r="KI67" s="71">
        <v>1.8165482171921914E-3</v>
      </c>
      <c r="KJ67" s="71">
        <v>1.3243346014726899E-3</v>
      </c>
      <c r="KK67" s="71">
        <v>1.4413413877363197E-3</v>
      </c>
      <c r="KL67" s="71">
        <v>7.2547149736371299E-3</v>
      </c>
      <c r="KM67" s="71">
        <v>2.6878115290909499E-3</v>
      </c>
      <c r="KN67" s="71">
        <v>2.5062359544933934E-2</v>
      </c>
      <c r="KO67" s="71">
        <v>1.6187478840921345E-2</v>
      </c>
      <c r="KP67" s="71">
        <v>1.3069025807091463E-2</v>
      </c>
      <c r="KQ67" s="71">
        <v>4.324607478090977E-2</v>
      </c>
      <c r="KR67" s="71">
        <v>0</v>
      </c>
      <c r="KS67" s="71">
        <v>7.7724469591955994E-3</v>
      </c>
      <c r="KT67" s="71">
        <v>2.4331947142053028E-4</v>
      </c>
      <c r="KU67" s="71">
        <v>6.2231806241994894E-4</v>
      </c>
      <c r="KV67" s="71">
        <v>0</v>
      </c>
      <c r="KW67" s="71">
        <v>7.9443955880950622E-3</v>
      </c>
      <c r="KX67" s="71">
        <v>1.0646837893643754E-2</v>
      </c>
      <c r="KY67" s="71">
        <v>1.2625505837730642E-2</v>
      </c>
      <c r="KZ67" s="71">
        <v>1.5898591325712409E-2</v>
      </c>
      <c r="LA67" s="71">
        <v>1.8155176727064792E-2</v>
      </c>
      <c r="LB67" s="71">
        <v>0</v>
      </c>
      <c r="LC67" s="71">
        <v>2.4226213890584489E-3</v>
      </c>
      <c r="LD67" s="71">
        <v>3.4544587158930572E-2</v>
      </c>
      <c r="LE67" s="71">
        <v>0</v>
      </c>
      <c r="LF67" s="71">
        <v>2.9688929763460703E-3</v>
      </c>
      <c r="LG67" s="71">
        <v>5.2525366920929794E-4</v>
      </c>
      <c r="LH67" s="71">
        <v>1.4600005736740957E-2</v>
      </c>
      <c r="LI67" s="71">
        <v>8.0192076830732286E-3</v>
      </c>
      <c r="LJ67" s="71">
        <v>9.2057963786094533E-3</v>
      </c>
      <c r="LK67" s="71">
        <v>3.669724770642202E-2</v>
      </c>
      <c r="LL67" s="71">
        <v>7.9453325110401859E-4</v>
      </c>
      <c r="LM67" s="71">
        <v>2.4500643660977533E-3</v>
      </c>
      <c r="LN67" s="71">
        <v>9.7112030263332202E-3</v>
      </c>
      <c r="LO67" s="71">
        <v>4.5967726935759436E-4</v>
      </c>
      <c r="LP67" s="71">
        <v>3.3109891870430265E-2</v>
      </c>
      <c r="LQ67" s="71">
        <v>0</v>
      </c>
      <c r="LR67" s="71">
        <v>2.5271564436131207E-2</v>
      </c>
      <c r="LS67" s="71">
        <v>1.2319842149733091E-3</v>
      </c>
      <c r="LT67" s="71">
        <v>1.3026084052396159E-2</v>
      </c>
      <c r="LU67" s="71">
        <v>9.0307676152472961E-3</v>
      </c>
      <c r="LV67" s="71">
        <v>8.426664527652724E-3</v>
      </c>
      <c r="LW67" s="71">
        <v>4.3846795097234707E-3</v>
      </c>
      <c r="LX67" s="71">
        <v>2.4054774120126003E-3</v>
      </c>
      <c r="LY67" s="71">
        <v>1.777061220972229E-2</v>
      </c>
      <c r="LZ67" s="71">
        <v>2.3025731673850226E-2</v>
      </c>
      <c r="MA67" s="71">
        <v>6.9081749246909727E-2</v>
      </c>
      <c r="MB67" s="71">
        <v>7.1184643375481083E-2</v>
      </c>
      <c r="MC67" s="71">
        <v>4.0182848006364041E-2</v>
      </c>
      <c r="MD67" s="71">
        <v>2.0473099741392425E-2</v>
      </c>
      <c r="ME67" s="71">
        <v>5.0535482035441393E-2</v>
      </c>
      <c r="MF67" s="71">
        <v>1.1357710497116015E-2</v>
      </c>
      <c r="MG67" s="71">
        <v>5.4620847788216728E-2</v>
      </c>
      <c r="MH67" s="71">
        <v>0</v>
      </c>
      <c r="MI67" s="71">
        <v>8.915699718706048E-2</v>
      </c>
    </row>
    <row r="68" spans="2:347" x14ac:dyDescent="0.15">
      <c r="B68" s="12" t="s">
        <v>94</v>
      </c>
      <c r="C68" s="66" t="s">
        <v>580</v>
      </c>
      <c r="D68" s="67">
        <v>0.35998975847059828</v>
      </c>
      <c r="E68" s="75">
        <v>0.64001024152940178</v>
      </c>
      <c r="F68" s="75">
        <v>0.32499149948996936</v>
      </c>
      <c r="G68" s="75">
        <v>0.23619857191431484</v>
      </c>
      <c r="H68" s="67">
        <v>3.9502228406208465E-4</v>
      </c>
      <c r="I68" s="76">
        <v>4.6242774566473986E-2</v>
      </c>
      <c r="J68" s="75">
        <v>3.7402244134648079E-2</v>
      </c>
      <c r="P68" s="12" t="s">
        <v>94</v>
      </c>
      <c r="Q68" s="67" t="s">
        <v>580</v>
      </c>
      <c r="R68" s="67">
        <v>3.1833727966324652E-4</v>
      </c>
      <c r="S68" s="67">
        <v>2.6760563380281688E-3</v>
      </c>
      <c r="T68" s="67">
        <v>0</v>
      </c>
      <c r="U68" s="67">
        <v>5.0000000000000001E-3</v>
      </c>
      <c r="V68" s="67">
        <v>0</v>
      </c>
      <c r="W68" s="67">
        <v>0</v>
      </c>
      <c r="X68" s="67">
        <v>0</v>
      </c>
      <c r="Y68" s="67">
        <v>0</v>
      </c>
      <c r="Z68" s="67">
        <v>0</v>
      </c>
      <c r="AA68" s="67">
        <v>0</v>
      </c>
      <c r="AB68" s="67">
        <v>0</v>
      </c>
      <c r="AC68" s="67">
        <v>4.1666666666666669E-4</v>
      </c>
      <c r="AD68" s="67">
        <v>0</v>
      </c>
      <c r="AE68" s="67">
        <v>6.260162601626016E-3</v>
      </c>
      <c r="AF68" s="67">
        <v>0</v>
      </c>
      <c r="AG68" s="67">
        <v>0</v>
      </c>
      <c r="AH68" s="67">
        <v>0</v>
      </c>
      <c r="AI68" s="67">
        <v>0</v>
      </c>
      <c r="AJ68" s="67">
        <v>0</v>
      </c>
      <c r="AK68" s="67">
        <v>8.0188679245283027E-4</v>
      </c>
      <c r="AL68" s="67">
        <v>0</v>
      </c>
      <c r="AM68" s="67">
        <v>0</v>
      </c>
      <c r="AN68" s="67">
        <v>0</v>
      </c>
      <c r="AO68" s="67">
        <v>0</v>
      </c>
      <c r="AP68" s="67">
        <v>7.5786282682834414E-7</v>
      </c>
      <c r="AQ68" s="67">
        <v>4.6442024872284428E-6</v>
      </c>
      <c r="AR68" s="67">
        <v>0</v>
      </c>
      <c r="AS68" s="67">
        <v>0</v>
      </c>
      <c r="AT68" s="67">
        <v>1.5259537210756723E-3</v>
      </c>
      <c r="AU68" s="67">
        <v>3.4211426616489905E-6</v>
      </c>
      <c r="AV68" s="67">
        <v>0</v>
      </c>
      <c r="AW68" s="67">
        <v>0</v>
      </c>
      <c r="AX68" s="67">
        <v>2.5635478637101136E-3</v>
      </c>
      <c r="AY68" s="67">
        <v>1.3333333333333334E-2</v>
      </c>
      <c r="AZ68" s="67">
        <v>2.4200913242009132E-3</v>
      </c>
      <c r="BA68" s="67">
        <v>0</v>
      </c>
      <c r="BB68" s="67">
        <v>4.3504211793020456E-3</v>
      </c>
      <c r="BC68" s="67">
        <v>6.6101694915254236E-3</v>
      </c>
      <c r="BD68" s="67">
        <v>7.8740157480314957E-5</v>
      </c>
      <c r="BE68" s="67">
        <v>0</v>
      </c>
      <c r="BF68" s="67">
        <v>2.7211550301686985E-2</v>
      </c>
      <c r="BG68" s="67">
        <v>0</v>
      </c>
      <c r="BH68" s="67">
        <v>3.6353916065223204E-4</v>
      </c>
      <c r="BI68" s="67">
        <v>0</v>
      </c>
      <c r="BJ68" s="67">
        <v>0</v>
      </c>
      <c r="BK68" s="67">
        <v>0</v>
      </c>
      <c r="BL68" s="67">
        <v>0</v>
      </c>
      <c r="BM68" s="67">
        <v>0</v>
      </c>
      <c r="BN68" s="67">
        <v>0</v>
      </c>
      <c r="BO68" s="67">
        <v>0</v>
      </c>
      <c r="BP68" s="67">
        <v>0</v>
      </c>
      <c r="BQ68" s="67">
        <v>5.2479755326173844E-5</v>
      </c>
      <c r="BR68" s="67">
        <v>0</v>
      </c>
      <c r="BS68" s="67">
        <v>0</v>
      </c>
      <c r="BT68" s="67">
        <v>0</v>
      </c>
      <c r="BU68" s="67">
        <v>0</v>
      </c>
      <c r="BV68" s="67">
        <v>3.028532775796335E-4</v>
      </c>
      <c r="BW68" s="67">
        <v>0</v>
      </c>
      <c r="BX68" s="67">
        <v>0</v>
      </c>
      <c r="BY68" s="67">
        <v>1.6662038322688143E-5</v>
      </c>
      <c r="BZ68" s="67">
        <v>0</v>
      </c>
      <c r="CA68" s="67">
        <v>0</v>
      </c>
      <c r="CB68" s="67">
        <v>0</v>
      </c>
      <c r="CC68" s="67">
        <v>3.7466421603280078E-4</v>
      </c>
      <c r="CD68" s="67">
        <v>1.4739229024943311E-5</v>
      </c>
      <c r="CE68" s="67">
        <v>7.188542588404942E-3</v>
      </c>
      <c r="CF68" s="67">
        <v>5.3360716952949956E-3</v>
      </c>
      <c r="CG68" s="67">
        <v>0</v>
      </c>
      <c r="CH68" s="67">
        <v>0</v>
      </c>
      <c r="CI68" s="67">
        <v>0</v>
      </c>
      <c r="CJ68" s="67">
        <v>0</v>
      </c>
      <c r="CK68" s="67">
        <v>0</v>
      </c>
      <c r="CL68" s="67">
        <v>0</v>
      </c>
      <c r="CM68" s="67">
        <v>0</v>
      </c>
      <c r="CN68" s="67">
        <v>0</v>
      </c>
      <c r="CO68" s="67">
        <v>7.1066638279753042E-4</v>
      </c>
      <c r="CP68" s="67">
        <v>0</v>
      </c>
      <c r="CQ68" s="67">
        <v>0</v>
      </c>
      <c r="CR68" s="67">
        <v>0</v>
      </c>
      <c r="CS68" s="67">
        <v>0</v>
      </c>
      <c r="CT68" s="67">
        <v>0</v>
      </c>
      <c r="CU68" s="67">
        <v>0</v>
      </c>
      <c r="CV68" s="67">
        <v>0</v>
      </c>
      <c r="CW68" s="67">
        <v>0</v>
      </c>
      <c r="CX68" s="67">
        <v>0</v>
      </c>
      <c r="CY68" s="67">
        <v>0</v>
      </c>
      <c r="CZ68" s="67">
        <v>0</v>
      </c>
      <c r="DA68" s="67">
        <v>0</v>
      </c>
      <c r="DB68" s="67">
        <v>0</v>
      </c>
      <c r="DC68" s="67">
        <v>0</v>
      </c>
      <c r="DD68" s="67">
        <v>0</v>
      </c>
      <c r="DE68" s="67">
        <v>0</v>
      </c>
      <c r="DF68" s="67">
        <v>0</v>
      </c>
      <c r="DG68" s="67">
        <v>0</v>
      </c>
      <c r="DH68" s="67">
        <v>0</v>
      </c>
      <c r="DI68" s="67">
        <v>0</v>
      </c>
      <c r="DJ68" s="67">
        <v>0</v>
      </c>
      <c r="DK68" s="67">
        <v>0</v>
      </c>
      <c r="DL68" s="67">
        <v>0</v>
      </c>
      <c r="DM68" s="67">
        <v>0</v>
      </c>
      <c r="DN68" s="67">
        <v>0</v>
      </c>
      <c r="DO68" s="67">
        <v>6.6812331864051427E-5</v>
      </c>
      <c r="DP68" s="67">
        <v>0</v>
      </c>
      <c r="DQ68" s="67">
        <v>0</v>
      </c>
      <c r="DR68" s="67">
        <v>0</v>
      </c>
      <c r="DS68" s="67">
        <v>0</v>
      </c>
      <c r="DT68" s="67">
        <v>0</v>
      </c>
      <c r="DU68" s="67">
        <v>6.9534303390374522E-4</v>
      </c>
      <c r="DW68" s="12" t="s">
        <v>94</v>
      </c>
      <c r="DX68" s="67" t="s">
        <v>580</v>
      </c>
      <c r="DY68" s="76">
        <v>2.332756901360928E-4</v>
      </c>
      <c r="DZ68" s="75">
        <v>1.7627800470405475E-3</v>
      </c>
      <c r="EA68" s="75">
        <v>3.8172905757704164E-5</v>
      </c>
      <c r="EB68" s="75">
        <v>3.2263440728579253E-3</v>
      </c>
      <c r="EC68" s="75">
        <v>1.1389167123004269E-5</v>
      </c>
      <c r="ED68" s="75">
        <v>0</v>
      </c>
      <c r="EE68" s="75">
        <v>8.0452163818797552E-5</v>
      </c>
      <c r="EF68" s="75">
        <v>5.2940774051964904E-5</v>
      </c>
      <c r="EG68" s="75">
        <v>0</v>
      </c>
      <c r="EH68" s="75">
        <v>0</v>
      </c>
      <c r="EI68" s="75">
        <v>0</v>
      </c>
      <c r="EJ68" s="75">
        <v>3.7920292782655433E-4</v>
      </c>
      <c r="EK68" s="75">
        <v>6.985436402508785E-5</v>
      </c>
      <c r="EL68" s="75">
        <v>4.0990162558349917E-3</v>
      </c>
      <c r="EM68" s="75">
        <v>1.0171339440336668E-4</v>
      </c>
      <c r="EN68" s="75">
        <v>0</v>
      </c>
      <c r="EO68" s="75">
        <v>5.3938406192039034E-5</v>
      </c>
      <c r="EP68" s="75">
        <v>8.7274336234186047E-5</v>
      </c>
      <c r="EQ68" s="75">
        <v>0</v>
      </c>
      <c r="ER68" s="75">
        <v>1.1289861343957844E-3</v>
      </c>
      <c r="ES68" s="75">
        <v>0</v>
      </c>
      <c r="ET68" s="75">
        <v>0</v>
      </c>
      <c r="EU68" s="75">
        <v>0</v>
      </c>
      <c r="EV68" s="75">
        <v>0</v>
      </c>
      <c r="EW68" s="75">
        <v>3.9545781189584173E-5</v>
      </c>
      <c r="EX68" s="75">
        <v>6.0551981386946809E-5</v>
      </c>
      <c r="EY68" s="75">
        <v>0</v>
      </c>
      <c r="EZ68" s="75">
        <v>0</v>
      </c>
      <c r="FA68" s="75">
        <v>1.0900895864320256E-3</v>
      </c>
      <c r="FB68" s="75">
        <v>9.3982098723070513E-5</v>
      </c>
      <c r="FC68" s="75">
        <v>4.122367139049748E-5</v>
      </c>
      <c r="FD68" s="75">
        <v>0</v>
      </c>
      <c r="FE68" s="75">
        <v>1.9084668068604744E-3</v>
      </c>
      <c r="FF68" s="75">
        <v>8.6716454807685677E-3</v>
      </c>
      <c r="FG68" s="75">
        <v>1.7118308077094583E-3</v>
      </c>
      <c r="FH68" s="75">
        <v>0</v>
      </c>
      <c r="FI68" s="75">
        <v>3.0497942297824866E-3</v>
      </c>
      <c r="FJ68" s="75">
        <v>4.7331442379208348E-3</v>
      </c>
      <c r="FK68" s="75">
        <v>5.668678104918521E-4</v>
      </c>
      <c r="FL68" s="75">
        <v>0</v>
      </c>
      <c r="FM68" s="75">
        <v>1.7580685086721424E-2</v>
      </c>
      <c r="FN68" s="75">
        <v>2.5477303133265096E-4</v>
      </c>
      <c r="FO68" s="75">
        <v>4.7514115816679894E-4</v>
      </c>
      <c r="FP68" s="75">
        <v>1.3514560842985281E-4</v>
      </c>
      <c r="FQ68" s="75">
        <v>9.9840105894092953E-5</v>
      </c>
      <c r="FR68" s="75">
        <v>7.7411047031070263E-5</v>
      </c>
      <c r="FS68" s="75">
        <v>0</v>
      </c>
      <c r="FT68" s="75">
        <v>1.2870913939816054E-4</v>
      </c>
      <c r="FU68" s="75">
        <v>1.2424235945299896E-4</v>
      </c>
      <c r="FV68" s="75">
        <v>0</v>
      </c>
      <c r="FW68" s="75">
        <v>4.1991890415216574E-5</v>
      </c>
      <c r="FX68" s="75">
        <v>1.3419339720084365E-4</v>
      </c>
      <c r="FY68" s="75">
        <v>7.2741034788739909E-5</v>
      </c>
      <c r="FZ68" s="75">
        <v>4.16150042466948E-5</v>
      </c>
      <c r="GA68" s="75">
        <v>1.1858669852735126E-4</v>
      </c>
      <c r="GB68" s="75">
        <v>1.3747625367822563E-4</v>
      </c>
      <c r="GC68" s="75">
        <v>3.2456595934302816E-4</v>
      </c>
      <c r="GD68" s="75">
        <v>1.8252972449469277E-4</v>
      </c>
      <c r="GE68" s="75">
        <v>1.0217041695978805E-4</v>
      </c>
      <c r="GF68" s="75">
        <v>6.4930957219568505E-5</v>
      </c>
      <c r="GG68" s="75">
        <v>1.0001603701447996</v>
      </c>
      <c r="GH68" s="75">
        <v>6.8211026120754825E-5</v>
      </c>
      <c r="GI68" s="75">
        <v>6.295205887234144E-5</v>
      </c>
      <c r="GJ68" s="75">
        <v>3.1127044832149781E-4</v>
      </c>
      <c r="GK68" s="75">
        <v>1.0959897292393074E-4</v>
      </c>
      <c r="GL68" s="75">
        <v>4.9176003491032353E-3</v>
      </c>
      <c r="GM68" s="75">
        <v>3.4803242475001488E-3</v>
      </c>
      <c r="GN68" s="75">
        <v>1.5535184628585121E-4</v>
      </c>
      <c r="GO68" s="75">
        <v>2.6229079520652241E-4</v>
      </c>
      <c r="GP68" s="75">
        <v>8.378457473242159E-5</v>
      </c>
      <c r="GQ68" s="75">
        <v>2.0336821704963105E-5</v>
      </c>
      <c r="GR68" s="75">
        <v>5.1227149567188329E-5</v>
      </c>
      <c r="GS68" s="75">
        <v>2.3084193603764637E-5</v>
      </c>
      <c r="GT68" s="75">
        <v>1.9002438797595508E-6</v>
      </c>
      <c r="GU68" s="75">
        <v>1.9029279246264252E-4</v>
      </c>
      <c r="GV68" s="75">
        <v>4.729137551822513E-4</v>
      </c>
      <c r="GW68" s="75">
        <v>1.9867561743411279E-5</v>
      </c>
      <c r="GX68" s="75">
        <v>6.578922251483789E-6</v>
      </c>
      <c r="GY68" s="75">
        <v>0</v>
      </c>
      <c r="GZ68" s="75">
        <v>1.7616897497637189E-5</v>
      </c>
      <c r="HA68" s="75">
        <v>1.6557582638629888E-4</v>
      </c>
      <c r="HB68" s="75">
        <v>3.5001195029209632E-5</v>
      </c>
      <c r="HC68" s="75">
        <v>3.4325351626369556E-5</v>
      </c>
      <c r="HD68" s="75">
        <v>3.7556976326153581E-5</v>
      </c>
      <c r="HE68" s="75">
        <v>3.019458343746171E-5</v>
      </c>
      <c r="HF68" s="75">
        <v>1.274718322783867E-5</v>
      </c>
      <c r="HG68" s="75">
        <v>2.4210326287396255E-5</v>
      </c>
      <c r="HH68" s="75">
        <v>2.5856537495831881E-5</v>
      </c>
      <c r="HI68" s="75">
        <v>2.940686082926542E-5</v>
      </c>
      <c r="HJ68" s="75">
        <v>7.6448849650285076E-5</v>
      </c>
      <c r="HK68" s="75">
        <v>4.4597624839078908E-5</v>
      </c>
      <c r="HL68" s="75">
        <v>3.4062758351229537E-5</v>
      </c>
      <c r="HM68" s="75">
        <v>4.5289738846249725E-5</v>
      </c>
      <c r="HN68" s="75">
        <v>9.0269530016587028E-5</v>
      </c>
      <c r="HO68" s="75">
        <v>5.0000832149435109E-5</v>
      </c>
      <c r="HP68" s="75">
        <v>2.3610467091004874E-5</v>
      </c>
      <c r="HQ68" s="75">
        <v>1.5778638582900175E-5</v>
      </c>
      <c r="HR68" s="75">
        <v>2.7489882254224288E-5</v>
      </c>
      <c r="HS68" s="75">
        <v>3.6736275396387602E-5</v>
      </c>
      <c r="HT68" s="75">
        <v>1.6935577915765752E-5</v>
      </c>
      <c r="HU68" s="75">
        <v>1.5963238949884737E-4</v>
      </c>
      <c r="HV68" s="75">
        <v>1.3427886128804091E-4</v>
      </c>
      <c r="HW68" s="75">
        <v>1.1089569751288466E-4</v>
      </c>
      <c r="HX68" s="75">
        <v>1.1950886101240818E-4</v>
      </c>
      <c r="HY68" s="75">
        <v>7.3380025055911534E-5</v>
      </c>
      <c r="HZ68" s="75">
        <v>1.8739633350039624E-5</v>
      </c>
      <c r="IA68" s="75">
        <v>4.0031379558265531E-5</v>
      </c>
      <c r="IB68" s="67">
        <v>1.0653173666704296</v>
      </c>
      <c r="IC68" s="67">
        <v>0.93586011508397893</v>
      </c>
      <c r="IE68" s="12" t="s">
        <v>94</v>
      </c>
      <c r="IF68" s="67" t="s">
        <v>580</v>
      </c>
      <c r="IG68" s="67">
        <v>0</v>
      </c>
      <c r="IH68" s="67">
        <v>0</v>
      </c>
      <c r="II68" s="67">
        <v>0</v>
      </c>
      <c r="IJ68" s="67">
        <v>0</v>
      </c>
      <c r="IK68" s="67">
        <v>0</v>
      </c>
      <c r="IL68" s="67">
        <v>0</v>
      </c>
      <c r="IM68" s="67">
        <v>0</v>
      </c>
      <c r="IN68" s="67">
        <v>0</v>
      </c>
      <c r="IO68" s="67">
        <v>0</v>
      </c>
      <c r="IP68" s="67">
        <v>0</v>
      </c>
      <c r="IQ68" s="67">
        <v>0</v>
      </c>
      <c r="IR68" s="67">
        <v>0</v>
      </c>
      <c r="IS68" s="67">
        <v>0</v>
      </c>
      <c r="IT68" s="67">
        <v>0</v>
      </c>
      <c r="IU68" s="67">
        <v>0</v>
      </c>
      <c r="IV68" s="67">
        <v>0</v>
      </c>
      <c r="IW68" s="67">
        <v>0</v>
      </c>
      <c r="IX68" s="67">
        <v>0</v>
      </c>
      <c r="IY68" s="67">
        <v>0</v>
      </c>
      <c r="IZ68" s="67">
        <v>0</v>
      </c>
      <c r="JA68" s="67">
        <v>0</v>
      </c>
      <c r="JB68" s="67">
        <v>0</v>
      </c>
      <c r="JC68" s="67">
        <v>0</v>
      </c>
      <c r="JD68" s="67">
        <v>0</v>
      </c>
      <c r="JE68" s="67">
        <v>0</v>
      </c>
      <c r="JF68" s="67">
        <v>0</v>
      </c>
      <c r="JG68" s="67">
        <v>0</v>
      </c>
      <c r="JH68" s="67">
        <v>0</v>
      </c>
      <c r="JI68" s="67">
        <v>0</v>
      </c>
      <c r="JJ68" s="67">
        <v>0</v>
      </c>
      <c r="JK68" s="67">
        <v>0</v>
      </c>
      <c r="JL68" s="67">
        <v>0</v>
      </c>
      <c r="JM68" s="67">
        <v>0</v>
      </c>
      <c r="JN68" s="67">
        <v>0</v>
      </c>
      <c r="JO68" s="67">
        <v>0</v>
      </c>
      <c r="JP68" s="67">
        <v>0</v>
      </c>
      <c r="JQ68" s="67">
        <v>0</v>
      </c>
      <c r="JR68" s="67">
        <v>0</v>
      </c>
      <c r="JS68" s="67">
        <v>0</v>
      </c>
      <c r="JT68" s="67">
        <v>0</v>
      </c>
      <c r="JU68" s="67">
        <v>0</v>
      </c>
      <c r="JV68" s="67">
        <v>0</v>
      </c>
      <c r="JW68" s="67">
        <v>0</v>
      </c>
      <c r="JX68" s="67">
        <v>0</v>
      </c>
      <c r="JY68" s="67">
        <v>0</v>
      </c>
      <c r="JZ68" s="67">
        <v>0</v>
      </c>
      <c r="KA68" s="67">
        <v>0</v>
      </c>
      <c r="KB68" s="67">
        <v>0</v>
      </c>
      <c r="KC68" s="67">
        <v>0</v>
      </c>
      <c r="KD68" s="67">
        <v>0</v>
      </c>
      <c r="KE68" s="67">
        <v>0</v>
      </c>
      <c r="KF68" s="67">
        <v>0</v>
      </c>
      <c r="KG68" s="67">
        <v>0</v>
      </c>
      <c r="KH68" s="67">
        <v>0</v>
      </c>
      <c r="KI68" s="67">
        <v>0</v>
      </c>
      <c r="KJ68" s="67">
        <v>0</v>
      </c>
      <c r="KK68" s="67">
        <v>0</v>
      </c>
      <c r="KL68" s="67">
        <v>0</v>
      </c>
      <c r="KM68" s="67">
        <v>0</v>
      </c>
      <c r="KN68" s="67">
        <v>0</v>
      </c>
      <c r="KO68" s="67">
        <v>0</v>
      </c>
      <c r="KP68" s="67">
        <v>0</v>
      </c>
      <c r="KQ68" s="67">
        <v>0</v>
      </c>
      <c r="KR68" s="67">
        <v>0</v>
      </c>
      <c r="KS68" s="67">
        <v>0</v>
      </c>
      <c r="KT68" s="67">
        <v>0</v>
      </c>
      <c r="KU68" s="67">
        <v>0</v>
      </c>
      <c r="KV68" s="67">
        <v>0</v>
      </c>
      <c r="KW68" s="67">
        <v>0</v>
      </c>
      <c r="KX68" s="67">
        <v>0</v>
      </c>
      <c r="KY68" s="67">
        <v>0</v>
      </c>
      <c r="KZ68" s="67">
        <v>0</v>
      </c>
      <c r="LA68" s="67">
        <v>0</v>
      </c>
      <c r="LB68" s="67">
        <v>0</v>
      </c>
      <c r="LC68" s="67">
        <v>0</v>
      </c>
      <c r="LD68" s="67">
        <v>0</v>
      </c>
      <c r="LE68" s="67">
        <v>0</v>
      </c>
      <c r="LF68" s="67">
        <v>0</v>
      </c>
      <c r="LG68" s="67">
        <v>0</v>
      </c>
      <c r="LH68" s="67">
        <v>0</v>
      </c>
      <c r="LI68" s="67">
        <v>0</v>
      </c>
      <c r="LJ68" s="67">
        <v>0</v>
      </c>
      <c r="LK68" s="67">
        <v>0</v>
      </c>
      <c r="LL68" s="67">
        <v>0</v>
      </c>
      <c r="LM68" s="67">
        <v>0</v>
      </c>
      <c r="LN68" s="67">
        <v>0</v>
      </c>
      <c r="LO68" s="67">
        <v>0</v>
      </c>
      <c r="LP68" s="67">
        <v>0</v>
      </c>
      <c r="LQ68" s="67">
        <v>0</v>
      </c>
      <c r="LR68" s="67">
        <v>0</v>
      </c>
      <c r="LS68" s="67">
        <v>0</v>
      </c>
      <c r="LT68" s="67">
        <v>0</v>
      </c>
      <c r="LU68" s="67">
        <v>0</v>
      </c>
      <c r="LV68" s="67">
        <v>0</v>
      </c>
      <c r="LW68" s="67">
        <v>0</v>
      </c>
      <c r="LX68" s="67">
        <v>0</v>
      </c>
      <c r="LY68" s="67">
        <v>0</v>
      </c>
      <c r="LZ68" s="67">
        <v>0</v>
      </c>
      <c r="MA68" s="67">
        <v>0</v>
      </c>
      <c r="MB68" s="67">
        <v>0</v>
      </c>
      <c r="MC68" s="67">
        <v>0</v>
      </c>
      <c r="MD68" s="67">
        <v>0</v>
      </c>
      <c r="ME68" s="67">
        <v>0</v>
      </c>
      <c r="MF68" s="67">
        <v>0</v>
      </c>
      <c r="MG68" s="67">
        <v>0</v>
      </c>
      <c r="MH68" s="67">
        <v>0</v>
      </c>
      <c r="MI68" s="67">
        <v>0</v>
      </c>
    </row>
    <row r="69" spans="2:347" x14ac:dyDescent="0.15">
      <c r="B69" s="12" t="s">
        <v>95</v>
      </c>
      <c r="C69" s="66" t="s">
        <v>190</v>
      </c>
      <c r="D69" s="67">
        <v>0</v>
      </c>
      <c r="E69" s="67">
        <v>1</v>
      </c>
      <c r="F69" s="67">
        <v>0.45578151190077115</v>
      </c>
      <c r="G69" s="67">
        <v>0.42106457425410659</v>
      </c>
      <c r="H69" s="67">
        <v>0</v>
      </c>
      <c r="I69" s="27">
        <v>6.5077103586992965E-2</v>
      </c>
      <c r="J69" s="67">
        <v>5.6381997988602078E-2</v>
      </c>
      <c r="P69" s="12" t="s">
        <v>95</v>
      </c>
      <c r="Q69" s="67" t="s">
        <v>190</v>
      </c>
      <c r="R69" s="67">
        <v>0</v>
      </c>
      <c r="S69" s="67">
        <v>0</v>
      </c>
      <c r="T69" s="67">
        <v>0</v>
      </c>
      <c r="U69" s="67">
        <v>0</v>
      </c>
      <c r="V69" s="67">
        <v>0</v>
      </c>
      <c r="W69" s="67">
        <v>0</v>
      </c>
      <c r="X69" s="67">
        <v>0</v>
      </c>
      <c r="Y69" s="67">
        <v>0</v>
      </c>
      <c r="Z69" s="67">
        <v>0</v>
      </c>
      <c r="AA69" s="67">
        <v>0</v>
      </c>
      <c r="AB69" s="67">
        <v>0</v>
      </c>
      <c r="AC69" s="67">
        <v>0</v>
      </c>
      <c r="AD69" s="67">
        <v>0</v>
      </c>
      <c r="AE69" s="67">
        <v>0</v>
      </c>
      <c r="AF69" s="67">
        <v>0</v>
      </c>
      <c r="AG69" s="67">
        <v>0</v>
      </c>
      <c r="AH69" s="67">
        <v>0</v>
      </c>
      <c r="AI69" s="67">
        <v>0</v>
      </c>
      <c r="AJ69" s="67">
        <v>0</v>
      </c>
      <c r="AK69" s="67">
        <v>0</v>
      </c>
      <c r="AL69" s="67">
        <v>0</v>
      </c>
      <c r="AM69" s="67">
        <v>0</v>
      </c>
      <c r="AN69" s="67">
        <v>0</v>
      </c>
      <c r="AO69" s="67">
        <v>0</v>
      </c>
      <c r="AP69" s="67">
        <v>0</v>
      </c>
      <c r="AQ69" s="67">
        <v>0</v>
      </c>
      <c r="AR69" s="67">
        <v>0</v>
      </c>
      <c r="AS69" s="67">
        <v>0</v>
      </c>
      <c r="AT69" s="67">
        <v>0</v>
      </c>
      <c r="AU69" s="67">
        <v>0</v>
      </c>
      <c r="AV69" s="67">
        <v>0</v>
      </c>
      <c r="AW69" s="67">
        <v>0</v>
      </c>
      <c r="AX69" s="67">
        <v>0</v>
      </c>
      <c r="AY69" s="67">
        <v>0</v>
      </c>
      <c r="AZ69" s="67">
        <v>0</v>
      </c>
      <c r="BA69" s="67">
        <v>0</v>
      </c>
      <c r="BB69" s="67">
        <v>0</v>
      </c>
      <c r="BC69" s="67">
        <v>0</v>
      </c>
      <c r="BD69" s="67">
        <v>0</v>
      </c>
      <c r="BE69" s="67">
        <v>0</v>
      </c>
      <c r="BF69" s="67">
        <v>0</v>
      </c>
      <c r="BG69" s="67">
        <v>0</v>
      </c>
      <c r="BH69" s="67">
        <v>0</v>
      </c>
      <c r="BI69" s="67">
        <v>0</v>
      </c>
      <c r="BJ69" s="67">
        <v>0</v>
      </c>
      <c r="BK69" s="67">
        <v>0</v>
      </c>
      <c r="BL69" s="67">
        <v>0</v>
      </c>
      <c r="BM69" s="67">
        <v>0</v>
      </c>
      <c r="BN69" s="67">
        <v>0</v>
      </c>
      <c r="BO69" s="67">
        <v>0</v>
      </c>
      <c r="BP69" s="67">
        <v>0</v>
      </c>
      <c r="BQ69" s="67">
        <v>0</v>
      </c>
      <c r="BR69" s="67">
        <v>0</v>
      </c>
      <c r="BS69" s="67">
        <v>0</v>
      </c>
      <c r="BT69" s="67">
        <v>0</v>
      </c>
      <c r="BU69" s="67">
        <v>0</v>
      </c>
      <c r="BV69" s="67">
        <v>0</v>
      </c>
      <c r="BW69" s="67">
        <v>0</v>
      </c>
      <c r="BX69" s="67">
        <v>0</v>
      </c>
      <c r="BY69" s="67">
        <v>0</v>
      </c>
      <c r="BZ69" s="67">
        <v>0</v>
      </c>
      <c r="CA69" s="67">
        <v>0</v>
      </c>
      <c r="CB69" s="67">
        <v>0</v>
      </c>
      <c r="CC69" s="67">
        <v>0</v>
      </c>
      <c r="CD69" s="67">
        <v>0</v>
      </c>
      <c r="CE69" s="67">
        <v>0</v>
      </c>
      <c r="CF69" s="67">
        <v>0</v>
      </c>
      <c r="CG69" s="67">
        <v>0</v>
      </c>
      <c r="CH69" s="67">
        <v>0</v>
      </c>
      <c r="CI69" s="67">
        <v>0</v>
      </c>
      <c r="CJ69" s="67">
        <v>0</v>
      </c>
      <c r="CK69" s="67">
        <v>0</v>
      </c>
      <c r="CL69" s="67">
        <v>0</v>
      </c>
      <c r="CM69" s="67">
        <v>0</v>
      </c>
      <c r="CN69" s="67">
        <v>0</v>
      </c>
      <c r="CO69" s="67">
        <v>0</v>
      </c>
      <c r="CP69" s="67">
        <v>0</v>
      </c>
      <c r="CQ69" s="67">
        <v>0</v>
      </c>
      <c r="CR69" s="67">
        <v>0</v>
      </c>
      <c r="CS69" s="67">
        <v>0</v>
      </c>
      <c r="CT69" s="67">
        <v>0</v>
      </c>
      <c r="CU69" s="67">
        <v>0</v>
      </c>
      <c r="CV69" s="67">
        <v>0</v>
      </c>
      <c r="CW69" s="67">
        <v>0</v>
      </c>
      <c r="CX69" s="67">
        <v>0</v>
      </c>
      <c r="CY69" s="67">
        <v>0</v>
      </c>
      <c r="CZ69" s="67">
        <v>0</v>
      </c>
      <c r="DA69" s="67">
        <v>0</v>
      </c>
      <c r="DB69" s="67">
        <v>0</v>
      </c>
      <c r="DC69" s="67">
        <v>0</v>
      </c>
      <c r="DD69" s="67">
        <v>0</v>
      </c>
      <c r="DE69" s="67">
        <v>0</v>
      </c>
      <c r="DF69" s="67">
        <v>0</v>
      </c>
      <c r="DG69" s="67">
        <v>0</v>
      </c>
      <c r="DH69" s="67">
        <v>0</v>
      </c>
      <c r="DI69" s="67">
        <v>0</v>
      </c>
      <c r="DJ69" s="67">
        <v>0</v>
      </c>
      <c r="DK69" s="67">
        <v>0</v>
      </c>
      <c r="DL69" s="67">
        <v>0</v>
      </c>
      <c r="DM69" s="67">
        <v>0</v>
      </c>
      <c r="DN69" s="67">
        <v>0</v>
      </c>
      <c r="DO69" s="67">
        <v>0</v>
      </c>
      <c r="DP69" s="67">
        <v>0</v>
      </c>
      <c r="DQ69" s="67">
        <v>0</v>
      </c>
      <c r="DR69" s="67">
        <v>0</v>
      </c>
      <c r="DS69" s="67">
        <v>0</v>
      </c>
      <c r="DT69" s="67">
        <v>0</v>
      </c>
      <c r="DU69" s="67">
        <v>0</v>
      </c>
      <c r="DW69" s="12" t="s">
        <v>95</v>
      </c>
      <c r="DX69" s="67" t="s">
        <v>190</v>
      </c>
      <c r="DY69" s="27">
        <v>0</v>
      </c>
      <c r="DZ69" s="67">
        <v>0</v>
      </c>
      <c r="EA69" s="67">
        <v>0</v>
      </c>
      <c r="EB69" s="67">
        <v>0</v>
      </c>
      <c r="EC69" s="67">
        <v>0</v>
      </c>
      <c r="ED69" s="67">
        <v>0</v>
      </c>
      <c r="EE69" s="67">
        <v>0</v>
      </c>
      <c r="EF69" s="67">
        <v>0</v>
      </c>
      <c r="EG69" s="67">
        <v>0</v>
      </c>
      <c r="EH69" s="67">
        <v>0</v>
      </c>
      <c r="EI69" s="67">
        <v>0</v>
      </c>
      <c r="EJ69" s="67">
        <v>0</v>
      </c>
      <c r="EK69" s="67">
        <v>0</v>
      </c>
      <c r="EL69" s="67">
        <v>0</v>
      </c>
      <c r="EM69" s="67">
        <v>0</v>
      </c>
      <c r="EN69" s="67">
        <v>0</v>
      </c>
      <c r="EO69" s="67">
        <v>0</v>
      </c>
      <c r="EP69" s="67">
        <v>0</v>
      </c>
      <c r="EQ69" s="67">
        <v>0</v>
      </c>
      <c r="ER69" s="67">
        <v>0</v>
      </c>
      <c r="ES69" s="67">
        <v>0</v>
      </c>
      <c r="ET69" s="67">
        <v>0</v>
      </c>
      <c r="EU69" s="67">
        <v>0</v>
      </c>
      <c r="EV69" s="67">
        <v>0</v>
      </c>
      <c r="EW69" s="67">
        <v>0</v>
      </c>
      <c r="EX69" s="67">
        <v>0</v>
      </c>
      <c r="EY69" s="67">
        <v>0</v>
      </c>
      <c r="EZ69" s="67">
        <v>0</v>
      </c>
      <c r="FA69" s="67">
        <v>0</v>
      </c>
      <c r="FB69" s="67">
        <v>0</v>
      </c>
      <c r="FC69" s="67">
        <v>0</v>
      </c>
      <c r="FD69" s="67">
        <v>0</v>
      </c>
      <c r="FE69" s="67">
        <v>0</v>
      </c>
      <c r="FF69" s="67">
        <v>0</v>
      </c>
      <c r="FG69" s="67">
        <v>0</v>
      </c>
      <c r="FH69" s="67">
        <v>0</v>
      </c>
      <c r="FI69" s="67">
        <v>0</v>
      </c>
      <c r="FJ69" s="67">
        <v>0</v>
      </c>
      <c r="FK69" s="67">
        <v>0</v>
      </c>
      <c r="FL69" s="67">
        <v>0</v>
      </c>
      <c r="FM69" s="67">
        <v>0</v>
      </c>
      <c r="FN69" s="67">
        <v>0</v>
      </c>
      <c r="FO69" s="67">
        <v>0</v>
      </c>
      <c r="FP69" s="67">
        <v>0</v>
      </c>
      <c r="FQ69" s="67">
        <v>0</v>
      </c>
      <c r="FR69" s="67">
        <v>0</v>
      </c>
      <c r="FS69" s="67">
        <v>0</v>
      </c>
      <c r="FT69" s="67">
        <v>0</v>
      </c>
      <c r="FU69" s="67">
        <v>0</v>
      </c>
      <c r="FV69" s="67">
        <v>0</v>
      </c>
      <c r="FW69" s="67">
        <v>0</v>
      </c>
      <c r="FX69" s="67">
        <v>0</v>
      </c>
      <c r="FY69" s="67">
        <v>0</v>
      </c>
      <c r="FZ69" s="67">
        <v>0</v>
      </c>
      <c r="GA69" s="67">
        <v>0</v>
      </c>
      <c r="GB69" s="67">
        <v>0</v>
      </c>
      <c r="GC69" s="67">
        <v>0</v>
      </c>
      <c r="GD69" s="67">
        <v>0</v>
      </c>
      <c r="GE69" s="67">
        <v>0</v>
      </c>
      <c r="GF69" s="67">
        <v>0</v>
      </c>
      <c r="GG69" s="67">
        <v>0</v>
      </c>
      <c r="GH69" s="67">
        <v>1</v>
      </c>
      <c r="GI69" s="67">
        <v>0</v>
      </c>
      <c r="GJ69" s="67">
        <v>0</v>
      </c>
      <c r="GK69" s="67">
        <v>0</v>
      </c>
      <c r="GL69" s="67">
        <v>0</v>
      </c>
      <c r="GM69" s="67">
        <v>0</v>
      </c>
      <c r="GN69" s="67">
        <v>0</v>
      </c>
      <c r="GO69" s="67">
        <v>0</v>
      </c>
      <c r="GP69" s="67">
        <v>0</v>
      </c>
      <c r="GQ69" s="67">
        <v>0</v>
      </c>
      <c r="GR69" s="67">
        <v>0</v>
      </c>
      <c r="GS69" s="67">
        <v>0</v>
      </c>
      <c r="GT69" s="67">
        <v>0</v>
      </c>
      <c r="GU69" s="67">
        <v>0</v>
      </c>
      <c r="GV69" s="67">
        <v>0</v>
      </c>
      <c r="GW69" s="67">
        <v>0</v>
      </c>
      <c r="GX69" s="67">
        <v>0</v>
      </c>
      <c r="GY69" s="67">
        <v>0</v>
      </c>
      <c r="GZ69" s="67">
        <v>0</v>
      </c>
      <c r="HA69" s="67">
        <v>0</v>
      </c>
      <c r="HB69" s="67">
        <v>0</v>
      </c>
      <c r="HC69" s="67">
        <v>0</v>
      </c>
      <c r="HD69" s="67">
        <v>0</v>
      </c>
      <c r="HE69" s="67">
        <v>0</v>
      </c>
      <c r="HF69" s="67">
        <v>0</v>
      </c>
      <c r="HG69" s="67">
        <v>0</v>
      </c>
      <c r="HH69" s="67">
        <v>0</v>
      </c>
      <c r="HI69" s="67">
        <v>0</v>
      </c>
      <c r="HJ69" s="67">
        <v>0</v>
      </c>
      <c r="HK69" s="67">
        <v>0</v>
      </c>
      <c r="HL69" s="67">
        <v>0</v>
      </c>
      <c r="HM69" s="67">
        <v>0</v>
      </c>
      <c r="HN69" s="67">
        <v>0</v>
      </c>
      <c r="HO69" s="67">
        <v>0</v>
      </c>
      <c r="HP69" s="67">
        <v>0</v>
      </c>
      <c r="HQ69" s="67">
        <v>0</v>
      </c>
      <c r="HR69" s="67">
        <v>0</v>
      </c>
      <c r="HS69" s="67">
        <v>0</v>
      </c>
      <c r="HT69" s="67">
        <v>0</v>
      </c>
      <c r="HU69" s="67">
        <v>0</v>
      </c>
      <c r="HV69" s="67">
        <v>0</v>
      </c>
      <c r="HW69" s="67">
        <v>0</v>
      </c>
      <c r="HX69" s="67">
        <v>0</v>
      </c>
      <c r="HY69" s="67">
        <v>0</v>
      </c>
      <c r="HZ69" s="67">
        <v>0</v>
      </c>
      <c r="IA69" s="67">
        <v>0</v>
      </c>
      <c r="IB69" s="67">
        <v>1</v>
      </c>
      <c r="IC69" s="67">
        <v>0.8784801077719594</v>
      </c>
      <c r="IE69" s="12" t="s">
        <v>95</v>
      </c>
      <c r="IF69" s="67" t="s">
        <v>190</v>
      </c>
      <c r="IG69" s="67">
        <v>0.21599092696562669</v>
      </c>
      <c r="IH69" s="67">
        <v>0.18737997544415644</v>
      </c>
      <c r="II69" s="67">
        <v>9.904635062634283E-2</v>
      </c>
      <c r="IJ69" s="67">
        <v>0.26008637655805816</v>
      </c>
      <c r="IK69" s="67">
        <v>0.11661893946874692</v>
      </c>
      <c r="IL69" s="67">
        <v>0.22201364406391649</v>
      </c>
      <c r="IM69" s="67">
        <v>0.18549985167606051</v>
      </c>
      <c r="IN69" s="67">
        <v>9.9547903506521429E-2</v>
      </c>
      <c r="IO69" s="67">
        <v>0.10886735397847798</v>
      </c>
      <c r="IP69" s="67">
        <v>0.10347090748453869</v>
      </c>
      <c r="IQ69" s="67">
        <v>0</v>
      </c>
      <c r="IR69" s="67">
        <v>6.9197060965115506E-2</v>
      </c>
      <c r="IS69" s="67">
        <v>8.4707846936685732E-2</v>
      </c>
      <c r="IT69" s="67">
        <v>0.15278861516739123</v>
      </c>
      <c r="IU69" s="67">
        <v>6.2636332852969198E-2</v>
      </c>
      <c r="IV69" s="67">
        <v>0.15943675171344091</v>
      </c>
      <c r="IW69" s="67">
        <v>0.14376418290901177</v>
      </c>
      <c r="IX69" s="67">
        <v>0.10610878970528417</v>
      </c>
      <c r="IY69" s="67">
        <v>4.0754442355509735E-2</v>
      </c>
      <c r="IZ69" s="67">
        <v>2.9835280099884016E-2</v>
      </c>
      <c r="JA69" s="67">
        <v>5.8701953532419165E-2</v>
      </c>
      <c r="JB69" s="67">
        <v>4.9496037636250212E-2</v>
      </c>
      <c r="JC69" s="67">
        <v>3.3993066270771304E-2</v>
      </c>
      <c r="JD69" s="67">
        <v>1.2330020710581662E-2</v>
      </c>
      <c r="JE69" s="67">
        <v>3.2382107953248244E-2</v>
      </c>
      <c r="JF69" s="67">
        <v>2.5477982582924451E-2</v>
      </c>
      <c r="JG69" s="67">
        <v>5.5725969764995838E-2</v>
      </c>
      <c r="JH69" s="67">
        <v>0.20688942295268367</v>
      </c>
      <c r="JI69" s="67">
        <v>4.8094410497420685E-2</v>
      </c>
      <c r="JJ69" s="67">
        <v>4.742115637319317E-2</v>
      </c>
      <c r="JK69" s="67">
        <v>3.9855964545118798E-2</v>
      </c>
      <c r="JL69" s="67">
        <v>4.6226378268657754E-2</v>
      </c>
      <c r="JM69" s="67">
        <v>4.8198543503257953E-2</v>
      </c>
      <c r="JN69" s="67">
        <v>5.1319064211050272E-2</v>
      </c>
      <c r="JO69" s="67">
        <v>4.6662998922923138E-2</v>
      </c>
      <c r="JP69" s="67">
        <v>0.19856487472062109</v>
      </c>
      <c r="JQ69" s="67">
        <v>1.8639575522330355E-2</v>
      </c>
      <c r="JR69" s="67">
        <v>3.8575246564650792E-2</v>
      </c>
      <c r="JS69" s="67">
        <v>1.5490840770314701E-2</v>
      </c>
      <c r="JT69" s="67">
        <v>6.6986602679464102E-2</v>
      </c>
      <c r="JU69" s="67">
        <v>0.10800030226482717</v>
      </c>
      <c r="JV69" s="67">
        <v>0.10625203516769782</v>
      </c>
      <c r="JW69" s="67">
        <v>0.18706810843150884</v>
      </c>
      <c r="JX69" s="67">
        <v>2.2047272025272503E-2</v>
      </c>
      <c r="JY69" s="67">
        <v>1.1286482065075574E-2</v>
      </c>
      <c r="JZ69" s="67">
        <v>1.8851600491636832E-2</v>
      </c>
      <c r="KA69" s="67">
        <v>5.0420797211066662E-3</v>
      </c>
      <c r="KB69" s="67">
        <v>4.3910507454065712E-3</v>
      </c>
      <c r="KC69" s="67">
        <v>3.99155633511558E-2</v>
      </c>
      <c r="KD69" s="67">
        <v>7.5044075007649383E-2</v>
      </c>
      <c r="KE69" s="67">
        <v>6.3383960891144536E-2</v>
      </c>
      <c r="KF69" s="67">
        <v>8.1379036184144202E-2</v>
      </c>
      <c r="KG69" s="67">
        <v>3.0322955400368819E-3</v>
      </c>
      <c r="KH69" s="67">
        <v>6.3971667605161034E-3</v>
      </c>
      <c r="KI69" s="67">
        <v>1.54984734676547E-2</v>
      </c>
      <c r="KJ69" s="67">
        <v>2.1007655665510917E-2</v>
      </c>
      <c r="KK69" s="67">
        <v>1.8874050213546396E-2</v>
      </c>
      <c r="KL69" s="67">
        <v>3.7479410165270365E-2</v>
      </c>
      <c r="KM69" s="67">
        <v>2.8794787545541919E-2</v>
      </c>
      <c r="KN69" s="67">
        <v>6.0209100653481284E-2</v>
      </c>
      <c r="KO69" s="67">
        <v>3.347836445024012E-2</v>
      </c>
      <c r="KP69" s="67">
        <v>4.8041596230843038E-2</v>
      </c>
      <c r="KQ69" s="67">
        <v>5.280534594311441E-2</v>
      </c>
      <c r="KR69" s="67">
        <v>0</v>
      </c>
      <c r="KS69" s="67">
        <v>5.1489151668617658E-2</v>
      </c>
      <c r="KT69" s="67">
        <v>3.5370649532144714E-2</v>
      </c>
      <c r="KU69" s="67">
        <v>6.0829419724588073E-2</v>
      </c>
      <c r="KV69" s="67">
        <v>0</v>
      </c>
      <c r="KW69" s="67">
        <v>0.17435288882296224</v>
      </c>
      <c r="KX69" s="67">
        <v>0.19104064912392593</v>
      </c>
      <c r="KY69" s="67">
        <v>4.6720416344553373E-2</v>
      </c>
      <c r="KZ69" s="67">
        <v>0.35196220445169218</v>
      </c>
      <c r="LA69" s="67">
        <v>0.759668940001054</v>
      </c>
      <c r="LB69" s="67">
        <v>0</v>
      </c>
      <c r="LC69" s="67">
        <v>8.4049958855039131E-2</v>
      </c>
      <c r="LD69" s="67">
        <v>7.9733127953846211E-2</v>
      </c>
      <c r="LE69" s="67">
        <v>0</v>
      </c>
      <c r="LF69" s="67">
        <v>4.6173692583785585E-2</v>
      </c>
      <c r="LG69" s="67">
        <v>6.132190141828254E-3</v>
      </c>
      <c r="LH69" s="67">
        <v>5.0196483377793078E-3</v>
      </c>
      <c r="LI69" s="67">
        <v>2.4114116234729185E-2</v>
      </c>
      <c r="LJ69" s="67">
        <v>0.24630783378273641</v>
      </c>
      <c r="LK69" s="67">
        <v>0.1743119266055046</v>
      </c>
      <c r="LL69" s="67">
        <v>6.5154620479343742E-2</v>
      </c>
      <c r="LM69" s="67">
        <v>4.9065464662823577E-2</v>
      </c>
      <c r="LN69" s="67">
        <v>2.2293632335840557E-2</v>
      </c>
      <c r="LO69" s="67">
        <v>1.0564605913097082E-2</v>
      </c>
      <c r="LP69" s="67">
        <v>0.15005096508601373</v>
      </c>
      <c r="LQ69" s="67">
        <v>0</v>
      </c>
      <c r="LR69" s="67">
        <v>0.32777769022552794</v>
      </c>
      <c r="LS69" s="67">
        <v>0.11890051819038736</v>
      </c>
      <c r="LT69" s="67">
        <v>0.36288511765573722</v>
      </c>
      <c r="LU69" s="67">
        <v>0.37538940809968846</v>
      </c>
      <c r="LV69" s="67">
        <v>0.81101238861490732</v>
      </c>
      <c r="LW69" s="67">
        <v>0.60417724981438792</v>
      </c>
      <c r="LX69" s="67">
        <v>0.80050116313150388</v>
      </c>
      <c r="LY69" s="67">
        <v>3.6846903629785113E-2</v>
      </c>
      <c r="LZ69" s="67">
        <v>5.4837199541543577E-2</v>
      </c>
      <c r="MA69" s="67">
        <v>2.6064713825698554E-2</v>
      </c>
      <c r="MB69" s="67">
        <v>0.11319810638503172</v>
      </c>
      <c r="MC69" s="67">
        <v>0.25066283879110807</v>
      </c>
      <c r="MD69" s="67">
        <v>0.10241493839054815</v>
      </c>
      <c r="ME69" s="67">
        <v>4.6821655015444642E-2</v>
      </c>
      <c r="MF69" s="67">
        <v>8.8426717777686112E-2</v>
      </c>
      <c r="MG69" s="67">
        <v>8.5634947813528275E-2</v>
      </c>
      <c r="MH69" s="67">
        <v>0</v>
      </c>
      <c r="MI69" s="67">
        <v>0</v>
      </c>
    </row>
    <row r="70" spans="2:347" x14ac:dyDescent="0.15">
      <c r="B70" s="12" t="s">
        <v>96</v>
      </c>
      <c r="C70" s="66" t="s">
        <v>167</v>
      </c>
      <c r="D70" s="67">
        <v>0</v>
      </c>
      <c r="E70" s="67">
        <v>1</v>
      </c>
      <c r="F70" s="67">
        <v>0.44366088117489988</v>
      </c>
      <c r="G70" s="67">
        <v>0.3340674232309746</v>
      </c>
      <c r="H70" s="67">
        <v>0</v>
      </c>
      <c r="I70" s="27">
        <v>0.10500667556742323</v>
      </c>
      <c r="J70" s="67">
        <v>9.0186915887850466E-2</v>
      </c>
      <c r="P70" s="12" t="s">
        <v>96</v>
      </c>
      <c r="Q70" s="67" t="s">
        <v>167</v>
      </c>
      <c r="R70" s="67">
        <v>2.8439884240989213E-3</v>
      </c>
      <c r="S70" s="67">
        <v>1.5492957746478873E-3</v>
      </c>
      <c r="T70" s="67">
        <v>2.9284164859002171E-4</v>
      </c>
      <c r="U70" s="67">
        <v>0</v>
      </c>
      <c r="V70" s="67">
        <v>1.3343126453666299E-4</v>
      </c>
      <c r="W70" s="67">
        <v>0</v>
      </c>
      <c r="X70" s="67">
        <v>2.9702970297029703E-3</v>
      </c>
      <c r="Y70" s="67">
        <v>4.2552420961141491E-4</v>
      </c>
      <c r="Z70" s="67">
        <v>0</v>
      </c>
      <c r="AA70" s="67">
        <v>0</v>
      </c>
      <c r="AB70" s="67">
        <v>0</v>
      </c>
      <c r="AC70" s="67">
        <v>2.5000000000000001E-3</v>
      </c>
      <c r="AD70" s="67">
        <v>1.4954486345903769E-3</v>
      </c>
      <c r="AE70" s="67">
        <v>9.7560975609756097E-4</v>
      </c>
      <c r="AF70" s="67">
        <v>1.4257545881996058E-3</v>
      </c>
      <c r="AG70" s="67">
        <v>0</v>
      </c>
      <c r="AH70" s="67">
        <v>2.5984251968503938E-3</v>
      </c>
      <c r="AI70" s="67">
        <v>1.2958963282937365E-3</v>
      </c>
      <c r="AJ70" s="67">
        <v>0</v>
      </c>
      <c r="AK70" s="67">
        <v>3.3962264150943396E-3</v>
      </c>
      <c r="AL70" s="67">
        <v>0</v>
      </c>
      <c r="AM70" s="67">
        <v>0</v>
      </c>
      <c r="AN70" s="67">
        <v>0</v>
      </c>
      <c r="AO70" s="67">
        <v>0</v>
      </c>
      <c r="AP70" s="67">
        <v>1.0913224706328155E-3</v>
      </c>
      <c r="AQ70" s="67">
        <v>2.6415191702358221E-3</v>
      </c>
      <c r="AR70" s="67">
        <v>0</v>
      </c>
      <c r="AS70" s="67">
        <v>0</v>
      </c>
      <c r="AT70" s="67">
        <v>2.7819470502397333E-3</v>
      </c>
      <c r="AU70" s="67">
        <v>1.6010947656517275E-3</v>
      </c>
      <c r="AV70" s="67">
        <v>6.857142857142857E-4</v>
      </c>
      <c r="AW70" s="67">
        <v>0</v>
      </c>
      <c r="AX70" s="67">
        <v>3.4559221200648996E-3</v>
      </c>
      <c r="AY70" s="67">
        <v>3.3333333333333335E-3</v>
      </c>
      <c r="AZ70" s="67">
        <v>5.0228310502283113E-3</v>
      </c>
      <c r="BA70" s="67">
        <v>0</v>
      </c>
      <c r="BB70" s="67">
        <v>2.4943441636582431E-3</v>
      </c>
      <c r="BC70" s="67">
        <v>4.6186440677966102E-3</v>
      </c>
      <c r="BD70" s="67">
        <v>1.5854437114279634E-3</v>
      </c>
      <c r="BE70" s="67">
        <v>0</v>
      </c>
      <c r="BF70" s="67">
        <v>1.7682551409924886E-3</v>
      </c>
      <c r="BG70" s="67">
        <v>3.7696051919956734E-3</v>
      </c>
      <c r="BH70" s="67">
        <v>2.3148890670943597E-3</v>
      </c>
      <c r="BI70" s="67">
        <v>1.3766187688486783E-3</v>
      </c>
      <c r="BJ70" s="67">
        <v>1.3199342419260751E-3</v>
      </c>
      <c r="BK70" s="67">
        <v>1.2452972159518435E-3</v>
      </c>
      <c r="BL70" s="67">
        <v>0</v>
      </c>
      <c r="BM70" s="67">
        <v>3.4351145038167938E-3</v>
      </c>
      <c r="BN70" s="67">
        <v>1.5558990211231325E-3</v>
      </c>
      <c r="BO70" s="67">
        <v>0</v>
      </c>
      <c r="BP70" s="67">
        <v>9.0909090909090909E-4</v>
      </c>
      <c r="BQ70" s="67">
        <v>1.2668126368470443E-3</v>
      </c>
      <c r="BR70" s="67">
        <v>1.9354838709677419E-3</v>
      </c>
      <c r="BS70" s="67">
        <v>9.5238095238095238E-4</v>
      </c>
      <c r="BT70" s="67">
        <v>1.818787071783077E-4</v>
      </c>
      <c r="BU70" s="67">
        <v>6.6712984036478929E-4</v>
      </c>
      <c r="BV70" s="67">
        <v>4.5497171319640881E-4</v>
      </c>
      <c r="BW70" s="67">
        <v>7.9222126569984327E-4</v>
      </c>
      <c r="BX70" s="67">
        <v>2.5255499740169758E-3</v>
      </c>
      <c r="BY70" s="67">
        <v>1.5217995001388504E-3</v>
      </c>
      <c r="BZ70" s="67">
        <v>2.1421285277116626E-4</v>
      </c>
      <c r="CA70" s="67">
        <v>5.1290646999664765E-4</v>
      </c>
      <c r="CB70" s="67">
        <v>9.0720961281708947E-4</v>
      </c>
      <c r="CC70" s="67">
        <v>3.6900890711155096E-4</v>
      </c>
      <c r="CD70" s="67">
        <v>1.9954648526077098E-4</v>
      </c>
      <c r="CE70" s="67">
        <v>1.0261200144200832E-2</v>
      </c>
      <c r="CF70" s="67">
        <v>2.0216579536967885E-2</v>
      </c>
      <c r="CG70" s="67">
        <v>2.4251330488564989E-2</v>
      </c>
      <c r="CH70" s="67">
        <v>2.4491337902747047E-3</v>
      </c>
      <c r="CI70" s="67">
        <v>2.5068628292013381E-3</v>
      </c>
      <c r="CJ70" s="67">
        <v>2.0313456753130008E-3</v>
      </c>
      <c r="CK70" s="67">
        <v>3.5056111411573823E-3</v>
      </c>
      <c r="CL70" s="67">
        <v>8.7389600209041018E-3</v>
      </c>
      <c r="CM70" s="67">
        <v>8.2347865022184222E-3</v>
      </c>
      <c r="CN70" s="67">
        <v>1.1897047852499201E-2</v>
      </c>
      <c r="CO70" s="67">
        <v>7.7325952735788803E-4</v>
      </c>
      <c r="CP70" s="67">
        <v>9.1543891958256601E-3</v>
      </c>
      <c r="CQ70" s="67">
        <v>9.7072503419972636E-4</v>
      </c>
      <c r="CR70" s="67">
        <v>0</v>
      </c>
      <c r="CS70" s="67">
        <v>3.4304207119741103E-3</v>
      </c>
      <c r="CT70" s="67">
        <v>9.8461538461538465E-3</v>
      </c>
      <c r="CU70" s="67">
        <v>9.6466791234924402E-3</v>
      </c>
      <c r="CV70" s="67">
        <v>1.2351001775297997E-3</v>
      </c>
      <c r="CW70" s="67">
        <v>3.3585657370517929E-3</v>
      </c>
      <c r="CX70" s="67">
        <v>1.5737532017477778E-2</v>
      </c>
      <c r="CY70" s="67">
        <v>4.3431478039714376E-4</v>
      </c>
      <c r="CZ70" s="67">
        <v>5.1856763925729448E-3</v>
      </c>
      <c r="DA70" s="67">
        <v>2.820218265364733E-3</v>
      </c>
      <c r="DB70" s="67">
        <v>4.0101183436526524E-3</v>
      </c>
      <c r="DC70" s="67">
        <v>5.5311239119953306E-3</v>
      </c>
      <c r="DD70" s="67">
        <v>3.0281120245649329E-3</v>
      </c>
      <c r="DE70" s="67">
        <v>1.5448374303533628E-3</v>
      </c>
      <c r="DF70" s="67">
        <v>1.2320167407794925E-3</v>
      </c>
      <c r="DG70" s="67">
        <v>3.5574018126888216E-3</v>
      </c>
      <c r="DH70" s="67">
        <v>1.9489931015260261E-3</v>
      </c>
      <c r="DI70" s="67">
        <v>1.2556534158533683E-3</v>
      </c>
      <c r="DJ70" s="67">
        <v>1.3384883467654105E-3</v>
      </c>
      <c r="DK70" s="67">
        <v>1.7006802721088437E-4</v>
      </c>
      <c r="DL70" s="67">
        <v>5.4803565533179262E-4</v>
      </c>
      <c r="DM70" s="67">
        <v>9.7221220817050489E-4</v>
      </c>
      <c r="DN70" s="67">
        <v>1.4429012345679012E-3</v>
      </c>
      <c r="DO70" s="67">
        <v>1.0302234234689366E-3</v>
      </c>
      <c r="DP70" s="67">
        <v>1.9282186368126441E-3</v>
      </c>
      <c r="DQ70" s="67">
        <v>3.3770199770963229E-3</v>
      </c>
      <c r="DR70" s="67">
        <v>2.3147123893805309E-3</v>
      </c>
      <c r="DS70" s="67">
        <v>0</v>
      </c>
      <c r="DT70" s="67">
        <v>0</v>
      </c>
      <c r="DU70" s="67">
        <v>3.7363585728581224E-3</v>
      </c>
      <c r="DW70" s="12" t="s">
        <v>96</v>
      </c>
      <c r="DX70" s="67" t="s">
        <v>167</v>
      </c>
      <c r="DY70" s="27">
        <v>3.5817164174550414E-3</v>
      </c>
      <c r="DZ70" s="67">
        <v>1.9616563980733859E-3</v>
      </c>
      <c r="EA70" s="67">
        <v>8.1034085942173245E-4</v>
      </c>
      <c r="EB70" s="67">
        <v>3.8747958460493698E-4</v>
      </c>
      <c r="EC70" s="67">
        <v>5.7643690717558015E-4</v>
      </c>
      <c r="ED70" s="67">
        <v>0</v>
      </c>
      <c r="EE70" s="67">
        <v>6.0412393495362215E-3</v>
      </c>
      <c r="EF70" s="67">
        <v>8.7202576849543798E-4</v>
      </c>
      <c r="EG70" s="67">
        <v>0</v>
      </c>
      <c r="EH70" s="67">
        <v>0</v>
      </c>
      <c r="EI70" s="67">
        <v>0</v>
      </c>
      <c r="EJ70" s="67">
        <v>3.1350929775547228E-3</v>
      </c>
      <c r="EK70" s="67">
        <v>1.9699106100491419E-3</v>
      </c>
      <c r="EL70" s="67">
        <v>1.500931107810477E-3</v>
      </c>
      <c r="EM70" s="67">
        <v>1.8955700453480119E-3</v>
      </c>
      <c r="EN70" s="67">
        <v>0</v>
      </c>
      <c r="EO70" s="67">
        <v>2.9814465852611512E-3</v>
      </c>
      <c r="EP70" s="67">
        <v>1.7833431149669036E-3</v>
      </c>
      <c r="EQ70" s="67">
        <v>0</v>
      </c>
      <c r="ER70" s="67">
        <v>5.0753348696006449E-3</v>
      </c>
      <c r="ES70" s="67">
        <v>0</v>
      </c>
      <c r="ET70" s="67">
        <v>0</v>
      </c>
      <c r="EU70" s="67">
        <v>0</v>
      </c>
      <c r="EV70" s="67">
        <v>0</v>
      </c>
      <c r="EW70" s="67">
        <v>1.4507530639822506E-3</v>
      </c>
      <c r="EX70" s="67">
        <v>3.0176261660149082E-3</v>
      </c>
      <c r="EY70" s="67">
        <v>0</v>
      </c>
      <c r="EZ70" s="67">
        <v>0</v>
      </c>
      <c r="FA70" s="67">
        <v>3.2497413177760073E-3</v>
      </c>
      <c r="FB70" s="67">
        <v>1.9919844664824131E-3</v>
      </c>
      <c r="FC70" s="67">
        <v>1.1077886580549204E-3</v>
      </c>
      <c r="FD70" s="67">
        <v>0</v>
      </c>
      <c r="FE70" s="67">
        <v>4.6119197131188564E-3</v>
      </c>
      <c r="FF70" s="67">
        <v>3.9089380056969002E-3</v>
      </c>
      <c r="FG70" s="67">
        <v>5.6411346022941736E-3</v>
      </c>
      <c r="FH70" s="67">
        <v>0</v>
      </c>
      <c r="FI70" s="67">
        <v>3.0597636806629952E-3</v>
      </c>
      <c r="FJ70" s="67">
        <v>5.9068442393971823E-3</v>
      </c>
      <c r="FK70" s="67">
        <v>2.3575331175963868E-3</v>
      </c>
      <c r="FL70" s="67">
        <v>0</v>
      </c>
      <c r="FM70" s="67">
        <v>2.2553639870524314E-3</v>
      </c>
      <c r="FN70" s="67">
        <v>4.3928213432356906E-3</v>
      </c>
      <c r="FO70" s="67">
        <v>2.9360006783211339E-3</v>
      </c>
      <c r="FP70" s="67">
        <v>1.7927853116481653E-3</v>
      </c>
      <c r="FQ70" s="67">
        <v>1.683417725219777E-3</v>
      </c>
      <c r="FR70" s="67">
        <v>1.6398242727161724E-3</v>
      </c>
      <c r="FS70" s="67">
        <v>0</v>
      </c>
      <c r="FT70" s="67">
        <v>3.8671496804987596E-3</v>
      </c>
      <c r="FU70" s="67">
        <v>1.8933357261712305E-3</v>
      </c>
      <c r="FV70" s="67">
        <v>0</v>
      </c>
      <c r="FW70" s="67">
        <v>1.1171234330725976E-3</v>
      </c>
      <c r="FX70" s="67">
        <v>1.6361791781389593E-3</v>
      </c>
      <c r="FY70" s="67">
        <v>2.1796926020633315E-3</v>
      </c>
      <c r="FZ70" s="67">
        <v>1.2078788329793417E-3</v>
      </c>
      <c r="GA70" s="67">
        <v>5.054092799760757E-4</v>
      </c>
      <c r="GB70" s="67">
        <v>1.0347224145551524E-3</v>
      </c>
      <c r="GC70" s="67">
        <v>8.3771791868920541E-4</v>
      </c>
      <c r="GD70" s="67">
        <v>1.3135933592017827E-3</v>
      </c>
      <c r="GE70" s="67">
        <v>3.2024747394872222E-3</v>
      </c>
      <c r="GF70" s="67">
        <v>2.2176481845183459E-3</v>
      </c>
      <c r="GG70" s="67">
        <v>9.1788037817703183E-4</v>
      </c>
      <c r="GH70" s="67">
        <v>1.0557210906211574E-3</v>
      </c>
      <c r="GI70" s="67">
        <v>1.0014810864487249</v>
      </c>
      <c r="GJ70" s="67">
        <v>9.5434084166849502E-4</v>
      </c>
      <c r="GK70" s="67">
        <v>6.8352502533587439E-4</v>
      </c>
      <c r="GL70" s="67">
        <v>1.1160596294026454E-2</v>
      </c>
      <c r="GM70" s="67">
        <v>2.0627240816038492E-2</v>
      </c>
      <c r="GN70" s="67">
        <v>2.7020932898396167E-2</v>
      </c>
      <c r="GO70" s="67">
        <v>3.7397916693994444E-3</v>
      </c>
      <c r="GP70" s="67">
        <v>3.3317027908589853E-3</v>
      </c>
      <c r="GQ70" s="67">
        <v>2.4270436213245897E-3</v>
      </c>
      <c r="GR70" s="67">
        <v>4.0328983534532962E-3</v>
      </c>
      <c r="GS70" s="67">
        <v>9.227960823348761E-3</v>
      </c>
      <c r="GT70" s="67">
        <v>8.3901562893702944E-3</v>
      </c>
      <c r="GU70" s="67">
        <v>1.293217100741475E-2</v>
      </c>
      <c r="GV70" s="67">
        <v>1.1230660450520138E-3</v>
      </c>
      <c r="GW70" s="67">
        <v>1.0412722952204214E-2</v>
      </c>
      <c r="GX70" s="67">
        <v>1.4208881722918868E-3</v>
      </c>
      <c r="GY70" s="67">
        <v>0</v>
      </c>
      <c r="GZ70" s="67">
        <v>4.0501898426210381E-3</v>
      </c>
      <c r="HA70" s="67">
        <v>1.0647694149221395E-2</v>
      </c>
      <c r="HB70" s="67">
        <v>1.0109954861724151E-2</v>
      </c>
      <c r="HC70" s="67">
        <v>1.5059319022047029E-3</v>
      </c>
      <c r="HD70" s="67">
        <v>3.8141846519124467E-3</v>
      </c>
      <c r="HE70" s="67">
        <v>1.6885986607289245E-2</v>
      </c>
      <c r="HF70" s="67">
        <v>8.4899703745625131E-4</v>
      </c>
      <c r="HG70" s="67">
        <v>8.2685477455101269E-3</v>
      </c>
      <c r="HH70" s="67">
        <v>3.4050505859054641E-3</v>
      </c>
      <c r="HI70" s="67">
        <v>4.3616708637076703E-3</v>
      </c>
      <c r="HJ70" s="67">
        <v>6.1365174106041013E-3</v>
      </c>
      <c r="HK70" s="67">
        <v>3.6042499706706987E-3</v>
      </c>
      <c r="HL70" s="67">
        <v>1.9958051934803336E-3</v>
      </c>
      <c r="HM70" s="67">
        <v>1.707288489630269E-3</v>
      </c>
      <c r="HN70" s="67">
        <v>4.2536975575565902E-3</v>
      </c>
      <c r="HO70" s="67">
        <v>2.4694745199265017E-3</v>
      </c>
      <c r="HP70" s="67">
        <v>1.8292178315976958E-3</v>
      </c>
      <c r="HQ70" s="67">
        <v>1.7270255949637825E-3</v>
      </c>
      <c r="HR70" s="67">
        <v>4.8593364207707894E-3</v>
      </c>
      <c r="HS70" s="67">
        <v>8.9084215037510829E-4</v>
      </c>
      <c r="HT70" s="67">
        <v>1.2278441390242991E-3</v>
      </c>
      <c r="HU70" s="67">
        <v>3.0288355445957853E-3</v>
      </c>
      <c r="HV70" s="67">
        <v>1.9292796896263299E-3</v>
      </c>
      <c r="HW70" s="67">
        <v>3.0575432314334152E-3</v>
      </c>
      <c r="HX70" s="67">
        <v>4.2297528053373175E-3</v>
      </c>
      <c r="HY70" s="67">
        <v>3.0388564950897964E-3</v>
      </c>
      <c r="HZ70" s="67">
        <v>4.1701338849360842E-4</v>
      </c>
      <c r="IA70" s="67">
        <v>1.6149999580447715E-3</v>
      </c>
      <c r="IB70" s="67">
        <v>1.3374452044504563</v>
      </c>
      <c r="IC70" s="67">
        <v>1.1749190073447271</v>
      </c>
      <c r="IE70" s="12" t="s">
        <v>96</v>
      </c>
      <c r="IF70" s="67" t="s">
        <v>167</v>
      </c>
      <c r="IG70" s="67">
        <v>4.4131349742180526E-3</v>
      </c>
      <c r="IH70" s="67">
        <v>3.966713189846054E-3</v>
      </c>
      <c r="II70" s="67">
        <v>3.9829624696880225E-3</v>
      </c>
      <c r="IJ70" s="67">
        <v>6.7242510387054448E-3</v>
      </c>
      <c r="IK70" s="67">
        <v>1.2836970474967907E-3</v>
      </c>
      <c r="IL70" s="67">
        <v>2.6784487889748637E-3</v>
      </c>
      <c r="IM70" s="67">
        <v>3.9276179175318894E-3</v>
      </c>
      <c r="IN70" s="67">
        <v>6.3347594250331096E-2</v>
      </c>
      <c r="IO70" s="67">
        <v>4.1103309541770633E-2</v>
      </c>
      <c r="IP70" s="67">
        <v>2.0446800454373342E-2</v>
      </c>
      <c r="IQ70" s="67">
        <v>0</v>
      </c>
      <c r="IR70" s="67">
        <v>2.6882901965976036E-2</v>
      </c>
      <c r="IS70" s="67">
        <v>5.3263386738503712E-2</v>
      </c>
      <c r="IT70" s="67">
        <v>7.4833723479359416E-3</v>
      </c>
      <c r="IU70" s="67">
        <v>1.5017285233921582E-2</v>
      </c>
      <c r="IV70" s="67">
        <v>4.3364661152416911E-2</v>
      </c>
      <c r="IW70" s="67">
        <v>4.2478783922409773E-2</v>
      </c>
      <c r="IX70" s="67">
        <v>0.12200014791258366</v>
      </c>
      <c r="IY70" s="67">
        <v>3.666080417247862E-2</v>
      </c>
      <c r="IZ70" s="67">
        <v>4.3068644911048719E-2</v>
      </c>
      <c r="JA70" s="67">
        <v>5.1452191885129991E-2</v>
      </c>
      <c r="JB70" s="67">
        <v>4.4688910180354154E-2</v>
      </c>
      <c r="JC70" s="67">
        <v>5.3493137164955476E-2</v>
      </c>
      <c r="JD70" s="67">
        <v>5.1672098511727972E-2</v>
      </c>
      <c r="JE70" s="67">
        <v>5.240515977935057E-3</v>
      </c>
      <c r="JF70" s="67">
        <v>3.315220404018826E-2</v>
      </c>
      <c r="JG70" s="67">
        <v>5.3625531781290713E-3</v>
      </c>
      <c r="JH70" s="67">
        <v>4.8298317699046439E-2</v>
      </c>
      <c r="JI70" s="67">
        <v>6.0484247919977564E-2</v>
      </c>
      <c r="JJ70" s="67">
        <v>2.2938567674113008E-2</v>
      </c>
      <c r="JK70" s="67">
        <v>1.4403545488120152E-2</v>
      </c>
      <c r="JL70" s="67">
        <v>1.4495079393305892E-2</v>
      </c>
      <c r="JM70" s="67">
        <v>3.9978011337273807E-2</v>
      </c>
      <c r="JN70" s="67">
        <v>1.8255350920856148E-2</v>
      </c>
      <c r="JO70" s="67">
        <v>4.5330213168233206E-2</v>
      </c>
      <c r="JP70" s="67">
        <v>2.8755630267406872E-2</v>
      </c>
      <c r="JQ70" s="67">
        <v>8.5350840154448018E-3</v>
      </c>
      <c r="JR70" s="67">
        <v>1.8306094936259787E-2</v>
      </c>
      <c r="JS70" s="67">
        <v>5.7491780178487552E-3</v>
      </c>
      <c r="JT70" s="67">
        <v>8.207691794974338E-2</v>
      </c>
      <c r="JU70" s="67">
        <v>4.9369022173284108E-2</v>
      </c>
      <c r="JV70" s="67">
        <v>5.4324324324324325E-2</v>
      </c>
      <c r="JW70" s="67">
        <v>3.8890697449343196E-2</v>
      </c>
      <c r="JX70" s="67">
        <v>4.7946677253723036E-2</v>
      </c>
      <c r="JY70" s="67">
        <v>4.2126247014191376E-2</v>
      </c>
      <c r="JZ70" s="67">
        <v>1.6877037353711325E-2</v>
      </c>
      <c r="KA70" s="67">
        <v>1.1548886960661604E-2</v>
      </c>
      <c r="KB70" s="67">
        <v>7.220729610165709E-2</v>
      </c>
      <c r="KC70" s="67">
        <v>1.8447626355994281E-2</v>
      </c>
      <c r="KD70" s="67">
        <v>1.9900533756841948E-2</v>
      </c>
      <c r="KE70" s="67">
        <v>1.6242489830951227E-2</v>
      </c>
      <c r="KF70" s="67">
        <v>3.4954096462244448E-2</v>
      </c>
      <c r="KG70" s="67">
        <v>4.3387144837593768E-3</v>
      </c>
      <c r="KH70" s="67">
        <v>4.8039560273837652E-3</v>
      </c>
      <c r="KI70" s="67">
        <v>1.0497437245367329E-2</v>
      </c>
      <c r="KJ70" s="67">
        <v>3.0577705847864487E-2</v>
      </c>
      <c r="KK70" s="67">
        <v>1.7713123286125624E-2</v>
      </c>
      <c r="KL70" s="67">
        <v>7.093542870203258E-2</v>
      </c>
      <c r="KM70" s="67">
        <v>0.11772726256733498</v>
      </c>
      <c r="KN70" s="67">
        <v>1.4457062907173602E-2</v>
      </c>
      <c r="KO70" s="67">
        <v>5.9935049465223876E-3</v>
      </c>
      <c r="KP70" s="67">
        <v>5.5525530176991252E-2</v>
      </c>
      <c r="KQ70" s="67">
        <v>0.11378534112950038</v>
      </c>
      <c r="KR70" s="67">
        <v>0</v>
      </c>
      <c r="KS70" s="67">
        <v>2.4145645444041217E-2</v>
      </c>
      <c r="KT70" s="67">
        <v>8.7912054731028814E-3</v>
      </c>
      <c r="KU70" s="67">
        <v>1.797486124478085E-3</v>
      </c>
      <c r="KV70" s="67">
        <v>0</v>
      </c>
      <c r="KW70" s="67">
        <v>0</v>
      </c>
      <c r="KX70" s="67">
        <v>9.6620447474352014E-2</v>
      </c>
      <c r="KY70" s="67">
        <v>2.3898226886952711E-2</v>
      </c>
      <c r="KZ70" s="67">
        <v>0.4726258273187926</v>
      </c>
      <c r="LA70" s="67">
        <v>8.2157747478767376E-2</v>
      </c>
      <c r="LB70" s="67">
        <v>0</v>
      </c>
      <c r="LC70" s="67">
        <v>5.7027943920998629E-2</v>
      </c>
      <c r="LD70" s="67">
        <v>2.2619033180107297E-2</v>
      </c>
      <c r="LE70" s="67">
        <v>0</v>
      </c>
      <c r="LF70" s="67">
        <v>2.1391768883100612E-2</v>
      </c>
      <c r="LG70" s="67">
        <v>2.2162190132065174E-4</v>
      </c>
      <c r="LH70" s="67">
        <v>6.2200613831282447E-2</v>
      </c>
      <c r="LI70" s="67">
        <v>9.0860814914200977E-2</v>
      </c>
      <c r="LJ70" s="67">
        <v>1.0343591436639835E-4</v>
      </c>
      <c r="LK70" s="67">
        <v>0</v>
      </c>
      <c r="LL70" s="67">
        <v>8.2643033670074806E-3</v>
      </c>
      <c r="LM70" s="67">
        <v>2.5346274505362584E-2</v>
      </c>
      <c r="LN70" s="67">
        <v>1.8123408451948127E-3</v>
      </c>
      <c r="LO70" s="67">
        <v>7.3893785322743924E-3</v>
      </c>
      <c r="LP70" s="67">
        <v>8.7372035840413108E-3</v>
      </c>
      <c r="LQ70" s="67">
        <v>0</v>
      </c>
      <c r="LR70" s="67">
        <v>0</v>
      </c>
      <c r="LS70" s="67">
        <v>0</v>
      </c>
      <c r="LT70" s="67">
        <v>1.6136153489897814E-2</v>
      </c>
      <c r="LU70" s="67">
        <v>4.3753719066120619E-2</v>
      </c>
      <c r="LV70" s="67">
        <v>2.8504270627280164E-2</v>
      </c>
      <c r="LW70" s="67">
        <v>2.3424576348455836E-2</v>
      </c>
      <c r="LX70" s="67">
        <v>3.7996509285248429E-3</v>
      </c>
      <c r="LY70" s="67">
        <v>8.3292263796622937E-4</v>
      </c>
      <c r="LZ70" s="67">
        <v>7.2158458036708801E-3</v>
      </c>
      <c r="MA70" s="67">
        <v>4.0843461098992416E-2</v>
      </c>
      <c r="MB70" s="67">
        <v>0.15991775368481995</v>
      </c>
      <c r="MC70" s="67">
        <v>6.3786111545947793E-2</v>
      </c>
      <c r="MD70" s="67">
        <v>0.1496456822676335</v>
      </c>
      <c r="ME70" s="67">
        <v>0.20103946512762152</v>
      </c>
      <c r="MF70" s="67">
        <v>5.5442551404548159E-2</v>
      </c>
      <c r="MG70" s="67">
        <v>0.26102541577952149</v>
      </c>
      <c r="MH70" s="67">
        <v>0</v>
      </c>
      <c r="MI70" s="67">
        <v>0</v>
      </c>
    </row>
    <row r="71" spans="2:347" x14ac:dyDescent="0.15">
      <c r="B71" s="12" t="s">
        <v>97</v>
      </c>
      <c r="C71" s="66" t="s">
        <v>581</v>
      </c>
      <c r="D71" s="67">
        <v>0</v>
      </c>
      <c r="E71" s="67">
        <v>1</v>
      </c>
      <c r="F71" s="67">
        <v>0.48719920825675112</v>
      </c>
      <c r="G71" s="67">
        <v>0.43316767990951505</v>
      </c>
      <c r="H71" s="67">
        <v>0</v>
      </c>
      <c r="I71" s="27">
        <v>0.13692916725576135</v>
      </c>
      <c r="J71" s="67">
        <v>0.11657005513926198</v>
      </c>
      <c r="P71" s="12" t="s">
        <v>97</v>
      </c>
      <c r="Q71" s="67" t="s">
        <v>581</v>
      </c>
      <c r="R71" s="67">
        <v>0</v>
      </c>
      <c r="S71" s="67">
        <v>0</v>
      </c>
      <c r="T71" s="67">
        <v>0</v>
      </c>
      <c r="U71" s="67">
        <v>0</v>
      </c>
      <c r="V71" s="67">
        <v>0</v>
      </c>
      <c r="W71" s="67">
        <v>0</v>
      </c>
      <c r="X71" s="67">
        <v>0</v>
      </c>
      <c r="Y71" s="67">
        <v>0</v>
      </c>
      <c r="Z71" s="67">
        <v>0</v>
      </c>
      <c r="AA71" s="67">
        <v>0</v>
      </c>
      <c r="AB71" s="67">
        <v>0</v>
      </c>
      <c r="AC71" s="67">
        <v>0</v>
      </c>
      <c r="AD71" s="67">
        <v>0</v>
      </c>
      <c r="AE71" s="67">
        <v>0</v>
      </c>
      <c r="AF71" s="67">
        <v>0</v>
      </c>
      <c r="AG71" s="67">
        <v>0</v>
      </c>
      <c r="AH71" s="67">
        <v>0</v>
      </c>
      <c r="AI71" s="67">
        <v>0</v>
      </c>
      <c r="AJ71" s="67">
        <v>0</v>
      </c>
      <c r="AK71" s="67">
        <v>0</v>
      </c>
      <c r="AL71" s="67">
        <v>0</v>
      </c>
      <c r="AM71" s="67">
        <v>0</v>
      </c>
      <c r="AN71" s="67">
        <v>0</v>
      </c>
      <c r="AO71" s="67">
        <v>0</v>
      </c>
      <c r="AP71" s="67">
        <v>0</v>
      </c>
      <c r="AQ71" s="67">
        <v>0</v>
      </c>
      <c r="AR71" s="67">
        <v>0</v>
      </c>
      <c r="AS71" s="67">
        <v>0</v>
      </c>
      <c r="AT71" s="67">
        <v>0</v>
      </c>
      <c r="AU71" s="67">
        <v>0</v>
      </c>
      <c r="AV71" s="67">
        <v>0</v>
      </c>
      <c r="AW71" s="67">
        <v>0</v>
      </c>
      <c r="AX71" s="67">
        <v>0</v>
      </c>
      <c r="AY71" s="67">
        <v>0</v>
      </c>
      <c r="AZ71" s="67">
        <v>0</v>
      </c>
      <c r="BA71" s="67">
        <v>0</v>
      </c>
      <c r="BB71" s="67">
        <v>0</v>
      </c>
      <c r="BC71" s="67">
        <v>0</v>
      </c>
      <c r="BD71" s="67">
        <v>0</v>
      </c>
      <c r="BE71" s="67">
        <v>0</v>
      </c>
      <c r="BF71" s="67">
        <v>0</v>
      </c>
      <c r="BG71" s="67">
        <v>0</v>
      </c>
      <c r="BH71" s="67">
        <v>0</v>
      </c>
      <c r="BI71" s="67">
        <v>0</v>
      </c>
      <c r="BJ71" s="67">
        <v>0</v>
      </c>
      <c r="BK71" s="67">
        <v>0</v>
      </c>
      <c r="BL71" s="67">
        <v>0</v>
      </c>
      <c r="BM71" s="67">
        <v>0</v>
      </c>
      <c r="BN71" s="67">
        <v>0</v>
      </c>
      <c r="BO71" s="67">
        <v>0</v>
      </c>
      <c r="BP71" s="67">
        <v>0</v>
      </c>
      <c r="BQ71" s="67">
        <v>0</v>
      </c>
      <c r="BR71" s="67">
        <v>0</v>
      </c>
      <c r="BS71" s="67">
        <v>0</v>
      </c>
      <c r="BT71" s="67">
        <v>0</v>
      </c>
      <c r="BU71" s="67">
        <v>0</v>
      </c>
      <c r="BV71" s="67">
        <v>0</v>
      </c>
      <c r="BW71" s="67">
        <v>0</v>
      </c>
      <c r="BX71" s="67">
        <v>0</v>
      </c>
      <c r="BY71" s="67">
        <v>0</v>
      </c>
      <c r="BZ71" s="67">
        <v>0</v>
      </c>
      <c r="CA71" s="67">
        <v>0</v>
      </c>
      <c r="CB71" s="67">
        <v>0</v>
      </c>
      <c r="CC71" s="67">
        <v>0</v>
      </c>
      <c r="CD71" s="67">
        <v>0</v>
      </c>
      <c r="CE71" s="67">
        <v>0</v>
      </c>
      <c r="CF71" s="67">
        <v>0</v>
      </c>
      <c r="CG71" s="67">
        <v>0</v>
      </c>
      <c r="CH71" s="67">
        <v>0</v>
      </c>
      <c r="CI71" s="67">
        <v>0</v>
      </c>
      <c r="CJ71" s="67">
        <v>0</v>
      </c>
      <c r="CK71" s="67">
        <v>0</v>
      </c>
      <c r="CL71" s="67">
        <v>0</v>
      </c>
      <c r="CM71" s="67">
        <v>0</v>
      </c>
      <c r="CN71" s="67">
        <v>0</v>
      </c>
      <c r="CO71" s="67">
        <v>0</v>
      </c>
      <c r="CP71" s="67">
        <v>0</v>
      </c>
      <c r="CQ71" s="67">
        <v>0</v>
      </c>
      <c r="CR71" s="67">
        <v>0</v>
      </c>
      <c r="CS71" s="67">
        <v>0</v>
      </c>
      <c r="CT71" s="67">
        <v>0</v>
      </c>
      <c r="CU71" s="67">
        <v>0</v>
      </c>
      <c r="CV71" s="67">
        <v>0</v>
      </c>
      <c r="CW71" s="67">
        <v>0</v>
      </c>
      <c r="CX71" s="67">
        <v>0</v>
      </c>
      <c r="CY71" s="67">
        <v>0</v>
      </c>
      <c r="CZ71" s="67">
        <v>0</v>
      </c>
      <c r="DA71" s="67">
        <v>0</v>
      </c>
      <c r="DB71" s="67">
        <v>0</v>
      </c>
      <c r="DC71" s="67">
        <v>0</v>
      </c>
      <c r="DD71" s="67">
        <v>0</v>
      </c>
      <c r="DE71" s="67">
        <v>0</v>
      </c>
      <c r="DF71" s="67">
        <v>0</v>
      </c>
      <c r="DG71" s="67">
        <v>0</v>
      </c>
      <c r="DH71" s="67">
        <v>0</v>
      </c>
      <c r="DI71" s="67">
        <v>0</v>
      </c>
      <c r="DJ71" s="67">
        <v>0</v>
      </c>
      <c r="DK71" s="67">
        <v>0</v>
      </c>
      <c r="DL71" s="67">
        <v>0</v>
      </c>
      <c r="DM71" s="67">
        <v>0</v>
      </c>
      <c r="DN71" s="67">
        <v>0</v>
      </c>
      <c r="DO71" s="67">
        <v>0</v>
      </c>
      <c r="DP71" s="67">
        <v>0</v>
      </c>
      <c r="DQ71" s="67">
        <v>0</v>
      </c>
      <c r="DR71" s="67">
        <v>0</v>
      </c>
      <c r="DS71" s="67">
        <v>0</v>
      </c>
      <c r="DT71" s="67">
        <v>0</v>
      </c>
      <c r="DU71" s="67">
        <v>0</v>
      </c>
      <c r="DW71" s="12" t="s">
        <v>97</v>
      </c>
      <c r="DX71" s="67" t="s">
        <v>581</v>
      </c>
      <c r="DY71" s="27">
        <v>0</v>
      </c>
      <c r="DZ71" s="67">
        <v>0</v>
      </c>
      <c r="EA71" s="67">
        <v>0</v>
      </c>
      <c r="EB71" s="67">
        <v>0</v>
      </c>
      <c r="EC71" s="67">
        <v>0</v>
      </c>
      <c r="ED71" s="67">
        <v>0</v>
      </c>
      <c r="EE71" s="67">
        <v>0</v>
      </c>
      <c r="EF71" s="67">
        <v>0</v>
      </c>
      <c r="EG71" s="67">
        <v>0</v>
      </c>
      <c r="EH71" s="67">
        <v>0</v>
      </c>
      <c r="EI71" s="67">
        <v>0</v>
      </c>
      <c r="EJ71" s="67">
        <v>0</v>
      </c>
      <c r="EK71" s="67">
        <v>0</v>
      </c>
      <c r="EL71" s="67">
        <v>0</v>
      </c>
      <c r="EM71" s="67">
        <v>0</v>
      </c>
      <c r="EN71" s="67">
        <v>0</v>
      </c>
      <c r="EO71" s="67">
        <v>0</v>
      </c>
      <c r="EP71" s="67">
        <v>0</v>
      </c>
      <c r="EQ71" s="67">
        <v>0</v>
      </c>
      <c r="ER71" s="67">
        <v>0</v>
      </c>
      <c r="ES71" s="67">
        <v>0</v>
      </c>
      <c r="ET71" s="67">
        <v>0</v>
      </c>
      <c r="EU71" s="67">
        <v>0</v>
      </c>
      <c r="EV71" s="67">
        <v>0</v>
      </c>
      <c r="EW71" s="67">
        <v>0</v>
      </c>
      <c r="EX71" s="67">
        <v>0</v>
      </c>
      <c r="EY71" s="67">
        <v>0</v>
      </c>
      <c r="EZ71" s="67">
        <v>0</v>
      </c>
      <c r="FA71" s="67">
        <v>0</v>
      </c>
      <c r="FB71" s="67">
        <v>0</v>
      </c>
      <c r="FC71" s="67">
        <v>0</v>
      </c>
      <c r="FD71" s="67">
        <v>0</v>
      </c>
      <c r="FE71" s="67">
        <v>0</v>
      </c>
      <c r="FF71" s="67">
        <v>0</v>
      </c>
      <c r="FG71" s="67">
        <v>0</v>
      </c>
      <c r="FH71" s="67">
        <v>0</v>
      </c>
      <c r="FI71" s="67">
        <v>0</v>
      </c>
      <c r="FJ71" s="67">
        <v>0</v>
      </c>
      <c r="FK71" s="67">
        <v>0</v>
      </c>
      <c r="FL71" s="67">
        <v>0</v>
      </c>
      <c r="FM71" s="67">
        <v>0</v>
      </c>
      <c r="FN71" s="67">
        <v>0</v>
      </c>
      <c r="FO71" s="67">
        <v>0</v>
      </c>
      <c r="FP71" s="67">
        <v>0</v>
      </c>
      <c r="FQ71" s="67">
        <v>0</v>
      </c>
      <c r="FR71" s="67">
        <v>0</v>
      </c>
      <c r="FS71" s="67">
        <v>0</v>
      </c>
      <c r="FT71" s="67">
        <v>0</v>
      </c>
      <c r="FU71" s="67">
        <v>0</v>
      </c>
      <c r="FV71" s="67">
        <v>0</v>
      </c>
      <c r="FW71" s="67">
        <v>0</v>
      </c>
      <c r="FX71" s="67">
        <v>0</v>
      </c>
      <c r="FY71" s="67">
        <v>0</v>
      </c>
      <c r="FZ71" s="67">
        <v>0</v>
      </c>
      <c r="GA71" s="67">
        <v>0</v>
      </c>
      <c r="GB71" s="67">
        <v>0</v>
      </c>
      <c r="GC71" s="67">
        <v>0</v>
      </c>
      <c r="GD71" s="67">
        <v>0</v>
      </c>
      <c r="GE71" s="67">
        <v>0</v>
      </c>
      <c r="GF71" s="67">
        <v>0</v>
      </c>
      <c r="GG71" s="67">
        <v>0</v>
      </c>
      <c r="GH71" s="67">
        <v>0</v>
      </c>
      <c r="GI71" s="67">
        <v>0</v>
      </c>
      <c r="GJ71" s="67">
        <v>1</v>
      </c>
      <c r="GK71" s="67">
        <v>0</v>
      </c>
      <c r="GL71" s="67">
        <v>0</v>
      </c>
      <c r="GM71" s="67">
        <v>0</v>
      </c>
      <c r="GN71" s="67">
        <v>0</v>
      </c>
      <c r="GO71" s="67">
        <v>0</v>
      </c>
      <c r="GP71" s="67">
        <v>0</v>
      </c>
      <c r="GQ71" s="67">
        <v>0</v>
      </c>
      <c r="GR71" s="67">
        <v>0</v>
      </c>
      <c r="GS71" s="67">
        <v>0</v>
      </c>
      <c r="GT71" s="67">
        <v>0</v>
      </c>
      <c r="GU71" s="67">
        <v>0</v>
      </c>
      <c r="GV71" s="67">
        <v>0</v>
      </c>
      <c r="GW71" s="67">
        <v>0</v>
      </c>
      <c r="GX71" s="67">
        <v>0</v>
      </c>
      <c r="GY71" s="67">
        <v>0</v>
      </c>
      <c r="GZ71" s="67">
        <v>0</v>
      </c>
      <c r="HA71" s="67">
        <v>0</v>
      </c>
      <c r="HB71" s="67">
        <v>0</v>
      </c>
      <c r="HC71" s="67">
        <v>0</v>
      </c>
      <c r="HD71" s="67">
        <v>0</v>
      </c>
      <c r="HE71" s="67">
        <v>0</v>
      </c>
      <c r="HF71" s="67">
        <v>0</v>
      </c>
      <c r="HG71" s="67">
        <v>0</v>
      </c>
      <c r="HH71" s="67">
        <v>0</v>
      </c>
      <c r="HI71" s="67">
        <v>0</v>
      </c>
      <c r="HJ71" s="67">
        <v>0</v>
      </c>
      <c r="HK71" s="67">
        <v>0</v>
      </c>
      <c r="HL71" s="67">
        <v>0</v>
      </c>
      <c r="HM71" s="67">
        <v>0</v>
      </c>
      <c r="HN71" s="67">
        <v>0</v>
      </c>
      <c r="HO71" s="67">
        <v>0</v>
      </c>
      <c r="HP71" s="67">
        <v>0</v>
      </c>
      <c r="HQ71" s="67">
        <v>0</v>
      </c>
      <c r="HR71" s="67">
        <v>0</v>
      </c>
      <c r="HS71" s="67">
        <v>0</v>
      </c>
      <c r="HT71" s="67">
        <v>0</v>
      </c>
      <c r="HU71" s="67">
        <v>0</v>
      </c>
      <c r="HV71" s="67">
        <v>0</v>
      </c>
      <c r="HW71" s="67">
        <v>0</v>
      </c>
      <c r="HX71" s="67">
        <v>0</v>
      </c>
      <c r="HY71" s="67">
        <v>0</v>
      </c>
      <c r="HZ71" s="67">
        <v>0</v>
      </c>
      <c r="IA71" s="67">
        <v>0</v>
      </c>
      <c r="IB71" s="67">
        <v>1</v>
      </c>
      <c r="IC71" s="67">
        <v>0.8784801077719594</v>
      </c>
      <c r="IE71" s="12" t="s">
        <v>97</v>
      </c>
      <c r="IF71" s="67" t="s">
        <v>581</v>
      </c>
      <c r="IG71" s="67">
        <v>5.4071020775590456E-3</v>
      </c>
      <c r="IH71" s="67">
        <v>0</v>
      </c>
      <c r="II71" s="67">
        <v>0</v>
      </c>
      <c r="IJ71" s="67">
        <v>0</v>
      </c>
      <c r="IK71" s="67">
        <v>0</v>
      </c>
      <c r="IL71" s="67">
        <v>0</v>
      </c>
      <c r="IM71" s="67">
        <v>0</v>
      </c>
      <c r="IN71" s="67">
        <v>0</v>
      </c>
      <c r="IO71" s="67">
        <v>0</v>
      </c>
      <c r="IP71" s="67">
        <v>0</v>
      </c>
      <c r="IQ71" s="67">
        <v>0</v>
      </c>
      <c r="IR71" s="67">
        <v>0</v>
      </c>
      <c r="IS71" s="67">
        <v>0</v>
      </c>
      <c r="IT71" s="67">
        <v>0</v>
      </c>
      <c r="IU71" s="67">
        <v>0</v>
      </c>
      <c r="IV71" s="67">
        <v>0</v>
      </c>
      <c r="IW71" s="67">
        <v>0</v>
      </c>
      <c r="IX71" s="67">
        <v>0</v>
      </c>
      <c r="IY71" s="67">
        <v>0</v>
      </c>
      <c r="IZ71" s="67">
        <v>0</v>
      </c>
      <c r="JA71" s="67">
        <v>0</v>
      </c>
      <c r="JB71" s="67">
        <v>0</v>
      </c>
      <c r="JC71" s="67">
        <v>0</v>
      </c>
      <c r="JD71" s="67">
        <v>0</v>
      </c>
      <c r="JE71" s="67">
        <v>0</v>
      </c>
      <c r="JF71" s="67">
        <v>0</v>
      </c>
      <c r="JG71" s="67">
        <v>0</v>
      </c>
      <c r="JH71" s="67">
        <v>0</v>
      </c>
      <c r="JI71" s="67">
        <v>0</v>
      </c>
      <c r="JJ71" s="67">
        <v>0</v>
      </c>
      <c r="JK71" s="67">
        <v>0</v>
      </c>
      <c r="JL71" s="67">
        <v>0</v>
      </c>
      <c r="JM71" s="67">
        <v>0</v>
      </c>
      <c r="JN71" s="67">
        <v>0</v>
      </c>
      <c r="JO71" s="67">
        <v>0</v>
      </c>
      <c r="JP71" s="67">
        <v>0</v>
      </c>
      <c r="JQ71" s="67">
        <v>0</v>
      </c>
      <c r="JR71" s="67">
        <v>0</v>
      </c>
      <c r="JS71" s="67">
        <v>0</v>
      </c>
      <c r="JT71" s="67">
        <v>0</v>
      </c>
      <c r="JU71" s="67">
        <v>0</v>
      </c>
      <c r="JV71" s="67">
        <v>0</v>
      </c>
      <c r="JW71" s="67">
        <v>0</v>
      </c>
      <c r="JX71" s="67">
        <v>0</v>
      </c>
      <c r="JY71" s="67">
        <v>0</v>
      </c>
      <c r="JZ71" s="67">
        <v>0</v>
      </c>
      <c r="KA71" s="67">
        <v>0</v>
      </c>
      <c r="KB71" s="67">
        <v>0</v>
      </c>
      <c r="KC71" s="67">
        <v>0</v>
      </c>
      <c r="KD71" s="67">
        <v>0</v>
      </c>
      <c r="KE71" s="67">
        <v>0</v>
      </c>
      <c r="KF71" s="67">
        <v>0</v>
      </c>
      <c r="KG71" s="67">
        <v>0</v>
      </c>
      <c r="KH71" s="67">
        <v>0</v>
      </c>
      <c r="KI71" s="67">
        <v>0</v>
      </c>
      <c r="KJ71" s="67">
        <v>0</v>
      </c>
      <c r="KK71" s="67">
        <v>0</v>
      </c>
      <c r="KL71" s="67">
        <v>0</v>
      </c>
      <c r="KM71" s="67">
        <v>0</v>
      </c>
      <c r="KN71" s="67">
        <v>0</v>
      </c>
      <c r="KO71" s="67">
        <v>0</v>
      </c>
      <c r="KP71" s="67">
        <v>0</v>
      </c>
      <c r="KQ71" s="67">
        <v>0</v>
      </c>
      <c r="KR71" s="67">
        <v>0</v>
      </c>
      <c r="KS71" s="67">
        <v>0</v>
      </c>
      <c r="KT71" s="67">
        <v>0</v>
      </c>
      <c r="KU71" s="67">
        <v>0</v>
      </c>
      <c r="KV71" s="67">
        <v>0</v>
      </c>
      <c r="KW71" s="67">
        <v>0</v>
      </c>
      <c r="KX71" s="67">
        <v>0</v>
      </c>
      <c r="KY71" s="67">
        <v>0</v>
      </c>
      <c r="KZ71" s="67">
        <v>0</v>
      </c>
      <c r="LA71" s="67">
        <v>0</v>
      </c>
      <c r="LB71" s="67">
        <v>0</v>
      </c>
      <c r="LC71" s="67">
        <v>0</v>
      </c>
      <c r="LD71" s="67">
        <v>0</v>
      </c>
      <c r="LE71" s="67">
        <v>0</v>
      </c>
      <c r="LF71" s="67">
        <v>0</v>
      </c>
      <c r="LG71" s="67">
        <v>0</v>
      </c>
      <c r="LH71" s="67">
        <v>0</v>
      </c>
      <c r="LI71" s="67">
        <v>0</v>
      </c>
      <c r="LJ71" s="67">
        <v>7.9447283815396643E-3</v>
      </c>
      <c r="LK71" s="67">
        <v>0</v>
      </c>
      <c r="LL71" s="67">
        <v>0</v>
      </c>
      <c r="LM71" s="67">
        <v>0</v>
      </c>
      <c r="LN71" s="67">
        <v>0</v>
      </c>
      <c r="LO71" s="67">
        <v>0</v>
      </c>
      <c r="LP71" s="67">
        <v>0</v>
      </c>
      <c r="LQ71" s="67">
        <v>0</v>
      </c>
      <c r="LR71" s="67">
        <v>0</v>
      </c>
      <c r="LS71" s="67">
        <v>0</v>
      </c>
      <c r="LT71" s="67">
        <v>0</v>
      </c>
      <c r="LU71" s="67">
        <v>0</v>
      </c>
      <c r="LV71" s="67">
        <v>0</v>
      </c>
      <c r="LW71" s="67">
        <v>0</v>
      </c>
      <c r="LX71" s="67">
        <v>0</v>
      </c>
      <c r="LY71" s="67">
        <v>0</v>
      </c>
      <c r="LZ71" s="67">
        <v>0</v>
      </c>
      <c r="MA71" s="67">
        <v>0</v>
      </c>
      <c r="MB71" s="67">
        <v>0</v>
      </c>
      <c r="MC71" s="67">
        <v>0</v>
      </c>
      <c r="MD71" s="67">
        <v>0</v>
      </c>
      <c r="ME71" s="67">
        <v>0</v>
      </c>
      <c r="MF71" s="67">
        <v>0</v>
      </c>
      <c r="MG71" s="67">
        <v>0</v>
      </c>
      <c r="MH71" s="67">
        <v>0</v>
      </c>
      <c r="MI71" s="67">
        <v>0</v>
      </c>
    </row>
    <row r="72" spans="2:347" x14ac:dyDescent="0.15">
      <c r="B72" s="12" t="s">
        <v>98</v>
      </c>
      <c r="C72" s="66" t="s">
        <v>672</v>
      </c>
      <c r="D72" s="71">
        <v>0</v>
      </c>
      <c r="E72" s="71">
        <v>1</v>
      </c>
      <c r="F72" s="71">
        <v>0.50454761904761913</v>
      </c>
      <c r="G72" s="71">
        <v>0.43714909297052157</v>
      </c>
      <c r="H72" s="71">
        <v>0</v>
      </c>
      <c r="I72" s="73">
        <v>8.894557823129251E-2</v>
      </c>
      <c r="J72" s="71">
        <v>7.726757369614512E-2</v>
      </c>
      <c r="P72" s="12" t="s">
        <v>98</v>
      </c>
      <c r="Q72" s="67" t="s">
        <v>672</v>
      </c>
      <c r="R72" s="71">
        <v>0</v>
      </c>
      <c r="S72" s="71">
        <v>0</v>
      </c>
      <c r="T72" s="71">
        <v>0</v>
      </c>
      <c r="U72" s="71">
        <v>0</v>
      </c>
      <c r="V72" s="71">
        <v>0</v>
      </c>
      <c r="W72" s="71">
        <v>0</v>
      </c>
      <c r="X72" s="71">
        <v>0</v>
      </c>
      <c r="Y72" s="71">
        <v>0</v>
      </c>
      <c r="Z72" s="71">
        <v>0</v>
      </c>
      <c r="AA72" s="71">
        <v>0</v>
      </c>
      <c r="AB72" s="71">
        <v>0</v>
      </c>
      <c r="AC72" s="71">
        <v>0</v>
      </c>
      <c r="AD72" s="71">
        <v>0</v>
      </c>
      <c r="AE72" s="71">
        <v>0</v>
      </c>
      <c r="AF72" s="71">
        <v>0</v>
      </c>
      <c r="AG72" s="71">
        <v>0</v>
      </c>
      <c r="AH72" s="71">
        <v>0</v>
      </c>
      <c r="AI72" s="71">
        <v>0</v>
      </c>
      <c r="AJ72" s="71">
        <v>0</v>
      </c>
      <c r="AK72" s="71">
        <v>0</v>
      </c>
      <c r="AL72" s="71">
        <v>0</v>
      </c>
      <c r="AM72" s="71">
        <v>0</v>
      </c>
      <c r="AN72" s="71">
        <v>0</v>
      </c>
      <c r="AO72" s="71">
        <v>0</v>
      </c>
      <c r="AP72" s="71">
        <v>0</v>
      </c>
      <c r="AQ72" s="71">
        <v>0</v>
      </c>
      <c r="AR72" s="71">
        <v>0</v>
      </c>
      <c r="AS72" s="71">
        <v>0</v>
      </c>
      <c r="AT72" s="71">
        <v>0</v>
      </c>
      <c r="AU72" s="71">
        <v>0</v>
      </c>
      <c r="AV72" s="71">
        <v>0</v>
      </c>
      <c r="AW72" s="71">
        <v>0</v>
      </c>
      <c r="AX72" s="71">
        <v>0</v>
      </c>
      <c r="AY72" s="71">
        <v>0</v>
      </c>
      <c r="AZ72" s="71">
        <v>0</v>
      </c>
      <c r="BA72" s="71">
        <v>0</v>
      </c>
      <c r="BB72" s="71">
        <v>0</v>
      </c>
      <c r="BC72" s="71">
        <v>0</v>
      </c>
      <c r="BD72" s="71">
        <v>0</v>
      </c>
      <c r="BE72" s="71">
        <v>0</v>
      </c>
      <c r="BF72" s="71">
        <v>0</v>
      </c>
      <c r="BG72" s="71">
        <v>0</v>
      </c>
      <c r="BH72" s="71">
        <v>0</v>
      </c>
      <c r="BI72" s="71">
        <v>0</v>
      </c>
      <c r="BJ72" s="71">
        <v>0</v>
      </c>
      <c r="BK72" s="71">
        <v>0</v>
      </c>
      <c r="BL72" s="71">
        <v>0</v>
      </c>
      <c r="BM72" s="71">
        <v>0</v>
      </c>
      <c r="BN72" s="71">
        <v>0</v>
      </c>
      <c r="BO72" s="71">
        <v>0</v>
      </c>
      <c r="BP72" s="71">
        <v>0</v>
      </c>
      <c r="BQ72" s="71">
        <v>0</v>
      </c>
      <c r="BR72" s="71">
        <v>0</v>
      </c>
      <c r="BS72" s="71">
        <v>0</v>
      </c>
      <c r="BT72" s="71">
        <v>0</v>
      </c>
      <c r="BU72" s="71">
        <v>0</v>
      </c>
      <c r="BV72" s="71">
        <v>0</v>
      </c>
      <c r="BW72" s="71">
        <v>0</v>
      </c>
      <c r="BX72" s="71">
        <v>0</v>
      </c>
      <c r="BY72" s="71">
        <v>0</v>
      </c>
      <c r="BZ72" s="71">
        <v>0</v>
      </c>
      <c r="CA72" s="71">
        <v>0</v>
      </c>
      <c r="CB72" s="71">
        <v>0</v>
      </c>
      <c r="CC72" s="71">
        <v>0</v>
      </c>
      <c r="CD72" s="71">
        <v>0</v>
      </c>
      <c r="CE72" s="71">
        <v>0</v>
      </c>
      <c r="CF72" s="71">
        <v>0</v>
      </c>
      <c r="CG72" s="71">
        <v>0</v>
      </c>
      <c r="CH72" s="71">
        <v>0</v>
      </c>
      <c r="CI72" s="71">
        <v>0</v>
      </c>
      <c r="CJ72" s="71">
        <v>0</v>
      </c>
      <c r="CK72" s="71">
        <v>0</v>
      </c>
      <c r="CL72" s="71">
        <v>0</v>
      </c>
      <c r="CM72" s="71">
        <v>0</v>
      </c>
      <c r="CN72" s="71">
        <v>0</v>
      </c>
      <c r="CO72" s="71">
        <v>0</v>
      </c>
      <c r="CP72" s="71">
        <v>0</v>
      </c>
      <c r="CQ72" s="71">
        <v>0</v>
      </c>
      <c r="CR72" s="71">
        <v>0</v>
      </c>
      <c r="CS72" s="71">
        <v>0</v>
      </c>
      <c r="CT72" s="71">
        <v>0</v>
      </c>
      <c r="CU72" s="71">
        <v>0</v>
      </c>
      <c r="CV72" s="71">
        <v>0</v>
      </c>
      <c r="CW72" s="71">
        <v>0</v>
      </c>
      <c r="CX72" s="71">
        <v>0</v>
      </c>
      <c r="CY72" s="71">
        <v>0</v>
      </c>
      <c r="CZ72" s="71">
        <v>0</v>
      </c>
      <c r="DA72" s="71">
        <v>0</v>
      </c>
      <c r="DB72" s="71">
        <v>0</v>
      </c>
      <c r="DC72" s="71">
        <v>0</v>
      </c>
      <c r="DD72" s="71">
        <v>0</v>
      </c>
      <c r="DE72" s="71">
        <v>0</v>
      </c>
      <c r="DF72" s="71">
        <v>0</v>
      </c>
      <c r="DG72" s="71">
        <v>0</v>
      </c>
      <c r="DH72" s="71">
        <v>0</v>
      </c>
      <c r="DI72" s="71">
        <v>0</v>
      </c>
      <c r="DJ72" s="71">
        <v>0</v>
      </c>
      <c r="DK72" s="71">
        <v>0</v>
      </c>
      <c r="DL72" s="71">
        <v>0</v>
      </c>
      <c r="DM72" s="71">
        <v>0</v>
      </c>
      <c r="DN72" s="71">
        <v>0</v>
      </c>
      <c r="DO72" s="71">
        <v>0</v>
      </c>
      <c r="DP72" s="71">
        <v>0</v>
      </c>
      <c r="DQ72" s="71">
        <v>0</v>
      </c>
      <c r="DR72" s="71">
        <v>0</v>
      </c>
      <c r="DS72" s="71">
        <v>0</v>
      </c>
      <c r="DT72" s="71">
        <v>0</v>
      </c>
      <c r="DU72" s="71">
        <v>0</v>
      </c>
      <c r="DW72" s="12" t="s">
        <v>98</v>
      </c>
      <c r="DX72" s="67" t="s">
        <v>672</v>
      </c>
      <c r="DY72" s="73">
        <v>0</v>
      </c>
      <c r="DZ72" s="71">
        <v>0</v>
      </c>
      <c r="EA72" s="71">
        <v>0</v>
      </c>
      <c r="EB72" s="71">
        <v>0</v>
      </c>
      <c r="EC72" s="71">
        <v>0</v>
      </c>
      <c r="ED72" s="71">
        <v>0</v>
      </c>
      <c r="EE72" s="71">
        <v>0</v>
      </c>
      <c r="EF72" s="71">
        <v>0</v>
      </c>
      <c r="EG72" s="71">
        <v>0</v>
      </c>
      <c r="EH72" s="71">
        <v>0</v>
      </c>
      <c r="EI72" s="71">
        <v>0</v>
      </c>
      <c r="EJ72" s="71">
        <v>0</v>
      </c>
      <c r="EK72" s="71">
        <v>0</v>
      </c>
      <c r="EL72" s="71">
        <v>0</v>
      </c>
      <c r="EM72" s="71">
        <v>0</v>
      </c>
      <c r="EN72" s="71">
        <v>0</v>
      </c>
      <c r="EO72" s="71">
        <v>0</v>
      </c>
      <c r="EP72" s="71">
        <v>0</v>
      </c>
      <c r="EQ72" s="71">
        <v>0</v>
      </c>
      <c r="ER72" s="71">
        <v>0</v>
      </c>
      <c r="ES72" s="71">
        <v>0</v>
      </c>
      <c r="ET72" s="71">
        <v>0</v>
      </c>
      <c r="EU72" s="71">
        <v>0</v>
      </c>
      <c r="EV72" s="71">
        <v>0</v>
      </c>
      <c r="EW72" s="71">
        <v>0</v>
      </c>
      <c r="EX72" s="71">
        <v>0</v>
      </c>
      <c r="EY72" s="71">
        <v>0</v>
      </c>
      <c r="EZ72" s="71">
        <v>0</v>
      </c>
      <c r="FA72" s="71">
        <v>0</v>
      </c>
      <c r="FB72" s="71">
        <v>0</v>
      </c>
      <c r="FC72" s="71">
        <v>0</v>
      </c>
      <c r="FD72" s="71">
        <v>0</v>
      </c>
      <c r="FE72" s="71">
        <v>0</v>
      </c>
      <c r="FF72" s="71">
        <v>0</v>
      </c>
      <c r="FG72" s="71">
        <v>0</v>
      </c>
      <c r="FH72" s="71">
        <v>0</v>
      </c>
      <c r="FI72" s="71">
        <v>0</v>
      </c>
      <c r="FJ72" s="71">
        <v>0</v>
      </c>
      <c r="FK72" s="71">
        <v>0</v>
      </c>
      <c r="FL72" s="71">
        <v>0</v>
      </c>
      <c r="FM72" s="71">
        <v>0</v>
      </c>
      <c r="FN72" s="71">
        <v>0</v>
      </c>
      <c r="FO72" s="71">
        <v>0</v>
      </c>
      <c r="FP72" s="71">
        <v>0</v>
      </c>
      <c r="FQ72" s="71">
        <v>0</v>
      </c>
      <c r="FR72" s="71">
        <v>0</v>
      </c>
      <c r="FS72" s="71">
        <v>0</v>
      </c>
      <c r="FT72" s="71">
        <v>0</v>
      </c>
      <c r="FU72" s="71">
        <v>0</v>
      </c>
      <c r="FV72" s="71">
        <v>0</v>
      </c>
      <c r="FW72" s="71">
        <v>0</v>
      </c>
      <c r="FX72" s="71">
        <v>0</v>
      </c>
      <c r="FY72" s="71">
        <v>0</v>
      </c>
      <c r="FZ72" s="71">
        <v>0</v>
      </c>
      <c r="GA72" s="71">
        <v>0</v>
      </c>
      <c r="GB72" s="71">
        <v>0</v>
      </c>
      <c r="GC72" s="71">
        <v>0</v>
      </c>
      <c r="GD72" s="71">
        <v>0</v>
      </c>
      <c r="GE72" s="71">
        <v>0</v>
      </c>
      <c r="GF72" s="71">
        <v>0</v>
      </c>
      <c r="GG72" s="71">
        <v>0</v>
      </c>
      <c r="GH72" s="71">
        <v>0</v>
      </c>
      <c r="GI72" s="71">
        <v>0</v>
      </c>
      <c r="GJ72" s="71">
        <v>0</v>
      </c>
      <c r="GK72" s="71">
        <v>1</v>
      </c>
      <c r="GL72" s="71">
        <v>0</v>
      </c>
      <c r="GM72" s="71">
        <v>0</v>
      </c>
      <c r="GN72" s="71">
        <v>0</v>
      </c>
      <c r="GO72" s="71">
        <v>0</v>
      </c>
      <c r="GP72" s="71">
        <v>0</v>
      </c>
      <c r="GQ72" s="71">
        <v>0</v>
      </c>
      <c r="GR72" s="71">
        <v>0</v>
      </c>
      <c r="GS72" s="71">
        <v>0</v>
      </c>
      <c r="GT72" s="71">
        <v>0</v>
      </c>
      <c r="GU72" s="71">
        <v>0</v>
      </c>
      <c r="GV72" s="71">
        <v>0</v>
      </c>
      <c r="GW72" s="71">
        <v>0</v>
      </c>
      <c r="GX72" s="71">
        <v>0</v>
      </c>
      <c r="GY72" s="71">
        <v>0</v>
      </c>
      <c r="GZ72" s="71">
        <v>0</v>
      </c>
      <c r="HA72" s="71">
        <v>0</v>
      </c>
      <c r="HB72" s="71">
        <v>0</v>
      </c>
      <c r="HC72" s="71">
        <v>0</v>
      </c>
      <c r="HD72" s="71">
        <v>0</v>
      </c>
      <c r="HE72" s="71">
        <v>0</v>
      </c>
      <c r="HF72" s="71">
        <v>0</v>
      </c>
      <c r="HG72" s="71">
        <v>0</v>
      </c>
      <c r="HH72" s="71">
        <v>0</v>
      </c>
      <c r="HI72" s="71">
        <v>0</v>
      </c>
      <c r="HJ72" s="71">
        <v>0</v>
      </c>
      <c r="HK72" s="71">
        <v>0</v>
      </c>
      <c r="HL72" s="71">
        <v>0</v>
      </c>
      <c r="HM72" s="71">
        <v>0</v>
      </c>
      <c r="HN72" s="71">
        <v>0</v>
      </c>
      <c r="HO72" s="71">
        <v>0</v>
      </c>
      <c r="HP72" s="71">
        <v>0</v>
      </c>
      <c r="HQ72" s="71">
        <v>0</v>
      </c>
      <c r="HR72" s="71">
        <v>0</v>
      </c>
      <c r="HS72" s="71">
        <v>0</v>
      </c>
      <c r="HT72" s="71">
        <v>0</v>
      </c>
      <c r="HU72" s="71">
        <v>0</v>
      </c>
      <c r="HV72" s="71">
        <v>0</v>
      </c>
      <c r="HW72" s="71">
        <v>0</v>
      </c>
      <c r="HX72" s="71">
        <v>0</v>
      </c>
      <c r="HY72" s="71">
        <v>0</v>
      </c>
      <c r="HZ72" s="71">
        <v>0</v>
      </c>
      <c r="IA72" s="71">
        <v>0</v>
      </c>
      <c r="IB72" s="71">
        <v>1</v>
      </c>
      <c r="IC72" s="71">
        <v>0.8784801077719594</v>
      </c>
      <c r="IE72" s="12" t="s">
        <v>98</v>
      </c>
      <c r="IF72" s="67" t="s">
        <v>672</v>
      </c>
      <c r="IG72" s="71">
        <v>0</v>
      </c>
      <c r="IH72" s="71">
        <v>0</v>
      </c>
      <c r="II72" s="71">
        <v>0</v>
      </c>
      <c r="IJ72" s="71">
        <v>0</v>
      </c>
      <c r="IK72" s="71">
        <v>0</v>
      </c>
      <c r="IL72" s="71">
        <v>0.33414220960578728</v>
      </c>
      <c r="IM72" s="71">
        <v>0.27938297241174725</v>
      </c>
      <c r="IN72" s="71">
        <v>1.1488936810500842E-2</v>
      </c>
      <c r="IO72" s="71">
        <v>1.2439527091648023E-2</v>
      </c>
      <c r="IP72" s="71">
        <v>1.0753502461188943E-2</v>
      </c>
      <c r="IQ72" s="71">
        <v>0</v>
      </c>
      <c r="IR72" s="71">
        <v>2.3019792149334747E-2</v>
      </c>
      <c r="IS72" s="71">
        <v>2.6587057779458176E-2</v>
      </c>
      <c r="IT72" s="71">
        <v>8.8433099245717678E-4</v>
      </c>
      <c r="IU72" s="71">
        <v>3.7011662611133425E-4</v>
      </c>
      <c r="IV72" s="71">
        <v>9.2826829029588921E-4</v>
      </c>
      <c r="IW72" s="71">
        <v>8.3931735521775627E-4</v>
      </c>
      <c r="IX72" s="71">
        <v>0.10298043856081056</v>
      </c>
      <c r="IY72" s="71">
        <v>1.4191279034507854E-2</v>
      </c>
      <c r="IZ72" s="71">
        <v>8.1726168218375864E-3</v>
      </c>
      <c r="JA72" s="71">
        <v>1.5971231307708552E-2</v>
      </c>
      <c r="JB72" s="71">
        <v>1.3188573433215679E-2</v>
      </c>
      <c r="JC72" s="71">
        <v>9.8890436513563024E-3</v>
      </c>
      <c r="JD72" s="71">
        <v>4.2866087626631556E-3</v>
      </c>
      <c r="JE72" s="71">
        <v>8.7024325936618518E-3</v>
      </c>
      <c r="JF72" s="71">
        <v>6.9819731510412791E-3</v>
      </c>
      <c r="JG72" s="71">
        <v>5.2181284438234882E-3</v>
      </c>
      <c r="JH72" s="71">
        <v>1.9355505594748947E-2</v>
      </c>
      <c r="JI72" s="71">
        <v>1.1685519304477891E-5</v>
      </c>
      <c r="JJ72" s="71">
        <v>1.3688129653964082E-5</v>
      </c>
      <c r="JK72" s="71">
        <v>3.6070417333497473E-2</v>
      </c>
      <c r="JL72" s="71">
        <v>2.7649949471072733E-2</v>
      </c>
      <c r="JM72" s="71">
        <v>2.8837425107421679E-2</v>
      </c>
      <c r="JN72" s="71">
        <v>3.0699352911896467E-2</v>
      </c>
      <c r="JO72" s="71">
        <v>2.7918762058999017E-2</v>
      </c>
      <c r="JP72" s="71">
        <v>2.5275963738611396E-2</v>
      </c>
      <c r="JQ72" s="71">
        <v>2.4011680258023819E-3</v>
      </c>
      <c r="JR72" s="71">
        <v>4.1271493105650295E-3</v>
      </c>
      <c r="JS72" s="71">
        <v>1.6533583842179428E-3</v>
      </c>
      <c r="JT72" s="71">
        <v>4.6544024528427645E-2</v>
      </c>
      <c r="JU72" s="71">
        <v>7.5056134896474294E-2</v>
      </c>
      <c r="JV72" s="71">
        <v>1.7118202539889289E-2</v>
      </c>
      <c r="JW72" s="71">
        <v>3.3843933941596203E-2</v>
      </c>
      <c r="JX72" s="71">
        <v>9.410337796678039E-3</v>
      </c>
      <c r="JY72" s="71">
        <v>1.2279451614845742E-2</v>
      </c>
      <c r="JZ72" s="71">
        <v>6.3645593972104951E-3</v>
      </c>
      <c r="KA72" s="71">
        <v>1.2017772539142588E-2</v>
      </c>
      <c r="KB72" s="71">
        <v>1.118656824178565E-2</v>
      </c>
      <c r="KC72" s="71">
        <v>2.0212225250768625E-2</v>
      </c>
      <c r="KD72" s="71">
        <v>3.6022515893714878E-2</v>
      </c>
      <c r="KE72" s="71">
        <v>2.9672164794566556E-2</v>
      </c>
      <c r="KF72" s="71">
        <v>3.9842599980987554E-2</v>
      </c>
      <c r="KG72" s="71">
        <v>1.1487309381599574E-2</v>
      </c>
      <c r="KH72" s="71">
        <v>2.2229546397093788E-2</v>
      </c>
      <c r="KI72" s="71">
        <v>4.291476692580648E-3</v>
      </c>
      <c r="KJ72" s="71">
        <v>5.818081007318494E-3</v>
      </c>
      <c r="KK72" s="71">
        <v>5.7794692368191378E-3</v>
      </c>
      <c r="KL72" s="71">
        <v>1.037570044844463E-2</v>
      </c>
      <c r="KM72" s="71">
        <v>7.974027135161715E-3</v>
      </c>
      <c r="KN72" s="71">
        <v>5.7995211588356882E-2</v>
      </c>
      <c r="KO72" s="71">
        <v>4.2844783268341E-2</v>
      </c>
      <c r="KP72" s="71">
        <v>1.9301551501077013E-2</v>
      </c>
      <c r="KQ72" s="71">
        <v>2.1213880197641328E-2</v>
      </c>
      <c r="KR72" s="71">
        <v>0</v>
      </c>
      <c r="KS72" s="71">
        <v>2.5034465412611031E-2</v>
      </c>
      <c r="KT72" s="71">
        <v>0.20508585503644886</v>
      </c>
      <c r="KU72" s="71">
        <v>0.28248029929157048</v>
      </c>
      <c r="KV72" s="71">
        <v>0</v>
      </c>
      <c r="KW72" s="71">
        <v>3.8355177419183948E-4</v>
      </c>
      <c r="KX72" s="71">
        <v>1.0027858106635132E-2</v>
      </c>
      <c r="KY72" s="71">
        <v>7.1018470337234864E-3</v>
      </c>
      <c r="KZ72" s="71">
        <v>1.2301231530203788E-2</v>
      </c>
      <c r="LA72" s="71">
        <v>3.9792134977790619E-2</v>
      </c>
      <c r="LB72" s="71">
        <v>0</v>
      </c>
      <c r="LC72" s="71">
        <v>0.49158803555564357</v>
      </c>
      <c r="LD72" s="71">
        <v>1.266843745830756E-2</v>
      </c>
      <c r="LE72" s="71">
        <v>0</v>
      </c>
      <c r="LF72" s="71">
        <v>0.29188507730077634</v>
      </c>
      <c r="LG72" s="71">
        <v>9.6440674160155504E-2</v>
      </c>
      <c r="LH72" s="71">
        <v>0.41014829475375042</v>
      </c>
      <c r="LI72" s="71">
        <v>0.26977190876350537</v>
      </c>
      <c r="LJ72" s="71">
        <v>0.43833590033878805</v>
      </c>
      <c r="LK72" s="71">
        <v>0</v>
      </c>
      <c r="LL72" s="71">
        <v>0.15345134826279855</v>
      </c>
      <c r="LM72" s="71">
        <v>0.40453998059579221</v>
      </c>
      <c r="LN72" s="71">
        <v>2.9650632203364882E-3</v>
      </c>
      <c r="LO72" s="71">
        <v>1.9643896256420202E-2</v>
      </c>
      <c r="LP72" s="71">
        <v>2.3450905181721295E-3</v>
      </c>
      <c r="LQ72" s="71">
        <v>0</v>
      </c>
      <c r="LR72" s="71">
        <v>2.7546353029147836E-3</v>
      </c>
      <c r="LS72" s="71">
        <v>9.7288902129904122E-3</v>
      </c>
      <c r="LT72" s="71">
        <v>3.6056810241450549E-2</v>
      </c>
      <c r="LU72" s="71">
        <v>5.7177360075606427E-2</v>
      </c>
      <c r="LV72" s="71">
        <v>2.0651988638398261E-2</v>
      </c>
      <c r="LW72" s="71">
        <v>5.400173237987313E-2</v>
      </c>
      <c r="LX72" s="71">
        <v>5.584615506483699E-3</v>
      </c>
      <c r="LY72" s="71">
        <v>5.2185468225924205E-3</v>
      </c>
      <c r="LZ72" s="71">
        <v>6.8445606728332288E-3</v>
      </c>
      <c r="MA72" s="71">
        <v>8.9773553547314849E-3</v>
      </c>
      <c r="MB72" s="71">
        <v>2.317380452872006E-2</v>
      </c>
      <c r="MC72" s="71">
        <v>0</v>
      </c>
      <c r="MD72" s="71">
        <v>4.0667308959991884E-2</v>
      </c>
      <c r="ME72" s="71">
        <v>0</v>
      </c>
      <c r="MF72" s="71">
        <v>8.8947665150894917E-2</v>
      </c>
      <c r="MG72" s="71">
        <v>2.8754671470899155E-2</v>
      </c>
      <c r="MH72" s="71">
        <v>0</v>
      </c>
      <c r="MI72" s="71">
        <v>0</v>
      </c>
    </row>
    <row r="73" spans="2:347" x14ac:dyDescent="0.15">
      <c r="B73" s="15" t="s">
        <v>99</v>
      </c>
      <c r="C73" s="74" t="s">
        <v>168</v>
      </c>
      <c r="D73" s="67">
        <v>0.31662478331813654</v>
      </c>
      <c r="E73" s="75">
        <v>0.68337521668186341</v>
      </c>
      <c r="F73" s="75">
        <v>0.36598400681676668</v>
      </c>
      <c r="G73" s="75">
        <v>6.4050339199685377E-2</v>
      </c>
      <c r="H73" s="67">
        <v>1.7946027169737325E-2</v>
      </c>
      <c r="I73" s="76">
        <v>6.1809720447022582E-3</v>
      </c>
      <c r="J73" s="75">
        <v>6.1809720447022582E-3</v>
      </c>
      <c r="P73" s="15" t="s">
        <v>99</v>
      </c>
      <c r="Q73" s="75" t="s">
        <v>168</v>
      </c>
      <c r="R73" s="67">
        <v>6.2352012628255722E-3</v>
      </c>
      <c r="S73" s="67">
        <v>1.0774647887323944E-2</v>
      </c>
      <c r="T73" s="67">
        <v>8.9913232104121468E-3</v>
      </c>
      <c r="U73" s="67">
        <v>5.0000000000000001E-3</v>
      </c>
      <c r="V73" s="67">
        <v>1.0062431142122659E-3</v>
      </c>
      <c r="W73" s="67">
        <v>0</v>
      </c>
      <c r="X73" s="67">
        <v>2.0198019801980199E-2</v>
      </c>
      <c r="Y73" s="67">
        <v>1.0524390685546663E-2</v>
      </c>
      <c r="Z73" s="67">
        <v>0</v>
      </c>
      <c r="AA73" s="67">
        <v>0</v>
      </c>
      <c r="AB73" s="67">
        <v>0</v>
      </c>
      <c r="AC73" s="67">
        <v>2.9374999999999998E-2</v>
      </c>
      <c r="AD73" s="67">
        <v>1.8049414824447337E-2</v>
      </c>
      <c r="AE73" s="67">
        <v>2.0975609756097562E-2</v>
      </c>
      <c r="AF73" s="67">
        <v>1.1275595328378584E-2</v>
      </c>
      <c r="AG73" s="67">
        <v>0</v>
      </c>
      <c r="AH73" s="67">
        <v>1.2755905511811024E-2</v>
      </c>
      <c r="AI73" s="67">
        <v>2.2778977681785457E-2</v>
      </c>
      <c r="AJ73" s="67">
        <v>0</v>
      </c>
      <c r="AK73" s="67">
        <v>0.18009433962264151</v>
      </c>
      <c r="AL73" s="67">
        <v>0</v>
      </c>
      <c r="AM73" s="67">
        <v>0</v>
      </c>
      <c r="AN73" s="67">
        <v>0</v>
      </c>
      <c r="AO73" s="67">
        <v>0</v>
      </c>
      <c r="AP73" s="67">
        <v>8.1917392951875705E-3</v>
      </c>
      <c r="AQ73" s="67">
        <v>1.3102327261468601E-2</v>
      </c>
      <c r="AR73" s="67">
        <v>0</v>
      </c>
      <c r="AS73" s="67">
        <v>0</v>
      </c>
      <c r="AT73" s="67">
        <v>2.7622472378569938E-2</v>
      </c>
      <c r="AU73" s="67">
        <v>2.2003649218839089E-2</v>
      </c>
      <c r="AV73" s="67">
        <v>8.4571428571428575E-3</v>
      </c>
      <c r="AW73" s="67">
        <v>0</v>
      </c>
      <c r="AX73" s="67">
        <v>4.8988642509464574E-2</v>
      </c>
      <c r="AY73" s="67">
        <v>3.3333333333333333E-2</v>
      </c>
      <c r="AZ73" s="67">
        <v>4.3378995433789952E-2</v>
      </c>
      <c r="BA73" s="67">
        <v>0</v>
      </c>
      <c r="BB73" s="67">
        <v>2.9850300842358603E-2</v>
      </c>
      <c r="BC73" s="67">
        <v>0.11779661016949153</v>
      </c>
      <c r="BD73" s="67">
        <v>1.2845286231113003E-2</v>
      </c>
      <c r="BE73" s="67">
        <v>0</v>
      </c>
      <c r="BF73" s="67">
        <v>3.4363378894224847E-2</v>
      </c>
      <c r="BG73" s="67">
        <v>1.2239048134126554E-2</v>
      </c>
      <c r="BH73" s="67">
        <v>2.1046511627906977E-2</v>
      </c>
      <c r="BI73" s="67">
        <v>1.1365974809295723E-2</v>
      </c>
      <c r="BJ73" s="67">
        <v>9.6966643686694585E-3</v>
      </c>
      <c r="BK73" s="67">
        <v>7.2585904188612995E-3</v>
      </c>
      <c r="BL73" s="67">
        <v>0</v>
      </c>
      <c r="BM73" s="67">
        <v>2.4141221374045802E-2</v>
      </c>
      <c r="BN73" s="67">
        <v>9.399793920659455E-3</v>
      </c>
      <c r="BO73" s="67">
        <v>0</v>
      </c>
      <c r="BP73" s="67">
        <v>4.9586776859504127E-3</v>
      </c>
      <c r="BQ73" s="67">
        <v>1.2294512216313905E-2</v>
      </c>
      <c r="BR73" s="67">
        <v>4.5161290322580649E-3</v>
      </c>
      <c r="BS73" s="67">
        <v>5.4037267080745341E-3</v>
      </c>
      <c r="BT73" s="67">
        <v>5.4766372109914052E-3</v>
      </c>
      <c r="BU73" s="67">
        <v>4.5256861758622624E-3</v>
      </c>
      <c r="BV73" s="67">
        <v>1.1103185340056573E-2</v>
      </c>
      <c r="BW73" s="67">
        <v>1.4588217115864291E-2</v>
      </c>
      <c r="BX73" s="67">
        <v>1.278797852069981E-2</v>
      </c>
      <c r="BY73" s="67">
        <v>7.5284643154679256E-3</v>
      </c>
      <c r="BZ73" s="67">
        <v>2.7198231893913634E-2</v>
      </c>
      <c r="CA73" s="67">
        <v>3.1639708347301373E-3</v>
      </c>
      <c r="CB73" s="67">
        <v>1.5994659546061415E-3</v>
      </c>
      <c r="CC73" s="67">
        <v>1.6584193411565108E-3</v>
      </c>
      <c r="CD73" s="67">
        <v>3.5447845804988665E-3</v>
      </c>
      <c r="CE73" s="67">
        <v>9.193556844623603E-2</v>
      </c>
      <c r="CF73" s="67">
        <v>1.4957679860592482E-2</v>
      </c>
      <c r="CG73" s="67">
        <v>3.9823080980006711E-2</v>
      </c>
      <c r="CH73" s="67">
        <v>7.4341842517135298E-2</v>
      </c>
      <c r="CI73" s="67">
        <v>2.2209991850390326E-2</v>
      </c>
      <c r="CJ73" s="67">
        <v>4.2126451007725683E-3</v>
      </c>
      <c r="CK73" s="67">
        <v>1.3481273661438614E-2</v>
      </c>
      <c r="CL73" s="67">
        <v>5.1499869349359816E-3</v>
      </c>
      <c r="CM73" s="67">
        <v>0</v>
      </c>
      <c r="CN73" s="67">
        <v>5.387589257167217E-2</v>
      </c>
      <c r="CO73" s="67">
        <v>4.0051096444539067E-3</v>
      </c>
      <c r="CP73" s="67">
        <v>1.5249641907100469E-3</v>
      </c>
      <c r="CQ73" s="67">
        <v>4.8700410396716829E-4</v>
      </c>
      <c r="CR73" s="67">
        <v>0</v>
      </c>
      <c r="CS73" s="67">
        <v>3.0420711974110033E-3</v>
      </c>
      <c r="CT73" s="67">
        <v>4.7302564102564101E-2</v>
      </c>
      <c r="CU73" s="67">
        <v>6.9908272464752844E-3</v>
      </c>
      <c r="CV73" s="67">
        <v>5.6505199086989604E-3</v>
      </c>
      <c r="CW73" s="67">
        <v>9.4063745019920316E-3</v>
      </c>
      <c r="CX73" s="67">
        <v>5.9077896640048217E-3</v>
      </c>
      <c r="CY73" s="67">
        <v>2.1295118849652744E-3</v>
      </c>
      <c r="CZ73" s="67">
        <v>3.753315649867374E-3</v>
      </c>
      <c r="DA73" s="67">
        <v>4.4055140723721995E-3</v>
      </c>
      <c r="DB73" s="67">
        <v>6.7058955391167893E-3</v>
      </c>
      <c r="DC73" s="67">
        <v>2.0189687111426904E-2</v>
      </c>
      <c r="DD73" s="67">
        <v>1.0621837680852512E-2</v>
      </c>
      <c r="DE73" s="67">
        <v>6.9887511050194242E-3</v>
      </c>
      <c r="DF73" s="67">
        <v>1.0818728747057286E-2</v>
      </c>
      <c r="DG73" s="67">
        <v>2.2544957560063302E-2</v>
      </c>
      <c r="DH73" s="67">
        <v>1.1772350358860009E-2</v>
      </c>
      <c r="DI73" s="67">
        <v>3.958581290169007E-3</v>
      </c>
      <c r="DJ73" s="67">
        <v>3.0646917882814202E-3</v>
      </c>
      <c r="DK73" s="67">
        <v>4.9489795918367351E-3</v>
      </c>
      <c r="DL73" s="67">
        <v>3.4177946517002307E-3</v>
      </c>
      <c r="DM73" s="67">
        <v>3.6568272600112479E-3</v>
      </c>
      <c r="DN73" s="67">
        <v>3.8439429012345684E-2</v>
      </c>
      <c r="DO73" s="67">
        <v>1.9048208444371471E-2</v>
      </c>
      <c r="DP73" s="67">
        <v>2.7846559104379325E-2</v>
      </c>
      <c r="DQ73" s="67">
        <v>3.2980871188022225E-2</v>
      </c>
      <c r="DR73" s="67">
        <v>1.8021570796460176E-2</v>
      </c>
      <c r="DS73" s="67">
        <v>0</v>
      </c>
      <c r="DT73" s="67">
        <v>4.3629384795820453E-3</v>
      </c>
      <c r="DU73" s="67">
        <v>1.6320055887369327E-2</v>
      </c>
      <c r="DW73" s="15" t="s">
        <v>99</v>
      </c>
      <c r="DX73" s="75" t="s">
        <v>168</v>
      </c>
      <c r="DY73" s="76">
        <v>5.72533035790197E-3</v>
      </c>
      <c r="DZ73" s="75">
        <v>8.8258690367721895E-3</v>
      </c>
      <c r="EA73" s="75">
        <v>7.536120140620624E-3</v>
      </c>
      <c r="EB73" s="75">
        <v>4.170018524767072E-3</v>
      </c>
      <c r="EC73" s="75">
        <v>1.5528158775184274E-3</v>
      </c>
      <c r="ED73" s="75">
        <v>0</v>
      </c>
      <c r="EE73" s="75">
        <v>1.6220287094355385E-2</v>
      </c>
      <c r="EF73" s="75">
        <v>9.0137569018285298E-3</v>
      </c>
      <c r="EG73" s="75">
        <v>0</v>
      </c>
      <c r="EH73" s="75">
        <v>0</v>
      </c>
      <c r="EI73" s="75">
        <v>0</v>
      </c>
      <c r="EJ73" s="75">
        <v>2.2273312548934804E-2</v>
      </c>
      <c r="EK73" s="75">
        <v>1.4201135806054796E-2</v>
      </c>
      <c r="EL73" s="75">
        <v>1.6218431133104453E-2</v>
      </c>
      <c r="EM73" s="75">
        <v>9.6946435731866936E-3</v>
      </c>
      <c r="EN73" s="75">
        <v>0</v>
      </c>
      <c r="EO73" s="75">
        <v>1.0273125282671785E-2</v>
      </c>
      <c r="EP73" s="75">
        <v>1.7505832503163298E-2</v>
      </c>
      <c r="EQ73" s="75">
        <v>0</v>
      </c>
      <c r="ER73" s="75">
        <v>0.13238994449024996</v>
      </c>
      <c r="ES73" s="75">
        <v>0</v>
      </c>
      <c r="ET73" s="75">
        <v>0</v>
      </c>
      <c r="EU73" s="75">
        <v>0</v>
      </c>
      <c r="EV73" s="75">
        <v>0</v>
      </c>
      <c r="EW73" s="75">
        <v>6.8532017480644981E-3</v>
      </c>
      <c r="EX73" s="75">
        <v>1.0502500861400114E-2</v>
      </c>
      <c r="EY73" s="75">
        <v>0</v>
      </c>
      <c r="EZ73" s="75">
        <v>0</v>
      </c>
      <c r="FA73" s="75">
        <v>2.104795495353028E-2</v>
      </c>
      <c r="FB73" s="75">
        <v>1.686810161347773E-2</v>
      </c>
      <c r="FC73" s="75">
        <v>7.34862311687433E-3</v>
      </c>
      <c r="FD73" s="75">
        <v>0</v>
      </c>
      <c r="FE73" s="75">
        <v>3.8323535106743287E-2</v>
      </c>
      <c r="FF73" s="75">
        <v>2.5280150624646669E-2</v>
      </c>
      <c r="FG73" s="75">
        <v>3.2562553529400143E-2</v>
      </c>
      <c r="FH73" s="75">
        <v>0</v>
      </c>
      <c r="FI73" s="75">
        <v>2.3332865816277852E-2</v>
      </c>
      <c r="FJ73" s="75">
        <v>8.7362183973175245E-2</v>
      </c>
      <c r="FK73" s="75">
        <v>1.3668499585869404E-2</v>
      </c>
      <c r="FL73" s="75">
        <v>0</v>
      </c>
      <c r="FM73" s="75">
        <v>2.6067127538584745E-2</v>
      </c>
      <c r="FN73" s="75">
        <v>1.1271920162132056E-2</v>
      </c>
      <c r="FO73" s="75">
        <v>1.7340619320918713E-2</v>
      </c>
      <c r="FP73" s="75">
        <v>9.682938157670554E-3</v>
      </c>
      <c r="FQ73" s="75">
        <v>8.2404880476401616E-3</v>
      </c>
      <c r="FR73" s="75">
        <v>6.280986924078808E-3</v>
      </c>
      <c r="FS73" s="75">
        <v>0</v>
      </c>
      <c r="FT73" s="75">
        <v>1.8490502002084689E-2</v>
      </c>
      <c r="FU73" s="75">
        <v>7.9688089662444065E-3</v>
      </c>
      <c r="FV73" s="75">
        <v>0</v>
      </c>
      <c r="FW73" s="75">
        <v>4.2118377150692629E-3</v>
      </c>
      <c r="FX73" s="75">
        <v>1.0007028479129996E-2</v>
      </c>
      <c r="FY73" s="75">
        <v>4.1602711044968895E-3</v>
      </c>
      <c r="FZ73" s="75">
        <v>4.6165224816135152E-3</v>
      </c>
      <c r="GA73" s="75">
        <v>6.45524163020592E-3</v>
      </c>
      <c r="GB73" s="75">
        <v>5.9024150326126169E-3</v>
      </c>
      <c r="GC73" s="75">
        <v>1.0210429081004566E-2</v>
      </c>
      <c r="GD73" s="75">
        <v>1.291194057689456E-2</v>
      </c>
      <c r="GE73" s="75">
        <v>1.1692871316589406E-2</v>
      </c>
      <c r="GF73" s="75">
        <v>6.6925625352612789E-3</v>
      </c>
      <c r="GG73" s="75">
        <v>2.0768897262393202E-2</v>
      </c>
      <c r="GH73" s="75">
        <v>3.8499345237562673E-3</v>
      </c>
      <c r="GI73" s="75">
        <v>2.9018968867908167E-3</v>
      </c>
      <c r="GJ73" s="75">
        <v>2.9856079743620432E-3</v>
      </c>
      <c r="GK73" s="75">
        <v>4.2394562566085694E-3</v>
      </c>
      <c r="GL73" s="75">
        <v>1.0678132883015445</v>
      </c>
      <c r="GM73" s="75">
        <v>1.1631521009979967E-2</v>
      </c>
      <c r="GN73" s="75">
        <v>3.2348232292936194E-2</v>
      </c>
      <c r="GO73" s="75">
        <v>5.5287961869975637E-2</v>
      </c>
      <c r="GP73" s="75">
        <v>1.7005491658837905E-2</v>
      </c>
      <c r="GQ73" s="75">
        <v>3.8298452144727452E-3</v>
      </c>
      <c r="GR73" s="75">
        <v>1.0622592384379863E-2</v>
      </c>
      <c r="GS73" s="75">
        <v>4.76347153772583E-3</v>
      </c>
      <c r="GT73" s="75">
        <v>2.715615673820442E-4</v>
      </c>
      <c r="GU73" s="75">
        <v>4.0737708075192565E-2</v>
      </c>
      <c r="GV73" s="75">
        <v>3.5080538931966769E-3</v>
      </c>
      <c r="GW73" s="75">
        <v>3.4146512314419128E-3</v>
      </c>
      <c r="GX73" s="75">
        <v>1.1166569546264735E-3</v>
      </c>
      <c r="GY73" s="75">
        <v>0</v>
      </c>
      <c r="GZ73" s="75">
        <v>3.4347526262123017E-3</v>
      </c>
      <c r="HA73" s="75">
        <v>3.5577274242769887E-2</v>
      </c>
      <c r="HB73" s="75">
        <v>6.0732008420922717E-3</v>
      </c>
      <c r="HC73" s="75">
        <v>4.5801987051896191E-3</v>
      </c>
      <c r="HD73" s="75">
        <v>7.6957162603995977E-3</v>
      </c>
      <c r="HE73" s="75">
        <v>5.8838537946118673E-3</v>
      </c>
      <c r="HF73" s="75">
        <v>2.3334628083822402E-3</v>
      </c>
      <c r="HG73" s="75">
        <v>4.5842249376900207E-3</v>
      </c>
      <c r="HH73" s="75">
        <v>4.8503069012215119E-3</v>
      </c>
      <c r="HI73" s="75">
        <v>5.735357183403217E-3</v>
      </c>
      <c r="HJ73" s="75">
        <v>1.5517595904109324E-2</v>
      </c>
      <c r="HK73" s="75">
        <v>8.8948198448509565E-3</v>
      </c>
      <c r="HL73" s="75">
        <v>6.3916397286505385E-3</v>
      </c>
      <c r="HM73" s="75">
        <v>9.0396581508709641E-3</v>
      </c>
      <c r="HN73" s="75">
        <v>1.7734980884990016E-2</v>
      </c>
      <c r="HO73" s="75">
        <v>9.609206713020289E-3</v>
      </c>
      <c r="HP73" s="75">
        <v>4.005851100980549E-3</v>
      </c>
      <c r="HQ73" s="75">
        <v>2.9753657739591565E-3</v>
      </c>
      <c r="HR73" s="75">
        <v>5.541190019308897E-3</v>
      </c>
      <c r="HS73" s="75">
        <v>3.8631591197182693E-3</v>
      </c>
      <c r="HT73" s="75">
        <v>3.1080259283426306E-3</v>
      </c>
      <c r="HU73" s="75">
        <v>3.0974237458059849E-2</v>
      </c>
      <c r="HV73" s="75">
        <v>1.626185494997115E-2</v>
      </c>
      <c r="HW73" s="75">
        <v>2.2174542961331541E-2</v>
      </c>
      <c r="HX73" s="75">
        <v>2.5271426166943792E-2</v>
      </c>
      <c r="HY73" s="75">
        <v>1.4363678336185022E-2</v>
      </c>
      <c r="HZ73" s="75">
        <v>2.0338686006895678E-3</v>
      </c>
      <c r="IA73" s="75">
        <v>5.8584788973863062E-3</v>
      </c>
      <c r="IB73" s="67">
        <v>2.3124200630097667</v>
      </c>
      <c r="IC73" s="67">
        <v>2.0314150261668606</v>
      </c>
      <c r="IE73" s="15" t="s">
        <v>99</v>
      </c>
      <c r="IF73" s="75" t="s">
        <v>168</v>
      </c>
      <c r="IG73" s="67">
        <v>0</v>
      </c>
      <c r="IH73" s="67">
        <v>0</v>
      </c>
      <c r="II73" s="67">
        <v>0</v>
      </c>
      <c r="IJ73" s="67">
        <v>0</v>
      </c>
      <c r="IK73" s="67">
        <v>0</v>
      </c>
      <c r="IL73" s="67">
        <v>0</v>
      </c>
      <c r="IM73" s="67">
        <v>0</v>
      </c>
      <c r="IN73" s="67">
        <v>0</v>
      </c>
      <c r="IO73" s="67">
        <v>0</v>
      </c>
      <c r="IP73" s="67">
        <v>0</v>
      </c>
      <c r="IQ73" s="67">
        <v>0</v>
      </c>
      <c r="IR73" s="67">
        <v>0</v>
      </c>
      <c r="IS73" s="67">
        <v>0</v>
      </c>
      <c r="IT73" s="67">
        <v>0</v>
      </c>
      <c r="IU73" s="67">
        <v>0</v>
      </c>
      <c r="IV73" s="67">
        <v>0</v>
      </c>
      <c r="IW73" s="67">
        <v>0</v>
      </c>
      <c r="IX73" s="67">
        <v>0</v>
      </c>
      <c r="IY73" s="67">
        <v>0</v>
      </c>
      <c r="IZ73" s="67">
        <v>0</v>
      </c>
      <c r="JA73" s="67">
        <v>0</v>
      </c>
      <c r="JB73" s="67">
        <v>0</v>
      </c>
      <c r="JC73" s="67">
        <v>0</v>
      </c>
      <c r="JD73" s="67">
        <v>0</v>
      </c>
      <c r="JE73" s="67">
        <v>0</v>
      </c>
      <c r="JF73" s="67">
        <v>0</v>
      </c>
      <c r="JG73" s="67">
        <v>0</v>
      </c>
      <c r="JH73" s="67">
        <v>0</v>
      </c>
      <c r="JI73" s="67">
        <v>0</v>
      </c>
      <c r="JJ73" s="67">
        <v>0</v>
      </c>
      <c r="JK73" s="67">
        <v>0</v>
      </c>
      <c r="JL73" s="67">
        <v>0</v>
      </c>
      <c r="JM73" s="67">
        <v>0</v>
      </c>
      <c r="JN73" s="67">
        <v>0</v>
      </c>
      <c r="JO73" s="67">
        <v>0</v>
      </c>
      <c r="JP73" s="67">
        <v>0</v>
      </c>
      <c r="JQ73" s="67">
        <v>0</v>
      </c>
      <c r="JR73" s="67">
        <v>0</v>
      </c>
      <c r="JS73" s="67">
        <v>0</v>
      </c>
      <c r="JT73" s="67">
        <v>0</v>
      </c>
      <c r="JU73" s="67">
        <v>0</v>
      </c>
      <c r="JV73" s="67">
        <v>0</v>
      </c>
      <c r="JW73" s="67">
        <v>0</v>
      </c>
      <c r="JX73" s="67">
        <v>0</v>
      </c>
      <c r="JY73" s="67">
        <v>0</v>
      </c>
      <c r="JZ73" s="67">
        <v>0</v>
      </c>
      <c r="KA73" s="67">
        <v>0</v>
      </c>
      <c r="KB73" s="67">
        <v>0</v>
      </c>
      <c r="KC73" s="67">
        <v>0</v>
      </c>
      <c r="KD73" s="67">
        <v>0</v>
      </c>
      <c r="KE73" s="67">
        <v>0</v>
      </c>
      <c r="KF73" s="67">
        <v>0</v>
      </c>
      <c r="KG73" s="67">
        <v>0</v>
      </c>
      <c r="KH73" s="67">
        <v>0</v>
      </c>
      <c r="KI73" s="67">
        <v>0</v>
      </c>
      <c r="KJ73" s="67">
        <v>0</v>
      </c>
      <c r="KK73" s="67">
        <v>0</v>
      </c>
      <c r="KL73" s="67">
        <v>0</v>
      </c>
      <c r="KM73" s="67">
        <v>0</v>
      </c>
      <c r="KN73" s="67">
        <v>0</v>
      </c>
      <c r="KO73" s="67">
        <v>0</v>
      </c>
      <c r="KP73" s="67">
        <v>0</v>
      </c>
      <c r="KQ73" s="67">
        <v>0</v>
      </c>
      <c r="KR73" s="67">
        <v>0</v>
      </c>
      <c r="KS73" s="67">
        <v>0</v>
      </c>
      <c r="KT73" s="67">
        <v>0</v>
      </c>
      <c r="KU73" s="67">
        <v>0</v>
      </c>
      <c r="KV73" s="67">
        <v>0</v>
      </c>
      <c r="KW73" s="67">
        <v>0</v>
      </c>
      <c r="KX73" s="67">
        <v>0</v>
      </c>
      <c r="KY73" s="67">
        <v>0</v>
      </c>
      <c r="KZ73" s="67">
        <v>0</v>
      </c>
      <c r="LA73" s="67">
        <v>0</v>
      </c>
      <c r="LB73" s="67">
        <v>0</v>
      </c>
      <c r="LC73" s="67">
        <v>0</v>
      </c>
      <c r="LD73" s="67">
        <v>0</v>
      </c>
      <c r="LE73" s="67">
        <v>0</v>
      </c>
      <c r="LF73" s="67">
        <v>0</v>
      </c>
      <c r="LG73" s="67">
        <v>0</v>
      </c>
      <c r="LH73" s="67">
        <v>0</v>
      </c>
      <c r="LI73" s="67">
        <v>0</v>
      </c>
      <c r="LJ73" s="67">
        <v>0</v>
      </c>
      <c r="LK73" s="67">
        <v>0</v>
      </c>
      <c r="LL73" s="67">
        <v>0</v>
      </c>
      <c r="LM73" s="67">
        <v>0</v>
      </c>
      <c r="LN73" s="67">
        <v>0</v>
      </c>
      <c r="LO73" s="67">
        <v>0</v>
      </c>
      <c r="LP73" s="67">
        <v>0</v>
      </c>
      <c r="LQ73" s="67">
        <v>0</v>
      </c>
      <c r="LR73" s="67">
        <v>0</v>
      </c>
      <c r="LS73" s="67">
        <v>0</v>
      </c>
      <c r="LT73" s="67">
        <v>0</v>
      </c>
      <c r="LU73" s="67">
        <v>0</v>
      </c>
      <c r="LV73" s="67">
        <v>0</v>
      </c>
      <c r="LW73" s="67">
        <v>0</v>
      </c>
      <c r="LX73" s="67">
        <v>0</v>
      </c>
      <c r="LY73" s="67">
        <v>0</v>
      </c>
      <c r="LZ73" s="67">
        <v>0</v>
      </c>
      <c r="MA73" s="67">
        <v>0</v>
      </c>
      <c r="MB73" s="67">
        <v>0</v>
      </c>
      <c r="MC73" s="67">
        <v>0</v>
      </c>
      <c r="MD73" s="67">
        <v>0</v>
      </c>
      <c r="ME73" s="67">
        <v>0</v>
      </c>
      <c r="MF73" s="67">
        <v>0</v>
      </c>
      <c r="MG73" s="67">
        <v>0</v>
      </c>
      <c r="MH73" s="67">
        <v>0</v>
      </c>
      <c r="MI73" s="67">
        <v>0</v>
      </c>
    </row>
    <row r="74" spans="2:347" x14ac:dyDescent="0.15">
      <c r="B74" s="12" t="s">
        <v>100</v>
      </c>
      <c r="C74" s="66" t="s">
        <v>169</v>
      </c>
      <c r="D74" s="67">
        <v>0.79097447695938117</v>
      </c>
      <c r="E74" s="67">
        <v>0.20902552304061883</v>
      </c>
      <c r="F74" s="67">
        <v>0.32118247448344539</v>
      </c>
      <c r="G74" s="67">
        <v>8.762882748319642E-2</v>
      </c>
      <c r="H74" s="67">
        <v>1.454011152007288E-2</v>
      </c>
      <c r="I74" s="27">
        <v>6.3480209111277074E-3</v>
      </c>
      <c r="J74" s="67">
        <v>6.3480209111277074E-3</v>
      </c>
      <c r="P74" s="12" t="s">
        <v>100</v>
      </c>
      <c r="Q74" s="67" t="s">
        <v>169</v>
      </c>
      <c r="R74" s="67">
        <v>2.6308866087871615E-6</v>
      </c>
      <c r="S74" s="67">
        <v>0</v>
      </c>
      <c r="T74" s="67">
        <v>2.5596529284164856E-3</v>
      </c>
      <c r="U74" s="67">
        <v>0</v>
      </c>
      <c r="V74" s="67">
        <v>9.793120332966091E-6</v>
      </c>
      <c r="W74" s="67">
        <v>0</v>
      </c>
      <c r="X74" s="67">
        <v>0</v>
      </c>
      <c r="Y74" s="67">
        <v>3.9693260420816286E-3</v>
      </c>
      <c r="Z74" s="67">
        <v>0</v>
      </c>
      <c r="AA74" s="67">
        <v>0</v>
      </c>
      <c r="AB74" s="67">
        <v>0</v>
      </c>
      <c r="AC74" s="67">
        <v>9.7916666666666655E-3</v>
      </c>
      <c r="AD74" s="67">
        <v>1.3133940182054617E-3</v>
      </c>
      <c r="AE74" s="67">
        <v>1.6260162601626016E-4</v>
      </c>
      <c r="AF74" s="67">
        <v>6.6054906719247692E-4</v>
      </c>
      <c r="AG74" s="67">
        <v>0</v>
      </c>
      <c r="AH74" s="67">
        <v>1.4173228346456691E-3</v>
      </c>
      <c r="AI74" s="67">
        <v>8.3513318934485235E-4</v>
      </c>
      <c r="AJ74" s="67">
        <v>0</v>
      </c>
      <c r="AK74" s="67">
        <v>3.2547169811320753E-3</v>
      </c>
      <c r="AL74" s="67">
        <v>0</v>
      </c>
      <c r="AM74" s="67">
        <v>0</v>
      </c>
      <c r="AN74" s="67">
        <v>0</v>
      </c>
      <c r="AO74" s="67">
        <v>0</v>
      </c>
      <c r="AP74" s="67">
        <v>3.6263736263736266E-3</v>
      </c>
      <c r="AQ74" s="67">
        <v>3.3737550957221732E-3</v>
      </c>
      <c r="AR74" s="67">
        <v>0</v>
      </c>
      <c r="AS74" s="67">
        <v>0</v>
      </c>
      <c r="AT74" s="67">
        <v>5.9078590785907855E-3</v>
      </c>
      <c r="AU74" s="67">
        <v>3.5819363667464934E-3</v>
      </c>
      <c r="AV74" s="67">
        <v>3.4285714285714285E-4</v>
      </c>
      <c r="AW74" s="67">
        <v>0</v>
      </c>
      <c r="AX74" s="67">
        <v>6.3818280151433206E-4</v>
      </c>
      <c r="AY74" s="67">
        <v>0.02</v>
      </c>
      <c r="AZ74" s="67">
        <v>3.5159817351598176E-3</v>
      </c>
      <c r="BA74" s="67">
        <v>0</v>
      </c>
      <c r="BB74" s="67">
        <v>5.3232250300842363E-3</v>
      </c>
      <c r="BC74" s="67">
        <v>1.8220338983050848E-2</v>
      </c>
      <c r="BD74" s="67">
        <v>2.9367950627793145E-4</v>
      </c>
      <c r="BE74" s="67">
        <v>0</v>
      </c>
      <c r="BF74" s="67">
        <v>4.4957517547100107E-3</v>
      </c>
      <c r="BG74" s="67">
        <v>2.282314764737696E-3</v>
      </c>
      <c r="BH74" s="67">
        <v>4.7647687784014969E-3</v>
      </c>
      <c r="BI74" s="67">
        <v>1.461770445272308E-3</v>
      </c>
      <c r="BJ74" s="67">
        <v>9.301585618072864E-4</v>
      </c>
      <c r="BK74" s="67">
        <v>1.5650865312264862E-3</v>
      </c>
      <c r="BL74" s="67">
        <v>0</v>
      </c>
      <c r="BM74" s="67">
        <v>2.0419847328244276E-3</v>
      </c>
      <c r="BN74" s="67">
        <v>9.144770736733642E-4</v>
      </c>
      <c r="BO74" s="67">
        <v>0</v>
      </c>
      <c r="BP74" s="67">
        <v>2.8925619834710745E-4</v>
      </c>
      <c r="BQ74" s="67">
        <v>1.9587808014457997E-3</v>
      </c>
      <c r="BR74" s="67">
        <v>9.6774193548387097E-4</v>
      </c>
      <c r="BS74" s="67">
        <v>6.2111801242236027E-4</v>
      </c>
      <c r="BT74" s="67">
        <v>1.5512649800266311E-3</v>
      </c>
      <c r="BU74" s="67">
        <v>5.3731343283582094E-3</v>
      </c>
      <c r="BV74" s="67">
        <v>3.8254058541384826E-3</v>
      </c>
      <c r="BW74" s="67">
        <v>1.4405227026907711E-3</v>
      </c>
      <c r="BX74" s="67">
        <v>2.1063571799757493E-3</v>
      </c>
      <c r="BY74" s="67">
        <v>8.6642599277978339E-4</v>
      </c>
      <c r="BZ74" s="67">
        <v>3.1689901394083646E-3</v>
      </c>
      <c r="CA74" s="67">
        <v>9.5038551793496476E-4</v>
      </c>
      <c r="CB74" s="67">
        <v>1.0146862483311082E-3</v>
      </c>
      <c r="CC74" s="67">
        <v>5.7754842358263814E-4</v>
      </c>
      <c r="CD74" s="67">
        <v>5.4365079365079364E-4</v>
      </c>
      <c r="CE74" s="67">
        <v>1.1958181758594697E-3</v>
      </c>
      <c r="CF74" s="67">
        <v>8.5424446104057743E-3</v>
      </c>
      <c r="CG74" s="67">
        <v>1.7596010931581725E-3</v>
      </c>
      <c r="CH74" s="67">
        <v>3.8658319391224566E-3</v>
      </c>
      <c r="CI74" s="67">
        <v>5.3213734236939175E-3</v>
      </c>
      <c r="CJ74" s="67">
        <v>1.0788592571361569E-3</v>
      </c>
      <c r="CK74" s="67">
        <v>2.1112763656030288E-3</v>
      </c>
      <c r="CL74" s="67">
        <v>2.3517115233864645E-4</v>
      </c>
      <c r="CM74" s="67">
        <v>0</v>
      </c>
      <c r="CN74" s="67">
        <v>7.8199936054566778E-4</v>
      </c>
      <c r="CO74" s="67">
        <v>6.7830530125612088E-4</v>
      </c>
      <c r="CP74" s="67">
        <v>2.4657253939021898E-4</v>
      </c>
      <c r="CQ74" s="67">
        <v>2.1778385772913816E-4</v>
      </c>
      <c r="CR74" s="67">
        <v>0</v>
      </c>
      <c r="CS74" s="67">
        <v>7.443365695792881E-4</v>
      </c>
      <c r="CT74" s="67">
        <v>1.6410256410256409E-4</v>
      </c>
      <c r="CU74" s="67">
        <v>7.1343638525564804E-4</v>
      </c>
      <c r="CV74" s="67">
        <v>1.049961957900076E-3</v>
      </c>
      <c r="CW74" s="67">
        <v>9.4422310756972115E-4</v>
      </c>
      <c r="CX74" s="67">
        <v>1.3454874190146149E-3</v>
      </c>
      <c r="CY74" s="67">
        <v>2.0835371221754865E-4</v>
      </c>
      <c r="CZ74" s="67">
        <v>1.0344827586206897E-3</v>
      </c>
      <c r="DA74" s="67">
        <v>6.203331418724871E-4</v>
      </c>
      <c r="DB74" s="67">
        <v>1.7479071493170697E-3</v>
      </c>
      <c r="DC74" s="67">
        <v>5.1733194610094659E-3</v>
      </c>
      <c r="DD74" s="67">
        <v>1.0738838762375115E-3</v>
      </c>
      <c r="DE74" s="67">
        <v>1.831858622395601E-3</v>
      </c>
      <c r="DF74" s="67">
        <v>3.0970442061208476E-3</v>
      </c>
      <c r="DG74" s="67">
        <v>8.9145446698316796E-3</v>
      </c>
      <c r="DH74" s="67">
        <v>5.6731238241237549E-3</v>
      </c>
      <c r="DI74" s="67">
        <v>2.2268507498214712E-3</v>
      </c>
      <c r="DJ74" s="67">
        <v>1.0019603572206491E-4</v>
      </c>
      <c r="DK74" s="67">
        <v>3.5714285714285714E-4</v>
      </c>
      <c r="DL74" s="67">
        <v>2.8029052492571805E-3</v>
      </c>
      <c r="DM74" s="67">
        <v>2.3447301253118375E-3</v>
      </c>
      <c r="DN74" s="67">
        <v>1.9012345679012346E-2</v>
      </c>
      <c r="DO74" s="67">
        <v>1.7119870669512611E-2</v>
      </c>
      <c r="DP74" s="67">
        <v>9.2742838327296677E-3</v>
      </c>
      <c r="DQ74" s="67">
        <v>2.3073334181617678E-3</v>
      </c>
      <c r="DR74" s="67">
        <v>4.9258849557522128E-3</v>
      </c>
      <c r="DS74" s="67">
        <v>0</v>
      </c>
      <c r="DT74" s="67">
        <v>2.6228809041475636E-4</v>
      </c>
      <c r="DU74" s="67">
        <v>2.9147576011227827E-3</v>
      </c>
      <c r="DW74" s="12" t="s">
        <v>100</v>
      </c>
      <c r="DX74" s="67" t="s">
        <v>169</v>
      </c>
      <c r="DY74" s="27">
        <v>8.4305876554864568E-5</v>
      </c>
      <c r="DZ74" s="67">
        <v>6.5291343740665552E-5</v>
      </c>
      <c r="EA74" s="67">
        <v>5.9799437938323719E-4</v>
      </c>
      <c r="EB74" s="67">
        <v>3.8669365286201066E-5</v>
      </c>
      <c r="EC74" s="67">
        <v>4.9673348863899232E-5</v>
      </c>
      <c r="ED74" s="67">
        <v>0</v>
      </c>
      <c r="EE74" s="67">
        <v>9.9715278758207005E-5</v>
      </c>
      <c r="EF74" s="67">
        <v>9.2939151868319373E-4</v>
      </c>
      <c r="EG74" s="67">
        <v>0</v>
      </c>
      <c r="EH74" s="67">
        <v>0</v>
      </c>
      <c r="EI74" s="67">
        <v>0</v>
      </c>
      <c r="EJ74" s="67">
        <v>2.108102347342039E-3</v>
      </c>
      <c r="EK74" s="67">
        <v>3.4894449488670639E-4</v>
      </c>
      <c r="EL74" s="67">
        <v>9.4273872289696498E-5</v>
      </c>
      <c r="EM74" s="67">
        <v>2.2314526919035494E-4</v>
      </c>
      <c r="EN74" s="67">
        <v>0</v>
      </c>
      <c r="EO74" s="67">
        <v>3.5998800528800132E-4</v>
      </c>
      <c r="EP74" s="67">
        <v>2.3714597937803681E-4</v>
      </c>
      <c r="EQ74" s="67">
        <v>0</v>
      </c>
      <c r="ER74" s="67">
        <v>7.6252796279320935E-4</v>
      </c>
      <c r="ES74" s="67">
        <v>0</v>
      </c>
      <c r="ET74" s="67">
        <v>0</v>
      </c>
      <c r="EU74" s="67">
        <v>0</v>
      </c>
      <c r="EV74" s="67">
        <v>0</v>
      </c>
      <c r="EW74" s="67">
        <v>8.070124805327068E-4</v>
      </c>
      <c r="EX74" s="67">
        <v>7.6679761426121139E-4</v>
      </c>
      <c r="EY74" s="67">
        <v>0</v>
      </c>
      <c r="EZ74" s="67">
        <v>0</v>
      </c>
      <c r="FA74" s="67">
        <v>1.2987954698736742E-3</v>
      </c>
      <c r="FB74" s="67">
        <v>8.071662034869249E-4</v>
      </c>
      <c r="FC74" s="67">
        <v>1.5602251021241002E-4</v>
      </c>
      <c r="FD74" s="67">
        <v>0</v>
      </c>
      <c r="FE74" s="67">
        <v>2.0647586393019276E-4</v>
      </c>
      <c r="FF74" s="67">
        <v>4.2477255269280411E-3</v>
      </c>
      <c r="FG74" s="67">
        <v>7.9801097142595426E-4</v>
      </c>
      <c r="FH74" s="67">
        <v>0</v>
      </c>
      <c r="FI74" s="67">
        <v>1.2003110375975801E-3</v>
      </c>
      <c r="FJ74" s="67">
        <v>3.9165073445188046E-3</v>
      </c>
      <c r="FK74" s="67">
        <v>2.9616873551161166E-4</v>
      </c>
      <c r="FL74" s="67">
        <v>0</v>
      </c>
      <c r="FM74" s="67">
        <v>9.9939831585824307E-4</v>
      </c>
      <c r="FN74" s="67">
        <v>5.9755995920028875E-4</v>
      </c>
      <c r="FO74" s="67">
        <v>1.1055723255121027E-3</v>
      </c>
      <c r="FP74" s="67">
        <v>3.8398959932281436E-4</v>
      </c>
      <c r="FQ74" s="67">
        <v>2.6057104782914074E-4</v>
      </c>
      <c r="FR74" s="67">
        <v>3.8727934697195375E-4</v>
      </c>
      <c r="FS74" s="67">
        <v>0</v>
      </c>
      <c r="FT74" s="67">
        <v>4.8434341571168424E-4</v>
      </c>
      <c r="FU74" s="67">
        <v>2.5768709234129925E-4</v>
      </c>
      <c r="FV74" s="67">
        <v>0</v>
      </c>
      <c r="FW74" s="67">
        <v>9.9387151043608707E-5</v>
      </c>
      <c r="FX74" s="67">
        <v>4.7255678238690419E-4</v>
      </c>
      <c r="FY74" s="67">
        <v>2.508066449920286E-4</v>
      </c>
      <c r="FZ74" s="67">
        <v>1.7414570035337198E-4</v>
      </c>
      <c r="GA74" s="67">
        <v>5.4124819708496134E-4</v>
      </c>
      <c r="GB74" s="67">
        <v>1.3753490616256229E-3</v>
      </c>
      <c r="GC74" s="67">
        <v>9.7693299472009494E-4</v>
      </c>
      <c r="GD74" s="67">
        <v>4.1388882303193254E-4</v>
      </c>
      <c r="GE74" s="67">
        <v>5.641646605594983E-4</v>
      </c>
      <c r="GF74" s="67">
        <v>2.5712095691572337E-4</v>
      </c>
      <c r="GG74" s="67">
        <v>7.1061029179591781E-4</v>
      </c>
      <c r="GH74" s="67">
        <v>2.7650775467626072E-4</v>
      </c>
      <c r="GI74" s="67">
        <v>2.9566732837041186E-4</v>
      </c>
      <c r="GJ74" s="67">
        <v>1.9820637868139151E-4</v>
      </c>
      <c r="GK74" s="67">
        <v>1.8056908298846313E-4</v>
      </c>
      <c r="GL74" s="67">
        <v>3.0959687350279417E-4</v>
      </c>
      <c r="GM74" s="67">
        <v>1.0018300068011305</v>
      </c>
      <c r="GN74" s="67">
        <v>4.7519553975397993E-4</v>
      </c>
      <c r="GO74" s="67">
        <v>8.7444677276532295E-4</v>
      </c>
      <c r="GP74" s="67">
        <v>1.1651162225170743E-3</v>
      </c>
      <c r="GQ74" s="67">
        <v>2.6824229540666991E-4</v>
      </c>
      <c r="GR74" s="67">
        <v>4.97138052132651E-4</v>
      </c>
      <c r="GS74" s="67">
        <v>1.088601890621898E-4</v>
      </c>
      <c r="GT74" s="67">
        <v>1.8543636645262193E-5</v>
      </c>
      <c r="GU74" s="67">
        <v>2.3043633906660868E-4</v>
      </c>
      <c r="GV74" s="67">
        <v>1.8040837208591558E-4</v>
      </c>
      <c r="GW74" s="67">
        <v>2.2373504647827199E-4</v>
      </c>
      <c r="GX74" s="67">
        <v>8.2811272690109077E-5</v>
      </c>
      <c r="GY74" s="67">
        <v>0</v>
      </c>
      <c r="GZ74" s="67">
        <v>2.1707967055308597E-4</v>
      </c>
      <c r="HA74" s="67">
        <v>1.1580637270028063E-4</v>
      </c>
      <c r="HB74" s="67">
        <v>2.0905147306393357E-4</v>
      </c>
      <c r="HC74" s="67">
        <v>2.4371822332243016E-4</v>
      </c>
      <c r="HD74" s="67">
        <v>2.4388142507943727E-4</v>
      </c>
      <c r="HE74" s="67">
        <v>3.5738833434082075E-4</v>
      </c>
      <c r="HF74" s="67">
        <v>1.1485029713659784E-4</v>
      </c>
      <c r="HG74" s="67">
        <v>3.3571567959422778E-4</v>
      </c>
      <c r="HH74" s="67">
        <v>1.9940241083579073E-4</v>
      </c>
      <c r="HI74" s="67">
        <v>4.0137299223200667E-4</v>
      </c>
      <c r="HJ74" s="67">
        <v>1.1215737215733231E-3</v>
      </c>
      <c r="HK74" s="67">
        <v>2.9345011856474293E-4</v>
      </c>
      <c r="HL74" s="67">
        <v>4.7129123037298239E-4</v>
      </c>
      <c r="HM74" s="67">
        <v>7.191914958494728E-4</v>
      </c>
      <c r="HN74" s="67">
        <v>1.9530944001706968E-3</v>
      </c>
      <c r="HO74" s="67">
        <v>1.2558132960569098E-3</v>
      </c>
      <c r="HP74" s="67">
        <v>5.3826726005149091E-4</v>
      </c>
      <c r="HQ74" s="67">
        <v>9.964894176492202E-5</v>
      </c>
      <c r="HR74" s="67">
        <v>1.9800247098315644E-4</v>
      </c>
      <c r="HS74" s="67">
        <v>6.9143004280616393E-4</v>
      </c>
      <c r="HT74" s="67">
        <v>5.353810202032485E-4</v>
      </c>
      <c r="HU74" s="67">
        <v>4.1307507098423688E-3</v>
      </c>
      <c r="HV74" s="67">
        <v>3.7339962055158429E-3</v>
      </c>
      <c r="HW74" s="67">
        <v>2.0404594039249127E-3</v>
      </c>
      <c r="HX74" s="67">
        <v>5.3951293273970797E-4</v>
      </c>
      <c r="HY74" s="67">
        <v>1.0894433479112261E-3</v>
      </c>
      <c r="HZ74" s="67">
        <v>1.3411923122031452E-4</v>
      </c>
      <c r="IA74" s="67">
        <v>1.9993422311202376E-4</v>
      </c>
      <c r="IB74" s="67">
        <v>1.0602118900574509</v>
      </c>
      <c r="IC74" s="67">
        <v>0.93137505543878218</v>
      </c>
      <c r="IE74" s="12" t="s">
        <v>100</v>
      </c>
      <c r="IF74" s="67" t="s">
        <v>169</v>
      </c>
      <c r="IG74" s="67">
        <v>0</v>
      </c>
      <c r="IH74" s="67">
        <v>0</v>
      </c>
      <c r="II74" s="67">
        <v>0</v>
      </c>
      <c r="IJ74" s="67">
        <v>0</v>
      </c>
      <c r="IK74" s="67">
        <v>0</v>
      </c>
      <c r="IL74" s="67">
        <v>0</v>
      </c>
      <c r="IM74" s="67">
        <v>0</v>
      </c>
      <c r="IN74" s="67">
        <v>0</v>
      </c>
      <c r="IO74" s="67">
        <v>0</v>
      </c>
      <c r="IP74" s="67">
        <v>0</v>
      </c>
      <c r="IQ74" s="67">
        <v>0</v>
      </c>
      <c r="IR74" s="67">
        <v>0</v>
      </c>
      <c r="IS74" s="67">
        <v>0</v>
      </c>
      <c r="IT74" s="67">
        <v>0</v>
      </c>
      <c r="IU74" s="67">
        <v>0</v>
      </c>
      <c r="IV74" s="67">
        <v>0</v>
      </c>
      <c r="IW74" s="67">
        <v>0</v>
      </c>
      <c r="IX74" s="67">
        <v>0</v>
      </c>
      <c r="IY74" s="67">
        <v>0</v>
      </c>
      <c r="IZ74" s="67">
        <v>0</v>
      </c>
      <c r="JA74" s="67">
        <v>0</v>
      </c>
      <c r="JB74" s="67">
        <v>0</v>
      </c>
      <c r="JC74" s="67">
        <v>0</v>
      </c>
      <c r="JD74" s="67">
        <v>0</v>
      </c>
      <c r="JE74" s="67">
        <v>0</v>
      </c>
      <c r="JF74" s="67">
        <v>0</v>
      </c>
      <c r="JG74" s="67">
        <v>0</v>
      </c>
      <c r="JH74" s="67">
        <v>0</v>
      </c>
      <c r="JI74" s="67">
        <v>0</v>
      </c>
      <c r="JJ74" s="67">
        <v>0</v>
      </c>
      <c r="JK74" s="67">
        <v>0</v>
      </c>
      <c r="JL74" s="67">
        <v>0</v>
      </c>
      <c r="JM74" s="67">
        <v>0</v>
      </c>
      <c r="JN74" s="67">
        <v>0</v>
      </c>
      <c r="JO74" s="67">
        <v>0</v>
      </c>
      <c r="JP74" s="67">
        <v>0</v>
      </c>
      <c r="JQ74" s="67">
        <v>0</v>
      </c>
      <c r="JR74" s="67">
        <v>0</v>
      </c>
      <c r="JS74" s="67">
        <v>0</v>
      </c>
      <c r="JT74" s="67">
        <v>0</v>
      </c>
      <c r="JU74" s="67">
        <v>0</v>
      </c>
      <c r="JV74" s="67">
        <v>0</v>
      </c>
      <c r="JW74" s="67">
        <v>0</v>
      </c>
      <c r="JX74" s="67">
        <v>0</v>
      </c>
      <c r="JY74" s="67">
        <v>0</v>
      </c>
      <c r="JZ74" s="67">
        <v>0</v>
      </c>
      <c r="KA74" s="67">
        <v>0</v>
      </c>
      <c r="KB74" s="67">
        <v>0</v>
      </c>
      <c r="KC74" s="67">
        <v>0</v>
      </c>
      <c r="KD74" s="67">
        <v>0</v>
      </c>
      <c r="KE74" s="67">
        <v>0</v>
      </c>
      <c r="KF74" s="67">
        <v>0</v>
      </c>
      <c r="KG74" s="67">
        <v>0</v>
      </c>
      <c r="KH74" s="67">
        <v>0</v>
      </c>
      <c r="KI74" s="67">
        <v>0</v>
      </c>
      <c r="KJ74" s="67">
        <v>0</v>
      </c>
      <c r="KK74" s="67">
        <v>0</v>
      </c>
      <c r="KL74" s="67">
        <v>0</v>
      </c>
      <c r="KM74" s="67">
        <v>0</v>
      </c>
      <c r="KN74" s="67">
        <v>0</v>
      </c>
      <c r="KO74" s="67">
        <v>0</v>
      </c>
      <c r="KP74" s="67">
        <v>0</v>
      </c>
      <c r="KQ74" s="67">
        <v>0</v>
      </c>
      <c r="KR74" s="67">
        <v>0</v>
      </c>
      <c r="KS74" s="67">
        <v>0</v>
      </c>
      <c r="KT74" s="67">
        <v>0</v>
      </c>
      <c r="KU74" s="67">
        <v>0</v>
      </c>
      <c r="KV74" s="67">
        <v>0</v>
      </c>
      <c r="KW74" s="67">
        <v>0</v>
      </c>
      <c r="KX74" s="67">
        <v>0</v>
      </c>
      <c r="KY74" s="67">
        <v>0</v>
      </c>
      <c r="KZ74" s="67">
        <v>0</v>
      </c>
      <c r="LA74" s="67">
        <v>0</v>
      </c>
      <c r="LB74" s="67">
        <v>0</v>
      </c>
      <c r="LC74" s="67">
        <v>0</v>
      </c>
      <c r="LD74" s="67">
        <v>0</v>
      </c>
      <c r="LE74" s="67">
        <v>0</v>
      </c>
      <c r="LF74" s="67">
        <v>0</v>
      </c>
      <c r="LG74" s="67">
        <v>0</v>
      </c>
      <c r="LH74" s="67">
        <v>0</v>
      </c>
      <c r="LI74" s="67">
        <v>0</v>
      </c>
      <c r="LJ74" s="67">
        <v>0</v>
      </c>
      <c r="LK74" s="67">
        <v>0</v>
      </c>
      <c r="LL74" s="67">
        <v>0</v>
      </c>
      <c r="LM74" s="67">
        <v>0</v>
      </c>
      <c r="LN74" s="67">
        <v>0</v>
      </c>
      <c r="LO74" s="67">
        <v>0</v>
      </c>
      <c r="LP74" s="67">
        <v>0</v>
      </c>
      <c r="LQ74" s="67">
        <v>0</v>
      </c>
      <c r="LR74" s="67">
        <v>0</v>
      </c>
      <c r="LS74" s="67">
        <v>0</v>
      </c>
      <c r="LT74" s="67">
        <v>0</v>
      </c>
      <c r="LU74" s="67">
        <v>0</v>
      </c>
      <c r="LV74" s="67">
        <v>0</v>
      </c>
      <c r="LW74" s="67">
        <v>0</v>
      </c>
      <c r="LX74" s="67">
        <v>0</v>
      </c>
      <c r="LY74" s="67">
        <v>0</v>
      </c>
      <c r="LZ74" s="67">
        <v>0</v>
      </c>
      <c r="MA74" s="67">
        <v>0</v>
      </c>
      <c r="MB74" s="67">
        <v>0</v>
      </c>
      <c r="MC74" s="67">
        <v>0</v>
      </c>
      <c r="MD74" s="67">
        <v>0</v>
      </c>
      <c r="ME74" s="67">
        <v>0</v>
      </c>
      <c r="MF74" s="67">
        <v>0</v>
      </c>
      <c r="MG74" s="67">
        <v>0</v>
      </c>
      <c r="MH74" s="67">
        <v>0</v>
      </c>
      <c r="MI74" s="67">
        <v>0</v>
      </c>
    </row>
    <row r="75" spans="2:347" x14ac:dyDescent="0.15">
      <c r="B75" s="12" t="s">
        <v>101</v>
      </c>
      <c r="C75" s="66" t="s">
        <v>170</v>
      </c>
      <c r="D75" s="67">
        <v>0.12796977107805801</v>
      </c>
      <c r="E75" s="67">
        <v>0.87203022892194193</v>
      </c>
      <c r="F75" s="67">
        <v>0.50977369708011699</v>
      </c>
      <c r="G75" s="67">
        <v>8.9473078582730028E-2</v>
      </c>
      <c r="H75" s="67">
        <v>6.5142452220381241E-3</v>
      </c>
      <c r="I75" s="27">
        <v>1.6924773457352448E-2</v>
      </c>
      <c r="J75" s="67">
        <v>1.6924773457352448E-2</v>
      </c>
      <c r="P75" s="12" t="s">
        <v>101</v>
      </c>
      <c r="Q75" s="67" t="s">
        <v>170</v>
      </c>
      <c r="R75" s="67">
        <v>1.4469876348329388E-4</v>
      </c>
      <c r="S75" s="67">
        <v>1.1971830985915493E-3</v>
      </c>
      <c r="T75" s="67">
        <v>1.6540130151843817E-3</v>
      </c>
      <c r="U75" s="67">
        <v>0</v>
      </c>
      <c r="V75" s="67">
        <v>7.8344962663728728E-5</v>
      </c>
      <c r="W75" s="67">
        <v>0</v>
      </c>
      <c r="X75" s="67">
        <v>1.0891089108910892E-3</v>
      </c>
      <c r="Y75" s="67">
        <v>2.025857386013834E-3</v>
      </c>
      <c r="Z75" s="67">
        <v>0</v>
      </c>
      <c r="AA75" s="67">
        <v>0</v>
      </c>
      <c r="AB75" s="67">
        <v>0</v>
      </c>
      <c r="AC75" s="67">
        <v>2.5000000000000001E-3</v>
      </c>
      <c r="AD75" s="67">
        <v>1.1833550065019505E-3</v>
      </c>
      <c r="AE75" s="67">
        <v>5.6910569105691068E-4</v>
      </c>
      <c r="AF75" s="67">
        <v>7.5079629910511153E-4</v>
      </c>
      <c r="AG75" s="67">
        <v>0</v>
      </c>
      <c r="AH75" s="67">
        <v>1.5354330708661418E-3</v>
      </c>
      <c r="AI75" s="67">
        <v>6.4794816414686827E-4</v>
      </c>
      <c r="AJ75" s="67">
        <v>0</v>
      </c>
      <c r="AK75" s="67">
        <v>4.3867924528301887E-3</v>
      </c>
      <c r="AL75" s="67">
        <v>0</v>
      </c>
      <c r="AM75" s="67">
        <v>0</v>
      </c>
      <c r="AN75" s="67">
        <v>0</v>
      </c>
      <c r="AO75" s="67">
        <v>0</v>
      </c>
      <c r="AP75" s="67">
        <v>3.5680181887078437E-3</v>
      </c>
      <c r="AQ75" s="67">
        <v>1.3653955312451624E-3</v>
      </c>
      <c r="AR75" s="67">
        <v>0</v>
      </c>
      <c r="AS75" s="67">
        <v>0</v>
      </c>
      <c r="AT75" s="67">
        <v>1.3727329580988116E-3</v>
      </c>
      <c r="AU75" s="67">
        <v>8.0510890637472909E-4</v>
      </c>
      <c r="AV75" s="67">
        <v>5.142857142857143E-4</v>
      </c>
      <c r="AW75" s="67">
        <v>0</v>
      </c>
      <c r="AX75" s="67">
        <v>1.5197404002163333E-3</v>
      </c>
      <c r="AY75" s="67">
        <v>0</v>
      </c>
      <c r="AZ75" s="67">
        <v>1.3242009132420091E-3</v>
      </c>
      <c r="BA75" s="67">
        <v>0</v>
      </c>
      <c r="BB75" s="67">
        <v>2.1578820697954271E-3</v>
      </c>
      <c r="BC75" s="67">
        <v>8.8983050847457623E-4</v>
      </c>
      <c r="BD75" s="67">
        <v>1.8301766333262396E-4</v>
      </c>
      <c r="BE75" s="67">
        <v>0</v>
      </c>
      <c r="BF75" s="67">
        <v>7.9731560152690548E-4</v>
      </c>
      <c r="BG75" s="67">
        <v>6.2195781503515408E-4</v>
      </c>
      <c r="BH75" s="67">
        <v>7.64501470195135E-4</v>
      </c>
      <c r="BI75" s="67">
        <v>6.4662054284193719E-4</v>
      </c>
      <c r="BJ75" s="67">
        <v>5.8970143713209949E-4</v>
      </c>
      <c r="BK75" s="67">
        <v>1.2791572610985702E-3</v>
      </c>
      <c r="BL75" s="67">
        <v>0</v>
      </c>
      <c r="BM75" s="67">
        <v>1.6030534351145038E-3</v>
      </c>
      <c r="BN75" s="67">
        <v>6.6202988150437911E-4</v>
      </c>
      <c r="BO75" s="67">
        <v>0</v>
      </c>
      <c r="BP75" s="67">
        <v>3.7190082644628097E-4</v>
      </c>
      <c r="BQ75" s="67">
        <v>1.4565738713377123E-3</v>
      </c>
      <c r="BR75" s="67">
        <v>3.2258064516129032E-4</v>
      </c>
      <c r="BS75" s="67">
        <v>4.1407867494824016E-4</v>
      </c>
      <c r="BT75" s="67">
        <v>3.6557317516039222E-4</v>
      </c>
      <c r="BU75" s="67">
        <v>3.7932328725553613E-4</v>
      </c>
      <c r="BV75" s="67">
        <v>3.4205509777395155E-4</v>
      </c>
      <c r="BW75" s="67">
        <v>8.2731827914266152E-4</v>
      </c>
      <c r="BX75" s="67">
        <v>1.6689762688376927E-3</v>
      </c>
      <c r="BY75" s="67">
        <v>7.0258261594001664E-4</v>
      </c>
      <c r="BZ75" s="67">
        <v>4.3182590955457324E-3</v>
      </c>
      <c r="CA75" s="67">
        <v>6.4322829366409654E-4</v>
      </c>
      <c r="CB75" s="67">
        <v>1.2863818424566089E-3</v>
      </c>
      <c r="CC75" s="67">
        <v>5.577548423582638E-4</v>
      </c>
      <c r="CD75" s="67">
        <v>6.7290249433106574E-4</v>
      </c>
      <c r="CE75" s="67">
        <v>3.3978959787631503E-4</v>
      </c>
      <c r="CF75" s="67">
        <v>2.0238984316654223E-3</v>
      </c>
      <c r="CG75" s="67">
        <v>9.2505633600230147E-2</v>
      </c>
      <c r="CH75" s="67">
        <v>1.0291435047762965E-2</v>
      </c>
      <c r="CI75" s="67">
        <v>2.7137664064510593E-3</v>
      </c>
      <c r="CJ75" s="67">
        <v>1.2596896699975247E-3</v>
      </c>
      <c r="CK75" s="67">
        <v>1.7215386695511087E-3</v>
      </c>
      <c r="CL75" s="67">
        <v>2.4902012019858895E-4</v>
      </c>
      <c r="CM75" s="67">
        <v>0</v>
      </c>
      <c r="CN75" s="67">
        <v>6.6367366513908135E-3</v>
      </c>
      <c r="CO75" s="67">
        <v>1.2152437726208217E-3</v>
      </c>
      <c r="CP75" s="67">
        <v>1.0006138735420503E-2</v>
      </c>
      <c r="CQ75" s="67">
        <v>2.3310533515731873E-4</v>
      </c>
      <c r="CR75" s="67">
        <v>0</v>
      </c>
      <c r="CS75" s="67">
        <v>9.7087378640776695E-4</v>
      </c>
      <c r="CT75" s="67">
        <v>1.7230769230769231E-3</v>
      </c>
      <c r="CU75" s="67">
        <v>3.4890436555121453E-3</v>
      </c>
      <c r="CV75" s="67">
        <v>6.9236621861526752E-4</v>
      </c>
      <c r="CW75" s="67">
        <v>4.5537848605577691E-3</v>
      </c>
      <c r="CX75" s="67">
        <v>7.0965797800210935E-4</v>
      </c>
      <c r="CY75" s="67">
        <v>1.5357527144673776E-4</v>
      </c>
      <c r="CZ75" s="67">
        <v>1.4058355437665782E-3</v>
      </c>
      <c r="DA75" s="67">
        <v>9.3624353819643882E-4</v>
      </c>
      <c r="DB75" s="67">
        <v>2.6765685751609734E-3</v>
      </c>
      <c r="DC75" s="67">
        <v>9.3540487730606244E-3</v>
      </c>
      <c r="DD75" s="67">
        <v>7.6748020359852067E-3</v>
      </c>
      <c r="DE75" s="67">
        <v>3.7877227273095918E-3</v>
      </c>
      <c r="DF75" s="67">
        <v>3.507716453047345E-3</v>
      </c>
      <c r="DG75" s="67">
        <v>7.2547115522946341E-3</v>
      </c>
      <c r="DH75" s="67">
        <v>7.2409588182008227E-3</v>
      </c>
      <c r="DI75" s="67">
        <v>3.0135681980480839E-3</v>
      </c>
      <c r="DJ75" s="67">
        <v>3.0603354389022001E-4</v>
      </c>
      <c r="DK75" s="67">
        <v>1.7006802721088437E-4</v>
      </c>
      <c r="DL75" s="67">
        <v>8.2989435457246619E-4</v>
      </c>
      <c r="DM75" s="67">
        <v>7.5691810748842775E-4</v>
      </c>
      <c r="DN75" s="67">
        <v>1.154513888888889E-2</v>
      </c>
      <c r="DO75" s="67">
        <v>9.2173232125490976E-3</v>
      </c>
      <c r="DP75" s="67">
        <v>1.568784985182746E-2</v>
      </c>
      <c r="DQ75" s="67">
        <v>4.8984179496967383E-3</v>
      </c>
      <c r="DR75" s="67">
        <v>4.4728982300884955E-3</v>
      </c>
      <c r="DS75" s="67">
        <v>0</v>
      </c>
      <c r="DT75" s="67">
        <v>1.3860752745495255E-3</v>
      </c>
      <c r="DU75" s="67">
        <v>3.4146403824005132E-3</v>
      </c>
      <c r="DW75" s="12" t="s">
        <v>101</v>
      </c>
      <c r="DX75" s="67" t="s">
        <v>170</v>
      </c>
      <c r="DY75" s="27">
        <v>8.1979632762439259E-4</v>
      </c>
      <c r="DZ75" s="67">
        <v>1.4578673623107648E-3</v>
      </c>
      <c r="EA75" s="67">
        <v>1.9140066207543687E-3</v>
      </c>
      <c r="EB75" s="67">
        <v>3.5506484758621203E-4</v>
      </c>
      <c r="EC75" s="67">
        <v>4.8326758314748202E-4</v>
      </c>
      <c r="ED75" s="67">
        <v>0</v>
      </c>
      <c r="EE75" s="67">
        <v>3.7939095896988993E-3</v>
      </c>
      <c r="EF75" s="67">
        <v>2.2454491721225029E-3</v>
      </c>
      <c r="EG75" s="67">
        <v>0</v>
      </c>
      <c r="EH75" s="67">
        <v>0</v>
      </c>
      <c r="EI75" s="67">
        <v>0</v>
      </c>
      <c r="EJ75" s="67">
        <v>2.6627866714370135E-3</v>
      </c>
      <c r="EK75" s="67">
        <v>1.390341334070812E-3</v>
      </c>
      <c r="EL75" s="67">
        <v>8.800031416814685E-4</v>
      </c>
      <c r="EM75" s="67">
        <v>9.8416857500708437E-4</v>
      </c>
      <c r="EN75" s="67">
        <v>0</v>
      </c>
      <c r="EO75" s="67">
        <v>1.6747265770947007E-3</v>
      </c>
      <c r="EP75" s="67">
        <v>8.7244569120849822E-4</v>
      </c>
      <c r="EQ75" s="67">
        <v>0</v>
      </c>
      <c r="ER75" s="67">
        <v>4.4109731877625281E-3</v>
      </c>
      <c r="ES75" s="67">
        <v>0</v>
      </c>
      <c r="ET75" s="67">
        <v>0</v>
      </c>
      <c r="EU75" s="67">
        <v>0</v>
      </c>
      <c r="EV75" s="67">
        <v>0</v>
      </c>
      <c r="EW75" s="67">
        <v>3.5629479402754017E-3</v>
      </c>
      <c r="EX75" s="67">
        <v>1.4887327402369169E-3</v>
      </c>
      <c r="EY75" s="67">
        <v>0</v>
      </c>
      <c r="EZ75" s="67">
        <v>0</v>
      </c>
      <c r="FA75" s="67">
        <v>1.4730297495919994E-3</v>
      </c>
      <c r="FB75" s="67">
        <v>9.2073635843438744E-4</v>
      </c>
      <c r="FC75" s="67">
        <v>8.1759922040875181E-4</v>
      </c>
      <c r="FD75" s="67">
        <v>0</v>
      </c>
      <c r="FE75" s="67">
        <v>2.0690737739920998E-3</v>
      </c>
      <c r="FF75" s="67">
        <v>2.3278905007937151E-4</v>
      </c>
      <c r="FG75" s="67">
        <v>1.48753612742664E-3</v>
      </c>
      <c r="FH75" s="67">
        <v>0</v>
      </c>
      <c r="FI75" s="67">
        <v>2.2780931753883884E-3</v>
      </c>
      <c r="FJ75" s="67">
        <v>1.1575451642938919E-3</v>
      </c>
      <c r="FK75" s="67">
        <v>7.0986640665647647E-4</v>
      </c>
      <c r="FL75" s="67">
        <v>0</v>
      </c>
      <c r="FM75" s="67">
        <v>9.9633778947511974E-4</v>
      </c>
      <c r="FN75" s="67">
        <v>9.5961295046089747E-4</v>
      </c>
      <c r="FO75" s="67">
        <v>1.0454488652681083E-3</v>
      </c>
      <c r="FP75" s="67">
        <v>8.4988959993743951E-4</v>
      </c>
      <c r="FQ75" s="67">
        <v>7.6881264650408032E-4</v>
      </c>
      <c r="FR75" s="67">
        <v>1.471073231368565E-3</v>
      </c>
      <c r="FS75" s="67">
        <v>0</v>
      </c>
      <c r="FT75" s="67">
        <v>1.6879698454473912E-3</v>
      </c>
      <c r="FU75" s="67">
        <v>8.1502466714037942E-4</v>
      </c>
      <c r="FV75" s="67">
        <v>0</v>
      </c>
      <c r="FW75" s="67">
        <v>4.8033344619267563E-4</v>
      </c>
      <c r="FX75" s="67">
        <v>1.5723713276931451E-3</v>
      </c>
      <c r="FY75" s="67">
        <v>4.5277200534927251E-4</v>
      </c>
      <c r="FZ75" s="67">
        <v>5.51792324044941E-4</v>
      </c>
      <c r="GA75" s="67">
        <v>5.326637839661747E-4</v>
      </c>
      <c r="GB75" s="67">
        <v>5.6756932265837915E-4</v>
      </c>
      <c r="GC75" s="67">
        <v>5.2979200205696361E-4</v>
      </c>
      <c r="GD75" s="67">
        <v>1.0864911263003209E-3</v>
      </c>
      <c r="GE75" s="67">
        <v>1.9681191463957934E-3</v>
      </c>
      <c r="GF75" s="67">
        <v>1.2186645954306492E-3</v>
      </c>
      <c r="GG75" s="67">
        <v>4.4583601395525993E-3</v>
      </c>
      <c r="GH75" s="67">
        <v>1.0175362352255082E-3</v>
      </c>
      <c r="GI75" s="67">
        <v>1.6513201674510332E-3</v>
      </c>
      <c r="GJ75" s="67">
        <v>9.8807063031097569E-4</v>
      </c>
      <c r="GK75" s="67">
        <v>9.9592815410145239E-4</v>
      </c>
      <c r="GL75" s="67">
        <v>5.5100724627437541E-4</v>
      </c>
      <c r="GM75" s="67">
        <v>2.1191144078676256E-3</v>
      </c>
      <c r="GN75" s="67">
        <v>1.0880442915991844</v>
      </c>
      <c r="GO75" s="67">
        <v>1.0197555057528033E-2</v>
      </c>
      <c r="GP75" s="67">
        <v>3.0634917766007462E-3</v>
      </c>
      <c r="GQ75" s="67">
        <v>1.4410484063683679E-3</v>
      </c>
      <c r="GR75" s="67">
        <v>1.8861838361502834E-3</v>
      </c>
      <c r="GS75" s="67">
        <v>4.9087056939973246E-4</v>
      </c>
      <c r="GT75" s="67">
        <v>9.9691172359768471E-5</v>
      </c>
      <c r="GU75" s="67">
        <v>6.7024875910929767E-3</v>
      </c>
      <c r="GV75" s="67">
        <v>1.3403094673661816E-3</v>
      </c>
      <c r="GW75" s="67">
        <v>1.0058497976358658E-2</v>
      </c>
      <c r="GX75" s="67">
        <v>4.5219871892240426E-4</v>
      </c>
      <c r="GY75" s="67">
        <v>0</v>
      </c>
      <c r="GZ75" s="67">
        <v>1.2226001974888227E-3</v>
      </c>
      <c r="HA75" s="67">
        <v>1.9239498069711044E-3</v>
      </c>
      <c r="HB75" s="67">
        <v>3.5609157537083574E-3</v>
      </c>
      <c r="HC75" s="67">
        <v>8.3794878546160259E-4</v>
      </c>
      <c r="HD75" s="67">
        <v>4.5912499031279842E-3</v>
      </c>
      <c r="HE75" s="67">
        <v>1.0889718748050363E-3</v>
      </c>
      <c r="HF75" s="67">
        <v>4.5598295988772444E-4</v>
      </c>
      <c r="HG75" s="67">
        <v>1.7399052182946004E-3</v>
      </c>
      <c r="HH75" s="67">
        <v>1.3508109315955744E-3</v>
      </c>
      <c r="HI75" s="67">
        <v>2.7766823930229409E-3</v>
      </c>
      <c r="HJ75" s="67">
        <v>9.0998916665331765E-3</v>
      </c>
      <c r="HK75" s="67">
        <v>7.5472750153049856E-3</v>
      </c>
      <c r="HL75" s="67">
        <v>3.982700198151441E-3</v>
      </c>
      <c r="HM75" s="67">
        <v>3.6846393445264603E-3</v>
      </c>
      <c r="HN75" s="67">
        <v>7.3302566941957975E-3</v>
      </c>
      <c r="HO75" s="67">
        <v>7.2128474577902862E-3</v>
      </c>
      <c r="HP75" s="67">
        <v>3.2265978346256332E-3</v>
      </c>
      <c r="HQ75" s="67">
        <v>5.8731746526189169E-4</v>
      </c>
      <c r="HR75" s="67">
        <v>6.517975454714746E-4</v>
      </c>
      <c r="HS75" s="67">
        <v>1.0170630504511462E-3</v>
      </c>
      <c r="HT75" s="67">
        <v>8.8128745898725556E-4</v>
      </c>
      <c r="HU75" s="67">
        <v>1.1979493202007327E-2</v>
      </c>
      <c r="HV75" s="67">
        <v>9.2399150601235446E-3</v>
      </c>
      <c r="HW75" s="67">
        <v>1.54853265650188E-2</v>
      </c>
      <c r="HX75" s="67">
        <v>5.1207011765710833E-3</v>
      </c>
      <c r="HY75" s="67">
        <v>4.7125669442348011E-3</v>
      </c>
      <c r="HZ75" s="67">
        <v>3.7074925785723396E-4</v>
      </c>
      <c r="IA75" s="67">
        <v>2.387537563361285E-3</v>
      </c>
      <c r="IB75" s="67">
        <v>1.307322439540934</v>
      </c>
      <c r="IC75" s="67">
        <v>1.1484567575806206</v>
      </c>
      <c r="IE75" s="12" t="s">
        <v>101</v>
      </c>
      <c r="IF75" s="67" t="s">
        <v>170</v>
      </c>
      <c r="IG75" s="67">
        <v>0</v>
      </c>
      <c r="IH75" s="67">
        <v>0</v>
      </c>
      <c r="II75" s="67">
        <v>0</v>
      </c>
      <c r="IJ75" s="67">
        <v>0</v>
      </c>
      <c r="IK75" s="67">
        <v>0</v>
      </c>
      <c r="IL75" s="67">
        <v>0</v>
      </c>
      <c r="IM75" s="67">
        <v>0</v>
      </c>
      <c r="IN75" s="67">
        <v>0</v>
      </c>
      <c r="IO75" s="67">
        <v>0</v>
      </c>
      <c r="IP75" s="67">
        <v>0</v>
      </c>
      <c r="IQ75" s="67">
        <v>0</v>
      </c>
      <c r="IR75" s="67">
        <v>0</v>
      </c>
      <c r="IS75" s="67">
        <v>0</v>
      </c>
      <c r="IT75" s="67">
        <v>0</v>
      </c>
      <c r="IU75" s="67">
        <v>0</v>
      </c>
      <c r="IV75" s="67">
        <v>0</v>
      </c>
      <c r="IW75" s="67">
        <v>0</v>
      </c>
      <c r="IX75" s="67">
        <v>0</v>
      </c>
      <c r="IY75" s="67">
        <v>0</v>
      </c>
      <c r="IZ75" s="67">
        <v>0</v>
      </c>
      <c r="JA75" s="67">
        <v>0</v>
      </c>
      <c r="JB75" s="67">
        <v>0</v>
      </c>
      <c r="JC75" s="67">
        <v>0</v>
      </c>
      <c r="JD75" s="67">
        <v>0</v>
      </c>
      <c r="JE75" s="67">
        <v>0</v>
      </c>
      <c r="JF75" s="67">
        <v>0</v>
      </c>
      <c r="JG75" s="67">
        <v>0</v>
      </c>
      <c r="JH75" s="67">
        <v>0</v>
      </c>
      <c r="JI75" s="67">
        <v>0</v>
      </c>
      <c r="JJ75" s="67">
        <v>0</v>
      </c>
      <c r="JK75" s="67">
        <v>0</v>
      </c>
      <c r="JL75" s="67">
        <v>0</v>
      </c>
      <c r="JM75" s="67">
        <v>0</v>
      </c>
      <c r="JN75" s="67">
        <v>0</v>
      </c>
      <c r="JO75" s="67">
        <v>0</v>
      </c>
      <c r="JP75" s="67">
        <v>0</v>
      </c>
      <c r="JQ75" s="67">
        <v>0</v>
      </c>
      <c r="JR75" s="67">
        <v>0</v>
      </c>
      <c r="JS75" s="67">
        <v>0</v>
      </c>
      <c r="JT75" s="67">
        <v>0</v>
      </c>
      <c r="JU75" s="67">
        <v>0</v>
      </c>
      <c r="JV75" s="67">
        <v>0</v>
      </c>
      <c r="JW75" s="67">
        <v>0</v>
      </c>
      <c r="JX75" s="67">
        <v>0</v>
      </c>
      <c r="JY75" s="67">
        <v>0</v>
      </c>
      <c r="JZ75" s="67">
        <v>0</v>
      </c>
      <c r="KA75" s="67">
        <v>0</v>
      </c>
      <c r="KB75" s="67">
        <v>0</v>
      </c>
      <c r="KC75" s="67">
        <v>0</v>
      </c>
      <c r="KD75" s="67">
        <v>0</v>
      </c>
      <c r="KE75" s="67">
        <v>0</v>
      </c>
      <c r="KF75" s="67">
        <v>0</v>
      </c>
      <c r="KG75" s="67">
        <v>0</v>
      </c>
      <c r="KH75" s="67">
        <v>0</v>
      </c>
      <c r="KI75" s="67">
        <v>0</v>
      </c>
      <c r="KJ75" s="67">
        <v>0</v>
      </c>
      <c r="KK75" s="67">
        <v>0</v>
      </c>
      <c r="KL75" s="67">
        <v>0</v>
      </c>
      <c r="KM75" s="67">
        <v>0</v>
      </c>
      <c r="KN75" s="67">
        <v>0</v>
      </c>
      <c r="KO75" s="67">
        <v>0</v>
      </c>
      <c r="KP75" s="67">
        <v>0</v>
      </c>
      <c r="KQ75" s="67">
        <v>0</v>
      </c>
      <c r="KR75" s="67">
        <v>0</v>
      </c>
      <c r="KS75" s="67">
        <v>0</v>
      </c>
      <c r="KT75" s="67">
        <v>0</v>
      </c>
      <c r="KU75" s="67">
        <v>0</v>
      </c>
      <c r="KV75" s="67">
        <v>0</v>
      </c>
      <c r="KW75" s="67">
        <v>0</v>
      </c>
      <c r="KX75" s="67">
        <v>0</v>
      </c>
      <c r="KY75" s="67">
        <v>0</v>
      </c>
      <c r="KZ75" s="67">
        <v>0</v>
      </c>
      <c r="LA75" s="67">
        <v>0</v>
      </c>
      <c r="LB75" s="67">
        <v>0</v>
      </c>
      <c r="LC75" s="67">
        <v>0</v>
      </c>
      <c r="LD75" s="67">
        <v>0</v>
      </c>
      <c r="LE75" s="67">
        <v>0</v>
      </c>
      <c r="LF75" s="67">
        <v>0</v>
      </c>
      <c r="LG75" s="67">
        <v>0</v>
      </c>
      <c r="LH75" s="67">
        <v>0</v>
      </c>
      <c r="LI75" s="67">
        <v>0</v>
      </c>
      <c r="LJ75" s="67">
        <v>0</v>
      </c>
      <c r="LK75" s="67">
        <v>0</v>
      </c>
      <c r="LL75" s="67">
        <v>0</v>
      </c>
      <c r="LM75" s="67">
        <v>0</v>
      </c>
      <c r="LN75" s="67">
        <v>0</v>
      </c>
      <c r="LO75" s="67">
        <v>0</v>
      </c>
      <c r="LP75" s="67">
        <v>0</v>
      </c>
      <c r="LQ75" s="67">
        <v>0</v>
      </c>
      <c r="LR75" s="67">
        <v>0</v>
      </c>
      <c r="LS75" s="67">
        <v>0</v>
      </c>
      <c r="LT75" s="67">
        <v>0</v>
      </c>
      <c r="LU75" s="67">
        <v>0</v>
      </c>
      <c r="LV75" s="67">
        <v>0</v>
      </c>
      <c r="LW75" s="67">
        <v>0</v>
      </c>
      <c r="LX75" s="67">
        <v>0</v>
      </c>
      <c r="LY75" s="67">
        <v>0</v>
      </c>
      <c r="LZ75" s="67">
        <v>0</v>
      </c>
      <c r="MA75" s="67">
        <v>0</v>
      </c>
      <c r="MB75" s="67">
        <v>0</v>
      </c>
      <c r="MC75" s="67">
        <v>0</v>
      </c>
      <c r="MD75" s="67">
        <v>0</v>
      </c>
      <c r="ME75" s="67">
        <v>0</v>
      </c>
      <c r="MF75" s="67">
        <v>0</v>
      </c>
      <c r="MG75" s="67">
        <v>0</v>
      </c>
      <c r="MH75" s="67">
        <v>0</v>
      </c>
      <c r="MI75" s="67">
        <v>0</v>
      </c>
    </row>
    <row r="76" spans="2:347" x14ac:dyDescent="0.15">
      <c r="B76" s="12" t="s">
        <v>102</v>
      </c>
      <c r="C76" s="66" t="s">
        <v>171</v>
      </c>
      <c r="D76" s="67">
        <v>0.56585593291337966</v>
      </c>
      <c r="E76" s="67">
        <v>0.43414406708662034</v>
      </c>
      <c r="F76" s="67">
        <v>0.63115548599492688</v>
      </c>
      <c r="G76" s="67">
        <v>0.44528306978250309</v>
      </c>
      <c r="H76" s="67">
        <v>4.323926976105574E-4</v>
      </c>
      <c r="I76" s="27">
        <v>6.5896702466404014E-2</v>
      </c>
      <c r="J76" s="67">
        <v>6.4007771601273675E-2</v>
      </c>
      <c r="P76" s="12" t="s">
        <v>102</v>
      </c>
      <c r="Q76" s="67" t="s">
        <v>171</v>
      </c>
      <c r="R76" s="67">
        <v>2.6308866087871615E-6</v>
      </c>
      <c r="S76" s="67">
        <v>8.450704225352112E-4</v>
      </c>
      <c r="T76" s="67">
        <v>1.2310195227765728E-3</v>
      </c>
      <c r="U76" s="67">
        <v>0</v>
      </c>
      <c r="V76" s="67">
        <v>3.6724201248622841E-6</v>
      </c>
      <c r="W76" s="67">
        <v>0</v>
      </c>
      <c r="X76" s="67">
        <v>1.3861386138613863E-3</v>
      </c>
      <c r="Y76" s="67">
        <v>7.3606634556187302E-4</v>
      </c>
      <c r="Z76" s="67">
        <v>0</v>
      </c>
      <c r="AA76" s="67">
        <v>0</v>
      </c>
      <c r="AB76" s="67">
        <v>0</v>
      </c>
      <c r="AC76" s="67">
        <v>2.0833333333333335E-4</v>
      </c>
      <c r="AD76" s="67">
        <v>2.4707412223667099E-4</v>
      </c>
      <c r="AE76" s="67">
        <v>3.2520325203252032E-4</v>
      </c>
      <c r="AF76" s="67">
        <v>2.123464280297285E-4</v>
      </c>
      <c r="AG76" s="67">
        <v>0</v>
      </c>
      <c r="AH76" s="67">
        <v>6.6929133858267722E-4</v>
      </c>
      <c r="AI76" s="67">
        <v>6.9834413246940247E-4</v>
      </c>
      <c r="AJ76" s="67">
        <v>0</v>
      </c>
      <c r="AK76" s="67">
        <v>5.849056603773585E-3</v>
      </c>
      <c r="AL76" s="67">
        <v>0</v>
      </c>
      <c r="AM76" s="67">
        <v>0</v>
      </c>
      <c r="AN76" s="67">
        <v>0</v>
      </c>
      <c r="AO76" s="67">
        <v>0</v>
      </c>
      <c r="AP76" s="67">
        <v>3.9022356953391439E-3</v>
      </c>
      <c r="AQ76" s="67">
        <v>1.5754166881676041E-3</v>
      </c>
      <c r="AR76" s="67">
        <v>0</v>
      </c>
      <c r="AS76" s="67">
        <v>0</v>
      </c>
      <c r="AT76" s="67">
        <v>5.0031269543464665E-5</v>
      </c>
      <c r="AU76" s="67">
        <v>7.4124757669061467E-5</v>
      </c>
      <c r="AV76" s="67">
        <v>4.5714285714285713E-4</v>
      </c>
      <c r="AW76" s="67">
        <v>0</v>
      </c>
      <c r="AX76" s="67">
        <v>3.4559221200648996E-3</v>
      </c>
      <c r="AY76" s="67">
        <v>0</v>
      </c>
      <c r="AZ76" s="67">
        <v>2.8310502283105023E-3</v>
      </c>
      <c r="BA76" s="67">
        <v>0</v>
      </c>
      <c r="BB76" s="67">
        <v>1.7328519855595668E-5</v>
      </c>
      <c r="BC76" s="67">
        <v>4.2372881355932206E-5</v>
      </c>
      <c r="BD76" s="67">
        <v>0</v>
      </c>
      <c r="BE76" s="67">
        <v>0</v>
      </c>
      <c r="BF76" s="67">
        <v>3.8357345154537619E-4</v>
      </c>
      <c r="BG76" s="67">
        <v>1.1898323418063819E-4</v>
      </c>
      <c r="BH76" s="67">
        <v>7.6182838813151557E-5</v>
      </c>
      <c r="BI76" s="67">
        <v>2.5279403938265033E-4</v>
      </c>
      <c r="BJ76" s="67">
        <v>2.651535238903325E-5</v>
      </c>
      <c r="BK76" s="67">
        <v>1.6679207424128417E-3</v>
      </c>
      <c r="BL76" s="67">
        <v>0</v>
      </c>
      <c r="BM76" s="67">
        <v>1.6412213740458015E-3</v>
      </c>
      <c r="BN76" s="67">
        <v>2.2668727460072128E-4</v>
      </c>
      <c r="BO76" s="67">
        <v>0</v>
      </c>
      <c r="BP76" s="67">
        <v>8.264462809917356E-5</v>
      </c>
      <c r="BQ76" s="67">
        <v>6.8745003996802557E-4</v>
      </c>
      <c r="BR76" s="67">
        <v>3.2258064516129032E-4</v>
      </c>
      <c r="BS76" s="67">
        <v>2.6915113871635614E-4</v>
      </c>
      <c r="BT76" s="67">
        <v>2.9354799661057983E-5</v>
      </c>
      <c r="BU76" s="67">
        <v>9.7825479344848786E-5</v>
      </c>
      <c r="BV76" s="67">
        <v>4.0892879104661179E-5</v>
      </c>
      <c r="BW76" s="67">
        <v>9.6726486104672981E-4</v>
      </c>
      <c r="BX76" s="67">
        <v>6.830937121080894E-3</v>
      </c>
      <c r="BY76" s="67">
        <v>1.2496528742016107E-4</v>
      </c>
      <c r="BZ76" s="67">
        <v>0</v>
      </c>
      <c r="CA76" s="67">
        <v>5.2191585652028164E-4</v>
      </c>
      <c r="CB76" s="67">
        <v>8.0106809078771701E-6</v>
      </c>
      <c r="CC76" s="67">
        <v>4.8239785098260985E-3</v>
      </c>
      <c r="CD76" s="67">
        <v>6.6729024943310653E-3</v>
      </c>
      <c r="CE76" s="67">
        <v>8.186805623832465E-3</v>
      </c>
      <c r="CF76" s="67">
        <v>1.6181229773462784E-3</v>
      </c>
      <c r="CG76" s="67">
        <v>2.051589394447907E-3</v>
      </c>
      <c r="CH76" s="67">
        <v>0</v>
      </c>
      <c r="CI76" s="67">
        <v>1.5749656858539934E-3</v>
      </c>
      <c r="CJ76" s="67">
        <v>3.2278489258308687E-3</v>
      </c>
      <c r="CK76" s="67">
        <v>1.1391292590589508E-4</v>
      </c>
      <c r="CL76" s="67">
        <v>0</v>
      </c>
      <c r="CM76" s="67">
        <v>0</v>
      </c>
      <c r="CN76" s="67">
        <v>2.2609240115101781E-2</v>
      </c>
      <c r="CO76" s="67">
        <v>2.3227592080051094E-3</v>
      </c>
      <c r="CP76" s="67">
        <v>0</v>
      </c>
      <c r="CQ76" s="67">
        <v>1.1606019151846785E-3</v>
      </c>
      <c r="CR76" s="67">
        <v>0</v>
      </c>
      <c r="CS76" s="67">
        <v>4.0776699029126213E-3</v>
      </c>
      <c r="CT76" s="67">
        <v>1.6102564102564102E-3</v>
      </c>
      <c r="CU76" s="67">
        <v>6.7462204858162057E-3</v>
      </c>
      <c r="CV76" s="67">
        <v>1.46842505706315E-3</v>
      </c>
      <c r="CW76" s="67">
        <v>7.9800796812749004E-3</v>
      </c>
      <c r="CX76" s="67">
        <v>7.5937923760735267E-3</v>
      </c>
      <c r="CY76" s="67">
        <v>3.325833903942091E-4</v>
      </c>
      <c r="CZ76" s="67">
        <v>2.7320954907161803E-3</v>
      </c>
      <c r="DA76" s="67">
        <v>1.4761631246410108E-3</v>
      </c>
      <c r="DB76" s="67">
        <v>1.623657908772581E-2</v>
      </c>
      <c r="DC76" s="67">
        <v>5.7862816250919893E-3</v>
      </c>
      <c r="DD76" s="67">
        <v>3.0228934889314101E-3</v>
      </c>
      <c r="DE76" s="67">
        <v>3.3286023633222763E-3</v>
      </c>
      <c r="DF76" s="67">
        <v>6.6727700758566575E-3</v>
      </c>
      <c r="DG76" s="67">
        <v>4.9406560207164441E-3</v>
      </c>
      <c r="DH76" s="67">
        <v>4.2899449515713187E-3</v>
      </c>
      <c r="DI76" s="67">
        <v>4.5227326826945965E-5</v>
      </c>
      <c r="DJ76" s="67">
        <v>5.358309736440862E-4</v>
      </c>
      <c r="DK76" s="67">
        <v>1.5306122448979591E-4</v>
      </c>
      <c r="DL76" s="67">
        <v>7.4570815450643779E-4</v>
      </c>
      <c r="DM76" s="67">
        <v>1.623718401661211E-4</v>
      </c>
      <c r="DN76" s="67">
        <v>4.7075617283950613E-2</v>
      </c>
      <c r="DO76" s="67">
        <v>1.6036854136933707E-2</v>
      </c>
      <c r="DP76" s="67">
        <v>1.1891340138294369E-2</v>
      </c>
      <c r="DQ76" s="67">
        <v>1.2706875344615514E-2</v>
      </c>
      <c r="DR76" s="67">
        <v>1.3446902654867256E-2</v>
      </c>
      <c r="DS76" s="67">
        <v>0</v>
      </c>
      <c r="DT76" s="67">
        <v>1.6702207058321782E-2</v>
      </c>
      <c r="DU76" s="67">
        <v>4.5865837272092199E-3</v>
      </c>
      <c r="DW76" s="12" t="s">
        <v>102</v>
      </c>
      <c r="DX76" s="67" t="s">
        <v>171</v>
      </c>
      <c r="DY76" s="27">
        <v>1.3053471837785638E-4</v>
      </c>
      <c r="DZ76" s="67">
        <v>4.7220742735499751E-4</v>
      </c>
      <c r="EA76" s="67">
        <v>6.4877306047110756E-4</v>
      </c>
      <c r="EB76" s="67">
        <v>8.9308438246788895E-5</v>
      </c>
      <c r="EC76" s="67">
        <v>1.2101313542357505E-4</v>
      </c>
      <c r="ED76" s="67">
        <v>0</v>
      </c>
      <c r="EE76" s="67">
        <v>8.6239940802421784E-4</v>
      </c>
      <c r="EF76" s="67">
        <v>4.5187817546663977E-4</v>
      </c>
      <c r="EG76" s="67">
        <v>0</v>
      </c>
      <c r="EH76" s="67">
        <v>0</v>
      </c>
      <c r="EI76" s="67">
        <v>0</v>
      </c>
      <c r="EJ76" s="67">
        <v>2.4255585766739317E-4</v>
      </c>
      <c r="EK76" s="67">
        <v>2.4735352266709343E-4</v>
      </c>
      <c r="EL76" s="67">
        <v>2.9307057918014995E-4</v>
      </c>
      <c r="EM76" s="67">
        <v>2.0252846800304322E-4</v>
      </c>
      <c r="EN76" s="67">
        <v>0</v>
      </c>
      <c r="EO76" s="67">
        <v>4.0878819320055293E-4</v>
      </c>
      <c r="EP76" s="67">
        <v>4.4092933688040026E-4</v>
      </c>
      <c r="EQ76" s="67">
        <v>0</v>
      </c>
      <c r="ER76" s="67">
        <v>3.0796080510427375E-3</v>
      </c>
      <c r="ES76" s="67">
        <v>0</v>
      </c>
      <c r="ET76" s="67">
        <v>0</v>
      </c>
      <c r="EU76" s="67">
        <v>0</v>
      </c>
      <c r="EV76" s="67">
        <v>0</v>
      </c>
      <c r="EW76" s="67">
        <v>1.7924222695921788E-3</v>
      </c>
      <c r="EX76" s="67">
        <v>7.900369814199718E-4</v>
      </c>
      <c r="EY76" s="67">
        <v>0</v>
      </c>
      <c r="EZ76" s="67">
        <v>0</v>
      </c>
      <c r="FA76" s="67">
        <v>1.564418898680279E-4</v>
      </c>
      <c r="FB76" s="67">
        <v>1.6742271670052596E-4</v>
      </c>
      <c r="FC76" s="67">
        <v>3.1466441545102621E-4</v>
      </c>
      <c r="FD76" s="67">
        <v>0</v>
      </c>
      <c r="FE76" s="67">
        <v>1.8365348400602873E-3</v>
      </c>
      <c r="FF76" s="67">
        <v>1.6528911268143986E-4</v>
      </c>
      <c r="FG76" s="67">
        <v>1.4779307044660772E-3</v>
      </c>
      <c r="FH76" s="67">
        <v>0</v>
      </c>
      <c r="FI76" s="67">
        <v>1.2742656689026033E-4</v>
      </c>
      <c r="FJ76" s="67">
        <v>4.5778995720642193E-4</v>
      </c>
      <c r="FK76" s="67">
        <v>1.3647378844931755E-4</v>
      </c>
      <c r="FL76" s="67">
        <v>0</v>
      </c>
      <c r="FM76" s="67">
        <v>3.2626681552906151E-4</v>
      </c>
      <c r="FN76" s="67">
        <v>1.735411391893262E-4</v>
      </c>
      <c r="FO76" s="67">
        <v>1.7129650452907291E-4</v>
      </c>
      <c r="FP76" s="67">
        <v>2.331455334881802E-4</v>
      </c>
      <c r="FQ76" s="67">
        <v>1.1789382692310909E-4</v>
      </c>
      <c r="FR76" s="67">
        <v>8.2298783096311143E-4</v>
      </c>
      <c r="FS76" s="67">
        <v>0</v>
      </c>
      <c r="FT76" s="67">
        <v>8.4010608541658783E-4</v>
      </c>
      <c r="FU76" s="67">
        <v>1.8652792656928394E-4</v>
      </c>
      <c r="FV76" s="67">
        <v>0</v>
      </c>
      <c r="FW76" s="67">
        <v>9.9087414768447271E-5</v>
      </c>
      <c r="FX76" s="67">
        <v>4.1372979759333995E-4</v>
      </c>
      <c r="FY76" s="67">
        <v>2.3460905477980069E-4</v>
      </c>
      <c r="FZ76" s="67">
        <v>1.9145445760012015E-4</v>
      </c>
      <c r="GA76" s="67">
        <v>7.2711953723269917E-5</v>
      </c>
      <c r="GB76" s="67">
        <v>1.042707093441307E-4</v>
      </c>
      <c r="GC76" s="67">
        <v>1.0179842095707094E-4</v>
      </c>
      <c r="GD76" s="67">
        <v>6.3708762439423775E-4</v>
      </c>
      <c r="GE76" s="67">
        <v>3.4513753741804102E-3</v>
      </c>
      <c r="GF76" s="67">
        <v>1.8722309506913801E-4</v>
      </c>
      <c r="GG76" s="67">
        <v>2.7873195156167201E-4</v>
      </c>
      <c r="GH76" s="67">
        <v>4.1483707689739219E-4</v>
      </c>
      <c r="GI76" s="67">
        <v>2.0961195568487513E-4</v>
      </c>
      <c r="GJ76" s="67">
        <v>2.2373522166113584E-3</v>
      </c>
      <c r="GK76" s="67">
        <v>3.0475396609006724E-3</v>
      </c>
      <c r="GL76" s="67">
        <v>3.8615231265539006E-3</v>
      </c>
      <c r="GM76" s="67">
        <v>7.9786282692998411E-4</v>
      </c>
      <c r="GN76" s="67">
        <v>1.2068046618942101E-3</v>
      </c>
      <c r="GO76" s="67">
        <v>1.0004322532597474</v>
      </c>
      <c r="GP76" s="67">
        <v>8.5856332031509336E-4</v>
      </c>
      <c r="GQ76" s="67">
        <v>1.5498103383042247E-3</v>
      </c>
      <c r="GR76" s="67">
        <v>2.5503002548445016E-4</v>
      </c>
      <c r="GS76" s="67">
        <v>1.0903176512023641E-4</v>
      </c>
      <c r="GT76" s="67">
        <v>7.6592028784738754E-5</v>
      </c>
      <c r="GU76" s="67">
        <v>1.0206188316380278E-2</v>
      </c>
      <c r="GV76" s="67">
        <v>1.1734853398795242E-3</v>
      </c>
      <c r="GW76" s="67">
        <v>3.3306508797828607E-4</v>
      </c>
      <c r="GX76" s="67">
        <v>7.0474596908746555E-4</v>
      </c>
      <c r="GY76" s="67">
        <v>0</v>
      </c>
      <c r="GZ76" s="67">
        <v>1.9093359967729978E-3</v>
      </c>
      <c r="HA76" s="67">
        <v>9.2949317437210116E-4</v>
      </c>
      <c r="HB76" s="67">
        <v>3.0759104144895879E-3</v>
      </c>
      <c r="HC76" s="67">
        <v>7.2241918470192332E-4</v>
      </c>
      <c r="HD76" s="67">
        <v>3.5965960887296704E-3</v>
      </c>
      <c r="HE76" s="67">
        <v>3.7184768796950469E-3</v>
      </c>
      <c r="HF76" s="67">
        <v>2.0794005127686114E-4</v>
      </c>
      <c r="HG76" s="67">
        <v>1.8643961247709394E-3</v>
      </c>
      <c r="HH76" s="67">
        <v>9.3520727262178254E-4</v>
      </c>
      <c r="HI76" s="67">
        <v>7.1327373724253355E-3</v>
      </c>
      <c r="HJ76" s="67">
        <v>2.6967966108409473E-3</v>
      </c>
      <c r="HK76" s="67">
        <v>1.4747293633445367E-3</v>
      </c>
      <c r="HL76" s="67">
        <v>1.6082099527583219E-3</v>
      </c>
      <c r="HM76" s="67">
        <v>3.170292535765827E-3</v>
      </c>
      <c r="HN76" s="67">
        <v>2.4368747130105255E-3</v>
      </c>
      <c r="HO76" s="67">
        <v>2.0252861347174606E-3</v>
      </c>
      <c r="HP76" s="67">
        <v>1.7711674384130504E-4</v>
      </c>
      <c r="HQ76" s="67">
        <v>3.6970151256566694E-4</v>
      </c>
      <c r="HR76" s="67">
        <v>1.1083724538854705E-3</v>
      </c>
      <c r="HS76" s="67">
        <v>4.1820313980301971E-4</v>
      </c>
      <c r="HT76" s="67">
        <v>1.2627989134268982E-4</v>
      </c>
      <c r="HU76" s="67">
        <v>2.0869482350406594E-2</v>
      </c>
      <c r="HV76" s="67">
        <v>7.199137698590252E-3</v>
      </c>
      <c r="HW76" s="67">
        <v>5.4610132086667018E-3</v>
      </c>
      <c r="HX76" s="67">
        <v>5.7365721735209395E-3</v>
      </c>
      <c r="HY76" s="67">
        <v>6.0212087548074389E-3</v>
      </c>
      <c r="HZ76" s="67">
        <v>1.1998631452642168E-4</v>
      </c>
      <c r="IA76" s="67">
        <v>9.1461619035100201E-3</v>
      </c>
      <c r="IB76" s="67">
        <v>1.1454894621236855</v>
      </c>
      <c r="IC76" s="67">
        <v>1.0062897061380591</v>
      </c>
      <c r="IE76" s="12" t="s">
        <v>102</v>
      </c>
      <c r="IF76" s="67" t="s">
        <v>171</v>
      </c>
      <c r="IG76" s="67">
        <v>0</v>
      </c>
      <c r="IH76" s="67">
        <v>0</v>
      </c>
      <c r="II76" s="67">
        <v>0</v>
      </c>
      <c r="IJ76" s="67">
        <v>0</v>
      </c>
      <c r="IK76" s="67">
        <v>0</v>
      </c>
      <c r="IL76" s="67">
        <v>0</v>
      </c>
      <c r="IM76" s="67">
        <v>0</v>
      </c>
      <c r="IN76" s="67">
        <v>0</v>
      </c>
      <c r="IO76" s="67">
        <v>0</v>
      </c>
      <c r="IP76" s="67">
        <v>0</v>
      </c>
      <c r="IQ76" s="67">
        <v>0</v>
      </c>
      <c r="IR76" s="67">
        <v>0</v>
      </c>
      <c r="IS76" s="67">
        <v>0</v>
      </c>
      <c r="IT76" s="67">
        <v>0</v>
      </c>
      <c r="IU76" s="67">
        <v>0</v>
      </c>
      <c r="IV76" s="67">
        <v>0</v>
      </c>
      <c r="IW76" s="67">
        <v>0</v>
      </c>
      <c r="IX76" s="67">
        <v>0</v>
      </c>
      <c r="IY76" s="67">
        <v>0</v>
      </c>
      <c r="IZ76" s="67">
        <v>0</v>
      </c>
      <c r="JA76" s="67">
        <v>0</v>
      </c>
      <c r="JB76" s="67">
        <v>0</v>
      </c>
      <c r="JC76" s="67">
        <v>0</v>
      </c>
      <c r="JD76" s="67">
        <v>0</v>
      </c>
      <c r="JE76" s="67">
        <v>0</v>
      </c>
      <c r="JF76" s="67">
        <v>0</v>
      </c>
      <c r="JG76" s="67">
        <v>0</v>
      </c>
      <c r="JH76" s="67">
        <v>0</v>
      </c>
      <c r="JI76" s="67">
        <v>0</v>
      </c>
      <c r="JJ76" s="67">
        <v>0</v>
      </c>
      <c r="JK76" s="67">
        <v>0</v>
      </c>
      <c r="JL76" s="67">
        <v>0</v>
      </c>
      <c r="JM76" s="67">
        <v>0</v>
      </c>
      <c r="JN76" s="67">
        <v>0</v>
      </c>
      <c r="JO76" s="67">
        <v>0</v>
      </c>
      <c r="JP76" s="67">
        <v>0</v>
      </c>
      <c r="JQ76" s="67">
        <v>0</v>
      </c>
      <c r="JR76" s="67">
        <v>0</v>
      </c>
      <c r="JS76" s="67">
        <v>0</v>
      </c>
      <c r="JT76" s="67">
        <v>0</v>
      </c>
      <c r="JU76" s="67">
        <v>0</v>
      </c>
      <c r="JV76" s="67">
        <v>0</v>
      </c>
      <c r="JW76" s="67">
        <v>0</v>
      </c>
      <c r="JX76" s="67">
        <v>0</v>
      </c>
      <c r="JY76" s="67">
        <v>0</v>
      </c>
      <c r="JZ76" s="67">
        <v>0</v>
      </c>
      <c r="KA76" s="67">
        <v>0</v>
      </c>
      <c r="KB76" s="67">
        <v>0</v>
      </c>
      <c r="KC76" s="67">
        <v>0</v>
      </c>
      <c r="KD76" s="67">
        <v>0</v>
      </c>
      <c r="KE76" s="67">
        <v>0</v>
      </c>
      <c r="KF76" s="67">
        <v>0</v>
      </c>
      <c r="KG76" s="67">
        <v>0</v>
      </c>
      <c r="KH76" s="67">
        <v>0</v>
      </c>
      <c r="KI76" s="67">
        <v>0</v>
      </c>
      <c r="KJ76" s="67">
        <v>0</v>
      </c>
      <c r="KK76" s="67">
        <v>0</v>
      </c>
      <c r="KL76" s="67">
        <v>0</v>
      </c>
      <c r="KM76" s="67">
        <v>0</v>
      </c>
      <c r="KN76" s="67">
        <v>0</v>
      </c>
      <c r="KO76" s="67">
        <v>0</v>
      </c>
      <c r="KP76" s="67">
        <v>0</v>
      </c>
      <c r="KQ76" s="67">
        <v>0</v>
      </c>
      <c r="KR76" s="67">
        <v>0</v>
      </c>
      <c r="KS76" s="67">
        <v>0</v>
      </c>
      <c r="KT76" s="67">
        <v>0</v>
      </c>
      <c r="KU76" s="67">
        <v>0</v>
      </c>
      <c r="KV76" s="67">
        <v>0</v>
      </c>
      <c r="KW76" s="67">
        <v>0</v>
      </c>
      <c r="KX76" s="67">
        <v>0</v>
      </c>
      <c r="KY76" s="67">
        <v>0</v>
      </c>
      <c r="KZ76" s="67">
        <v>0</v>
      </c>
      <c r="LA76" s="67">
        <v>0</v>
      </c>
      <c r="LB76" s="67">
        <v>0</v>
      </c>
      <c r="LC76" s="67">
        <v>0</v>
      </c>
      <c r="LD76" s="67">
        <v>0</v>
      </c>
      <c r="LE76" s="67">
        <v>0</v>
      </c>
      <c r="LF76" s="67">
        <v>0</v>
      </c>
      <c r="LG76" s="67">
        <v>0</v>
      </c>
      <c r="LH76" s="67">
        <v>0</v>
      </c>
      <c r="LI76" s="67">
        <v>0</v>
      </c>
      <c r="LJ76" s="67">
        <v>0</v>
      </c>
      <c r="LK76" s="67">
        <v>0</v>
      </c>
      <c r="LL76" s="67">
        <v>0</v>
      </c>
      <c r="LM76" s="67">
        <v>0</v>
      </c>
      <c r="LN76" s="67">
        <v>0</v>
      </c>
      <c r="LO76" s="67">
        <v>0</v>
      </c>
      <c r="LP76" s="67">
        <v>0</v>
      </c>
      <c r="LQ76" s="67">
        <v>0</v>
      </c>
      <c r="LR76" s="67">
        <v>0</v>
      </c>
      <c r="LS76" s="67">
        <v>0</v>
      </c>
      <c r="LT76" s="67">
        <v>0</v>
      </c>
      <c r="LU76" s="67">
        <v>0</v>
      </c>
      <c r="LV76" s="67">
        <v>0</v>
      </c>
      <c r="LW76" s="67">
        <v>0</v>
      </c>
      <c r="LX76" s="67">
        <v>0</v>
      </c>
      <c r="LY76" s="67">
        <v>0</v>
      </c>
      <c r="LZ76" s="67">
        <v>0</v>
      </c>
      <c r="MA76" s="67">
        <v>0</v>
      </c>
      <c r="MB76" s="67">
        <v>0</v>
      </c>
      <c r="MC76" s="67">
        <v>0</v>
      </c>
      <c r="MD76" s="67">
        <v>0</v>
      </c>
      <c r="ME76" s="67">
        <v>0</v>
      </c>
      <c r="MF76" s="67">
        <v>0</v>
      </c>
      <c r="MG76" s="67">
        <v>0</v>
      </c>
      <c r="MH76" s="67">
        <v>0</v>
      </c>
      <c r="MI76" s="67">
        <v>0</v>
      </c>
    </row>
    <row r="77" spans="2:347" x14ac:dyDescent="0.15">
      <c r="B77" s="16" t="s">
        <v>103</v>
      </c>
      <c r="C77" s="72" t="s">
        <v>172</v>
      </c>
      <c r="D77" s="71">
        <v>0.52693379332556456</v>
      </c>
      <c r="E77" s="71">
        <v>0.47306620667443544</v>
      </c>
      <c r="F77" s="71">
        <v>0.69029006176546281</v>
      </c>
      <c r="G77" s="71">
        <v>0.45594814274684742</v>
      </c>
      <c r="H77" s="71">
        <v>0.17221536487157058</v>
      </c>
      <c r="I77" s="73">
        <v>0.12608840181864975</v>
      </c>
      <c r="J77" s="71">
        <v>0.11887170798661749</v>
      </c>
      <c r="P77" s="16" t="s">
        <v>103</v>
      </c>
      <c r="Q77" s="71" t="s">
        <v>172</v>
      </c>
      <c r="R77" s="71">
        <v>8.1012891344383053E-2</v>
      </c>
      <c r="S77" s="71">
        <v>5.7957746478873244E-2</v>
      </c>
      <c r="T77" s="71">
        <v>4.5618221258134493E-2</v>
      </c>
      <c r="U77" s="71">
        <v>2.5000000000000001E-2</v>
      </c>
      <c r="V77" s="71">
        <v>3.9248378014444855E-2</v>
      </c>
      <c r="W77" s="71">
        <v>0</v>
      </c>
      <c r="X77" s="71">
        <v>2.1089108910891087E-2</v>
      </c>
      <c r="Y77" s="71">
        <v>7.9240756165574175E-2</v>
      </c>
      <c r="Z77" s="71">
        <v>0</v>
      </c>
      <c r="AA77" s="71">
        <v>0</v>
      </c>
      <c r="AB77" s="71">
        <v>0</v>
      </c>
      <c r="AC77" s="71">
        <v>5.9166666666666666E-2</v>
      </c>
      <c r="AD77" s="71">
        <v>8.5305591677503248E-2</v>
      </c>
      <c r="AE77" s="71">
        <v>6.008130081300813E-2</v>
      </c>
      <c r="AF77" s="71">
        <v>7.107689974215077E-2</v>
      </c>
      <c r="AG77" s="71">
        <v>0</v>
      </c>
      <c r="AH77" s="71">
        <v>8.6259842519685034E-2</v>
      </c>
      <c r="AI77" s="71">
        <v>6.9330453563714894E-2</v>
      </c>
      <c r="AJ77" s="71">
        <v>0</v>
      </c>
      <c r="AK77" s="71">
        <v>2.731132075471698E-2</v>
      </c>
      <c r="AL77" s="71">
        <v>0</v>
      </c>
      <c r="AM77" s="71">
        <v>0</v>
      </c>
      <c r="AN77" s="71">
        <v>0</v>
      </c>
      <c r="AO77" s="71">
        <v>0</v>
      </c>
      <c r="AP77" s="71">
        <v>4.0288745737021597E-2</v>
      </c>
      <c r="AQ77" s="71">
        <v>5.6335208215078182E-2</v>
      </c>
      <c r="AR77" s="71">
        <v>0</v>
      </c>
      <c r="AS77" s="71">
        <v>0</v>
      </c>
      <c r="AT77" s="71">
        <v>5.7667292057535957E-2</v>
      </c>
      <c r="AU77" s="71">
        <v>4.7921085642604631E-2</v>
      </c>
      <c r="AV77" s="71">
        <v>9.0514285714285714E-2</v>
      </c>
      <c r="AW77" s="71">
        <v>0</v>
      </c>
      <c r="AX77" s="71">
        <v>3.1362898864250949E-2</v>
      </c>
      <c r="AY77" s="71">
        <v>4.9999999999999996E-2</v>
      </c>
      <c r="AZ77" s="71">
        <v>4.4429223744292243E-2</v>
      </c>
      <c r="BA77" s="71">
        <v>0</v>
      </c>
      <c r="BB77" s="71">
        <v>1.4990132370637786E-2</v>
      </c>
      <c r="BC77" s="71">
        <v>3.9915254237288138E-2</v>
      </c>
      <c r="BD77" s="71">
        <v>7.4637156841881255E-2</v>
      </c>
      <c r="BE77" s="71">
        <v>0</v>
      </c>
      <c r="BF77" s="71">
        <v>4.6375446373599312E-2</v>
      </c>
      <c r="BG77" s="71">
        <v>4.8804759329367224E-2</v>
      </c>
      <c r="BH77" s="71">
        <v>4.2739909115209834E-2</v>
      </c>
      <c r="BI77" s="71">
        <v>4.4072201525634201E-2</v>
      </c>
      <c r="BJ77" s="71">
        <v>3.9631966908840223E-2</v>
      </c>
      <c r="BK77" s="71">
        <v>4.647604715324806E-2</v>
      </c>
      <c r="BL77" s="71">
        <v>0</v>
      </c>
      <c r="BM77" s="71">
        <v>4.4513358778625951E-2</v>
      </c>
      <c r="BN77" s="71">
        <v>4.9698608964451316E-2</v>
      </c>
      <c r="BO77" s="71">
        <v>0</v>
      </c>
      <c r="BP77" s="71">
        <v>3.7148760330578512E-2</v>
      </c>
      <c r="BQ77" s="71">
        <v>5.3490077503214814E-2</v>
      </c>
      <c r="BR77" s="71">
        <v>4.3548387096774194E-2</v>
      </c>
      <c r="BS77" s="71">
        <v>3.8343685300207035E-2</v>
      </c>
      <c r="BT77" s="71">
        <v>1.8577654037041522E-2</v>
      </c>
      <c r="BU77" s="71">
        <v>1.7443680474034322E-2</v>
      </c>
      <c r="BV77" s="71">
        <v>5.3791046611732875E-2</v>
      </c>
      <c r="BW77" s="71">
        <v>5.7990199324548047E-2</v>
      </c>
      <c r="BX77" s="71">
        <v>4.2879785206998096E-2</v>
      </c>
      <c r="BY77" s="71">
        <v>7.488475423493475E-2</v>
      </c>
      <c r="BZ77" s="71">
        <v>5.7429445766746003E-3</v>
      </c>
      <c r="CA77" s="71">
        <v>6.0376089507207513E-2</v>
      </c>
      <c r="CB77" s="71">
        <v>7.2234979973297725E-2</v>
      </c>
      <c r="CC77" s="71">
        <v>4.1471087233140108E-2</v>
      </c>
      <c r="CD77" s="71">
        <v>3.9881519274376415E-2</v>
      </c>
      <c r="CE77" s="71">
        <v>1.7475436699111852E-2</v>
      </c>
      <c r="CF77" s="71">
        <v>2.4459795867562858E-2</v>
      </c>
      <c r="CG77" s="71">
        <v>1.7341420146713332E-2</v>
      </c>
      <c r="CH77" s="71">
        <v>1.6592368719304872E-2</v>
      </c>
      <c r="CI77" s="71">
        <v>1.0654113408252551E-2</v>
      </c>
      <c r="CJ77" s="71">
        <v>5.3544302148338264E-3</v>
      </c>
      <c r="CK77" s="71">
        <v>1.4680232558139535E-3</v>
      </c>
      <c r="CL77" s="71">
        <v>3.0553958714397704E-3</v>
      </c>
      <c r="CM77" s="71">
        <v>7.0826718769080468E-4</v>
      </c>
      <c r="CN77" s="71">
        <v>2.671586912501332E-3</v>
      </c>
      <c r="CO77" s="71">
        <v>1.3075154353842879E-2</v>
      </c>
      <c r="CP77" s="71">
        <v>0.11102005320237364</v>
      </c>
      <c r="CQ77" s="71">
        <v>9.6508891928864578E-3</v>
      </c>
      <c r="CR77" s="71">
        <v>0</v>
      </c>
      <c r="CS77" s="71">
        <v>7.8640776699029132E-3</v>
      </c>
      <c r="CT77" s="71">
        <v>7.4666666666666666E-3</v>
      </c>
      <c r="CU77" s="71">
        <v>1.598267368778665E-2</v>
      </c>
      <c r="CV77" s="71">
        <v>6.3860005072279985E-3</v>
      </c>
      <c r="CW77" s="71">
        <v>4.7250996015936256E-3</v>
      </c>
      <c r="CX77" s="71">
        <v>4.1901461503691421E-3</v>
      </c>
      <c r="CY77" s="71">
        <v>1.3951873227037073E-2</v>
      </c>
      <c r="CZ77" s="71">
        <v>5.3448275862068972E-3</v>
      </c>
      <c r="DA77" s="71">
        <v>2.7983917288914417E-2</v>
      </c>
      <c r="DB77" s="71">
        <v>7.0947058414303271E-3</v>
      </c>
      <c r="DC77" s="71">
        <v>9.1262973583373513E-3</v>
      </c>
      <c r="DD77" s="71">
        <v>3.5930827932022902E-2</v>
      </c>
      <c r="DE77" s="71">
        <v>6.5051621641349228E-2</v>
      </c>
      <c r="DF77" s="71">
        <v>1.9228354695265501E-2</v>
      </c>
      <c r="DG77" s="71">
        <v>3.4573802330599909E-2</v>
      </c>
      <c r="DH77" s="71">
        <v>2.4256497805031009E-2</v>
      </c>
      <c r="DI77" s="71">
        <v>4.6604379909545343E-2</v>
      </c>
      <c r="DJ77" s="71">
        <v>1.3365279895447614E-2</v>
      </c>
      <c r="DK77" s="71">
        <v>7.3809523809523804E-3</v>
      </c>
      <c r="DL77" s="71">
        <v>6.3551089468471447E-2</v>
      </c>
      <c r="DM77" s="71">
        <v>9.4655861104301544E-3</v>
      </c>
      <c r="DN77" s="71">
        <v>5.221257716049383E-2</v>
      </c>
      <c r="DO77" s="71">
        <v>0.12303231999191684</v>
      </c>
      <c r="DP77" s="71">
        <v>3.1018109976950939E-2</v>
      </c>
      <c r="DQ77" s="71">
        <v>2.1030241336896127E-2</v>
      </c>
      <c r="DR77" s="71">
        <v>2.823561946902655E-2</v>
      </c>
      <c r="DS77" s="71">
        <v>0.22681271477663228</v>
      </c>
      <c r="DT77" s="71">
        <v>1.0058641646230942E-2</v>
      </c>
      <c r="DU77" s="71">
        <v>2.9209300715584894E-2</v>
      </c>
      <c r="DW77" s="16" t="s">
        <v>103</v>
      </c>
      <c r="DX77" s="71" t="s">
        <v>172</v>
      </c>
      <c r="DY77" s="73">
        <v>4.2593908449942264E-2</v>
      </c>
      <c r="DZ77" s="71">
        <v>2.9742158819164453E-2</v>
      </c>
      <c r="EA77" s="71">
        <v>2.348372707273011E-2</v>
      </c>
      <c r="EB77" s="71">
        <v>1.4085744779866171E-2</v>
      </c>
      <c r="EC77" s="71">
        <v>2.1325881174044235E-2</v>
      </c>
      <c r="ED77" s="71">
        <v>0</v>
      </c>
      <c r="EE77" s="71">
        <v>2.6062383136303987E-2</v>
      </c>
      <c r="EF77" s="71">
        <v>4.0490767158490336E-2</v>
      </c>
      <c r="EG77" s="71">
        <v>0</v>
      </c>
      <c r="EH77" s="71">
        <v>0</v>
      </c>
      <c r="EI77" s="71">
        <v>0</v>
      </c>
      <c r="EJ77" s="71">
        <v>2.9823885991218275E-2</v>
      </c>
      <c r="EK77" s="71">
        <v>4.1843167979155008E-2</v>
      </c>
      <c r="EL77" s="71">
        <v>3.0499374770921846E-2</v>
      </c>
      <c r="EM77" s="71">
        <v>3.5843410076600787E-2</v>
      </c>
      <c r="EN77" s="71">
        <v>0</v>
      </c>
      <c r="EO77" s="71">
        <v>4.1899085469858766E-2</v>
      </c>
      <c r="EP77" s="71">
        <v>3.4260713821085961E-2</v>
      </c>
      <c r="EQ77" s="71">
        <v>0</v>
      </c>
      <c r="ER77" s="71">
        <v>1.5434909768795E-2</v>
      </c>
      <c r="ES77" s="71">
        <v>0</v>
      </c>
      <c r="ET77" s="71">
        <v>0</v>
      </c>
      <c r="EU77" s="71">
        <v>0</v>
      </c>
      <c r="EV77" s="71">
        <v>0</v>
      </c>
      <c r="EW77" s="71">
        <v>2.0106822100111426E-2</v>
      </c>
      <c r="EX77" s="71">
        <v>2.8028442945046594E-2</v>
      </c>
      <c r="EY77" s="71">
        <v>0</v>
      </c>
      <c r="EZ77" s="71">
        <v>0</v>
      </c>
      <c r="FA77" s="71">
        <v>2.8421985519648717E-2</v>
      </c>
      <c r="FB77" s="71">
        <v>2.3836063012847696E-2</v>
      </c>
      <c r="FC77" s="71">
        <v>4.502299256687245E-2</v>
      </c>
      <c r="FD77" s="71">
        <v>0</v>
      </c>
      <c r="FE77" s="71">
        <v>1.9043679552210837E-2</v>
      </c>
      <c r="FF77" s="71">
        <v>2.497199544720197E-2</v>
      </c>
      <c r="FG77" s="71">
        <v>2.2742271939651705E-2</v>
      </c>
      <c r="FH77" s="71">
        <v>0</v>
      </c>
      <c r="FI77" s="71">
        <v>8.3109088523757105E-3</v>
      </c>
      <c r="FJ77" s="71">
        <v>2.1100170302895432E-2</v>
      </c>
      <c r="FK77" s="71">
        <v>3.7467043392627748E-2</v>
      </c>
      <c r="FL77" s="71">
        <v>0</v>
      </c>
      <c r="FM77" s="71">
        <v>2.3093798642911622E-2</v>
      </c>
      <c r="FN77" s="71">
        <v>2.6115747354504379E-2</v>
      </c>
      <c r="FO77" s="71">
        <v>2.2843659832650076E-2</v>
      </c>
      <c r="FP77" s="71">
        <v>2.2715920456238138E-2</v>
      </c>
      <c r="FQ77" s="71">
        <v>2.0453925941818628E-2</v>
      </c>
      <c r="FR77" s="71">
        <v>2.3678860395654779E-2</v>
      </c>
      <c r="FS77" s="71">
        <v>0</v>
      </c>
      <c r="FT77" s="71">
        <v>2.2337799217266183E-2</v>
      </c>
      <c r="FU77" s="71">
        <v>2.4884820987644354E-2</v>
      </c>
      <c r="FV77" s="71">
        <v>0</v>
      </c>
      <c r="FW77" s="71">
        <v>1.8343345657144208E-2</v>
      </c>
      <c r="FX77" s="71">
        <v>2.6556123266808035E-2</v>
      </c>
      <c r="FY77" s="71">
        <v>2.1486240148592219E-2</v>
      </c>
      <c r="FZ77" s="71">
        <v>1.9177421193130283E-2</v>
      </c>
      <c r="GA77" s="71">
        <v>1.5036355343426983E-2</v>
      </c>
      <c r="GB77" s="71">
        <v>1.443161523095327E-2</v>
      </c>
      <c r="GC77" s="71">
        <v>3.0112576461655161E-2</v>
      </c>
      <c r="GD77" s="71">
        <v>3.0266150227951455E-2</v>
      </c>
      <c r="GE77" s="71">
        <v>2.4305021488609867E-2</v>
      </c>
      <c r="GF77" s="71">
        <v>3.8669385251125732E-2</v>
      </c>
      <c r="GG77" s="71">
        <v>5.0659442047414514E-3</v>
      </c>
      <c r="GH77" s="71">
        <v>3.0905078619824906E-2</v>
      </c>
      <c r="GI77" s="71">
        <v>3.6816310377307995E-2</v>
      </c>
      <c r="GJ77" s="71">
        <v>2.2528858597477667E-2</v>
      </c>
      <c r="GK77" s="71">
        <v>2.0975171449343841E-2</v>
      </c>
      <c r="GL77" s="71">
        <v>1.0202326031520992E-2</v>
      </c>
      <c r="GM77" s="71">
        <v>1.3132971104334189E-2</v>
      </c>
      <c r="GN77" s="71">
        <v>1.1911532170181059E-2</v>
      </c>
      <c r="GO77" s="71">
        <v>1.1130417796739352E-2</v>
      </c>
      <c r="GP77" s="71">
        <v>1.0079338331684513</v>
      </c>
      <c r="GQ77" s="71">
        <v>4.035406949640042E-3</v>
      </c>
      <c r="GR77" s="71">
        <v>1.9363612492278731E-3</v>
      </c>
      <c r="GS77" s="71">
        <v>2.4694218327046022E-3</v>
      </c>
      <c r="GT77" s="71">
        <v>8.8718789744624601E-4</v>
      </c>
      <c r="GU77" s="71">
        <v>3.5194786350427813E-3</v>
      </c>
      <c r="GV77" s="71">
        <v>7.5865849191348762E-3</v>
      </c>
      <c r="GW77" s="71">
        <v>5.8021142108318866E-2</v>
      </c>
      <c r="GX77" s="71">
        <v>5.6045264029694879E-3</v>
      </c>
      <c r="GY77" s="71">
        <v>0</v>
      </c>
      <c r="GZ77" s="71">
        <v>5.3644048266403028E-3</v>
      </c>
      <c r="HA77" s="71">
        <v>5.3612053688698565E-3</v>
      </c>
      <c r="HB77" s="71">
        <v>9.1752887678455373E-3</v>
      </c>
      <c r="HC77" s="71">
        <v>4.3058817954391175E-3</v>
      </c>
      <c r="HD77" s="71">
        <v>3.6778883059828422E-3</v>
      </c>
      <c r="HE77" s="71">
        <v>4.4643927498451029E-3</v>
      </c>
      <c r="HF77" s="71">
        <v>8.4158448958417745E-3</v>
      </c>
      <c r="HG77" s="71">
        <v>4.5615732526765821E-3</v>
      </c>
      <c r="HH77" s="71">
        <v>1.5499625806809922E-2</v>
      </c>
      <c r="HI77" s="71">
        <v>4.7686257409192204E-3</v>
      </c>
      <c r="HJ77" s="71">
        <v>5.9145460683185198E-3</v>
      </c>
      <c r="HK77" s="71">
        <v>1.9223484230155512E-2</v>
      </c>
      <c r="HL77" s="71">
        <v>3.2233028943623669E-2</v>
      </c>
      <c r="HM77" s="71">
        <v>1.070929900682272E-2</v>
      </c>
      <c r="HN77" s="71">
        <v>1.8733706769029013E-2</v>
      </c>
      <c r="HO77" s="71">
        <v>1.3552077914420832E-2</v>
      </c>
      <c r="HP77" s="71">
        <v>2.4570786343288169E-2</v>
      </c>
      <c r="HQ77" s="71">
        <v>9.480522652591793E-3</v>
      </c>
      <c r="HR77" s="71">
        <v>6.0005640746727696E-3</v>
      </c>
      <c r="HS77" s="71">
        <v>3.2756754283312352E-2</v>
      </c>
      <c r="HT77" s="71">
        <v>5.629367949695813E-3</v>
      </c>
      <c r="HU77" s="71">
        <v>2.9216545106191632E-2</v>
      </c>
      <c r="HV77" s="71">
        <v>6.1207712907088596E-2</v>
      </c>
      <c r="HW77" s="71">
        <v>1.7183143126960638E-2</v>
      </c>
      <c r="HX77" s="71">
        <v>1.273166203702935E-2</v>
      </c>
      <c r="HY77" s="71">
        <v>1.5951946103099943E-2</v>
      </c>
      <c r="HZ77" s="71">
        <v>0.10875605433922132</v>
      </c>
      <c r="IA77" s="71">
        <v>7.3595055503536799E-3</v>
      </c>
      <c r="IB77" s="71">
        <v>2.8824182536289076</v>
      </c>
      <c r="IC77" s="71">
        <v>2.5321470980917855</v>
      </c>
      <c r="IE77" s="16" t="s">
        <v>103</v>
      </c>
      <c r="IF77" s="71" t="s">
        <v>172</v>
      </c>
      <c r="IG77" s="71">
        <v>0.2681954216315669</v>
      </c>
      <c r="IH77" s="71">
        <v>0.14889166395572953</v>
      </c>
      <c r="II77" s="71">
        <v>0.29025367827212301</v>
      </c>
      <c r="IJ77" s="71">
        <v>0.12092718128143451</v>
      </c>
      <c r="IK77" s="71">
        <v>0.12825998705331182</v>
      </c>
      <c r="IL77" s="71">
        <v>7.2180760954168768E-2</v>
      </c>
      <c r="IM77" s="71">
        <v>0.10218926134678137</v>
      </c>
      <c r="IN77" s="71">
        <v>7.0180353217720523E-2</v>
      </c>
      <c r="IO77" s="71">
        <v>7.3676473432754991E-2</v>
      </c>
      <c r="IP77" s="71">
        <v>7.6965795784425098E-2</v>
      </c>
      <c r="IQ77" s="71">
        <v>0</v>
      </c>
      <c r="IR77" s="71">
        <v>0.13780101939498246</v>
      </c>
      <c r="IS77" s="71">
        <v>0.15318934417190477</v>
      </c>
      <c r="IT77" s="71">
        <v>0.13649908965927246</v>
      </c>
      <c r="IU77" s="71">
        <v>0.15400789057147582</v>
      </c>
      <c r="IV77" s="71">
        <v>5.3637892326809752E-2</v>
      </c>
      <c r="IW77" s="71">
        <v>9.9497963878267898E-2</v>
      </c>
      <c r="IX77" s="71">
        <v>8.0971046111747963E-2</v>
      </c>
      <c r="IY77" s="71">
        <v>6.6984049972709084E-2</v>
      </c>
      <c r="IZ77" s="71">
        <v>6.0614895140794635E-2</v>
      </c>
      <c r="JA77" s="71">
        <v>7.6989525278184812E-2</v>
      </c>
      <c r="JB77" s="71">
        <v>5.229757525512526E-2</v>
      </c>
      <c r="JC77" s="71">
        <v>5.2030770856095927E-2</v>
      </c>
      <c r="JD77" s="71">
        <v>5.8085956941255797E-2</v>
      </c>
      <c r="JE77" s="71">
        <v>2.1920408599141263E-2</v>
      </c>
      <c r="JF77" s="71">
        <v>3.0864539715718498E-2</v>
      </c>
      <c r="JG77" s="71">
        <v>7.1684902905762862E-2</v>
      </c>
      <c r="JH77" s="71">
        <v>5.2794790293821225E-2</v>
      </c>
      <c r="JI77" s="71">
        <v>7.4237041821411276E-2</v>
      </c>
      <c r="JJ77" s="71">
        <v>5.6600416119141482E-2</v>
      </c>
      <c r="JK77" s="71">
        <v>0.19072387049119782</v>
      </c>
      <c r="JL77" s="71">
        <v>6.6064945936216452E-2</v>
      </c>
      <c r="JM77" s="71">
        <v>9.4808456557261306E-2</v>
      </c>
      <c r="JN77" s="71">
        <v>9.0915878546540568E-2</v>
      </c>
      <c r="JO77" s="71">
        <v>9.6774193548387094E-2</v>
      </c>
      <c r="JP77" s="71">
        <v>6.4990456530730725E-2</v>
      </c>
      <c r="JQ77" s="71">
        <v>6.6842260557254118E-2</v>
      </c>
      <c r="JR77" s="71">
        <v>7.6393651994985934E-2</v>
      </c>
      <c r="JS77" s="71">
        <v>5.8271488961953971E-2</v>
      </c>
      <c r="JT77" s="71">
        <v>6.2607478504299138E-2</v>
      </c>
      <c r="JU77" s="71">
        <v>3.7999006844139302E-2</v>
      </c>
      <c r="JV77" s="71">
        <v>9.0892217518723548E-2</v>
      </c>
      <c r="JW77" s="71">
        <v>8.8255012889659243E-2</v>
      </c>
      <c r="JX77" s="71">
        <v>8.2803468898134377E-2</v>
      </c>
      <c r="JY77" s="71">
        <v>7.2961621068267132E-2</v>
      </c>
      <c r="JZ77" s="71">
        <v>3.2101747448297975E-2</v>
      </c>
      <c r="KA77" s="71">
        <v>9.0298627801795303E-2</v>
      </c>
      <c r="KB77" s="71">
        <v>3.7140150437792355E-2</v>
      </c>
      <c r="KC77" s="71">
        <v>3.2966793400537167E-2</v>
      </c>
      <c r="KD77" s="71">
        <v>6.7688526899110729E-2</v>
      </c>
      <c r="KE77" s="71">
        <v>2.9595197223569802E-2</v>
      </c>
      <c r="KF77" s="71">
        <v>5.0570229388058455E-2</v>
      </c>
      <c r="KG77" s="71">
        <v>2.5250055063938952E-2</v>
      </c>
      <c r="KH77" s="71">
        <v>2.6255139928901449E-2</v>
      </c>
      <c r="KI77" s="71">
        <v>4.009358856414974E-2</v>
      </c>
      <c r="KJ77" s="71">
        <v>3.8873997149027915E-2</v>
      </c>
      <c r="KK77" s="71">
        <v>4.3149535573920463E-2</v>
      </c>
      <c r="KL77" s="71">
        <v>8.7222086489127784E-2</v>
      </c>
      <c r="KM77" s="71">
        <v>4.9668633630613114E-2</v>
      </c>
      <c r="KN77" s="71">
        <v>9.3806453336360868E-2</v>
      </c>
      <c r="KO77" s="71">
        <v>0.10833448271538375</v>
      </c>
      <c r="KP77" s="71">
        <v>0.11462699007899584</v>
      </c>
      <c r="KQ77" s="71">
        <v>0.12281794628573046</v>
      </c>
      <c r="KR77" s="71">
        <v>0</v>
      </c>
      <c r="KS77" s="71">
        <v>0.11229862081616367</v>
      </c>
      <c r="KT77" s="71">
        <v>4.2443772946447827E-2</v>
      </c>
      <c r="KU77" s="71">
        <v>4.6064561880847801E-2</v>
      </c>
      <c r="KV77" s="71">
        <v>7.4366160464055267E-2</v>
      </c>
      <c r="KW77" s="71">
        <v>0.13736451192506965</v>
      </c>
      <c r="KX77" s="71">
        <v>6.693978031920593E-2</v>
      </c>
      <c r="KY77" s="71">
        <v>3.9682658172950351E-2</v>
      </c>
      <c r="KZ77" s="71">
        <v>2.4806305030567275E-2</v>
      </c>
      <c r="LA77" s="71">
        <v>2.348869905062697E-2</v>
      </c>
      <c r="LB77" s="71">
        <v>0</v>
      </c>
      <c r="LC77" s="71">
        <v>3.1879823965825886E-2</v>
      </c>
      <c r="LD77" s="71">
        <v>0.11801942210740377</v>
      </c>
      <c r="LE77" s="71">
        <v>0</v>
      </c>
      <c r="LF77" s="71">
        <v>7.4808696202316782E-2</v>
      </c>
      <c r="LG77" s="71">
        <v>0.12058086416920588</v>
      </c>
      <c r="LH77" s="71">
        <v>5.2964460889768521E-2</v>
      </c>
      <c r="LI77" s="71">
        <v>6.7887861026763641E-2</v>
      </c>
      <c r="LJ77" s="71">
        <v>3.9084606327160709E-2</v>
      </c>
      <c r="LK77" s="71">
        <v>0.10550458715596331</v>
      </c>
      <c r="LL77" s="71">
        <v>8.8578399628038818E-2</v>
      </c>
      <c r="LM77" s="71">
        <v>4.3576414449717056E-2</v>
      </c>
      <c r="LN77" s="71">
        <v>2.9949622444323417E-2</v>
      </c>
      <c r="LO77" s="71">
        <v>3.9779354910708352E-2</v>
      </c>
      <c r="LP77" s="71">
        <v>9.2484797544388389E-2</v>
      </c>
      <c r="LQ77" s="71">
        <v>0</v>
      </c>
      <c r="LR77" s="71">
        <v>3.6369446100389585E-2</v>
      </c>
      <c r="LS77" s="71">
        <v>4.4401492544602954E-2</v>
      </c>
      <c r="LT77" s="71">
        <v>0.1039376559425564</v>
      </c>
      <c r="LU77" s="71">
        <v>8.5634778956211272E-2</v>
      </c>
      <c r="LV77" s="71">
        <v>2.1474172122823328E-2</v>
      </c>
      <c r="LW77" s="71">
        <v>4.7337605668659556E-2</v>
      </c>
      <c r="LX77" s="71">
        <v>1.7395483194664118E-2</v>
      </c>
      <c r="LY77" s="71">
        <v>0.16418939236803165</v>
      </c>
      <c r="LZ77" s="71">
        <v>4.7913942563804546E-2</v>
      </c>
      <c r="MA77" s="71">
        <v>0.16613950347979642</v>
      </c>
      <c r="MB77" s="71">
        <v>0.12935093253275479</v>
      </c>
      <c r="MC77" s="71">
        <v>0.11448971012309653</v>
      </c>
      <c r="MD77" s="71">
        <v>8.715392221489783E-2</v>
      </c>
      <c r="ME77" s="71">
        <v>0.12329804096894814</v>
      </c>
      <c r="MF77" s="71">
        <v>0.10026623848494753</v>
      </c>
      <c r="MG77" s="71">
        <v>0.10501689918556348</v>
      </c>
      <c r="MH77" s="71">
        <v>0</v>
      </c>
      <c r="MI77" s="71">
        <v>0.18411568213783402</v>
      </c>
    </row>
    <row r="78" spans="2:347" x14ac:dyDescent="0.15">
      <c r="B78" s="12" t="s">
        <v>104</v>
      </c>
      <c r="C78" s="66" t="s">
        <v>173</v>
      </c>
      <c r="D78" s="67">
        <v>0.38828626834506053</v>
      </c>
      <c r="E78" s="75">
        <v>0.61171373165493947</v>
      </c>
      <c r="F78" s="75">
        <v>0.67727998749299734</v>
      </c>
      <c r="G78" s="75">
        <v>0.3162864624724781</v>
      </c>
      <c r="H78" s="67">
        <v>6.6361162860794631E-2</v>
      </c>
      <c r="I78" s="76">
        <v>4.8503719530466276E-2</v>
      </c>
      <c r="J78" s="75">
        <v>4.640619096629623E-2</v>
      </c>
      <c r="P78" s="12" t="s">
        <v>104</v>
      </c>
      <c r="Q78" s="67" t="s">
        <v>173</v>
      </c>
      <c r="R78" s="67">
        <v>3.6122073138647724E-3</v>
      </c>
      <c r="S78" s="67">
        <v>4.0845070422535212E-3</v>
      </c>
      <c r="T78" s="67">
        <v>1.5309110629067245E-2</v>
      </c>
      <c r="U78" s="67">
        <v>0.01</v>
      </c>
      <c r="V78" s="67">
        <v>8.7183253764230619E-3</v>
      </c>
      <c r="W78" s="67">
        <v>0</v>
      </c>
      <c r="X78" s="67">
        <v>4.9306930693069309E-2</v>
      </c>
      <c r="Y78" s="67">
        <v>4.4522507514576466E-3</v>
      </c>
      <c r="Z78" s="67">
        <v>0</v>
      </c>
      <c r="AA78" s="67">
        <v>0</v>
      </c>
      <c r="AB78" s="67">
        <v>0</v>
      </c>
      <c r="AC78" s="67">
        <v>1.5208333333333332E-2</v>
      </c>
      <c r="AD78" s="67">
        <v>1.7672301690507153E-2</v>
      </c>
      <c r="AE78" s="67">
        <v>7.8048780487804878E-3</v>
      </c>
      <c r="AF78" s="67">
        <v>1.2806006370392841E-2</v>
      </c>
      <c r="AG78" s="67">
        <v>0</v>
      </c>
      <c r="AH78" s="67">
        <v>9.5669291338582683E-3</v>
      </c>
      <c r="AI78" s="67">
        <v>9.3160547156227493E-3</v>
      </c>
      <c r="AJ78" s="67">
        <v>0</v>
      </c>
      <c r="AK78" s="67">
        <v>7.0754716981132077E-3</v>
      </c>
      <c r="AL78" s="67">
        <v>0</v>
      </c>
      <c r="AM78" s="67">
        <v>0</v>
      </c>
      <c r="AN78" s="67">
        <v>0</v>
      </c>
      <c r="AO78" s="67">
        <v>0</v>
      </c>
      <c r="AP78" s="67">
        <v>6.3099658961727929E-3</v>
      </c>
      <c r="AQ78" s="67">
        <v>6.736157696475566E-3</v>
      </c>
      <c r="AR78" s="67">
        <v>0</v>
      </c>
      <c r="AS78" s="67">
        <v>0</v>
      </c>
      <c r="AT78" s="67">
        <v>3.5417969564311026E-3</v>
      </c>
      <c r="AU78" s="67">
        <v>5.013114380202988E-3</v>
      </c>
      <c r="AV78" s="67">
        <v>5.8857142857142858E-3</v>
      </c>
      <c r="AW78" s="67">
        <v>0</v>
      </c>
      <c r="AX78" s="67">
        <v>9.7728501892915091E-3</v>
      </c>
      <c r="AY78" s="67">
        <v>0.02</v>
      </c>
      <c r="AZ78" s="67">
        <v>9.178082191780821E-3</v>
      </c>
      <c r="BA78" s="67">
        <v>0</v>
      </c>
      <c r="BB78" s="67">
        <v>3.6404332129963898E-3</v>
      </c>
      <c r="BC78" s="67">
        <v>7.5847457627118645E-3</v>
      </c>
      <c r="BD78" s="67">
        <v>6.3822089806341775E-3</v>
      </c>
      <c r="BE78" s="67">
        <v>0</v>
      </c>
      <c r="BF78" s="67">
        <v>9.1386528752616675E-3</v>
      </c>
      <c r="BG78" s="67">
        <v>1.4310438074634939E-2</v>
      </c>
      <c r="BH78" s="67">
        <v>1.0363539160652233E-2</v>
      </c>
      <c r="BI78" s="67">
        <v>7.407308852226362E-3</v>
      </c>
      <c r="BJ78" s="67">
        <v>7.0822506231107817E-3</v>
      </c>
      <c r="BK78" s="67">
        <v>1.2509405568096313E-2</v>
      </c>
      <c r="BL78" s="67">
        <v>0</v>
      </c>
      <c r="BM78" s="67">
        <v>6.5362595419847323E-3</v>
      </c>
      <c r="BN78" s="67">
        <v>5.5280783101494075E-3</v>
      </c>
      <c r="BO78" s="67">
        <v>0</v>
      </c>
      <c r="BP78" s="67">
        <v>5.7851239669421484E-3</v>
      </c>
      <c r="BQ78" s="67">
        <v>6.4237305807527895E-3</v>
      </c>
      <c r="BR78" s="67">
        <v>6.4516129032258064E-3</v>
      </c>
      <c r="BS78" s="67">
        <v>8.3229813664596267E-3</v>
      </c>
      <c r="BT78" s="67">
        <v>3.7510591938022032E-3</v>
      </c>
      <c r="BU78" s="67">
        <v>2.9484998762208223E-3</v>
      </c>
      <c r="BV78" s="67">
        <v>3.2747355798794734E-3</v>
      </c>
      <c r="BW78" s="67">
        <v>1.4544732136944571E-2</v>
      </c>
      <c r="BX78" s="67">
        <v>9.7748137883249611E-3</v>
      </c>
      <c r="BY78" s="67">
        <v>2.5445709525131907E-2</v>
      </c>
      <c r="BZ78" s="67">
        <v>2.31553893233594E-3</v>
      </c>
      <c r="CA78" s="67">
        <v>1.1629651357693596E-2</v>
      </c>
      <c r="CB78" s="67">
        <v>7.2429906542056076E-3</v>
      </c>
      <c r="CC78" s="67">
        <v>1.7044394175031813E-2</v>
      </c>
      <c r="CD78" s="67">
        <v>1.491439909297052E-2</v>
      </c>
      <c r="CE78" s="67">
        <v>1.8210533215350835E-2</v>
      </c>
      <c r="CF78" s="67">
        <v>5.7144635299975098E-3</v>
      </c>
      <c r="CG78" s="67">
        <v>2.2961116172028576E-2</v>
      </c>
      <c r="CH78" s="67">
        <v>4.1045388310216417E-2</v>
      </c>
      <c r="CI78" s="67">
        <v>1.6448753967573133E-2</v>
      </c>
      <c r="CJ78" s="67">
        <v>4.3487238948890651E-2</v>
      </c>
      <c r="CK78" s="67">
        <v>9.3271362898864257E-2</v>
      </c>
      <c r="CL78" s="67">
        <v>6.4948523647765877E-2</v>
      </c>
      <c r="CM78" s="67">
        <v>7.5142141897667603E-2</v>
      </c>
      <c r="CN78" s="67">
        <v>4.7399019503357134E-2</v>
      </c>
      <c r="CO78" s="67">
        <v>1.0176282733659784E-2</v>
      </c>
      <c r="CP78" s="67">
        <v>4.2322999795375488E-2</v>
      </c>
      <c r="CQ78" s="67">
        <v>2.1580848153214774E-2</v>
      </c>
      <c r="CR78" s="67">
        <v>0</v>
      </c>
      <c r="CS78" s="67">
        <v>1.8349514563106795E-2</v>
      </c>
      <c r="CT78" s="67">
        <v>4.7384615384615386E-3</v>
      </c>
      <c r="CU78" s="67">
        <v>1.1220485816205199E-2</v>
      </c>
      <c r="CV78" s="67">
        <v>7.7352269845295456E-4</v>
      </c>
      <c r="CW78" s="67">
        <v>8.2390438247011959E-3</v>
      </c>
      <c r="CX78" s="67">
        <v>7.2201295766159412E-3</v>
      </c>
      <c r="CY78" s="67">
        <v>4.1426195832925759E-3</v>
      </c>
      <c r="CZ78" s="67">
        <v>4.0848806366047749E-3</v>
      </c>
      <c r="DA78" s="67">
        <v>4.3193566915565767E-3</v>
      </c>
      <c r="DB78" s="67">
        <v>1.5617767780534749E-2</v>
      </c>
      <c r="DC78" s="67">
        <v>1.0813180399421423E-2</v>
      </c>
      <c r="DD78" s="67">
        <v>2.7221091959673577E-3</v>
      </c>
      <c r="DE78" s="67">
        <v>5.2010932595842694E-3</v>
      </c>
      <c r="DF78" s="67">
        <v>3.3824221815328279E-2</v>
      </c>
      <c r="DG78" s="67">
        <v>2.2664005179110918E-2</v>
      </c>
      <c r="DH78" s="67">
        <v>5.4031077973660377E-3</v>
      </c>
      <c r="DI78" s="67">
        <v>3.7201856700785525E-2</v>
      </c>
      <c r="DJ78" s="67">
        <v>3.7215203659333479E-2</v>
      </c>
      <c r="DK78" s="67">
        <v>1.9727891156462582E-3</v>
      </c>
      <c r="DL78" s="67">
        <v>7.587900297127765E-3</v>
      </c>
      <c r="DM78" s="67">
        <v>3.9564797323604481E-3</v>
      </c>
      <c r="DN78" s="67">
        <v>1.984375E-2</v>
      </c>
      <c r="DO78" s="67">
        <v>5.6683127675966503E-3</v>
      </c>
      <c r="DP78" s="67">
        <v>2.5472505762265392E-3</v>
      </c>
      <c r="DQ78" s="67">
        <v>9.4710947109471096E-3</v>
      </c>
      <c r="DR78" s="67">
        <v>5.0149336283185839E-3</v>
      </c>
      <c r="DS78" s="67">
        <v>0</v>
      </c>
      <c r="DT78" s="67">
        <v>2.8553150655720228E-3</v>
      </c>
      <c r="DU78" s="67">
        <v>2.0165585212504177E-2</v>
      </c>
      <c r="DW78" s="12" t="s">
        <v>104</v>
      </c>
      <c r="DX78" s="67" t="s">
        <v>173</v>
      </c>
      <c r="DY78" s="76">
        <v>4.7703198023015562E-3</v>
      </c>
      <c r="DZ78" s="75">
        <v>3.9883576636584369E-3</v>
      </c>
      <c r="EA78" s="75">
        <v>1.2240258554316345E-2</v>
      </c>
      <c r="EB78" s="75">
        <v>7.4478903389774637E-3</v>
      </c>
      <c r="EC78" s="75">
        <v>6.9701125945946319E-3</v>
      </c>
      <c r="ED78" s="75">
        <v>0</v>
      </c>
      <c r="EE78" s="75">
        <v>3.9752719517634441E-2</v>
      </c>
      <c r="EF78" s="75">
        <v>4.084170316904656E-3</v>
      </c>
      <c r="EG78" s="75">
        <v>0</v>
      </c>
      <c r="EH78" s="75">
        <v>0</v>
      </c>
      <c r="EI78" s="75">
        <v>0</v>
      </c>
      <c r="EJ78" s="75">
        <v>1.0937608193164271E-2</v>
      </c>
      <c r="EK78" s="75">
        <v>1.241645574817052E-2</v>
      </c>
      <c r="EL78" s="75">
        <v>6.3610057974194589E-3</v>
      </c>
      <c r="EM78" s="75">
        <v>9.4208176462173832E-3</v>
      </c>
      <c r="EN78" s="75">
        <v>0</v>
      </c>
      <c r="EO78" s="75">
        <v>7.0835209160836597E-3</v>
      </c>
      <c r="EP78" s="75">
        <v>7.2089960191464176E-3</v>
      </c>
      <c r="EQ78" s="75">
        <v>0</v>
      </c>
      <c r="ER78" s="75">
        <v>6.9543062742544138E-3</v>
      </c>
      <c r="ES78" s="75">
        <v>0</v>
      </c>
      <c r="ET78" s="75">
        <v>0</v>
      </c>
      <c r="EU78" s="75">
        <v>0</v>
      </c>
      <c r="EV78" s="75">
        <v>0</v>
      </c>
      <c r="EW78" s="75">
        <v>4.9026893816387475E-3</v>
      </c>
      <c r="EX78" s="75">
        <v>5.1562932555687642E-3</v>
      </c>
      <c r="EY78" s="75">
        <v>0</v>
      </c>
      <c r="EZ78" s="75">
        <v>0</v>
      </c>
      <c r="FA78" s="75">
        <v>3.2515053672236755E-3</v>
      </c>
      <c r="FB78" s="75">
        <v>4.1090758402415389E-3</v>
      </c>
      <c r="FC78" s="75">
        <v>5.0128235077792436E-3</v>
      </c>
      <c r="FD78" s="75">
        <v>0</v>
      </c>
      <c r="FE78" s="75">
        <v>8.8833262992868995E-3</v>
      </c>
      <c r="FF78" s="75">
        <v>1.3729533241148981E-2</v>
      </c>
      <c r="FG78" s="75">
        <v>7.1253964688633075E-3</v>
      </c>
      <c r="FH78" s="75">
        <v>0</v>
      </c>
      <c r="FI78" s="75">
        <v>3.1226661583319297E-3</v>
      </c>
      <c r="FJ78" s="75">
        <v>6.8029065908736157E-3</v>
      </c>
      <c r="FK78" s="75">
        <v>5.3899987189300657E-3</v>
      </c>
      <c r="FL78" s="75">
        <v>0</v>
      </c>
      <c r="FM78" s="75">
        <v>6.7379429371002622E-3</v>
      </c>
      <c r="FN78" s="75">
        <v>1.0595465333395448E-2</v>
      </c>
      <c r="FO78" s="75">
        <v>7.8644737765587447E-3</v>
      </c>
      <c r="FP78" s="75">
        <v>5.7565259361476639E-3</v>
      </c>
      <c r="FQ78" s="75">
        <v>5.4756949134979228E-3</v>
      </c>
      <c r="FR78" s="75">
        <v>8.9831954840333701E-3</v>
      </c>
      <c r="FS78" s="75">
        <v>0</v>
      </c>
      <c r="FT78" s="75">
        <v>5.1162475325860482E-3</v>
      </c>
      <c r="FU78" s="75">
        <v>4.4419728770049129E-3</v>
      </c>
      <c r="FV78" s="75">
        <v>0</v>
      </c>
      <c r="FW78" s="75">
        <v>4.2824395446210105E-3</v>
      </c>
      <c r="FX78" s="75">
        <v>5.0390450972139797E-3</v>
      </c>
      <c r="FY78" s="75">
        <v>4.7832262399261005E-3</v>
      </c>
      <c r="FZ78" s="75">
        <v>6.0025536873182074E-3</v>
      </c>
      <c r="GA78" s="75">
        <v>3.3402534114719716E-3</v>
      </c>
      <c r="GB78" s="75">
        <v>2.8659626040189023E-3</v>
      </c>
      <c r="GC78" s="75">
        <v>3.1185043220243631E-3</v>
      </c>
      <c r="GD78" s="75">
        <v>1.0636308360788386E-2</v>
      </c>
      <c r="GE78" s="75">
        <v>7.8576672803285421E-3</v>
      </c>
      <c r="GF78" s="75">
        <v>1.7990315415656894E-2</v>
      </c>
      <c r="GG78" s="75">
        <v>3.7934953787776794E-3</v>
      </c>
      <c r="GH78" s="75">
        <v>9.1768977431039081E-3</v>
      </c>
      <c r="GI78" s="75">
        <v>6.3458275724118073E-3</v>
      </c>
      <c r="GJ78" s="75">
        <v>1.2560787075384437E-2</v>
      </c>
      <c r="GK78" s="75">
        <v>1.112901151063132E-2</v>
      </c>
      <c r="GL78" s="75">
        <v>1.3071942217441606E-2</v>
      </c>
      <c r="GM78" s="75">
        <v>4.816884346440598E-3</v>
      </c>
      <c r="GN78" s="75">
        <v>1.7231634037677437E-2</v>
      </c>
      <c r="GO78" s="75">
        <v>2.8056399812869184E-2</v>
      </c>
      <c r="GP78" s="75">
        <v>1.3075800077460429E-2</v>
      </c>
      <c r="GQ78" s="75">
        <v>1.0287909995164215</v>
      </c>
      <c r="GR78" s="75">
        <v>6.0976225250503224E-2</v>
      </c>
      <c r="GS78" s="75">
        <v>4.5276813248859293E-2</v>
      </c>
      <c r="GT78" s="75">
        <v>4.7693929755929329E-2</v>
      </c>
      <c r="GU78" s="75">
        <v>3.1380202602088465E-2</v>
      </c>
      <c r="GV78" s="75">
        <v>7.4822877612648062E-3</v>
      </c>
      <c r="GW78" s="75">
        <v>3.0306316629664386E-2</v>
      </c>
      <c r="GX78" s="75">
        <v>1.6461372609174397E-2</v>
      </c>
      <c r="GY78" s="75">
        <v>0</v>
      </c>
      <c r="GZ78" s="75">
        <v>1.5988146487279305E-2</v>
      </c>
      <c r="HA78" s="75">
        <v>7.2042449133891927E-3</v>
      </c>
      <c r="HB78" s="75">
        <v>9.0130618080737444E-3</v>
      </c>
      <c r="HC78" s="75">
        <v>1.7240127164962452E-3</v>
      </c>
      <c r="HD78" s="75">
        <v>6.4900607626803795E-3</v>
      </c>
      <c r="HE78" s="75">
        <v>6.3534306317226553E-3</v>
      </c>
      <c r="HF78" s="75">
        <v>5.0021018673946979E-3</v>
      </c>
      <c r="HG78" s="75">
        <v>6.4689066211840287E-3</v>
      </c>
      <c r="HH78" s="75">
        <v>4.9634514289685194E-3</v>
      </c>
      <c r="HI78" s="75">
        <v>1.0767415600059742E-2</v>
      </c>
      <c r="HJ78" s="75">
        <v>7.8323436004831722E-3</v>
      </c>
      <c r="HK78" s="75">
        <v>3.6283149348816553E-3</v>
      </c>
      <c r="HL78" s="75">
        <v>5.1763069323832612E-3</v>
      </c>
      <c r="HM78" s="75">
        <v>2.3203123639333547E-2</v>
      </c>
      <c r="HN78" s="75">
        <v>1.5752471503756763E-2</v>
      </c>
      <c r="HO78" s="75">
        <v>4.8295681734972402E-3</v>
      </c>
      <c r="HP78" s="75">
        <v>2.5518748315934928E-2</v>
      </c>
      <c r="HQ78" s="75">
        <v>2.4984160777261434E-2</v>
      </c>
      <c r="HR78" s="75">
        <v>3.6151664449440503E-3</v>
      </c>
      <c r="HS78" s="75">
        <v>5.9284830147958156E-3</v>
      </c>
      <c r="HT78" s="75">
        <v>3.4003448469453706E-3</v>
      </c>
      <c r="HU78" s="75">
        <v>1.5846732259144944E-2</v>
      </c>
      <c r="HV78" s="75">
        <v>5.691644511516037E-3</v>
      </c>
      <c r="HW78" s="75">
        <v>4.323432761415215E-3</v>
      </c>
      <c r="HX78" s="75">
        <v>8.0591379162709524E-3</v>
      </c>
      <c r="HY78" s="75">
        <v>5.5517805942904754E-3</v>
      </c>
      <c r="HZ78" s="75">
        <v>1.6937255338244331E-3</v>
      </c>
      <c r="IA78" s="75">
        <v>6.9651442172397509E-3</v>
      </c>
      <c r="IB78" s="67">
        <v>1.9616128389276943</v>
      </c>
      <c r="IC78" s="67">
        <v>1.7232378581480601</v>
      </c>
      <c r="IE78" s="12" t="s">
        <v>104</v>
      </c>
      <c r="IF78" s="67" t="s">
        <v>173</v>
      </c>
      <c r="IG78" s="67">
        <v>0</v>
      </c>
      <c r="IH78" s="67">
        <v>0</v>
      </c>
      <c r="II78" s="67">
        <v>0</v>
      </c>
      <c r="IJ78" s="67">
        <v>0</v>
      </c>
      <c r="IK78" s="67">
        <v>0</v>
      </c>
      <c r="IL78" s="67">
        <v>0</v>
      </c>
      <c r="IM78" s="67">
        <v>0</v>
      </c>
      <c r="IN78" s="67">
        <v>0</v>
      </c>
      <c r="IO78" s="67">
        <v>0</v>
      </c>
      <c r="IP78" s="67">
        <v>0</v>
      </c>
      <c r="IQ78" s="67">
        <v>0</v>
      </c>
      <c r="IR78" s="67">
        <v>0</v>
      </c>
      <c r="IS78" s="67">
        <v>0</v>
      </c>
      <c r="IT78" s="67">
        <v>0</v>
      </c>
      <c r="IU78" s="67">
        <v>0</v>
      </c>
      <c r="IV78" s="67">
        <v>0</v>
      </c>
      <c r="IW78" s="67">
        <v>0</v>
      </c>
      <c r="IX78" s="67">
        <v>0</v>
      </c>
      <c r="IY78" s="67">
        <v>0</v>
      </c>
      <c r="IZ78" s="67">
        <v>0</v>
      </c>
      <c r="JA78" s="67">
        <v>0</v>
      </c>
      <c r="JB78" s="67">
        <v>0</v>
      </c>
      <c r="JC78" s="67">
        <v>0</v>
      </c>
      <c r="JD78" s="67">
        <v>0</v>
      </c>
      <c r="JE78" s="67">
        <v>0</v>
      </c>
      <c r="JF78" s="67">
        <v>0</v>
      </c>
      <c r="JG78" s="67">
        <v>0</v>
      </c>
      <c r="JH78" s="67">
        <v>0</v>
      </c>
      <c r="JI78" s="67">
        <v>0</v>
      </c>
      <c r="JJ78" s="67">
        <v>0</v>
      </c>
      <c r="JK78" s="67">
        <v>0</v>
      </c>
      <c r="JL78" s="67">
        <v>0</v>
      </c>
      <c r="JM78" s="67">
        <v>0</v>
      </c>
      <c r="JN78" s="67">
        <v>0</v>
      </c>
      <c r="JO78" s="67">
        <v>0</v>
      </c>
      <c r="JP78" s="67">
        <v>0</v>
      </c>
      <c r="JQ78" s="67">
        <v>0</v>
      </c>
      <c r="JR78" s="67">
        <v>0</v>
      </c>
      <c r="JS78" s="67">
        <v>0</v>
      </c>
      <c r="JT78" s="67">
        <v>0</v>
      </c>
      <c r="JU78" s="67">
        <v>0</v>
      </c>
      <c r="JV78" s="67">
        <v>0</v>
      </c>
      <c r="JW78" s="67">
        <v>0</v>
      </c>
      <c r="JX78" s="67">
        <v>0</v>
      </c>
      <c r="JY78" s="67">
        <v>0</v>
      </c>
      <c r="JZ78" s="67">
        <v>0</v>
      </c>
      <c r="KA78" s="67">
        <v>0</v>
      </c>
      <c r="KB78" s="67">
        <v>0</v>
      </c>
      <c r="KC78" s="67">
        <v>0</v>
      </c>
      <c r="KD78" s="67">
        <v>0</v>
      </c>
      <c r="KE78" s="67">
        <v>0</v>
      </c>
      <c r="KF78" s="67">
        <v>0</v>
      </c>
      <c r="KG78" s="67">
        <v>0</v>
      </c>
      <c r="KH78" s="67">
        <v>0</v>
      </c>
      <c r="KI78" s="67">
        <v>0</v>
      </c>
      <c r="KJ78" s="67">
        <v>0</v>
      </c>
      <c r="KK78" s="67">
        <v>0</v>
      </c>
      <c r="KL78" s="67">
        <v>0</v>
      </c>
      <c r="KM78" s="67">
        <v>0</v>
      </c>
      <c r="KN78" s="67">
        <v>0</v>
      </c>
      <c r="KO78" s="67">
        <v>0</v>
      </c>
      <c r="KP78" s="67">
        <v>0</v>
      </c>
      <c r="KQ78" s="67">
        <v>0</v>
      </c>
      <c r="KR78" s="67">
        <v>0</v>
      </c>
      <c r="KS78" s="67">
        <v>0</v>
      </c>
      <c r="KT78" s="67">
        <v>0</v>
      </c>
      <c r="KU78" s="67">
        <v>0</v>
      </c>
      <c r="KV78" s="67">
        <v>0</v>
      </c>
      <c r="KW78" s="67">
        <v>0</v>
      </c>
      <c r="KX78" s="67">
        <v>0</v>
      </c>
      <c r="KY78" s="67">
        <v>0</v>
      </c>
      <c r="KZ78" s="67">
        <v>0</v>
      </c>
      <c r="LA78" s="67">
        <v>0</v>
      </c>
      <c r="LB78" s="67">
        <v>0</v>
      </c>
      <c r="LC78" s="67">
        <v>0</v>
      </c>
      <c r="LD78" s="67">
        <v>0</v>
      </c>
      <c r="LE78" s="67">
        <v>0</v>
      </c>
      <c r="LF78" s="67">
        <v>0</v>
      </c>
      <c r="LG78" s="67">
        <v>0</v>
      </c>
      <c r="LH78" s="67">
        <v>0</v>
      </c>
      <c r="LI78" s="67">
        <v>0</v>
      </c>
      <c r="LJ78" s="67">
        <v>0</v>
      </c>
      <c r="LK78" s="67">
        <v>0</v>
      </c>
      <c r="LL78" s="67">
        <v>0</v>
      </c>
      <c r="LM78" s="67">
        <v>0</v>
      </c>
      <c r="LN78" s="67">
        <v>0</v>
      </c>
      <c r="LO78" s="67">
        <v>0</v>
      </c>
      <c r="LP78" s="67">
        <v>0</v>
      </c>
      <c r="LQ78" s="67">
        <v>0</v>
      </c>
      <c r="LR78" s="67">
        <v>0</v>
      </c>
      <c r="LS78" s="67">
        <v>0</v>
      </c>
      <c r="LT78" s="67">
        <v>0</v>
      </c>
      <c r="LU78" s="67">
        <v>0</v>
      </c>
      <c r="LV78" s="67">
        <v>0</v>
      </c>
      <c r="LW78" s="67">
        <v>0</v>
      </c>
      <c r="LX78" s="67">
        <v>0</v>
      </c>
      <c r="LY78" s="67">
        <v>0</v>
      </c>
      <c r="LZ78" s="67">
        <v>0</v>
      </c>
      <c r="MA78" s="67">
        <v>0</v>
      </c>
      <c r="MB78" s="67">
        <v>0</v>
      </c>
      <c r="MC78" s="67">
        <v>0</v>
      </c>
      <c r="MD78" s="67">
        <v>0</v>
      </c>
      <c r="ME78" s="67">
        <v>0</v>
      </c>
      <c r="MF78" s="67">
        <v>0</v>
      </c>
      <c r="MG78" s="67">
        <v>0</v>
      </c>
      <c r="MH78" s="67">
        <v>0</v>
      </c>
      <c r="MI78" s="67">
        <v>0</v>
      </c>
    </row>
    <row r="79" spans="2:347" x14ac:dyDescent="0.15">
      <c r="B79" s="12" t="s">
        <v>105</v>
      </c>
      <c r="C79" s="66" t="s">
        <v>174</v>
      </c>
      <c r="D79" s="67">
        <v>0.33203851835448339</v>
      </c>
      <c r="E79" s="67">
        <v>0.66796148164551661</v>
      </c>
      <c r="F79" s="67">
        <v>0.71511695511087059</v>
      </c>
      <c r="G79" s="67">
        <v>0.18996011357490536</v>
      </c>
      <c r="H79" s="67">
        <v>2.1191998838218772E-3</v>
      </c>
      <c r="I79" s="27">
        <v>3.9514602487831257E-2</v>
      </c>
      <c r="J79" s="67">
        <v>3.5830178474851274E-2</v>
      </c>
      <c r="P79" s="12" t="s">
        <v>105</v>
      </c>
      <c r="Q79" s="67" t="s">
        <v>174</v>
      </c>
      <c r="R79" s="67">
        <v>6.3667455932649305E-4</v>
      </c>
      <c r="S79" s="67">
        <v>0</v>
      </c>
      <c r="T79" s="67">
        <v>3.5401301518438177E-2</v>
      </c>
      <c r="U79" s="67">
        <v>0</v>
      </c>
      <c r="V79" s="67">
        <v>4.1743175419267967E-4</v>
      </c>
      <c r="W79" s="67">
        <v>0</v>
      </c>
      <c r="X79" s="67">
        <v>5.6435643564356434E-3</v>
      </c>
      <c r="Y79" s="67">
        <v>2.7041610835476047E-3</v>
      </c>
      <c r="Z79" s="67">
        <v>0</v>
      </c>
      <c r="AA79" s="67">
        <v>0</v>
      </c>
      <c r="AB79" s="67">
        <v>0</v>
      </c>
      <c r="AC79" s="67">
        <v>2.5000000000000001E-3</v>
      </c>
      <c r="AD79" s="67">
        <v>4.0832249674902475E-3</v>
      </c>
      <c r="AE79" s="67">
        <v>2.0325203252032522E-3</v>
      </c>
      <c r="AF79" s="67">
        <v>4.8703170028818439E-3</v>
      </c>
      <c r="AG79" s="67">
        <v>0</v>
      </c>
      <c r="AH79" s="67">
        <v>2.0078740157480316E-3</v>
      </c>
      <c r="AI79" s="67">
        <v>4.6436285097192229E-3</v>
      </c>
      <c r="AJ79" s="67">
        <v>0</v>
      </c>
      <c r="AK79" s="67">
        <v>2.7358490566037736E-3</v>
      </c>
      <c r="AL79" s="67">
        <v>0</v>
      </c>
      <c r="AM79" s="67">
        <v>0</v>
      </c>
      <c r="AN79" s="67">
        <v>0</v>
      </c>
      <c r="AO79" s="67">
        <v>0</v>
      </c>
      <c r="AP79" s="67">
        <v>4.0439560439560441E-3</v>
      </c>
      <c r="AQ79" s="67">
        <v>1.5454873832499096E-3</v>
      </c>
      <c r="AR79" s="67">
        <v>0</v>
      </c>
      <c r="AS79" s="67">
        <v>0</v>
      </c>
      <c r="AT79" s="67">
        <v>3.3218678340629559E-3</v>
      </c>
      <c r="AU79" s="67">
        <v>3.1599954384764514E-3</v>
      </c>
      <c r="AV79" s="67">
        <v>2.1142857142857144E-3</v>
      </c>
      <c r="AW79" s="67">
        <v>0</v>
      </c>
      <c r="AX79" s="67">
        <v>4.5321795565170363E-3</v>
      </c>
      <c r="AY79" s="67">
        <v>3.3333333333333335E-3</v>
      </c>
      <c r="AZ79" s="67">
        <v>2.6484018264840183E-3</v>
      </c>
      <c r="BA79" s="67">
        <v>0</v>
      </c>
      <c r="BB79" s="67">
        <v>1.2370637785800241E-3</v>
      </c>
      <c r="BC79" s="67">
        <v>3.5593220338983049E-3</v>
      </c>
      <c r="BD79" s="67">
        <v>1.0810810810810811E-3</v>
      </c>
      <c r="BE79" s="67">
        <v>0</v>
      </c>
      <c r="BF79" s="67">
        <v>8.6196281246151947E-4</v>
      </c>
      <c r="BG79" s="67">
        <v>7.2309356408869659E-3</v>
      </c>
      <c r="BH79" s="67">
        <v>2.7118417535418335E-3</v>
      </c>
      <c r="BI79" s="67">
        <v>2.5634202590030155E-3</v>
      </c>
      <c r="BJ79" s="67">
        <v>2.513655406480352E-3</v>
      </c>
      <c r="BK79" s="67">
        <v>2.2861800852771509E-3</v>
      </c>
      <c r="BL79" s="67">
        <v>0</v>
      </c>
      <c r="BM79" s="67">
        <v>2.8721374045801527E-3</v>
      </c>
      <c r="BN79" s="67">
        <v>2.3699124162802677E-3</v>
      </c>
      <c r="BO79" s="67">
        <v>0</v>
      </c>
      <c r="BP79" s="67">
        <v>2.0661157024793389E-3</v>
      </c>
      <c r="BQ79" s="67">
        <v>3.0118513884544538E-3</v>
      </c>
      <c r="BR79" s="67">
        <v>1.9354838709677419E-3</v>
      </c>
      <c r="BS79" s="67">
        <v>2.4844720496894411E-3</v>
      </c>
      <c r="BT79" s="67">
        <v>9.6870838881491341E-4</v>
      </c>
      <c r="BU79" s="67">
        <v>6.0939284316778868E-4</v>
      </c>
      <c r="BV79" s="67">
        <v>5.4552023121387278E-4</v>
      </c>
      <c r="BW79" s="67">
        <v>1.6126967309008234E-3</v>
      </c>
      <c r="BX79" s="67">
        <v>1.0072752468387321E-3</v>
      </c>
      <c r="BY79" s="67">
        <v>1.5995556789780616E-3</v>
      </c>
      <c r="BZ79" s="67">
        <v>1.6320979258755525E-4</v>
      </c>
      <c r="CA79" s="67">
        <v>7.625502849480389E-3</v>
      </c>
      <c r="CB79" s="67">
        <v>2.5714285714285717E-3</v>
      </c>
      <c r="CC79" s="67">
        <v>1.6372119327018239E-3</v>
      </c>
      <c r="CD79" s="67">
        <v>2.9058956916099771E-3</v>
      </c>
      <c r="CE79" s="67">
        <v>4.3038049356012194E-3</v>
      </c>
      <c r="CF79" s="67">
        <v>8.6793627084889233E-3</v>
      </c>
      <c r="CG79" s="67">
        <v>1.4431605695929424E-3</v>
      </c>
      <c r="CH79" s="67">
        <v>2.3773544173997514E-3</v>
      </c>
      <c r="CI79" s="67">
        <v>2.5915222613022218E-2</v>
      </c>
      <c r="CJ79" s="67">
        <v>1.509894863009237E-2</v>
      </c>
      <c r="CK79" s="67">
        <v>4.2977961060032453E-2</v>
      </c>
      <c r="CL79" s="67">
        <v>0.10060987718839823</v>
      </c>
      <c r="CM79" s="67">
        <v>7.9183457483616229E-3</v>
      </c>
      <c r="CN79" s="67">
        <v>1.5639987210913356E-3</v>
      </c>
      <c r="CO79" s="67">
        <v>9.8403236108154137E-3</v>
      </c>
      <c r="CP79" s="67">
        <v>1.741661551053816E-2</v>
      </c>
      <c r="CQ79" s="67">
        <v>4.4019699042407663E-2</v>
      </c>
      <c r="CR79" s="67">
        <v>0</v>
      </c>
      <c r="CS79" s="67">
        <v>9.2135922330097084E-2</v>
      </c>
      <c r="CT79" s="67">
        <v>7.2994871794871796E-2</v>
      </c>
      <c r="CU79" s="67">
        <v>2.6099031764905727E-2</v>
      </c>
      <c r="CV79" s="67">
        <v>1.4301293431397414E-2</v>
      </c>
      <c r="CW79" s="67">
        <v>9.6095617529880478E-3</v>
      </c>
      <c r="CX79" s="67">
        <v>1.0122043091758326E-2</v>
      </c>
      <c r="CY79" s="67">
        <v>3.4956470703316055E-2</v>
      </c>
      <c r="CZ79" s="67">
        <v>4.8116710875331564E-2</v>
      </c>
      <c r="DA79" s="67">
        <v>2.4009190120620333E-2</v>
      </c>
      <c r="DB79" s="67">
        <v>1.3515989147322774E-3</v>
      </c>
      <c r="DC79" s="67">
        <v>1.3718374908011268E-3</v>
      </c>
      <c r="DD79" s="67">
        <v>1.9231816428555221E-2</v>
      </c>
      <c r="DE79" s="67">
        <v>2.0502266810488154E-2</v>
      </c>
      <c r="DF79" s="67">
        <v>1.3667277007585665E-2</v>
      </c>
      <c r="DG79" s="67">
        <v>5.5294202273054238E-3</v>
      </c>
      <c r="DH79" s="67">
        <v>1.1244512577520731E-2</v>
      </c>
      <c r="DI79" s="67">
        <v>2.2170911687693407E-2</v>
      </c>
      <c r="DJ79" s="67">
        <v>1.3200827706382052E-2</v>
      </c>
      <c r="DK79" s="67">
        <v>9.0136054421768711E-4</v>
      </c>
      <c r="DL79" s="67">
        <v>2.7017992736876857E-3</v>
      </c>
      <c r="DM79" s="67">
        <v>6.3629284612167795E-3</v>
      </c>
      <c r="DN79" s="67">
        <v>1.0617283950617284E-2</v>
      </c>
      <c r="DO79" s="67">
        <v>1.0035742703057706E-2</v>
      </c>
      <c r="DP79" s="67">
        <v>2.862298320711228E-2</v>
      </c>
      <c r="DQ79" s="67">
        <v>7.526826992407855E-3</v>
      </c>
      <c r="DR79" s="67">
        <v>1.9867256637168141E-2</v>
      </c>
      <c r="DS79" s="67">
        <v>0</v>
      </c>
      <c r="DT79" s="67">
        <v>3.1500159931762445E-2</v>
      </c>
      <c r="DU79" s="67">
        <v>1.0519542485099847E-2</v>
      </c>
      <c r="DW79" s="12" t="s">
        <v>105</v>
      </c>
      <c r="DX79" s="67" t="s">
        <v>174</v>
      </c>
      <c r="DY79" s="27">
        <v>2.8203728217281719E-3</v>
      </c>
      <c r="DZ79" s="67">
        <v>1.6693983208744699E-3</v>
      </c>
      <c r="EA79" s="67">
        <v>2.5386842349056832E-2</v>
      </c>
      <c r="EB79" s="67">
        <v>8.8952389188534967E-4</v>
      </c>
      <c r="EC79" s="67">
        <v>1.4485153222060965E-3</v>
      </c>
      <c r="ED79" s="67">
        <v>0</v>
      </c>
      <c r="EE79" s="67">
        <v>8.6560493624603142E-3</v>
      </c>
      <c r="EF79" s="67">
        <v>3.1239188271122891E-3</v>
      </c>
      <c r="EG79" s="67">
        <v>0</v>
      </c>
      <c r="EH79" s="67">
        <v>0</v>
      </c>
      <c r="EI79" s="67">
        <v>0</v>
      </c>
      <c r="EJ79" s="67">
        <v>2.8090235948770893E-3</v>
      </c>
      <c r="EK79" s="67">
        <v>4.0680659333298935E-3</v>
      </c>
      <c r="EL79" s="67">
        <v>2.5890396872686882E-3</v>
      </c>
      <c r="EM79" s="67">
        <v>4.5031746740143794E-3</v>
      </c>
      <c r="EN79" s="67">
        <v>0</v>
      </c>
      <c r="EO79" s="67">
        <v>2.5291996512760381E-3</v>
      </c>
      <c r="EP79" s="67">
        <v>4.3140733717415549E-3</v>
      </c>
      <c r="EQ79" s="67">
        <v>0</v>
      </c>
      <c r="ER79" s="67">
        <v>3.0394443460433642E-3</v>
      </c>
      <c r="ES79" s="67">
        <v>0</v>
      </c>
      <c r="ET79" s="67">
        <v>0</v>
      </c>
      <c r="EU79" s="67">
        <v>0</v>
      </c>
      <c r="EV79" s="67">
        <v>0</v>
      </c>
      <c r="EW79" s="67">
        <v>3.5295612401836343E-3</v>
      </c>
      <c r="EX79" s="67">
        <v>1.9356247815819386E-3</v>
      </c>
      <c r="EY79" s="67">
        <v>0</v>
      </c>
      <c r="EZ79" s="67">
        <v>0</v>
      </c>
      <c r="FA79" s="67">
        <v>3.1363229168394455E-3</v>
      </c>
      <c r="FB79" s="67">
        <v>3.0032812509868294E-3</v>
      </c>
      <c r="FC79" s="67">
        <v>2.7633151416974156E-3</v>
      </c>
      <c r="FD79" s="67">
        <v>0</v>
      </c>
      <c r="FE79" s="67">
        <v>4.8369507193696615E-3</v>
      </c>
      <c r="FF79" s="67">
        <v>3.2926913471341677E-3</v>
      </c>
      <c r="FG79" s="67">
        <v>2.9163786209508891E-3</v>
      </c>
      <c r="FH79" s="67">
        <v>0</v>
      </c>
      <c r="FI79" s="67">
        <v>1.3414665514371884E-3</v>
      </c>
      <c r="FJ79" s="67">
        <v>3.7317123082759814E-3</v>
      </c>
      <c r="FK79" s="67">
        <v>1.9862609965235318E-3</v>
      </c>
      <c r="FL79" s="67">
        <v>0</v>
      </c>
      <c r="FM79" s="67">
        <v>1.4474086690064406E-3</v>
      </c>
      <c r="FN79" s="67">
        <v>6.0239530773166256E-3</v>
      </c>
      <c r="FO79" s="67">
        <v>2.8471104873951897E-3</v>
      </c>
      <c r="FP79" s="67">
        <v>2.6791648055061478E-3</v>
      </c>
      <c r="FQ79" s="67">
        <v>2.5673964815367475E-3</v>
      </c>
      <c r="FR79" s="67">
        <v>2.483053266044657E-3</v>
      </c>
      <c r="FS79" s="67">
        <v>0</v>
      </c>
      <c r="FT79" s="67">
        <v>2.7538958390675482E-3</v>
      </c>
      <c r="FU79" s="67">
        <v>2.4753423703787998E-3</v>
      </c>
      <c r="FV79" s="67">
        <v>0</v>
      </c>
      <c r="FW79" s="67">
        <v>2.0324629143369413E-3</v>
      </c>
      <c r="FX79" s="67">
        <v>2.9758742367053319E-3</v>
      </c>
      <c r="FY79" s="67">
        <v>1.9770175518287873E-3</v>
      </c>
      <c r="FZ79" s="67">
        <v>2.4654414871432303E-3</v>
      </c>
      <c r="GA79" s="67">
        <v>1.2513799138580623E-3</v>
      </c>
      <c r="GB79" s="67">
        <v>1.0235920691787188E-3</v>
      </c>
      <c r="GC79" s="67">
        <v>1.2269968104685152E-3</v>
      </c>
      <c r="GD79" s="67">
        <v>2.3321335979951444E-3</v>
      </c>
      <c r="GE79" s="67">
        <v>1.7103464783466643E-3</v>
      </c>
      <c r="GF79" s="67">
        <v>2.7469154729097521E-3</v>
      </c>
      <c r="GG79" s="67">
        <v>2.1409776164771355E-3</v>
      </c>
      <c r="GH79" s="67">
        <v>6.7631733966195141E-3</v>
      </c>
      <c r="GI79" s="67">
        <v>3.3796010274445955E-3</v>
      </c>
      <c r="GJ79" s="67">
        <v>2.6008135431379938E-3</v>
      </c>
      <c r="GK79" s="67">
        <v>3.2862229401767217E-3</v>
      </c>
      <c r="GL79" s="67">
        <v>3.8910720926450945E-3</v>
      </c>
      <c r="GM79" s="67">
        <v>6.7980995019269255E-3</v>
      </c>
      <c r="GN79" s="67">
        <v>2.4056517239561975E-3</v>
      </c>
      <c r="GO79" s="67">
        <v>3.177237635593912E-3</v>
      </c>
      <c r="GP79" s="67">
        <v>1.9047167954667394E-2</v>
      </c>
      <c r="GQ79" s="67">
        <v>1.1381910009652281E-2</v>
      </c>
      <c r="GR79" s="67">
        <v>1.0307160951104746</v>
      </c>
      <c r="GS79" s="67">
        <v>6.9961102557396543E-2</v>
      </c>
      <c r="GT79" s="67">
        <v>6.0271014028868124E-3</v>
      </c>
      <c r="GU79" s="67">
        <v>2.3358927525429941E-3</v>
      </c>
      <c r="GV79" s="67">
        <v>7.6398145562488239E-3</v>
      </c>
      <c r="GW79" s="67">
        <v>1.5079605075192685E-2</v>
      </c>
      <c r="GX79" s="67">
        <v>3.2354078031988094E-2</v>
      </c>
      <c r="GY79" s="67">
        <v>0</v>
      </c>
      <c r="GZ79" s="67">
        <v>6.4260805289093961E-2</v>
      </c>
      <c r="HA79" s="67">
        <v>5.1132403631550409E-2</v>
      </c>
      <c r="HB79" s="67">
        <v>1.8905683264251738E-2</v>
      </c>
      <c r="HC79" s="67">
        <v>1.0503887815356079E-2</v>
      </c>
      <c r="HD79" s="67">
        <v>7.4059292483989311E-3</v>
      </c>
      <c r="HE79" s="67">
        <v>8.4286714606006362E-3</v>
      </c>
      <c r="HF79" s="67">
        <v>2.4999447689600194E-2</v>
      </c>
      <c r="HG79" s="67">
        <v>3.5344102036394709E-2</v>
      </c>
      <c r="HH79" s="67">
        <v>1.7774699800871461E-2</v>
      </c>
      <c r="HI79" s="67">
        <v>1.5457654238609311E-3</v>
      </c>
      <c r="HJ79" s="67">
        <v>1.6527874456664239E-3</v>
      </c>
      <c r="HK79" s="67">
        <v>1.4345897234084679E-2</v>
      </c>
      <c r="HL79" s="67">
        <v>1.5293120137977276E-2</v>
      </c>
      <c r="HM79" s="67">
        <v>1.0708383103011176E-2</v>
      </c>
      <c r="HN79" s="67">
        <v>5.2657382965002912E-3</v>
      </c>
      <c r="HO79" s="67">
        <v>8.5979215449140892E-3</v>
      </c>
      <c r="HP79" s="67">
        <v>1.6739611342357182E-2</v>
      </c>
      <c r="HQ79" s="67">
        <v>1.0159460707450376E-2</v>
      </c>
      <c r="HR79" s="67">
        <v>3.5824018493259926E-3</v>
      </c>
      <c r="HS79" s="67">
        <v>2.8830223531729868E-3</v>
      </c>
      <c r="HT79" s="67">
        <v>5.0399037760738858E-3</v>
      </c>
      <c r="HU79" s="67">
        <v>9.6569079568651298E-3</v>
      </c>
      <c r="HV79" s="67">
        <v>8.6286396947251095E-3</v>
      </c>
      <c r="HW79" s="67">
        <v>2.1000382576120136E-2</v>
      </c>
      <c r="HX79" s="67">
        <v>6.3262514880231624E-3</v>
      </c>
      <c r="HY79" s="67">
        <v>1.4784161429027633E-2</v>
      </c>
      <c r="HZ79" s="67">
        <v>2.2448347052769456E-3</v>
      </c>
      <c r="IA79" s="67">
        <v>2.2884956527719477E-2</v>
      </c>
      <c r="IB79" s="67">
        <v>1.7924210883151783</v>
      </c>
      <c r="IC79" s="67">
        <v>1.5746062708358506</v>
      </c>
      <c r="IE79" s="12" t="s">
        <v>105</v>
      </c>
      <c r="IF79" s="67" t="s">
        <v>174</v>
      </c>
      <c r="IG79" s="67">
        <v>0</v>
      </c>
      <c r="IH79" s="67">
        <v>0</v>
      </c>
      <c r="II79" s="67">
        <v>0</v>
      </c>
      <c r="IJ79" s="67">
        <v>0</v>
      </c>
      <c r="IK79" s="67">
        <v>0</v>
      </c>
      <c r="IL79" s="67">
        <v>0</v>
      </c>
      <c r="IM79" s="67">
        <v>0</v>
      </c>
      <c r="IN79" s="67">
        <v>0</v>
      </c>
      <c r="IO79" s="67">
        <v>0</v>
      </c>
      <c r="IP79" s="67">
        <v>0</v>
      </c>
      <c r="IQ79" s="67">
        <v>0</v>
      </c>
      <c r="IR79" s="67">
        <v>0</v>
      </c>
      <c r="IS79" s="67">
        <v>0</v>
      </c>
      <c r="IT79" s="67">
        <v>0</v>
      </c>
      <c r="IU79" s="67">
        <v>0</v>
      </c>
      <c r="IV79" s="67">
        <v>0</v>
      </c>
      <c r="IW79" s="67">
        <v>0</v>
      </c>
      <c r="IX79" s="67">
        <v>0</v>
      </c>
      <c r="IY79" s="67">
        <v>0</v>
      </c>
      <c r="IZ79" s="67">
        <v>0</v>
      </c>
      <c r="JA79" s="67">
        <v>0</v>
      </c>
      <c r="JB79" s="67">
        <v>0</v>
      </c>
      <c r="JC79" s="67">
        <v>0</v>
      </c>
      <c r="JD79" s="67">
        <v>0</v>
      </c>
      <c r="JE79" s="67">
        <v>0</v>
      </c>
      <c r="JF79" s="67">
        <v>0</v>
      </c>
      <c r="JG79" s="67">
        <v>0</v>
      </c>
      <c r="JH79" s="67">
        <v>0</v>
      </c>
      <c r="JI79" s="67">
        <v>0</v>
      </c>
      <c r="JJ79" s="67">
        <v>0</v>
      </c>
      <c r="JK79" s="67">
        <v>0</v>
      </c>
      <c r="JL79" s="67">
        <v>0</v>
      </c>
      <c r="JM79" s="67">
        <v>0</v>
      </c>
      <c r="JN79" s="67">
        <v>0</v>
      </c>
      <c r="JO79" s="67">
        <v>0</v>
      </c>
      <c r="JP79" s="67">
        <v>0</v>
      </c>
      <c r="JQ79" s="67">
        <v>0</v>
      </c>
      <c r="JR79" s="67">
        <v>0</v>
      </c>
      <c r="JS79" s="67">
        <v>0</v>
      </c>
      <c r="JT79" s="67">
        <v>0</v>
      </c>
      <c r="JU79" s="67">
        <v>0</v>
      </c>
      <c r="JV79" s="67">
        <v>0</v>
      </c>
      <c r="JW79" s="67">
        <v>0</v>
      </c>
      <c r="JX79" s="67">
        <v>0</v>
      </c>
      <c r="JY79" s="67">
        <v>0</v>
      </c>
      <c r="JZ79" s="67">
        <v>0</v>
      </c>
      <c r="KA79" s="67">
        <v>0</v>
      </c>
      <c r="KB79" s="67">
        <v>0</v>
      </c>
      <c r="KC79" s="67">
        <v>0</v>
      </c>
      <c r="KD79" s="67">
        <v>0</v>
      </c>
      <c r="KE79" s="67">
        <v>0</v>
      </c>
      <c r="KF79" s="67">
        <v>0</v>
      </c>
      <c r="KG79" s="67">
        <v>0</v>
      </c>
      <c r="KH79" s="67">
        <v>0</v>
      </c>
      <c r="KI79" s="67">
        <v>0</v>
      </c>
      <c r="KJ79" s="67">
        <v>0</v>
      </c>
      <c r="KK79" s="67">
        <v>0</v>
      </c>
      <c r="KL79" s="67">
        <v>0</v>
      </c>
      <c r="KM79" s="67">
        <v>0</v>
      </c>
      <c r="KN79" s="67">
        <v>0</v>
      </c>
      <c r="KO79" s="67">
        <v>0</v>
      </c>
      <c r="KP79" s="67">
        <v>0</v>
      </c>
      <c r="KQ79" s="67">
        <v>0</v>
      </c>
      <c r="KR79" s="67">
        <v>0</v>
      </c>
      <c r="KS79" s="67">
        <v>0</v>
      </c>
      <c r="KT79" s="67">
        <v>0</v>
      </c>
      <c r="KU79" s="67">
        <v>0</v>
      </c>
      <c r="KV79" s="67">
        <v>0</v>
      </c>
      <c r="KW79" s="67">
        <v>0</v>
      </c>
      <c r="KX79" s="67">
        <v>0</v>
      </c>
      <c r="KY79" s="67">
        <v>0</v>
      </c>
      <c r="KZ79" s="67">
        <v>3.5897833682991459E-2</v>
      </c>
      <c r="LA79" s="67">
        <v>2.2428051965044077E-2</v>
      </c>
      <c r="LB79" s="67">
        <v>0</v>
      </c>
      <c r="LC79" s="67">
        <v>0</v>
      </c>
      <c r="LD79" s="67">
        <v>0</v>
      </c>
      <c r="LE79" s="67">
        <v>0</v>
      </c>
      <c r="LF79" s="67">
        <v>0</v>
      </c>
      <c r="LG79" s="67">
        <v>0</v>
      </c>
      <c r="LH79" s="67">
        <v>0</v>
      </c>
      <c r="LI79" s="67">
        <v>0</v>
      </c>
      <c r="LJ79" s="67">
        <v>0</v>
      </c>
      <c r="LK79" s="67">
        <v>0</v>
      </c>
      <c r="LL79" s="67">
        <v>0</v>
      </c>
      <c r="LM79" s="67">
        <v>0</v>
      </c>
      <c r="LN79" s="67">
        <v>0</v>
      </c>
      <c r="LO79" s="67">
        <v>0</v>
      </c>
      <c r="LP79" s="67">
        <v>0</v>
      </c>
      <c r="LQ79" s="67">
        <v>0</v>
      </c>
      <c r="LR79" s="67">
        <v>0</v>
      </c>
      <c r="LS79" s="67">
        <v>0</v>
      </c>
      <c r="LT79" s="67">
        <v>0</v>
      </c>
      <c r="LU79" s="67">
        <v>0</v>
      </c>
      <c r="LV79" s="67">
        <v>0</v>
      </c>
      <c r="LW79" s="67">
        <v>0</v>
      </c>
      <c r="LX79" s="67">
        <v>0</v>
      </c>
      <c r="LY79" s="67">
        <v>0</v>
      </c>
      <c r="LZ79" s="67">
        <v>0</v>
      </c>
      <c r="MA79" s="67">
        <v>0</v>
      </c>
      <c r="MB79" s="67">
        <v>0</v>
      </c>
      <c r="MC79" s="67">
        <v>0</v>
      </c>
      <c r="MD79" s="67">
        <v>0</v>
      </c>
      <c r="ME79" s="67">
        <v>0</v>
      </c>
      <c r="MF79" s="67">
        <v>0</v>
      </c>
      <c r="MG79" s="67">
        <v>0</v>
      </c>
      <c r="MH79" s="67">
        <v>0</v>
      </c>
      <c r="MI79" s="67">
        <v>0</v>
      </c>
    </row>
    <row r="80" spans="2:347" x14ac:dyDescent="0.15">
      <c r="B80" s="12" t="s">
        <v>106</v>
      </c>
      <c r="C80" s="66" t="s">
        <v>191</v>
      </c>
      <c r="D80" s="67">
        <v>0.23817637021350099</v>
      </c>
      <c r="E80" s="67">
        <v>0.76182362978649898</v>
      </c>
      <c r="F80" s="67">
        <v>0.74328899921609604</v>
      </c>
      <c r="G80" s="67">
        <v>0.20264358505356678</v>
      </c>
      <c r="H80" s="67">
        <v>5.7610375350794663E-2</v>
      </c>
      <c r="I80" s="27">
        <v>3.3394303632087799E-2</v>
      </c>
      <c r="J80" s="67">
        <v>2.1400574862816827E-2</v>
      </c>
      <c r="P80" s="12" t="s">
        <v>106</v>
      </c>
      <c r="Q80" s="67" t="s">
        <v>191</v>
      </c>
      <c r="R80" s="67">
        <v>0</v>
      </c>
      <c r="S80" s="67">
        <v>0</v>
      </c>
      <c r="T80" s="67">
        <v>0</v>
      </c>
      <c r="U80" s="67">
        <v>0</v>
      </c>
      <c r="V80" s="67">
        <v>0</v>
      </c>
      <c r="W80" s="67">
        <v>0</v>
      </c>
      <c r="X80" s="67">
        <v>0</v>
      </c>
      <c r="Y80" s="67">
        <v>0</v>
      </c>
      <c r="Z80" s="67">
        <v>0</v>
      </c>
      <c r="AA80" s="67">
        <v>0</v>
      </c>
      <c r="AB80" s="67">
        <v>0</v>
      </c>
      <c r="AC80" s="67">
        <v>0</v>
      </c>
      <c r="AD80" s="67">
        <v>0</v>
      </c>
      <c r="AE80" s="67">
        <v>0</v>
      </c>
      <c r="AF80" s="67">
        <v>0</v>
      </c>
      <c r="AG80" s="67">
        <v>0</v>
      </c>
      <c r="AH80" s="67">
        <v>0</v>
      </c>
      <c r="AI80" s="67">
        <v>0</v>
      </c>
      <c r="AJ80" s="67">
        <v>0</v>
      </c>
      <c r="AK80" s="67">
        <v>0</v>
      </c>
      <c r="AL80" s="67">
        <v>0</v>
      </c>
      <c r="AM80" s="67">
        <v>0</v>
      </c>
      <c r="AN80" s="67">
        <v>0</v>
      </c>
      <c r="AO80" s="67">
        <v>0</v>
      </c>
      <c r="AP80" s="67">
        <v>0</v>
      </c>
      <c r="AQ80" s="67">
        <v>0</v>
      </c>
      <c r="AR80" s="67">
        <v>0</v>
      </c>
      <c r="AS80" s="67">
        <v>0</v>
      </c>
      <c r="AT80" s="67">
        <v>0</v>
      </c>
      <c r="AU80" s="67">
        <v>0</v>
      </c>
      <c r="AV80" s="67">
        <v>0</v>
      </c>
      <c r="AW80" s="67">
        <v>0</v>
      </c>
      <c r="AX80" s="67">
        <v>0</v>
      </c>
      <c r="AY80" s="67">
        <v>0</v>
      </c>
      <c r="AZ80" s="67">
        <v>0</v>
      </c>
      <c r="BA80" s="67">
        <v>0</v>
      </c>
      <c r="BB80" s="67">
        <v>0</v>
      </c>
      <c r="BC80" s="67">
        <v>0</v>
      </c>
      <c r="BD80" s="67">
        <v>0</v>
      </c>
      <c r="BE80" s="67">
        <v>0</v>
      </c>
      <c r="BF80" s="67">
        <v>0</v>
      </c>
      <c r="BG80" s="67">
        <v>0</v>
      </c>
      <c r="BH80" s="67">
        <v>0</v>
      </c>
      <c r="BI80" s="67">
        <v>0</v>
      </c>
      <c r="BJ80" s="67">
        <v>0</v>
      </c>
      <c r="BK80" s="67">
        <v>0</v>
      </c>
      <c r="BL80" s="67">
        <v>0</v>
      </c>
      <c r="BM80" s="67">
        <v>0</v>
      </c>
      <c r="BN80" s="67">
        <v>0</v>
      </c>
      <c r="BO80" s="67">
        <v>0</v>
      </c>
      <c r="BP80" s="67">
        <v>0</v>
      </c>
      <c r="BQ80" s="67">
        <v>0</v>
      </c>
      <c r="BR80" s="67">
        <v>0</v>
      </c>
      <c r="BS80" s="67">
        <v>0</v>
      </c>
      <c r="BT80" s="67">
        <v>0</v>
      </c>
      <c r="BU80" s="67">
        <v>0</v>
      </c>
      <c r="BV80" s="67">
        <v>0</v>
      </c>
      <c r="BW80" s="67">
        <v>0</v>
      </c>
      <c r="BX80" s="67">
        <v>0</v>
      </c>
      <c r="BY80" s="67">
        <v>0</v>
      </c>
      <c r="BZ80" s="67">
        <v>0</v>
      </c>
      <c r="CA80" s="67">
        <v>0</v>
      </c>
      <c r="CB80" s="67">
        <v>0</v>
      </c>
      <c r="CC80" s="67">
        <v>0</v>
      </c>
      <c r="CD80" s="67">
        <v>0</v>
      </c>
      <c r="CE80" s="67">
        <v>0</v>
      </c>
      <c r="CF80" s="67">
        <v>0</v>
      </c>
      <c r="CG80" s="67">
        <v>0</v>
      </c>
      <c r="CH80" s="67">
        <v>0</v>
      </c>
      <c r="CI80" s="67">
        <v>0</v>
      </c>
      <c r="CJ80" s="67">
        <v>0</v>
      </c>
      <c r="CK80" s="67">
        <v>0</v>
      </c>
      <c r="CL80" s="67">
        <v>0</v>
      </c>
      <c r="CM80" s="67">
        <v>0</v>
      </c>
      <c r="CN80" s="67">
        <v>0</v>
      </c>
      <c r="CO80" s="67">
        <v>0</v>
      </c>
      <c r="CP80" s="67">
        <v>0</v>
      </c>
      <c r="CQ80" s="67">
        <v>0</v>
      </c>
      <c r="CR80" s="67">
        <v>0</v>
      </c>
      <c r="CS80" s="67">
        <v>0</v>
      </c>
      <c r="CT80" s="67">
        <v>0</v>
      </c>
      <c r="CU80" s="67">
        <v>0</v>
      </c>
      <c r="CV80" s="67">
        <v>0</v>
      </c>
      <c r="CW80" s="67">
        <v>0</v>
      </c>
      <c r="CX80" s="67">
        <v>0</v>
      </c>
      <c r="CY80" s="67">
        <v>0</v>
      </c>
      <c r="CZ80" s="67">
        <v>0</v>
      </c>
      <c r="DA80" s="67">
        <v>0</v>
      </c>
      <c r="DB80" s="67">
        <v>0</v>
      </c>
      <c r="DC80" s="67">
        <v>0</v>
      </c>
      <c r="DD80" s="67">
        <v>0</v>
      </c>
      <c r="DE80" s="67">
        <v>0</v>
      </c>
      <c r="DF80" s="67">
        <v>0</v>
      </c>
      <c r="DG80" s="67">
        <v>0</v>
      </c>
      <c r="DH80" s="67">
        <v>0</v>
      </c>
      <c r="DI80" s="67">
        <v>0</v>
      </c>
      <c r="DJ80" s="67">
        <v>0</v>
      </c>
      <c r="DK80" s="67">
        <v>0</v>
      </c>
      <c r="DL80" s="67">
        <v>0</v>
      </c>
      <c r="DM80" s="67">
        <v>0</v>
      </c>
      <c r="DN80" s="67">
        <v>0</v>
      </c>
      <c r="DO80" s="67">
        <v>0</v>
      </c>
      <c r="DP80" s="67">
        <v>0</v>
      </c>
      <c r="DQ80" s="67">
        <v>0</v>
      </c>
      <c r="DR80" s="67">
        <v>0</v>
      </c>
      <c r="DS80" s="67">
        <v>0</v>
      </c>
      <c r="DT80" s="67">
        <v>0</v>
      </c>
      <c r="DU80" s="67">
        <v>0</v>
      </c>
      <c r="DW80" s="12" t="s">
        <v>106</v>
      </c>
      <c r="DX80" s="67" t="s">
        <v>191</v>
      </c>
      <c r="DY80" s="27">
        <v>0</v>
      </c>
      <c r="DZ80" s="67">
        <v>0</v>
      </c>
      <c r="EA80" s="67">
        <v>0</v>
      </c>
      <c r="EB80" s="67">
        <v>0</v>
      </c>
      <c r="EC80" s="67">
        <v>0</v>
      </c>
      <c r="ED80" s="67">
        <v>0</v>
      </c>
      <c r="EE80" s="67">
        <v>0</v>
      </c>
      <c r="EF80" s="67">
        <v>0</v>
      </c>
      <c r="EG80" s="67">
        <v>0</v>
      </c>
      <c r="EH80" s="67">
        <v>0</v>
      </c>
      <c r="EI80" s="67">
        <v>0</v>
      </c>
      <c r="EJ80" s="67">
        <v>0</v>
      </c>
      <c r="EK80" s="67">
        <v>0</v>
      </c>
      <c r="EL80" s="67">
        <v>0</v>
      </c>
      <c r="EM80" s="67">
        <v>0</v>
      </c>
      <c r="EN80" s="67">
        <v>0</v>
      </c>
      <c r="EO80" s="67">
        <v>0</v>
      </c>
      <c r="EP80" s="67">
        <v>0</v>
      </c>
      <c r="EQ80" s="67">
        <v>0</v>
      </c>
      <c r="ER80" s="67">
        <v>0</v>
      </c>
      <c r="ES80" s="67">
        <v>0</v>
      </c>
      <c r="ET80" s="67">
        <v>0</v>
      </c>
      <c r="EU80" s="67">
        <v>0</v>
      </c>
      <c r="EV80" s="67">
        <v>0</v>
      </c>
      <c r="EW80" s="67">
        <v>0</v>
      </c>
      <c r="EX80" s="67">
        <v>0</v>
      </c>
      <c r="EY80" s="67">
        <v>0</v>
      </c>
      <c r="EZ80" s="67">
        <v>0</v>
      </c>
      <c r="FA80" s="67">
        <v>0</v>
      </c>
      <c r="FB80" s="67">
        <v>0</v>
      </c>
      <c r="FC80" s="67">
        <v>0</v>
      </c>
      <c r="FD80" s="67">
        <v>0</v>
      </c>
      <c r="FE80" s="67">
        <v>0</v>
      </c>
      <c r="FF80" s="67">
        <v>0</v>
      </c>
      <c r="FG80" s="67">
        <v>0</v>
      </c>
      <c r="FH80" s="67">
        <v>0</v>
      </c>
      <c r="FI80" s="67">
        <v>0</v>
      </c>
      <c r="FJ80" s="67">
        <v>0</v>
      </c>
      <c r="FK80" s="67">
        <v>0</v>
      </c>
      <c r="FL80" s="67">
        <v>0</v>
      </c>
      <c r="FM80" s="67">
        <v>0</v>
      </c>
      <c r="FN80" s="67">
        <v>0</v>
      </c>
      <c r="FO80" s="67">
        <v>0</v>
      </c>
      <c r="FP80" s="67">
        <v>0</v>
      </c>
      <c r="FQ80" s="67">
        <v>0</v>
      </c>
      <c r="FR80" s="67">
        <v>0</v>
      </c>
      <c r="FS80" s="67">
        <v>0</v>
      </c>
      <c r="FT80" s="67">
        <v>0</v>
      </c>
      <c r="FU80" s="67">
        <v>0</v>
      </c>
      <c r="FV80" s="67">
        <v>0</v>
      </c>
      <c r="FW80" s="67">
        <v>0</v>
      </c>
      <c r="FX80" s="67">
        <v>0</v>
      </c>
      <c r="FY80" s="67">
        <v>0</v>
      </c>
      <c r="FZ80" s="67">
        <v>0</v>
      </c>
      <c r="GA80" s="67">
        <v>0</v>
      </c>
      <c r="GB80" s="67">
        <v>0</v>
      </c>
      <c r="GC80" s="67">
        <v>0</v>
      </c>
      <c r="GD80" s="67">
        <v>0</v>
      </c>
      <c r="GE80" s="67">
        <v>0</v>
      </c>
      <c r="GF80" s="67">
        <v>0</v>
      </c>
      <c r="GG80" s="67">
        <v>0</v>
      </c>
      <c r="GH80" s="67">
        <v>0</v>
      </c>
      <c r="GI80" s="67">
        <v>0</v>
      </c>
      <c r="GJ80" s="67">
        <v>0</v>
      </c>
      <c r="GK80" s="67">
        <v>0</v>
      </c>
      <c r="GL80" s="67">
        <v>0</v>
      </c>
      <c r="GM80" s="67">
        <v>0</v>
      </c>
      <c r="GN80" s="67">
        <v>0</v>
      </c>
      <c r="GO80" s="67">
        <v>0</v>
      </c>
      <c r="GP80" s="67">
        <v>0</v>
      </c>
      <c r="GQ80" s="67">
        <v>0</v>
      </c>
      <c r="GR80" s="67">
        <v>0</v>
      </c>
      <c r="GS80" s="67">
        <v>1</v>
      </c>
      <c r="GT80" s="67">
        <v>0</v>
      </c>
      <c r="GU80" s="67">
        <v>0</v>
      </c>
      <c r="GV80" s="67">
        <v>0</v>
      </c>
      <c r="GW80" s="67">
        <v>0</v>
      </c>
      <c r="GX80" s="67">
        <v>0</v>
      </c>
      <c r="GY80" s="67">
        <v>0</v>
      </c>
      <c r="GZ80" s="67">
        <v>0</v>
      </c>
      <c r="HA80" s="67">
        <v>0</v>
      </c>
      <c r="HB80" s="67">
        <v>0</v>
      </c>
      <c r="HC80" s="67">
        <v>0</v>
      </c>
      <c r="HD80" s="67">
        <v>0</v>
      </c>
      <c r="HE80" s="67">
        <v>0</v>
      </c>
      <c r="HF80" s="67">
        <v>0</v>
      </c>
      <c r="HG80" s="67">
        <v>0</v>
      </c>
      <c r="HH80" s="67">
        <v>0</v>
      </c>
      <c r="HI80" s="67">
        <v>0</v>
      </c>
      <c r="HJ80" s="67">
        <v>0</v>
      </c>
      <c r="HK80" s="67">
        <v>0</v>
      </c>
      <c r="HL80" s="67">
        <v>0</v>
      </c>
      <c r="HM80" s="67">
        <v>0</v>
      </c>
      <c r="HN80" s="67">
        <v>0</v>
      </c>
      <c r="HO80" s="67">
        <v>0</v>
      </c>
      <c r="HP80" s="67">
        <v>0</v>
      </c>
      <c r="HQ80" s="67">
        <v>0</v>
      </c>
      <c r="HR80" s="67">
        <v>0</v>
      </c>
      <c r="HS80" s="67">
        <v>0</v>
      </c>
      <c r="HT80" s="67">
        <v>0</v>
      </c>
      <c r="HU80" s="67">
        <v>0</v>
      </c>
      <c r="HV80" s="67">
        <v>0</v>
      </c>
      <c r="HW80" s="67">
        <v>0</v>
      </c>
      <c r="HX80" s="67">
        <v>0</v>
      </c>
      <c r="HY80" s="67">
        <v>0</v>
      </c>
      <c r="HZ80" s="67">
        <v>0</v>
      </c>
      <c r="IA80" s="67">
        <v>0</v>
      </c>
      <c r="IB80" s="67">
        <v>1</v>
      </c>
      <c r="IC80" s="67">
        <v>0.8784801077719594</v>
      </c>
      <c r="IE80" s="12" t="s">
        <v>106</v>
      </c>
      <c r="IF80" s="67" t="s">
        <v>191</v>
      </c>
      <c r="IG80" s="67">
        <v>0</v>
      </c>
      <c r="IH80" s="67">
        <v>0</v>
      </c>
      <c r="II80" s="67">
        <v>0</v>
      </c>
      <c r="IJ80" s="67">
        <v>0</v>
      </c>
      <c r="IK80" s="67">
        <v>0</v>
      </c>
      <c r="IL80" s="67">
        <v>0</v>
      </c>
      <c r="IM80" s="67">
        <v>0</v>
      </c>
      <c r="IN80" s="67">
        <v>0</v>
      </c>
      <c r="IO80" s="67">
        <v>0</v>
      </c>
      <c r="IP80" s="67">
        <v>0</v>
      </c>
      <c r="IQ80" s="67">
        <v>0</v>
      </c>
      <c r="IR80" s="67">
        <v>0</v>
      </c>
      <c r="IS80" s="67">
        <v>0</v>
      </c>
      <c r="IT80" s="67">
        <v>0</v>
      </c>
      <c r="IU80" s="67">
        <v>0</v>
      </c>
      <c r="IV80" s="67">
        <v>0</v>
      </c>
      <c r="IW80" s="67">
        <v>0</v>
      </c>
      <c r="IX80" s="67">
        <v>0</v>
      </c>
      <c r="IY80" s="67">
        <v>0</v>
      </c>
      <c r="IZ80" s="67">
        <v>0</v>
      </c>
      <c r="JA80" s="67">
        <v>0</v>
      </c>
      <c r="JB80" s="67">
        <v>0</v>
      </c>
      <c r="JC80" s="67">
        <v>0</v>
      </c>
      <c r="JD80" s="67">
        <v>0</v>
      </c>
      <c r="JE80" s="67">
        <v>0</v>
      </c>
      <c r="JF80" s="67">
        <v>0</v>
      </c>
      <c r="JG80" s="67">
        <v>0</v>
      </c>
      <c r="JH80" s="67">
        <v>0</v>
      </c>
      <c r="JI80" s="67">
        <v>0</v>
      </c>
      <c r="JJ80" s="67">
        <v>0</v>
      </c>
      <c r="JK80" s="67">
        <v>0</v>
      </c>
      <c r="JL80" s="67">
        <v>0</v>
      </c>
      <c r="JM80" s="67">
        <v>0</v>
      </c>
      <c r="JN80" s="67">
        <v>0</v>
      </c>
      <c r="JO80" s="67">
        <v>0</v>
      </c>
      <c r="JP80" s="67">
        <v>0</v>
      </c>
      <c r="JQ80" s="67">
        <v>0</v>
      </c>
      <c r="JR80" s="67">
        <v>0</v>
      </c>
      <c r="JS80" s="67">
        <v>0</v>
      </c>
      <c r="JT80" s="67">
        <v>0</v>
      </c>
      <c r="JU80" s="67">
        <v>0</v>
      </c>
      <c r="JV80" s="67">
        <v>0</v>
      </c>
      <c r="JW80" s="67">
        <v>0</v>
      </c>
      <c r="JX80" s="67">
        <v>0</v>
      </c>
      <c r="JY80" s="67">
        <v>0</v>
      </c>
      <c r="JZ80" s="67">
        <v>0</v>
      </c>
      <c r="KA80" s="67">
        <v>0</v>
      </c>
      <c r="KB80" s="67">
        <v>0</v>
      </c>
      <c r="KC80" s="67">
        <v>0</v>
      </c>
      <c r="KD80" s="67">
        <v>0</v>
      </c>
      <c r="KE80" s="67">
        <v>0</v>
      </c>
      <c r="KF80" s="67">
        <v>0</v>
      </c>
      <c r="KG80" s="67">
        <v>0</v>
      </c>
      <c r="KH80" s="67">
        <v>0</v>
      </c>
      <c r="KI80" s="67">
        <v>0</v>
      </c>
      <c r="KJ80" s="67">
        <v>0</v>
      </c>
      <c r="KK80" s="67">
        <v>0</v>
      </c>
      <c r="KL80" s="67">
        <v>0</v>
      </c>
      <c r="KM80" s="67">
        <v>0</v>
      </c>
      <c r="KN80" s="67">
        <v>0</v>
      </c>
      <c r="KO80" s="67">
        <v>0</v>
      </c>
      <c r="KP80" s="67">
        <v>0</v>
      </c>
      <c r="KQ80" s="67">
        <v>0</v>
      </c>
      <c r="KR80" s="67">
        <v>0</v>
      </c>
      <c r="KS80" s="67">
        <v>0</v>
      </c>
      <c r="KT80" s="67">
        <v>0</v>
      </c>
      <c r="KU80" s="67">
        <v>0</v>
      </c>
      <c r="KV80" s="67">
        <v>0</v>
      </c>
      <c r="KW80" s="67">
        <v>0</v>
      </c>
      <c r="KX80" s="67">
        <v>0</v>
      </c>
      <c r="KY80" s="67">
        <v>0</v>
      </c>
      <c r="KZ80" s="67">
        <v>0</v>
      </c>
      <c r="LA80" s="67">
        <v>0</v>
      </c>
      <c r="LB80" s="67">
        <v>0</v>
      </c>
      <c r="LC80" s="67">
        <v>0</v>
      </c>
      <c r="LD80" s="67">
        <v>0</v>
      </c>
      <c r="LE80" s="67">
        <v>0</v>
      </c>
      <c r="LF80" s="67">
        <v>0</v>
      </c>
      <c r="LG80" s="67">
        <v>0</v>
      </c>
      <c r="LH80" s="67">
        <v>0</v>
      </c>
      <c r="LI80" s="67">
        <v>0</v>
      </c>
      <c r="LJ80" s="67">
        <v>0</v>
      </c>
      <c r="LK80" s="67">
        <v>0</v>
      </c>
      <c r="LL80" s="67">
        <v>0</v>
      </c>
      <c r="LM80" s="67">
        <v>0</v>
      </c>
      <c r="LN80" s="67">
        <v>0</v>
      </c>
      <c r="LO80" s="67">
        <v>0</v>
      </c>
      <c r="LP80" s="67">
        <v>0</v>
      </c>
      <c r="LQ80" s="67">
        <v>0</v>
      </c>
      <c r="LR80" s="67">
        <v>0</v>
      </c>
      <c r="LS80" s="67">
        <v>0</v>
      </c>
      <c r="LT80" s="67">
        <v>0</v>
      </c>
      <c r="LU80" s="67">
        <v>0</v>
      </c>
      <c r="LV80" s="67">
        <v>0</v>
      </c>
      <c r="LW80" s="67">
        <v>0</v>
      </c>
      <c r="LX80" s="67">
        <v>0</v>
      </c>
      <c r="LY80" s="67">
        <v>0</v>
      </c>
      <c r="LZ80" s="67">
        <v>0</v>
      </c>
      <c r="MA80" s="67">
        <v>0</v>
      </c>
      <c r="MB80" s="67">
        <v>0</v>
      </c>
      <c r="MC80" s="67">
        <v>0</v>
      </c>
      <c r="MD80" s="67">
        <v>0</v>
      </c>
      <c r="ME80" s="67">
        <v>0</v>
      </c>
      <c r="MF80" s="67">
        <v>0</v>
      </c>
      <c r="MG80" s="67">
        <v>0</v>
      </c>
      <c r="MH80" s="67">
        <v>0</v>
      </c>
      <c r="MI80" s="67">
        <v>0</v>
      </c>
    </row>
    <row r="81" spans="2:347" x14ac:dyDescent="0.15">
      <c r="B81" s="12" t="s">
        <v>107</v>
      </c>
      <c r="C81" s="66" t="s">
        <v>522</v>
      </c>
      <c r="D81" s="67">
        <v>0</v>
      </c>
      <c r="E81" s="67">
        <v>1</v>
      </c>
      <c r="F81" s="67">
        <v>0.90417087963528309</v>
      </c>
      <c r="G81" s="67">
        <v>0</v>
      </c>
      <c r="H81" s="67">
        <v>0</v>
      </c>
      <c r="I81" s="27">
        <v>0</v>
      </c>
      <c r="J81" s="67">
        <v>0</v>
      </c>
      <c r="P81" s="12" t="s">
        <v>107</v>
      </c>
      <c r="Q81" s="67" t="s">
        <v>522</v>
      </c>
      <c r="R81" s="67">
        <v>0</v>
      </c>
      <c r="S81" s="67">
        <v>0</v>
      </c>
      <c r="T81" s="67">
        <v>0</v>
      </c>
      <c r="U81" s="67">
        <v>0</v>
      </c>
      <c r="V81" s="67">
        <v>0</v>
      </c>
      <c r="W81" s="67">
        <v>0</v>
      </c>
      <c r="X81" s="67">
        <v>0</v>
      </c>
      <c r="Y81" s="67">
        <v>0</v>
      </c>
      <c r="Z81" s="67">
        <v>0</v>
      </c>
      <c r="AA81" s="67">
        <v>0</v>
      </c>
      <c r="AB81" s="67">
        <v>0</v>
      </c>
      <c r="AC81" s="67">
        <v>0</v>
      </c>
      <c r="AD81" s="67">
        <v>0</v>
      </c>
      <c r="AE81" s="67">
        <v>0</v>
      </c>
      <c r="AF81" s="67">
        <v>0</v>
      </c>
      <c r="AG81" s="67">
        <v>0</v>
      </c>
      <c r="AH81" s="67">
        <v>0</v>
      </c>
      <c r="AI81" s="67">
        <v>0</v>
      </c>
      <c r="AJ81" s="67">
        <v>0</v>
      </c>
      <c r="AK81" s="67">
        <v>0</v>
      </c>
      <c r="AL81" s="67">
        <v>0</v>
      </c>
      <c r="AM81" s="67">
        <v>0</v>
      </c>
      <c r="AN81" s="67">
        <v>0</v>
      </c>
      <c r="AO81" s="67">
        <v>0</v>
      </c>
      <c r="AP81" s="67">
        <v>0</v>
      </c>
      <c r="AQ81" s="67">
        <v>0</v>
      </c>
      <c r="AR81" s="67">
        <v>0</v>
      </c>
      <c r="AS81" s="67">
        <v>0</v>
      </c>
      <c r="AT81" s="67">
        <v>0</v>
      </c>
      <c r="AU81" s="67">
        <v>0</v>
      </c>
      <c r="AV81" s="67">
        <v>0</v>
      </c>
      <c r="AW81" s="67">
        <v>0</v>
      </c>
      <c r="AX81" s="67">
        <v>0</v>
      </c>
      <c r="AY81" s="67">
        <v>0</v>
      </c>
      <c r="AZ81" s="67">
        <v>0</v>
      </c>
      <c r="BA81" s="67">
        <v>0</v>
      </c>
      <c r="BB81" s="67">
        <v>0</v>
      </c>
      <c r="BC81" s="67">
        <v>0</v>
      </c>
      <c r="BD81" s="67">
        <v>0</v>
      </c>
      <c r="BE81" s="67">
        <v>0</v>
      </c>
      <c r="BF81" s="67">
        <v>0</v>
      </c>
      <c r="BG81" s="67">
        <v>0</v>
      </c>
      <c r="BH81" s="67">
        <v>0</v>
      </c>
      <c r="BI81" s="67">
        <v>0</v>
      </c>
      <c r="BJ81" s="67">
        <v>0</v>
      </c>
      <c r="BK81" s="67">
        <v>0</v>
      </c>
      <c r="BL81" s="67">
        <v>0</v>
      </c>
      <c r="BM81" s="67">
        <v>0</v>
      </c>
      <c r="BN81" s="67">
        <v>0</v>
      </c>
      <c r="BO81" s="67">
        <v>0</v>
      </c>
      <c r="BP81" s="67">
        <v>0</v>
      </c>
      <c r="BQ81" s="67">
        <v>0</v>
      </c>
      <c r="BR81" s="67">
        <v>0</v>
      </c>
      <c r="BS81" s="67">
        <v>0</v>
      </c>
      <c r="BT81" s="67">
        <v>0</v>
      </c>
      <c r="BU81" s="67">
        <v>0</v>
      </c>
      <c r="BV81" s="67">
        <v>0</v>
      </c>
      <c r="BW81" s="67">
        <v>0</v>
      </c>
      <c r="BX81" s="67">
        <v>0</v>
      </c>
      <c r="BY81" s="67">
        <v>0</v>
      </c>
      <c r="BZ81" s="67">
        <v>0</v>
      </c>
      <c r="CA81" s="67">
        <v>0</v>
      </c>
      <c r="CB81" s="67">
        <v>0</v>
      </c>
      <c r="CC81" s="67">
        <v>0</v>
      </c>
      <c r="CD81" s="67">
        <v>0</v>
      </c>
      <c r="CE81" s="67">
        <v>0</v>
      </c>
      <c r="CF81" s="67">
        <v>0</v>
      </c>
      <c r="CG81" s="67">
        <v>0</v>
      </c>
      <c r="CH81" s="67">
        <v>0</v>
      </c>
      <c r="CI81" s="67">
        <v>0</v>
      </c>
      <c r="CJ81" s="67">
        <v>0</v>
      </c>
      <c r="CK81" s="67">
        <v>0</v>
      </c>
      <c r="CL81" s="67">
        <v>0</v>
      </c>
      <c r="CM81" s="67">
        <v>0</v>
      </c>
      <c r="CN81" s="67">
        <v>0</v>
      </c>
      <c r="CO81" s="67">
        <v>0</v>
      </c>
      <c r="CP81" s="67">
        <v>0</v>
      </c>
      <c r="CQ81" s="67">
        <v>0</v>
      </c>
      <c r="CR81" s="67">
        <v>0</v>
      </c>
      <c r="CS81" s="67">
        <v>0</v>
      </c>
      <c r="CT81" s="67">
        <v>0</v>
      </c>
      <c r="CU81" s="67">
        <v>0</v>
      </c>
      <c r="CV81" s="67">
        <v>0</v>
      </c>
      <c r="CW81" s="67">
        <v>0</v>
      </c>
      <c r="CX81" s="67">
        <v>0</v>
      </c>
      <c r="CY81" s="67">
        <v>0</v>
      </c>
      <c r="CZ81" s="67">
        <v>0</v>
      </c>
      <c r="DA81" s="67">
        <v>0</v>
      </c>
      <c r="DB81" s="67">
        <v>0</v>
      </c>
      <c r="DC81" s="67">
        <v>0</v>
      </c>
      <c r="DD81" s="67">
        <v>0</v>
      </c>
      <c r="DE81" s="67">
        <v>0</v>
      </c>
      <c r="DF81" s="67">
        <v>0</v>
      </c>
      <c r="DG81" s="67">
        <v>0</v>
      </c>
      <c r="DH81" s="67">
        <v>0</v>
      </c>
      <c r="DI81" s="67">
        <v>0</v>
      </c>
      <c r="DJ81" s="67">
        <v>0</v>
      </c>
      <c r="DK81" s="67">
        <v>0</v>
      </c>
      <c r="DL81" s="67">
        <v>0</v>
      </c>
      <c r="DM81" s="67">
        <v>0</v>
      </c>
      <c r="DN81" s="67">
        <v>0</v>
      </c>
      <c r="DO81" s="67">
        <v>0</v>
      </c>
      <c r="DP81" s="67">
        <v>0</v>
      </c>
      <c r="DQ81" s="67">
        <v>0</v>
      </c>
      <c r="DR81" s="67">
        <v>0</v>
      </c>
      <c r="DS81" s="67">
        <v>0</v>
      </c>
      <c r="DT81" s="67">
        <v>0</v>
      </c>
      <c r="DU81" s="67">
        <v>0</v>
      </c>
      <c r="DW81" s="12" t="s">
        <v>107</v>
      </c>
      <c r="DX81" s="67" t="s">
        <v>522</v>
      </c>
      <c r="DY81" s="27">
        <v>0</v>
      </c>
      <c r="DZ81" s="67">
        <v>0</v>
      </c>
      <c r="EA81" s="67">
        <v>0</v>
      </c>
      <c r="EB81" s="67">
        <v>0</v>
      </c>
      <c r="EC81" s="67">
        <v>0</v>
      </c>
      <c r="ED81" s="67">
        <v>0</v>
      </c>
      <c r="EE81" s="67">
        <v>0</v>
      </c>
      <c r="EF81" s="67">
        <v>0</v>
      </c>
      <c r="EG81" s="67">
        <v>0</v>
      </c>
      <c r="EH81" s="67">
        <v>0</v>
      </c>
      <c r="EI81" s="67">
        <v>0</v>
      </c>
      <c r="EJ81" s="67">
        <v>0</v>
      </c>
      <c r="EK81" s="67">
        <v>0</v>
      </c>
      <c r="EL81" s="67">
        <v>0</v>
      </c>
      <c r="EM81" s="67">
        <v>0</v>
      </c>
      <c r="EN81" s="67">
        <v>0</v>
      </c>
      <c r="EO81" s="67">
        <v>0</v>
      </c>
      <c r="EP81" s="67">
        <v>0</v>
      </c>
      <c r="EQ81" s="67">
        <v>0</v>
      </c>
      <c r="ER81" s="67">
        <v>0</v>
      </c>
      <c r="ES81" s="67">
        <v>0</v>
      </c>
      <c r="ET81" s="67">
        <v>0</v>
      </c>
      <c r="EU81" s="67">
        <v>0</v>
      </c>
      <c r="EV81" s="67">
        <v>0</v>
      </c>
      <c r="EW81" s="67">
        <v>0</v>
      </c>
      <c r="EX81" s="67">
        <v>0</v>
      </c>
      <c r="EY81" s="67">
        <v>0</v>
      </c>
      <c r="EZ81" s="67">
        <v>0</v>
      </c>
      <c r="FA81" s="67">
        <v>0</v>
      </c>
      <c r="FB81" s="67">
        <v>0</v>
      </c>
      <c r="FC81" s="67">
        <v>0</v>
      </c>
      <c r="FD81" s="67">
        <v>0</v>
      </c>
      <c r="FE81" s="67">
        <v>0</v>
      </c>
      <c r="FF81" s="67">
        <v>0</v>
      </c>
      <c r="FG81" s="67">
        <v>0</v>
      </c>
      <c r="FH81" s="67">
        <v>0</v>
      </c>
      <c r="FI81" s="67">
        <v>0</v>
      </c>
      <c r="FJ81" s="67">
        <v>0</v>
      </c>
      <c r="FK81" s="67">
        <v>0</v>
      </c>
      <c r="FL81" s="67">
        <v>0</v>
      </c>
      <c r="FM81" s="67">
        <v>0</v>
      </c>
      <c r="FN81" s="67">
        <v>0</v>
      </c>
      <c r="FO81" s="67">
        <v>0</v>
      </c>
      <c r="FP81" s="67">
        <v>0</v>
      </c>
      <c r="FQ81" s="67">
        <v>0</v>
      </c>
      <c r="FR81" s="67">
        <v>0</v>
      </c>
      <c r="FS81" s="67">
        <v>0</v>
      </c>
      <c r="FT81" s="67">
        <v>0</v>
      </c>
      <c r="FU81" s="67">
        <v>0</v>
      </c>
      <c r="FV81" s="67">
        <v>0</v>
      </c>
      <c r="FW81" s="67">
        <v>0</v>
      </c>
      <c r="FX81" s="67">
        <v>0</v>
      </c>
      <c r="FY81" s="67">
        <v>0</v>
      </c>
      <c r="FZ81" s="67">
        <v>0</v>
      </c>
      <c r="GA81" s="67">
        <v>0</v>
      </c>
      <c r="GB81" s="67">
        <v>0</v>
      </c>
      <c r="GC81" s="67">
        <v>0</v>
      </c>
      <c r="GD81" s="67">
        <v>0</v>
      </c>
      <c r="GE81" s="67">
        <v>0</v>
      </c>
      <c r="GF81" s="67">
        <v>0</v>
      </c>
      <c r="GG81" s="67">
        <v>0</v>
      </c>
      <c r="GH81" s="67">
        <v>0</v>
      </c>
      <c r="GI81" s="67">
        <v>0</v>
      </c>
      <c r="GJ81" s="67">
        <v>0</v>
      </c>
      <c r="GK81" s="67">
        <v>0</v>
      </c>
      <c r="GL81" s="67">
        <v>0</v>
      </c>
      <c r="GM81" s="67">
        <v>0</v>
      </c>
      <c r="GN81" s="67">
        <v>0</v>
      </c>
      <c r="GO81" s="67">
        <v>0</v>
      </c>
      <c r="GP81" s="67">
        <v>0</v>
      </c>
      <c r="GQ81" s="67">
        <v>0</v>
      </c>
      <c r="GR81" s="67">
        <v>0</v>
      </c>
      <c r="GS81" s="67">
        <v>0</v>
      </c>
      <c r="GT81" s="67">
        <v>1</v>
      </c>
      <c r="GU81" s="67">
        <v>0</v>
      </c>
      <c r="GV81" s="67">
        <v>0</v>
      </c>
      <c r="GW81" s="67">
        <v>0</v>
      </c>
      <c r="GX81" s="67">
        <v>0</v>
      </c>
      <c r="GY81" s="67">
        <v>0</v>
      </c>
      <c r="GZ81" s="67">
        <v>0</v>
      </c>
      <c r="HA81" s="67">
        <v>0</v>
      </c>
      <c r="HB81" s="67">
        <v>0</v>
      </c>
      <c r="HC81" s="67">
        <v>0</v>
      </c>
      <c r="HD81" s="67">
        <v>0</v>
      </c>
      <c r="HE81" s="67">
        <v>0</v>
      </c>
      <c r="HF81" s="67">
        <v>0</v>
      </c>
      <c r="HG81" s="67">
        <v>0</v>
      </c>
      <c r="HH81" s="67">
        <v>0</v>
      </c>
      <c r="HI81" s="67">
        <v>0</v>
      </c>
      <c r="HJ81" s="67">
        <v>0</v>
      </c>
      <c r="HK81" s="67">
        <v>0</v>
      </c>
      <c r="HL81" s="67">
        <v>0</v>
      </c>
      <c r="HM81" s="67">
        <v>0</v>
      </c>
      <c r="HN81" s="67">
        <v>0</v>
      </c>
      <c r="HO81" s="67">
        <v>0</v>
      </c>
      <c r="HP81" s="67">
        <v>0</v>
      </c>
      <c r="HQ81" s="67">
        <v>0</v>
      </c>
      <c r="HR81" s="67">
        <v>0</v>
      </c>
      <c r="HS81" s="67">
        <v>0</v>
      </c>
      <c r="HT81" s="67">
        <v>0</v>
      </c>
      <c r="HU81" s="67">
        <v>0</v>
      </c>
      <c r="HV81" s="67">
        <v>0</v>
      </c>
      <c r="HW81" s="67">
        <v>0</v>
      </c>
      <c r="HX81" s="67">
        <v>0</v>
      </c>
      <c r="HY81" s="67">
        <v>0</v>
      </c>
      <c r="HZ81" s="67">
        <v>0</v>
      </c>
      <c r="IA81" s="67">
        <v>0</v>
      </c>
      <c r="IB81" s="67">
        <v>1</v>
      </c>
      <c r="IC81" s="67">
        <v>0.8784801077719594</v>
      </c>
      <c r="IE81" s="12" t="s">
        <v>107</v>
      </c>
      <c r="IF81" s="67" t="s">
        <v>522</v>
      </c>
      <c r="IG81" s="67">
        <v>0</v>
      </c>
      <c r="IH81" s="67">
        <v>0</v>
      </c>
      <c r="II81" s="67">
        <v>0</v>
      </c>
      <c r="IJ81" s="67">
        <v>0</v>
      </c>
      <c r="IK81" s="67">
        <v>0</v>
      </c>
      <c r="IL81" s="67">
        <v>0</v>
      </c>
      <c r="IM81" s="67">
        <v>0</v>
      </c>
      <c r="IN81" s="67">
        <v>0</v>
      </c>
      <c r="IO81" s="67">
        <v>0</v>
      </c>
      <c r="IP81" s="67">
        <v>0</v>
      </c>
      <c r="IQ81" s="67">
        <v>0</v>
      </c>
      <c r="IR81" s="67">
        <v>0</v>
      </c>
      <c r="IS81" s="67">
        <v>0</v>
      </c>
      <c r="IT81" s="67">
        <v>0</v>
      </c>
      <c r="IU81" s="67">
        <v>0</v>
      </c>
      <c r="IV81" s="67">
        <v>0</v>
      </c>
      <c r="IW81" s="67">
        <v>0</v>
      </c>
      <c r="IX81" s="67">
        <v>0</v>
      </c>
      <c r="IY81" s="67">
        <v>0</v>
      </c>
      <c r="IZ81" s="67">
        <v>0</v>
      </c>
      <c r="JA81" s="67">
        <v>0</v>
      </c>
      <c r="JB81" s="67">
        <v>0</v>
      </c>
      <c r="JC81" s="67">
        <v>0</v>
      </c>
      <c r="JD81" s="67">
        <v>0</v>
      </c>
      <c r="JE81" s="67">
        <v>0</v>
      </c>
      <c r="JF81" s="67">
        <v>0</v>
      </c>
      <c r="JG81" s="67">
        <v>0</v>
      </c>
      <c r="JH81" s="67">
        <v>0</v>
      </c>
      <c r="JI81" s="67">
        <v>0</v>
      </c>
      <c r="JJ81" s="67">
        <v>0</v>
      </c>
      <c r="JK81" s="67">
        <v>0</v>
      </c>
      <c r="JL81" s="67">
        <v>0</v>
      </c>
      <c r="JM81" s="67">
        <v>0</v>
      </c>
      <c r="JN81" s="67">
        <v>0</v>
      </c>
      <c r="JO81" s="67">
        <v>0</v>
      </c>
      <c r="JP81" s="67">
        <v>0</v>
      </c>
      <c r="JQ81" s="67">
        <v>0</v>
      </c>
      <c r="JR81" s="67">
        <v>0</v>
      </c>
      <c r="JS81" s="67">
        <v>0</v>
      </c>
      <c r="JT81" s="67">
        <v>0</v>
      </c>
      <c r="JU81" s="67">
        <v>0</v>
      </c>
      <c r="JV81" s="67">
        <v>0</v>
      </c>
      <c r="JW81" s="67">
        <v>0</v>
      </c>
      <c r="JX81" s="67">
        <v>0</v>
      </c>
      <c r="JY81" s="67">
        <v>0</v>
      </c>
      <c r="JZ81" s="67">
        <v>0</v>
      </c>
      <c r="KA81" s="67">
        <v>0</v>
      </c>
      <c r="KB81" s="67">
        <v>0</v>
      </c>
      <c r="KC81" s="67">
        <v>0</v>
      </c>
      <c r="KD81" s="67">
        <v>0</v>
      </c>
      <c r="KE81" s="67">
        <v>0</v>
      </c>
      <c r="KF81" s="67">
        <v>0</v>
      </c>
      <c r="KG81" s="67">
        <v>0</v>
      </c>
      <c r="KH81" s="67">
        <v>0</v>
      </c>
      <c r="KI81" s="67">
        <v>0</v>
      </c>
      <c r="KJ81" s="67">
        <v>0</v>
      </c>
      <c r="KK81" s="67">
        <v>0</v>
      </c>
      <c r="KL81" s="67">
        <v>0</v>
      </c>
      <c r="KM81" s="67">
        <v>0</v>
      </c>
      <c r="KN81" s="67">
        <v>0</v>
      </c>
      <c r="KO81" s="67">
        <v>0</v>
      </c>
      <c r="KP81" s="67">
        <v>0</v>
      </c>
      <c r="KQ81" s="67">
        <v>0</v>
      </c>
      <c r="KR81" s="67">
        <v>0</v>
      </c>
      <c r="KS81" s="67">
        <v>0</v>
      </c>
      <c r="KT81" s="67">
        <v>0</v>
      </c>
      <c r="KU81" s="67">
        <v>0</v>
      </c>
      <c r="KV81" s="67">
        <v>0</v>
      </c>
      <c r="KW81" s="67">
        <v>0</v>
      </c>
      <c r="KX81" s="67">
        <v>0</v>
      </c>
      <c r="KY81" s="67">
        <v>0</v>
      </c>
      <c r="KZ81" s="67">
        <v>0</v>
      </c>
      <c r="LA81" s="67">
        <v>0</v>
      </c>
      <c r="LB81" s="67">
        <v>0</v>
      </c>
      <c r="LC81" s="67">
        <v>0</v>
      </c>
      <c r="LD81" s="67">
        <v>0</v>
      </c>
      <c r="LE81" s="67">
        <v>0</v>
      </c>
      <c r="LF81" s="67">
        <v>0</v>
      </c>
      <c r="LG81" s="67">
        <v>0</v>
      </c>
      <c r="LH81" s="67">
        <v>0</v>
      </c>
      <c r="LI81" s="67">
        <v>0</v>
      </c>
      <c r="LJ81" s="67">
        <v>0</v>
      </c>
      <c r="LK81" s="67">
        <v>0</v>
      </c>
      <c r="LL81" s="67">
        <v>0</v>
      </c>
      <c r="LM81" s="67">
        <v>0</v>
      </c>
      <c r="LN81" s="67">
        <v>0</v>
      </c>
      <c r="LO81" s="67">
        <v>0</v>
      </c>
      <c r="LP81" s="67">
        <v>0</v>
      </c>
      <c r="LQ81" s="67">
        <v>0</v>
      </c>
      <c r="LR81" s="67">
        <v>0</v>
      </c>
      <c r="LS81" s="67">
        <v>0</v>
      </c>
      <c r="LT81" s="67">
        <v>0</v>
      </c>
      <c r="LU81" s="67">
        <v>0</v>
      </c>
      <c r="LV81" s="67">
        <v>0</v>
      </c>
      <c r="LW81" s="67">
        <v>0</v>
      </c>
      <c r="LX81" s="67">
        <v>0</v>
      </c>
      <c r="LY81" s="67">
        <v>0</v>
      </c>
      <c r="LZ81" s="67">
        <v>0</v>
      </c>
      <c r="MA81" s="67">
        <v>0</v>
      </c>
      <c r="MB81" s="67">
        <v>0</v>
      </c>
      <c r="MC81" s="67">
        <v>0</v>
      </c>
      <c r="MD81" s="67">
        <v>0</v>
      </c>
      <c r="ME81" s="67">
        <v>0</v>
      </c>
      <c r="MF81" s="67">
        <v>0</v>
      </c>
      <c r="MG81" s="67">
        <v>0</v>
      </c>
      <c r="MH81" s="67">
        <v>0</v>
      </c>
      <c r="MI81" s="67">
        <v>0</v>
      </c>
    </row>
    <row r="82" spans="2:347" x14ac:dyDescent="0.15">
      <c r="B82" s="12" t="s">
        <v>108</v>
      </c>
      <c r="C82" s="66" t="s">
        <v>175</v>
      </c>
      <c r="D82" s="71">
        <v>0.67681992414959935</v>
      </c>
      <c r="E82" s="71">
        <v>0.32318007585040065</v>
      </c>
      <c r="F82" s="71">
        <v>0.68346850687413407</v>
      </c>
      <c r="G82" s="71">
        <v>0.23731162741127573</v>
      </c>
      <c r="H82" s="71">
        <v>2.3603310595055039E-2</v>
      </c>
      <c r="I82" s="73">
        <v>2.7230096983907066E-2</v>
      </c>
      <c r="J82" s="71">
        <v>2.7230096983907066E-2</v>
      </c>
      <c r="P82" s="12" t="s">
        <v>108</v>
      </c>
      <c r="Q82" s="67" t="s">
        <v>175</v>
      </c>
      <c r="R82" s="71">
        <v>1.2102078400420943E-4</v>
      </c>
      <c r="S82" s="71">
        <v>1.4084507042253522E-4</v>
      </c>
      <c r="T82" s="71">
        <v>1.0683297180043383E-3</v>
      </c>
      <c r="U82" s="71">
        <v>0</v>
      </c>
      <c r="V82" s="71">
        <v>1.3208471049088015E-3</v>
      </c>
      <c r="W82" s="71">
        <v>0</v>
      </c>
      <c r="X82" s="71">
        <v>2.1782178217821784E-3</v>
      </c>
      <c r="Y82" s="71">
        <v>9.2999674066562854E-4</v>
      </c>
      <c r="Z82" s="71">
        <v>0</v>
      </c>
      <c r="AA82" s="71">
        <v>0</v>
      </c>
      <c r="AB82" s="71">
        <v>0</v>
      </c>
      <c r="AC82" s="71">
        <v>1.8749999999999999E-3</v>
      </c>
      <c r="AD82" s="71">
        <v>2.2236671001300392E-3</v>
      </c>
      <c r="AE82" s="71">
        <v>1.0569105691056911E-3</v>
      </c>
      <c r="AF82" s="71">
        <v>1.6745032610344303E-3</v>
      </c>
      <c r="AG82" s="71">
        <v>0</v>
      </c>
      <c r="AH82" s="71">
        <v>2.3622047244094488E-3</v>
      </c>
      <c r="AI82" s="71">
        <v>2.7501799856011516E-3</v>
      </c>
      <c r="AJ82" s="71">
        <v>0</v>
      </c>
      <c r="AK82" s="71">
        <v>1.0849056603773586E-3</v>
      </c>
      <c r="AL82" s="71">
        <v>0</v>
      </c>
      <c r="AM82" s="71">
        <v>0</v>
      </c>
      <c r="AN82" s="71">
        <v>0</v>
      </c>
      <c r="AO82" s="71">
        <v>0</v>
      </c>
      <c r="AP82" s="71">
        <v>4.4357711254262976E-3</v>
      </c>
      <c r="AQ82" s="71">
        <v>2.1306568966406934E-3</v>
      </c>
      <c r="AR82" s="71">
        <v>0</v>
      </c>
      <c r="AS82" s="71">
        <v>0</v>
      </c>
      <c r="AT82" s="71">
        <v>3.0571190327287885E-3</v>
      </c>
      <c r="AU82" s="71">
        <v>1.3787204926445432E-3</v>
      </c>
      <c r="AV82" s="71">
        <v>1.8285714285714285E-3</v>
      </c>
      <c r="AW82" s="71">
        <v>0</v>
      </c>
      <c r="AX82" s="71">
        <v>1.2925905895078422E-3</v>
      </c>
      <c r="AY82" s="71">
        <v>3.3333333333333335E-3</v>
      </c>
      <c r="AZ82" s="71">
        <v>4.7945205479452057E-3</v>
      </c>
      <c r="BA82" s="71">
        <v>0</v>
      </c>
      <c r="BB82" s="71">
        <v>5.9013237063778581E-4</v>
      </c>
      <c r="BC82" s="71">
        <v>9.7457627118644071E-4</v>
      </c>
      <c r="BD82" s="71">
        <v>2.6601404554160458E-4</v>
      </c>
      <c r="BE82" s="71">
        <v>0</v>
      </c>
      <c r="BF82" s="71">
        <v>8.8905307228173865E-4</v>
      </c>
      <c r="BG82" s="71">
        <v>4.288804759329367E-3</v>
      </c>
      <c r="BH82" s="71">
        <v>1.4060411654637796E-3</v>
      </c>
      <c r="BI82" s="71">
        <v>1.9975164094376439E-3</v>
      </c>
      <c r="BJ82" s="71">
        <v>2.1180463488359759E-3</v>
      </c>
      <c r="BK82" s="71">
        <v>3.3057436669174816E-3</v>
      </c>
      <c r="BL82" s="71">
        <v>0</v>
      </c>
      <c r="BM82" s="71">
        <v>4.4083969465648857E-3</v>
      </c>
      <c r="BN82" s="71">
        <v>1.9062339000515199E-3</v>
      </c>
      <c r="BO82" s="71">
        <v>0</v>
      </c>
      <c r="BP82" s="71">
        <v>3.7603305785123969E-3</v>
      </c>
      <c r="BQ82" s="71">
        <v>9.4150766343446986E-4</v>
      </c>
      <c r="BR82" s="71">
        <v>1.1290322580645161E-2</v>
      </c>
      <c r="BS82" s="71">
        <v>3.5196687370600411E-3</v>
      </c>
      <c r="BT82" s="71">
        <v>5.3776782471855709E-4</v>
      </c>
      <c r="BU82" s="71">
        <v>2.9187928735136513E-4</v>
      </c>
      <c r="BV82" s="71">
        <v>4.7341962858197026E-4</v>
      </c>
      <c r="BW82" s="71">
        <v>2.2746837957751142E-3</v>
      </c>
      <c r="BX82" s="71">
        <v>1.5806339857959467E-3</v>
      </c>
      <c r="BY82" s="71">
        <v>1.8467092474312692E-3</v>
      </c>
      <c r="BZ82" s="71">
        <v>1.7647058823529412E-3</v>
      </c>
      <c r="CA82" s="71">
        <v>1.3505698960777739E-3</v>
      </c>
      <c r="CB82" s="71">
        <v>1.568758344459279E-3</v>
      </c>
      <c r="CC82" s="71">
        <v>1.4399830340732364E-3</v>
      </c>
      <c r="CD82" s="71">
        <v>8.8605442176870758E-4</v>
      </c>
      <c r="CE82" s="71">
        <v>6.3317274604267034E-4</v>
      </c>
      <c r="CF82" s="71">
        <v>5.6136420214090109E-4</v>
      </c>
      <c r="CG82" s="71">
        <v>1.83871122404948E-3</v>
      </c>
      <c r="CH82" s="71">
        <v>1.2734632198175833E-2</v>
      </c>
      <c r="CI82" s="71">
        <v>4.7028609419233081E-3</v>
      </c>
      <c r="CJ82" s="71">
        <v>1.205075758562737E-2</v>
      </c>
      <c r="CK82" s="71">
        <v>8.81557598702001E-4</v>
      </c>
      <c r="CL82" s="71">
        <v>9.6420172458845044E-5</v>
      </c>
      <c r="CM82" s="71">
        <v>8.9551023731021292E-7</v>
      </c>
      <c r="CN82" s="71">
        <v>3.26388148779708E-4</v>
      </c>
      <c r="CO82" s="71">
        <v>1.2412177985948478E-3</v>
      </c>
      <c r="CP82" s="71">
        <v>3.0386740331491714E-4</v>
      </c>
      <c r="CQ82" s="71">
        <v>1.4456908344733243E-3</v>
      </c>
      <c r="CR82" s="71">
        <v>0</v>
      </c>
      <c r="CS82" s="71">
        <v>6.2459546925566342E-3</v>
      </c>
      <c r="CT82" s="71">
        <v>1.8153846153846154E-3</v>
      </c>
      <c r="CU82" s="71">
        <v>1.6765755053507728E-3</v>
      </c>
      <c r="CV82" s="71">
        <v>2.226730915546538E-3</v>
      </c>
      <c r="CW82" s="71">
        <v>2.2430278884462149E-3</v>
      </c>
      <c r="CX82" s="71">
        <v>4.7159861383155042E-3</v>
      </c>
      <c r="CY82" s="71">
        <v>7.9135283184975059E-4</v>
      </c>
      <c r="CZ82" s="71">
        <v>3.3156498673740055E-3</v>
      </c>
      <c r="DA82" s="71">
        <v>2.2400919012062035E-3</v>
      </c>
      <c r="DB82" s="71">
        <v>5.1399871684870415E-3</v>
      </c>
      <c r="DC82" s="71">
        <v>5.0309589666810463E-3</v>
      </c>
      <c r="DD82" s="71">
        <v>6.3825716036030582E-3</v>
      </c>
      <c r="DE82" s="71">
        <v>1.6513248067736679E-3</v>
      </c>
      <c r="DF82" s="71">
        <v>2.8825529688726128E-3</v>
      </c>
      <c r="DG82" s="71">
        <v>1.4810818587253631E-3</v>
      </c>
      <c r="DH82" s="71">
        <v>7.7485889485053299E-4</v>
      </c>
      <c r="DI82" s="71">
        <v>5.1701975720066648E-3</v>
      </c>
      <c r="DJ82" s="71">
        <v>7.7869745153561322E-4</v>
      </c>
      <c r="DK82" s="71">
        <v>4.7619047619047624E-4</v>
      </c>
      <c r="DL82" s="71">
        <v>7.4281941234730932E-4</v>
      </c>
      <c r="DM82" s="71">
        <v>1.4571646934979162E-3</v>
      </c>
      <c r="DN82" s="71">
        <v>1.3715277777777779E-3</v>
      </c>
      <c r="DO82" s="71">
        <v>2.2828599214418329E-3</v>
      </c>
      <c r="DP82" s="71">
        <v>2.0270003292723084E-3</v>
      </c>
      <c r="DQ82" s="71">
        <v>2.3760444500996736E-3</v>
      </c>
      <c r="DR82" s="71">
        <v>2.8180309734513278E-3</v>
      </c>
      <c r="DS82" s="71">
        <v>6.3573883161512036E-4</v>
      </c>
      <c r="DT82" s="71">
        <v>1.540569357074315E-2</v>
      </c>
      <c r="DU82" s="71">
        <v>2.613651024916452E-3</v>
      </c>
      <c r="DW82" s="12" t="s">
        <v>108</v>
      </c>
      <c r="DX82" s="67" t="s">
        <v>175</v>
      </c>
      <c r="DY82" s="73">
        <v>1.7486175357408825E-4</v>
      </c>
      <c r="DZ82" s="71">
        <v>1.4095980376885715E-4</v>
      </c>
      <c r="EA82" s="71">
        <v>4.7380517861635336E-4</v>
      </c>
      <c r="EB82" s="71">
        <v>8.6835811817732278E-5</v>
      </c>
      <c r="EC82" s="71">
        <v>5.5345621962811042E-4</v>
      </c>
      <c r="ED82" s="71">
        <v>0</v>
      </c>
      <c r="EE82" s="71">
        <v>1.001527875708099E-3</v>
      </c>
      <c r="EF82" s="71">
        <v>4.2939080034921321E-4</v>
      </c>
      <c r="EG82" s="71">
        <v>0</v>
      </c>
      <c r="EH82" s="71">
        <v>0</v>
      </c>
      <c r="EI82" s="71">
        <v>0</v>
      </c>
      <c r="EJ82" s="71">
        <v>7.2426040030613319E-4</v>
      </c>
      <c r="EK82" s="71">
        <v>8.6634101568052867E-4</v>
      </c>
      <c r="EL82" s="71">
        <v>4.622088867589037E-4</v>
      </c>
      <c r="EM82" s="71">
        <v>6.7158710316649137E-4</v>
      </c>
      <c r="EN82" s="71">
        <v>0</v>
      </c>
      <c r="EO82" s="71">
        <v>8.849467324536965E-4</v>
      </c>
      <c r="EP82" s="71">
        <v>1.003594917698679E-3</v>
      </c>
      <c r="EQ82" s="71">
        <v>0</v>
      </c>
      <c r="ER82" s="71">
        <v>4.8250138486251201E-4</v>
      </c>
      <c r="ES82" s="71">
        <v>0</v>
      </c>
      <c r="ET82" s="71">
        <v>0</v>
      </c>
      <c r="EU82" s="71">
        <v>0</v>
      </c>
      <c r="EV82" s="71">
        <v>0</v>
      </c>
      <c r="EW82" s="71">
        <v>1.525045389908638E-3</v>
      </c>
      <c r="EX82" s="71">
        <v>7.8757425753347586E-4</v>
      </c>
      <c r="EY82" s="71">
        <v>0</v>
      </c>
      <c r="EZ82" s="71">
        <v>0</v>
      </c>
      <c r="FA82" s="71">
        <v>1.0784181577596914E-3</v>
      </c>
      <c r="FB82" s="71">
        <v>5.4120261125606211E-4</v>
      </c>
      <c r="FC82" s="71">
        <v>7.1976038441291541E-4</v>
      </c>
      <c r="FD82" s="71">
        <v>0</v>
      </c>
      <c r="FE82" s="71">
        <v>5.901974305693292E-4</v>
      </c>
      <c r="FF82" s="71">
        <v>1.2008653516682657E-3</v>
      </c>
      <c r="FG82" s="71">
        <v>1.6923755759552365E-3</v>
      </c>
      <c r="FH82" s="71">
        <v>0</v>
      </c>
      <c r="FI82" s="71">
        <v>2.4893354892860148E-4</v>
      </c>
      <c r="FJ82" s="71">
        <v>4.6860931801241494E-4</v>
      </c>
      <c r="FK82" s="71">
        <v>2.3197768786031666E-4</v>
      </c>
      <c r="FL82" s="71">
        <v>0</v>
      </c>
      <c r="FM82" s="71">
        <v>3.9213573958292284E-4</v>
      </c>
      <c r="FN82" s="71">
        <v>1.5156241547979229E-3</v>
      </c>
      <c r="FO82" s="71">
        <v>5.7239739773923444E-4</v>
      </c>
      <c r="FP82" s="71">
        <v>7.6434450194763669E-4</v>
      </c>
      <c r="FQ82" s="71">
        <v>7.9211468342757767E-4</v>
      </c>
      <c r="FR82" s="71">
        <v>1.1829697005393866E-3</v>
      </c>
      <c r="FS82" s="71">
        <v>0</v>
      </c>
      <c r="FT82" s="71">
        <v>1.5126954397451698E-3</v>
      </c>
      <c r="FU82" s="71">
        <v>7.0623121507931794E-4</v>
      </c>
      <c r="FV82" s="71">
        <v>0</v>
      </c>
      <c r="FW82" s="71">
        <v>1.2795532541959858E-3</v>
      </c>
      <c r="FX82" s="71">
        <v>4.0994817629882882E-4</v>
      </c>
      <c r="FY82" s="71">
        <v>3.7267769478046722E-3</v>
      </c>
      <c r="FZ82" s="71">
        <v>1.2188762473581661E-3</v>
      </c>
      <c r="GA82" s="71">
        <v>2.6130574401956756E-4</v>
      </c>
      <c r="GB82" s="71">
        <v>1.8414833369081486E-4</v>
      </c>
      <c r="GC82" s="71">
        <v>2.551224214318028E-4</v>
      </c>
      <c r="GD82" s="71">
        <v>9.3974121349742906E-4</v>
      </c>
      <c r="GE82" s="71">
        <v>7.1263315419917508E-4</v>
      </c>
      <c r="GF82" s="71">
        <v>7.6628884748353057E-4</v>
      </c>
      <c r="GG82" s="71">
        <v>6.9338302785899159E-4</v>
      </c>
      <c r="GH82" s="71">
        <v>6.2131130256286781E-4</v>
      </c>
      <c r="GI82" s="71">
        <v>6.9764985489754897E-4</v>
      </c>
      <c r="GJ82" s="71">
        <v>6.324581702523758E-4</v>
      </c>
      <c r="GK82" s="71">
        <v>4.4605901789439685E-4</v>
      </c>
      <c r="GL82" s="71">
        <v>3.3921495895038151E-4</v>
      </c>
      <c r="GM82" s="71">
        <v>2.6906826405817416E-4</v>
      </c>
      <c r="GN82" s="71">
        <v>8.3931646556068852E-4</v>
      </c>
      <c r="GO82" s="71">
        <v>4.3565068829334421E-3</v>
      </c>
      <c r="GP82" s="71">
        <v>1.653122537782365E-3</v>
      </c>
      <c r="GQ82" s="71">
        <v>4.0740923100736131E-3</v>
      </c>
      <c r="GR82" s="71">
        <v>5.9713076141267257E-4</v>
      </c>
      <c r="GS82" s="71">
        <v>2.583439442485008E-4</v>
      </c>
      <c r="GT82" s="71">
        <v>1.9816006995908498E-4</v>
      </c>
      <c r="GU82" s="71">
        <v>1.0003613467931067</v>
      </c>
      <c r="GV82" s="71">
        <v>5.1793579752738026E-4</v>
      </c>
      <c r="GW82" s="71">
        <v>4.060061314542599E-4</v>
      </c>
      <c r="GX82" s="71">
        <v>6.4180624668100155E-4</v>
      </c>
      <c r="GY82" s="71">
        <v>0</v>
      </c>
      <c r="GZ82" s="71">
        <v>2.1538695097140154E-3</v>
      </c>
      <c r="HA82" s="71">
        <v>7.1506604116939958E-4</v>
      </c>
      <c r="HB82" s="71">
        <v>6.898961501128493E-4</v>
      </c>
      <c r="HC82" s="71">
        <v>7.7438566059463221E-4</v>
      </c>
      <c r="HD82" s="71">
        <v>8.3165348761441078E-4</v>
      </c>
      <c r="HE82" s="71">
        <v>1.7451287470855662E-3</v>
      </c>
      <c r="HF82" s="71">
        <v>3.5173119907348668E-4</v>
      </c>
      <c r="HG82" s="71">
        <v>1.4499312396409874E-3</v>
      </c>
      <c r="HH82" s="71">
        <v>8.5232268284090131E-4</v>
      </c>
      <c r="HI82" s="71">
        <v>1.7686713415360625E-3</v>
      </c>
      <c r="HJ82" s="71">
        <v>1.7437715307575788E-3</v>
      </c>
      <c r="HK82" s="71">
        <v>2.1925290560012322E-3</v>
      </c>
      <c r="HL82" s="71">
        <v>6.6251409810462426E-4</v>
      </c>
      <c r="HM82" s="71">
        <v>1.1538898469841709E-3</v>
      </c>
      <c r="HN82" s="71">
        <v>6.7954873753333473E-4</v>
      </c>
      <c r="HO82" s="71">
        <v>3.4689917980982769E-4</v>
      </c>
      <c r="HP82" s="71">
        <v>1.8701055269110182E-3</v>
      </c>
      <c r="HQ82" s="71">
        <v>4.3166061135126231E-4</v>
      </c>
      <c r="HR82" s="71">
        <v>6.6230367794520263E-4</v>
      </c>
      <c r="HS82" s="71">
        <v>3.6564916618549967E-4</v>
      </c>
      <c r="HT82" s="71">
        <v>5.402813653564443E-4</v>
      </c>
      <c r="HU82" s="71">
        <v>7.2004190498948584E-4</v>
      </c>
      <c r="HV82" s="71">
        <v>9.4385312098374942E-4</v>
      </c>
      <c r="HW82" s="71">
        <v>8.1032978247298001E-4</v>
      </c>
      <c r="HX82" s="71">
        <v>8.9746884652444419E-4</v>
      </c>
      <c r="HY82" s="71">
        <v>1.0414200554848007E-3</v>
      </c>
      <c r="HZ82" s="71">
        <v>4.0540891741986382E-4</v>
      </c>
      <c r="IA82" s="71">
        <v>5.51174253847955E-3</v>
      </c>
      <c r="IB82" s="71">
        <v>1.0841491313309866</v>
      </c>
      <c r="IC82" s="71">
        <v>0.95240344573252123</v>
      </c>
      <c r="IE82" s="12" t="s">
        <v>108</v>
      </c>
      <c r="IF82" s="67" t="s">
        <v>175</v>
      </c>
      <c r="IG82" s="71">
        <v>2.1715269387787334E-5</v>
      </c>
      <c r="IH82" s="71">
        <v>1.0493950237687973E-5</v>
      </c>
      <c r="II82" s="71">
        <v>2.5129100755129479E-5</v>
      </c>
      <c r="IJ82" s="71">
        <v>0</v>
      </c>
      <c r="IK82" s="71">
        <v>1.0971769636724708E-5</v>
      </c>
      <c r="IL82" s="71">
        <v>0</v>
      </c>
      <c r="IM82" s="71">
        <v>1.1865915158706616E-5</v>
      </c>
      <c r="IN82" s="71">
        <v>1.3174591067627256E-5</v>
      </c>
      <c r="IO82" s="71">
        <v>3.223788983668285E-5</v>
      </c>
      <c r="IP82" s="71">
        <v>2.5242963523917709E-5</v>
      </c>
      <c r="IQ82" s="71">
        <v>0</v>
      </c>
      <c r="IR82" s="71">
        <v>2.6477791752167871E-5</v>
      </c>
      <c r="IS82" s="71">
        <v>3.1507475148478975E-5</v>
      </c>
      <c r="IT82" s="71">
        <v>2.2294058633374205E-5</v>
      </c>
      <c r="IU82" s="71">
        <v>3.9374109160780234E-5</v>
      </c>
      <c r="IV82" s="71">
        <v>8.8971401625804078E-6</v>
      </c>
      <c r="IW82" s="71">
        <v>1.5542913985514003E-5</v>
      </c>
      <c r="IX82" s="71">
        <v>1.8489072957881892E-5</v>
      </c>
      <c r="IY82" s="71">
        <v>0</v>
      </c>
      <c r="IZ82" s="71">
        <v>3.1689091980758382E-6</v>
      </c>
      <c r="JA82" s="71">
        <v>6.3987304918704127E-6</v>
      </c>
      <c r="JB82" s="71">
        <v>3.3095541865033071E-6</v>
      </c>
      <c r="JC82" s="71">
        <v>2.7801640852843135E-6</v>
      </c>
      <c r="JD82" s="71">
        <v>8.0273572334516039E-6</v>
      </c>
      <c r="JE82" s="71">
        <v>1.8412001679174554E-6</v>
      </c>
      <c r="JF82" s="71">
        <v>2.7040949461817501E-6</v>
      </c>
      <c r="JG82" s="71">
        <v>6.2793362741558221E-6</v>
      </c>
      <c r="JH82" s="71">
        <v>0</v>
      </c>
      <c r="JI82" s="71">
        <v>1.5934799051560762E-5</v>
      </c>
      <c r="JJ82" s="71">
        <v>5.4752518615856332E-6</v>
      </c>
      <c r="JK82" s="71">
        <v>3.0776806598547338E-5</v>
      </c>
      <c r="JL82" s="71">
        <v>8.6744939517090914E-6</v>
      </c>
      <c r="JM82" s="71">
        <v>5.0432712674749353E-6</v>
      </c>
      <c r="JN82" s="71">
        <v>1.2444001991040318E-5</v>
      </c>
      <c r="JO82" s="71">
        <v>7.7487543877321728E-6</v>
      </c>
      <c r="JP82" s="71">
        <v>3.7946199877813238E-6</v>
      </c>
      <c r="JQ82" s="71">
        <v>6.3590254920613923E-6</v>
      </c>
      <c r="JR82" s="71">
        <v>1.1825642723682032E-5</v>
      </c>
      <c r="JS82" s="71">
        <v>9.3940817285110389E-6</v>
      </c>
      <c r="JT82" s="71">
        <v>6.665333599946677E-6</v>
      </c>
      <c r="JU82" s="71">
        <v>5.3975861994516052E-6</v>
      </c>
      <c r="JV82" s="71">
        <v>1.9537609899055683E-5</v>
      </c>
      <c r="JW82" s="71">
        <v>1.5837123978285545E-5</v>
      </c>
      <c r="JX82" s="71">
        <v>1.2278802489322559E-5</v>
      </c>
      <c r="JY82" s="71">
        <v>1.0663602240109195E-5</v>
      </c>
      <c r="JZ82" s="71">
        <v>4.2751028696628017E-6</v>
      </c>
      <c r="KA82" s="71">
        <v>4.3193144384123352E-6</v>
      </c>
      <c r="KB82" s="71">
        <v>4.375735670559613E-6</v>
      </c>
      <c r="KC82" s="71">
        <v>3.7372373345026735E-6</v>
      </c>
      <c r="KD82" s="71">
        <v>9.713500308403635E-6</v>
      </c>
      <c r="KE82" s="71">
        <v>2.3323506362652534E-6</v>
      </c>
      <c r="KF82" s="71">
        <v>5.7613476944526864E-6</v>
      </c>
      <c r="KG82" s="71">
        <v>3.2390552323698225E-6</v>
      </c>
      <c r="KH82" s="71">
        <v>3.6485741980129866E-6</v>
      </c>
      <c r="KI82" s="71">
        <v>6.3184285815380571E-6</v>
      </c>
      <c r="KJ82" s="71">
        <v>7.492699301118473E-6</v>
      </c>
      <c r="KK82" s="71">
        <v>8.5728286684240041E-6</v>
      </c>
      <c r="KL82" s="71">
        <v>7.8812764515340903E-6</v>
      </c>
      <c r="KM82" s="71">
        <v>1.1175931513891683E-5</v>
      </c>
      <c r="KN82" s="71">
        <v>1.33567967729979E-5</v>
      </c>
      <c r="KO82" s="71">
        <v>2.5077426554486977E-5</v>
      </c>
      <c r="KP82" s="71">
        <v>2.0058191040897538E-5</v>
      </c>
      <c r="KQ82" s="71">
        <v>1.9820763665708662E-5</v>
      </c>
      <c r="KR82" s="71">
        <v>0</v>
      </c>
      <c r="KS82" s="71">
        <v>1.4183297370794889E-5</v>
      </c>
      <c r="KT82" s="71">
        <v>2.5162303145866624E-6</v>
      </c>
      <c r="KU82" s="71">
        <v>2.8945026159067393E-6</v>
      </c>
      <c r="KV82" s="71">
        <v>0</v>
      </c>
      <c r="KW82" s="71">
        <v>6.3572117269365655E-6</v>
      </c>
      <c r="KX82" s="71">
        <v>8.3537370683748565E-6</v>
      </c>
      <c r="KY82" s="71">
        <v>6.5545427168652391E-6</v>
      </c>
      <c r="KZ82" s="71">
        <v>4.690169224913457E-6</v>
      </c>
      <c r="LA82" s="71">
        <v>5.1487722601111285E-6</v>
      </c>
      <c r="LB82" s="71">
        <v>0</v>
      </c>
      <c r="LC82" s="71">
        <v>2.6655689599825748E-5</v>
      </c>
      <c r="LD82" s="71">
        <v>1.9203790626124434E-5</v>
      </c>
      <c r="LE82" s="71">
        <v>0</v>
      </c>
      <c r="LF82" s="71">
        <v>3.0861673350790752E-6</v>
      </c>
      <c r="LG82" s="71">
        <v>0</v>
      </c>
      <c r="LH82" s="71">
        <v>0</v>
      </c>
      <c r="LI82" s="71">
        <v>1.4123296377374479E-5</v>
      </c>
      <c r="LJ82" s="71">
        <v>7.0846516689313937E-6</v>
      </c>
      <c r="LK82" s="71">
        <v>0</v>
      </c>
      <c r="LL82" s="71">
        <v>7.7170368379184316E-6</v>
      </c>
      <c r="LM82" s="71">
        <v>3.7751376981475398E-6</v>
      </c>
      <c r="LN82" s="71">
        <v>4.5998498609005405E-6</v>
      </c>
      <c r="LO82" s="71">
        <v>5.3141880850588948E-6</v>
      </c>
      <c r="LP82" s="71">
        <v>3.2506205202385957E-5</v>
      </c>
      <c r="LQ82" s="71">
        <v>0</v>
      </c>
      <c r="LR82" s="71">
        <v>3.8039943027033899E-6</v>
      </c>
      <c r="LS82" s="71">
        <v>4.8839810306176769E-6</v>
      </c>
      <c r="LT82" s="71">
        <v>6.2147347578225949E-6</v>
      </c>
      <c r="LU82" s="71">
        <v>0</v>
      </c>
      <c r="LV82" s="71">
        <v>4.2971262252181149E-6</v>
      </c>
      <c r="LW82" s="71">
        <v>6.5127062899717346E-6</v>
      </c>
      <c r="LX82" s="71">
        <v>2.6404801449095503E-6</v>
      </c>
      <c r="LY82" s="71">
        <v>1.2973391728010988E-5</v>
      </c>
      <c r="LZ82" s="71">
        <v>8.0714158877750335E-6</v>
      </c>
      <c r="MA82" s="71">
        <v>4.6743533811156122E-5</v>
      </c>
      <c r="MB82" s="71">
        <v>2.3874111808434126E-5</v>
      </c>
      <c r="MC82" s="71">
        <v>1.5752574315230671E-5</v>
      </c>
      <c r="MD82" s="71">
        <v>1.0141473556107703E-5</v>
      </c>
      <c r="ME82" s="71">
        <v>2.032189887823118E-5</v>
      </c>
      <c r="MF82" s="71">
        <v>3.2790596080148676E-5</v>
      </c>
      <c r="MG82" s="71">
        <v>1.4889150276193737E-5</v>
      </c>
      <c r="MH82" s="71">
        <v>0</v>
      </c>
      <c r="MI82" s="71">
        <v>4.3952180028129396E-5</v>
      </c>
    </row>
    <row r="83" spans="2:347" x14ac:dyDescent="0.15">
      <c r="B83" s="15" t="s">
        <v>109</v>
      </c>
      <c r="C83" s="74" t="s">
        <v>673</v>
      </c>
      <c r="D83" s="67">
        <v>0.64679005234679732</v>
      </c>
      <c r="E83" s="75">
        <v>0.35320994765320268</v>
      </c>
      <c r="F83" s="75">
        <v>0.75612859271875665</v>
      </c>
      <c r="G83" s="75">
        <v>0.64715265062806038</v>
      </c>
      <c r="H83" s="67">
        <v>1.1829107332503355E-2</v>
      </c>
      <c r="I83" s="76">
        <v>0.16559506067702789</v>
      </c>
      <c r="J83" s="75">
        <v>0.15439642324888225</v>
      </c>
      <c r="P83" s="15" t="s">
        <v>109</v>
      </c>
      <c r="Q83" s="75" t="s">
        <v>673</v>
      </c>
      <c r="R83" s="67">
        <v>9.2423046566692986E-3</v>
      </c>
      <c r="S83" s="67">
        <v>4.5352112676056343E-2</v>
      </c>
      <c r="T83" s="67">
        <v>6.3286334056399133E-3</v>
      </c>
      <c r="U83" s="67">
        <v>0.03</v>
      </c>
      <c r="V83" s="67">
        <v>5.8660790794466885E-3</v>
      </c>
      <c r="W83" s="67">
        <v>0</v>
      </c>
      <c r="X83" s="67">
        <v>1.0396039603960397E-2</v>
      </c>
      <c r="Y83" s="67">
        <v>1.9849346322384383E-2</v>
      </c>
      <c r="Z83" s="67">
        <v>0</v>
      </c>
      <c r="AA83" s="67">
        <v>0</v>
      </c>
      <c r="AB83" s="67">
        <v>0</v>
      </c>
      <c r="AC83" s="67">
        <v>9.1666666666666667E-3</v>
      </c>
      <c r="AD83" s="67">
        <v>9.7789336801040305E-3</v>
      </c>
      <c r="AE83" s="67">
        <v>2.1219512195121949E-2</v>
      </c>
      <c r="AF83" s="67">
        <v>1.7655847110571818E-2</v>
      </c>
      <c r="AG83" s="67">
        <v>0</v>
      </c>
      <c r="AH83" s="67">
        <v>2.4133858267716534E-2</v>
      </c>
      <c r="AI83" s="67">
        <v>1.3837293016558675E-2</v>
      </c>
      <c r="AJ83" s="67">
        <v>0</v>
      </c>
      <c r="AK83" s="67">
        <v>7.3113207547169812E-3</v>
      </c>
      <c r="AL83" s="67">
        <v>0</v>
      </c>
      <c r="AM83" s="67">
        <v>0</v>
      </c>
      <c r="AN83" s="67">
        <v>0</v>
      </c>
      <c r="AO83" s="67">
        <v>0</v>
      </c>
      <c r="AP83" s="67">
        <v>1.0682076544145509E-2</v>
      </c>
      <c r="AQ83" s="67">
        <v>1.582486196398163E-2</v>
      </c>
      <c r="AR83" s="67">
        <v>0</v>
      </c>
      <c r="AS83" s="67">
        <v>0</v>
      </c>
      <c r="AT83" s="67">
        <v>9.5882843443819057E-3</v>
      </c>
      <c r="AU83" s="67">
        <v>1.0746949481126696E-2</v>
      </c>
      <c r="AV83" s="67">
        <v>1.1428571428571429E-2</v>
      </c>
      <c r="AW83" s="67">
        <v>0</v>
      </c>
      <c r="AX83" s="67">
        <v>3.9886425094645753E-2</v>
      </c>
      <c r="AY83" s="67">
        <v>0.02</v>
      </c>
      <c r="AZ83" s="67">
        <v>1.9452054794520546E-2</v>
      </c>
      <c r="BA83" s="67">
        <v>0</v>
      </c>
      <c r="BB83" s="67">
        <v>4.6960288808664263E-3</v>
      </c>
      <c r="BC83" s="67">
        <v>2.86864406779661E-2</v>
      </c>
      <c r="BD83" s="67">
        <v>2.0395828899765909E-2</v>
      </c>
      <c r="BE83" s="67">
        <v>0</v>
      </c>
      <c r="BF83" s="67">
        <v>1.099433567294668E-2</v>
      </c>
      <c r="BG83" s="67">
        <v>1.4094104921579231E-2</v>
      </c>
      <c r="BH83" s="67">
        <v>1.1164127238706228E-2</v>
      </c>
      <c r="BI83" s="67">
        <v>9.8953343977292892E-3</v>
      </c>
      <c r="BJ83" s="67">
        <v>8.0733944954128438E-3</v>
      </c>
      <c r="BK83" s="67">
        <v>9.4645096563832458E-3</v>
      </c>
      <c r="BL83" s="67">
        <v>0</v>
      </c>
      <c r="BM83" s="67">
        <v>1.0791984732824427E-2</v>
      </c>
      <c r="BN83" s="67">
        <v>1.0041215868109221E-2</v>
      </c>
      <c r="BO83" s="67">
        <v>0</v>
      </c>
      <c r="BP83" s="67">
        <v>6.611570247933885E-3</v>
      </c>
      <c r="BQ83" s="67">
        <v>1.0933166510270044E-2</v>
      </c>
      <c r="BR83" s="67">
        <v>8.0645161290322578E-3</v>
      </c>
      <c r="BS83" s="67">
        <v>1.1262939958592134E-2</v>
      </c>
      <c r="BT83" s="67">
        <v>1.1836944679820844E-2</v>
      </c>
      <c r="BU83" s="67">
        <v>1.2243757137267115E-2</v>
      </c>
      <c r="BV83" s="67">
        <v>7.8861763620710866E-3</v>
      </c>
      <c r="BW83" s="67">
        <v>1.252345319294528E-2</v>
      </c>
      <c r="BX83" s="67">
        <v>7.514290663433224E-3</v>
      </c>
      <c r="BY83" s="67">
        <v>1.6073312968619829E-2</v>
      </c>
      <c r="BZ83" s="67">
        <v>0.38519891193471606</v>
      </c>
      <c r="CA83" s="67">
        <v>2.0107065035199462E-2</v>
      </c>
      <c r="CB83" s="67">
        <v>2.0232977303070759E-2</v>
      </c>
      <c r="CC83" s="67">
        <v>2.0197935812243745E-2</v>
      </c>
      <c r="CD83" s="67">
        <v>2.1476190476190475E-2</v>
      </c>
      <c r="CE83" s="67">
        <v>1.3564513486055123E-2</v>
      </c>
      <c r="CF83" s="67">
        <v>2.4635299975105798E-2</v>
      </c>
      <c r="CG83" s="67">
        <v>7.9186843745505109E-3</v>
      </c>
      <c r="CH83" s="67">
        <v>2.3685573965135733E-2</v>
      </c>
      <c r="CI83" s="67">
        <v>4.3828279145577765E-3</v>
      </c>
      <c r="CJ83" s="67">
        <v>8.0253266803027735E-3</v>
      </c>
      <c r="CK83" s="67">
        <v>9.0048674959437532E-4</v>
      </c>
      <c r="CL83" s="67">
        <v>6.5874052782858639E-4</v>
      </c>
      <c r="CM83" s="67">
        <v>4.6078072210689137E-5</v>
      </c>
      <c r="CN83" s="67">
        <v>8.5233933709900878E-4</v>
      </c>
      <c r="CO83" s="67">
        <v>3.7164147328081756E-3</v>
      </c>
      <c r="CP83" s="67">
        <v>3.2852465725393904E-3</v>
      </c>
      <c r="CQ83" s="67">
        <v>1.9069767441860467E-3</v>
      </c>
      <c r="CR83" s="67">
        <v>0</v>
      </c>
      <c r="CS83" s="67">
        <v>2.3624595469255664E-3</v>
      </c>
      <c r="CT83" s="67">
        <v>2.1435897435897436E-3</v>
      </c>
      <c r="CU83" s="67">
        <v>6.4846271445558002E-3</v>
      </c>
      <c r="CV83" s="67">
        <v>7.5140755769718487E-2</v>
      </c>
      <c r="CW83" s="67">
        <v>5.0597609561752986E-3</v>
      </c>
      <c r="CX83" s="67">
        <v>4.0093415699864396E-3</v>
      </c>
      <c r="CY83" s="67">
        <v>6.017802993250514E-3</v>
      </c>
      <c r="CZ83" s="67">
        <v>7.1352785145888595E-3</v>
      </c>
      <c r="DA83" s="67">
        <v>1.2326249282021827E-2</v>
      </c>
      <c r="DB83" s="67">
        <v>4.3671977057873216E-3</v>
      </c>
      <c r="DC83" s="67">
        <v>3.1326921612911413E-3</v>
      </c>
      <c r="DD83" s="67">
        <v>9.0486382647234562E-3</v>
      </c>
      <c r="DE83" s="67">
        <v>8.0363500701535265E-3</v>
      </c>
      <c r="DF83" s="67">
        <v>3.8059115877583051E-3</v>
      </c>
      <c r="DG83" s="67">
        <v>6.0404977701050203E-3</v>
      </c>
      <c r="DH83" s="67">
        <v>3.4359974914640098E-3</v>
      </c>
      <c r="DI83" s="67">
        <v>1.4287074506069985E-2</v>
      </c>
      <c r="DJ83" s="67">
        <v>2.5974733173600526E-3</v>
      </c>
      <c r="DK83" s="67">
        <v>3.078231292517007E-3</v>
      </c>
      <c r="DL83" s="67">
        <v>8.4780455595906239E-3</v>
      </c>
      <c r="DM83" s="67">
        <v>2.7704154469551674E-3</v>
      </c>
      <c r="DN83" s="67">
        <v>6.0435956790123452E-3</v>
      </c>
      <c r="DO83" s="67">
        <v>1.397943847329401E-2</v>
      </c>
      <c r="DP83" s="67">
        <v>3.0477444846888379E-3</v>
      </c>
      <c r="DQ83" s="67">
        <v>3.533104296560207E-3</v>
      </c>
      <c r="DR83" s="67">
        <v>1.4400995575221238E-2</v>
      </c>
      <c r="DS83" s="67">
        <v>4.0054410080183275E-2</v>
      </c>
      <c r="DT83" s="67">
        <v>4.0105554963215689E-2</v>
      </c>
      <c r="DU83" s="67">
        <v>8.5070543643126408E-3</v>
      </c>
      <c r="DW83" s="15" t="s">
        <v>109</v>
      </c>
      <c r="DX83" s="75" t="s">
        <v>673</v>
      </c>
      <c r="DY83" s="76">
        <v>3.7040861027980952E-3</v>
      </c>
      <c r="DZ83" s="75">
        <v>1.6575750638217559E-2</v>
      </c>
      <c r="EA83" s="75">
        <v>2.5486175570718097E-3</v>
      </c>
      <c r="EB83" s="75">
        <v>1.1286818865648184E-2</v>
      </c>
      <c r="EC83" s="75">
        <v>2.4505380392050337E-3</v>
      </c>
      <c r="ED83" s="75">
        <v>0</v>
      </c>
      <c r="EE83" s="75">
        <v>4.5997743280090063E-3</v>
      </c>
      <c r="EF83" s="75">
        <v>7.6187929984163905E-3</v>
      </c>
      <c r="EG83" s="75">
        <v>0</v>
      </c>
      <c r="EH83" s="75">
        <v>0</v>
      </c>
      <c r="EI83" s="75">
        <v>0</v>
      </c>
      <c r="EJ83" s="75">
        <v>3.640026920239273E-3</v>
      </c>
      <c r="EK83" s="75">
        <v>3.794125124946411E-3</v>
      </c>
      <c r="EL83" s="75">
        <v>8.4159193618812394E-3</v>
      </c>
      <c r="EM83" s="75">
        <v>6.7053931209492806E-3</v>
      </c>
      <c r="EN83" s="75">
        <v>0</v>
      </c>
      <c r="EO83" s="75">
        <v>8.798966516987191E-3</v>
      </c>
      <c r="EP83" s="75">
        <v>5.201249343560436E-3</v>
      </c>
      <c r="EQ83" s="75">
        <v>0</v>
      </c>
      <c r="ER83" s="75">
        <v>3.6560467644426919E-3</v>
      </c>
      <c r="ES83" s="75">
        <v>0</v>
      </c>
      <c r="ET83" s="75">
        <v>0</v>
      </c>
      <c r="EU83" s="75">
        <v>0</v>
      </c>
      <c r="EV83" s="75">
        <v>0</v>
      </c>
      <c r="EW83" s="75">
        <v>4.0453929695920456E-3</v>
      </c>
      <c r="EX83" s="75">
        <v>5.913531731276179E-3</v>
      </c>
      <c r="EY83" s="75">
        <v>0</v>
      </c>
      <c r="EZ83" s="75">
        <v>0</v>
      </c>
      <c r="FA83" s="75">
        <v>3.8305273771984142E-3</v>
      </c>
      <c r="FB83" s="75">
        <v>4.1221368248536691E-3</v>
      </c>
      <c r="FC83" s="75">
        <v>4.4399400901350477E-3</v>
      </c>
      <c r="FD83" s="75">
        <v>0</v>
      </c>
      <c r="FE83" s="75">
        <v>1.5572113779657891E-2</v>
      </c>
      <c r="FF83" s="75">
        <v>8.604721296654419E-3</v>
      </c>
      <c r="FG83" s="75">
        <v>7.6225829091231354E-3</v>
      </c>
      <c r="FH83" s="75">
        <v>0</v>
      </c>
      <c r="FI83" s="75">
        <v>2.3916446768095945E-3</v>
      </c>
      <c r="FJ83" s="75">
        <v>1.1591380656623749E-2</v>
      </c>
      <c r="FK83" s="75">
        <v>7.8222150314247937E-3</v>
      </c>
      <c r="FL83" s="75">
        <v>0</v>
      </c>
      <c r="FM83" s="75">
        <v>6.5895332861112318E-3</v>
      </c>
      <c r="FN83" s="75">
        <v>5.6223021652833842E-3</v>
      </c>
      <c r="FO83" s="75">
        <v>4.5766493380704895E-3</v>
      </c>
      <c r="FP83" s="75">
        <v>3.9385063699090544E-3</v>
      </c>
      <c r="FQ83" s="75">
        <v>3.2333081204279903E-3</v>
      </c>
      <c r="FR83" s="75">
        <v>3.6582745347757545E-3</v>
      </c>
      <c r="FS83" s="75">
        <v>0</v>
      </c>
      <c r="FT83" s="75">
        <v>4.1442405298773256E-3</v>
      </c>
      <c r="FU83" s="75">
        <v>3.8610641671639233E-3</v>
      </c>
      <c r="FV83" s="75">
        <v>0</v>
      </c>
      <c r="FW83" s="75">
        <v>2.5027285501256708E-3</v>
      </c>
      <c r="FX83" s="75">
        <v>4.1913691011552217E-3</v>
      </c>
      <c r="FY83" s="75">
        <v>3.0650325997582726E-3</v>
      </c>
      <c r="FZ83" s="75">
        <v>4.1911597381770454E-3</v>
      </c>
      <c r="GA83" s="75">
        <v>4.9692764061908734E-3</v>
      </c>
      <c r="GB83" s="75">
        <v>5.2445481653037012E-3</v>
      </c>
      <c r="GC83" s="75">
        <v>3.4688143149176637E-3</v>
      </c>
      <c r="GD83" s="75">
        <v>5.1813930723204052E-3</v>
      </c>
      <c r="GE83" s="75">
        <v>3.4506915931852848E-3</v>
      </c>
      <c r="GF83" s="75">
        <v>6.0721099524134346E-3</v>
      </c>
      <c r="GG83" s="75">
        <v>0.13654928280199627</v>
      </c>
      <c r="GH83" s="75">
        <v>7.698390768209537E-3</v>
      </c>
      <c r="GI83" s="75">
        <v>7.8248007608276854E-3</v>
      </c>
      <c r="GJ83" s="75">
        <v>7.8417021291170234E-3</v>
      </c>
      <c r="GK83" s="75">
        <v>8.1658806547970659E-3</v>
      </c>
      <c r="GL83" s="75">
        <v>6.0888403322000295E-3</v>
      </c>
      <c r="GM83" s="75">
        <v>9.5739763115287105E-3</v>
      </c>
      <c r="GN83" s="75">
        <v>3.8113041741794948E-3</v>
      </c>
      <c r="GO83" s="75">
        <v>9.2091874613725849E-3</v>
      </c>
      <c r="GP83" s="75">
        <v>1.9904507833674195E-3</v>
      </c>
      <c r="GQ83" s="75">
        <v>3.2880828291984884E-3</v>
      </c>
      <c r="GR83" s="75">
        <v>7.9704685718063879E-4</v>
      </c>
      <c r="GS83" s="75">
        <v>5.7329388852752369E-4</v>
      </c>
      <c r="GT83" s="75">
        <v>2.4155788654494072E-4</v>
      </c>
      <c r="GU83" s="75">
        <v>1.076938383440119E-3</v>
      </c>
      <c r="GV83" s="75">
        <v>1.0017270606187896</v>
      </c>
      <c r="GW83" s="75">
        <v>2.058818722559913E-3</v>
      </c>
      <c r="GX83" s="75">
        <v>1.0390131607020581E-3</v>
      </c>
      <c r="GY83" s="75">
        <v>0</v>
      </c>
      <c r="GZ83" s="75">
        <v>1.2096080656219712E-3</v>
      </c>
      <c r="HA83" s="75">
        <v>1.2961771832666691E-3</v>
      </c>
      <c r="HB83" s="75">
        <v>2.738080724588986E-3</v>
      </c>
      <c r="HC83" s="75">
        <v>2.7024068118424546E-2</v>
      </c>
      <c r="HD83" s="75">
        <v>2.2308639592712579E-3</v>
      </c>
      <c r="HE83" s="75">
        <v>2.0679306152680001E-3</v>
      </c>
      <c r="HF83" s="75">
        <v>2.3874650556496985E-3</v>
      </c>
      <c r="HG83" s="75">
        <v>3.1711566554577632E-3</v>
      </c>
      <c r="HH83" s="75">
        <v>4.7682645406677583E-3</v>
      </c>
      <c r="HI83" s="75">
        <v>1.8804745007645544E-3</v>
      </c>
      <c r="HJ83" s="75">
        <v>1.5412344823538193E-3</v>
      </c>
      <c r="HK83" s="75">
        <v>3.7583266247807321E-3</v>
      </c>
      <c r="HL83" s="75">
        <v>3.1405200526710762E-3</v>
      </c>
      <c r="HM83" s="75">
        <v>1.8776234059186359E-3</v>
      </c>
      <c r="HN83" s="75">
        <v>2.8319705452651226E-3</v>
      </c>
      <c r="HO83" s="75">
        <v>1.6172132770688264E-3</v>
      </c>
      <c r="HP83" s="75">
        <v>5.6170702667143867E-3</v>
      </c>
      <c r="HQ83" s="75">
        <v>1.3994544781141475E-3</v>
      </c>
      <c r="HR83" s="75">
        <v>1.8377811265516905E-3</v>
      </c>
      <c r="HS83" s="75">
        <v>3.4377205384265625E-3</v>
      </c>
      <c r="HT83" s="75">
        <v>1.1957937800031004E-3</v>
      </c>
      <c r="HU83" s="75">
        <v>3.0591475197485436E-3</v>
      </c>
      <c r="HV83" s="75">
        <v>5.6796678230181972E-3</v>
      </c>
      <c r="HW83" s="75">
        <v>1.6398096983879047E-3</v>
      </c>
      <c r="HX83" s="75">
        <v>1.7386943299644833E-3</v>
      </c>
      <c r="HY83" s="75">
        <v>5.5809740511775343E-3</v>
      </c>
      <c r="HZ83" s="75">
        <v>1.4476378039190696E-2</v>
      </c>
      <c r="IA83" s="75">
        <v>1.4902534299341767E-2</v>
      </c>
      <c r="IB83" s="67">
        <v>1.5765749273131058</v>
      </c>
      <c r="IC83" s="67">
        <v>1.3849897120565862</v>
      </c>
      <c r="IE83" s="15" t="s">
        <v>109</v>
      </c>
      <c r="IF83" s="75" t="s">
        <v>673</v>
      </c>
      <c r="IG83" s="67">
        <v>6.5353090280245423E-3</v>
      </c>
      <c r="IH83" s="67">
        <v>3.8477817538189233E-3</v>
      </c>
      <c r="II83" s="67">
        <v>7.7648921333350086E-3</v>
      </c>
      <c r="IJ83" s="67">
        <v>1.0359720096216926E-2</v>
      </c>
      <c r="IK83" s="67">
        <v>8.4811779291881981E-3</v>
      </c>
      <c r="IL83" s="67">
        <v>3.6399432260427636E-3</v>
      </c>
      <c r="IM83" s="67">
        <v>8.0688223079204979E-3</v>
      </c>
      <c r="IN83" s="67">
        <v>8.4934508414403302E-3</v>
      </c>
      <c r="IO83" s="67">
        <v>8.3990448987837727E-3</v>
      </c>
      <c r="IP83" s="67">
        <v>8.8602801968951147E-3</v>
      </c>
      <c r="IQ83" s="67">
        <v>0</v>
      </c>
      <c r="IR83" s="67">
        <v>1.3972330707618984E-2</v>
      </c>
      <c r="IS83" s="67">
        <v>1.7722954771019424E-2</v>
      </c>
      <c r="IT83" s="67">
        <v>1.7307620852376176E-2</v>
      </c>
      <c r="IU83" s="67">
        <v>2.01201697811587E-2</v>
      </c>
      <c r="IV83" s="67">
        <v>5.8009353860024263E-3</v>
      </c>
      <c r="IW83" s="67">
        <v>1.228667350554882E-2</v>
      </c>
      <c r="IX83" s="67">
        <v>9.0540990274747633E-3</v>
      </c>
      <c r="IY83" s="67">
        <v>5.7614167020437869E-3</v>
      </c>
      <c r="IZ83" s="67">
        <v>5.171659811259768E-3</v>
      </c>
      <c r="JA83" s="67">
        <v>6.6162873285940072E-3</v>
      </c>
      <c r="JB83" s="67">
        <v>4.544017898069041E-3</v>
      </c>
      <c r="JC83" s="67">
        <v>4.462163356881323E-3</v>
      </c>
      <c r="JD83" s="67">
        <v>4.7200860532695425E-3</v>
      </c>
      <c r="JE83" s="67">
        <v>1.918070274928009E-3</v>
      </c>
      <c r="JF83" s="67">
        <v>2.8271312662330201E-3</v>
      </c>
      <c r="JG83" s="67">
        <v>7.7581199667195178E-3</v>
      </c>
      <c r="JH83" s="67">
        <v>5.6335116417293328E-3</v>
      </c>
      <c r="JI83" s="67">
        <v>7.7368760995011349E-3</v>
      </c>
      <c r="JJ83" s="67">
        <v>5.5738063950941741E-3</v>
      </c>
      <c r="JK83" s="67">
        <v>2.3513480241290165E-2</v>
      </c>
      <c r="JL83" s="67">
        <v>5.7164915141762916E-3</v>
      </c>
      <c r="JM83" s="67">
        <v>8.3617437614734429E-3</v>
      </c>
      <c r="JN83" s="67">
        <v>1.0141861622697859E-2</v>
      </c>
      <c r="JO83" s="67">
        <v>1.0414325897112039E-2</v>
      </c>
      <c r="JP83" s="67">
        <v>6.6254064986661912E-3</v>
      </c>
      <c r="JQ83" s="67">
        <v>8.5910434397749418E-3</v>
      </c>
      <c r="JR83" s="67">
        <v>8.7982781864194316E-3</v>
      </c>
      <c r="JS83" s="67">
        <v>7.1207139502113669E-3</v>
      </c>
      <c r="JT83" s="67">
        <v>5.9054855695527559E-3</v>
      </c>
      <c r="JU83" s="67">
        <v>4.2425027527689613E-3</v>
      </c>
      <c r="JV83" s="67">
        <v>1.1644415499837187E-2</v>
      </c>
      <c r="JW83" s="67">
        <v>1.1050793175959245E-2</v>
      </c>
      <c r="JX83" s="67">
        <v>9.0433380333860645E-3</v>
      </c>
      <c r="JY83" s="67">
        <v>7.4143399104759228E-3</v>
      </c>
      <c r="JZ83" s="67">
        <v>3.488483941644846E-3</v>
      </c>
      <c r="KA83" s="67">
        <v>8.7734874720684329E-3</v>
      </c>
      <c r="KB83" s="67">
        <v>3.6920269720346734E-3</v>
      </c>
      <c r="KC83" s="67">
        <v>3.3423359228235577E-3</v>
      </c>
      <c r="KD83" s="67">
        <v>6.6513193361793892E-3</v>
      </c>
      <c r="KE83" s="67">
        <v>2.8174795686084263E-3</v>
      </c>
      <c r="KF83" s="67">
        <v>4.7387084786873349E-3</v>
      </c>
      <c r="KG83" s="67">
        <v>2.2597808671166795E-3</v>
      </c>
      <c r="KH83" s="67">
        <v>2.4263018416786361E-3</v>
      </c>
      <c r="KI83" s="67">
        <v>4.5751741358917072E-3</v>
      </c>
      <c r="KJ83" s="67">
        <v>4.1996579582769039E-3</v>
      </c>
      <c r="KK83" s="67">
        <v>4.6580879384172233E-3</v>
      </c>
      <c r="KL83" s="67">
        <v>9.000417707651932E-3</v>
      </c>
      <c r="KM83" s="67">
        <v>5.2582757772860365E-3</v>
      </c>
      <c r="KN83" s="67">
        <v>1.0673750221221946E-2</v>
      </c>
      <c r="KO83" s="67">
        <v>8.8147154339021736E-3</v>
      </c>
      <c r="KP83" s="67">
        <v>1.064198469114286E-2</v>
      </c>
      <c r="KQ83" s="67">
        <v>1.4392705958971019E-2</v>
      </c>
      <c r="KR83" s="67">
        <v>0</v>
      </c>
      <c r="KS83" s="67">
        <v>1.011741879116702E-2</v>
      </c>
      <c r="KT83" s="67">
        <v>1.8009666853622579E-2</v>
      </c>
      <c r="KU83" s="67">
        <v>5.1478729023901352E-3</v>
      </c>
      <c r="KV83" s="67">
        <v>6.4524538877664085E-3</v>
      </c>
      <c r="KW83" s="67">
        <v>9.19464722772592E-3</v>
      </c>
      <c r="KX83" s="67">
        <v>7.2560238878324442E-3</v>
      </c>
      <c r="KY83" s="67">
        <v>3.8278529466492994E-3</v>
      </c>
      <c r="KZ83" s="67">
        <v>3.1709151782895674E-3</v>
      </c>
      <c r="LA83" s="67">
        <v>3.0707883497215725E-3</v>
      </c>
      <c r="LB83" s="67">
        <v>0</v>
      </c>
      <c r="LC83" s="67">
        <v>3.516266253782728E-3</v>
      </c>
      <c r="LD83" s="67">
        <v>1.4401832243770897E-2</v>
      </c>
      <c r="LE83" s="67">
        <v>0</v>
      </c>
      <c r="LF83" s="67">
        <v>2.8300154462675121E-3</v>
      </c>
      <c r="LG83" s="67">
        <v>1.2790610260801138E-2</v>
      </c>
      <c r="LH83" s="67">
        <v>6.4968591343257899E-3</v>
      </c>
      <c r="LI83" s="67">
        <v>7.1181413741967375E-3</v>
      </c>
      <c r="LJ83" s="67">
        <v>3.5168210884575436E-3</v>
      </c>
      <c r="LK83" s="67">
        <v>9.1743119266055051E-3</v>
      </c>
      <c r="LL83" s="67">
        <v>3.6617339795922961E-3</v>
      </c>
      <c r="LM83" s="67">
        <v>3.5108780592772123E-3</v>
      </c>
      <c r="LN83" s="67">
        <v>2.6329540603794691E-3</v>
      </c>
      <c r="LO83" s="67">
        <v>2.5508102808282692E-3</v>
      </c>
      <c r="LP83" s="67">
        <v>9.7425740735151041E-3</v>
      </c>
      <c r="LQ83" s="67">
        <v>0</v>
      </c>
      <c r="LR83" s="67">
        <v>3.5344541349689785E-3</v>
      </c>
      <c r="LS83" s="67">
        <v>4.2588314586986141E-3</v>
      </c>
      <c r="LT83" s="67">
        <v>6.7489317411363022E-3</v>
      </c>
      <c r="LU83" s="67">
        <v>6.143022156883335E-3</v>
      </c>
      <c r="LV83" s="67">
        <v>2.4823065827676645E-3</v>
      </c>
      <c r="LW83" s="67">
        <v>5.018040196423222E-3</v>
      </c>
      <c r="LX83" s="67">
        <v>1.861538502161233E-3</v>
      </c>
      <c r="LY83" s="67">
        <v>1.0849307722828428E-2</v>
      </c>
      <c r="LZ83" s="67">
        <v>5.3069559462120847E-3</v>
      </c>
      <c r="MA83" s="67">
        <v>1.9219382985353691E-2</v>
      </c>
      <c r="MB83" s="67">
        <v>1.5924032576225561E-2</v>
      </c>
      <c r="MC83" s="67">
        <v>1.3221332529952043E-2</v>
      </c>
      <c r="MD83" s="67">
        <v>9.9544901374169666E-3</v>
      </c>
      <c r="ME83" s="67">
        <v>1.4225329214761828E-2</v>
      </c>
      <c r="MF83" s="67">
        <v>9.5753829359853521E-3</v>
      </c>
      <c r="MG83" s="67">
        <v>1.1810818456590683E-2</v>
      </c>
      <c r="MH83" s="67">
        <v>0</v>
      </c>
      <c r="MI83" s="67">
        <v>2.133878340365682E-2</v>
      </c>
    </row>
    <row r="84" spans="2:347" x14ac:dyDescent="0.15">
      <c r="B84" s="12" t="s">
        <v>110</v>
      </c>
      <c r="C84" s="66" t="s">
        <v>192</v>
      </c>
      <c r="D84" s="67">
        <v>0</v>
      </c>
      <c r="E84" s="67">
        <v>1</v>
      </c>
      <c r="F84" s="67">
        <v>2.0048086760793941E-3</v>
      </c>
      <c r="G84" s="67">
        <v>0</v>
      </c>
      <c r="H84" s="67">
        <v>0</v>
      </c>
      <c r="I84" s="27">
        <v>0</v>
      </c>
      <c r="J84" s="67">
        <v>0</v>
      </c>
      <c r="P84" s="12" t="s">
        <v>110</v>
      </c>
      <c r="Q84" s="67" t="s">
        <v>192</v>
      </c>
      <c r="R84" s="67">
        <v>4.6937647987371746E-2</v>
      </c>
      <c r="S84" s="67">
        <v>1.2676056338028169E-2</v>
      </c>
      <c r="T84" s="67">
        <v>1.4479392624728849E-2</v>
      </c>
      <c r="U84" s="67">
        <v>2.5000000000000001E-2</v>
      </c>
      <c r="V84" s="67">
        <v>2.7133064022524179E-2</v>
      </c>
      <c r="W84" s="67">
        <v>0</v>
      </c>
      <c r="X84" s="67">
        <v>0.26019801980198021</v>
      </c>
      <c r="Y84" s="67">
        <v>5.787491398978742E-3</v>
      </c>
      <c r="Z84" s="67">
        <v>0</v>
      </c>
      <c r="AA84" s="67">
        <v>0</v>
      </c>
      <c r="AB84" s="67">
        <v>0</v>
      </c>
      <c r="AC84" s="67">
        <v>1.375E-2</v>
      </c>
      <c r="AD84" s="67">
        <v>6.9180754226267887E-3</v>
      </c>
      <c r="AE84" s="67">
        <v>1.6829268292682924E-2</v>
      </c>
      <c r="AF84" s="67">
        <v>6.3286819353860161E-3</v>
      </c>
      <c r="AG84" s="67">
        <v>0</v>
      </c>
      <c r="AH84" s="67">
        <v>3.5039370078740156E-3</v>
      </c>
      <c r="AI84" s="67">
        <v>8.7401007919366454E-3</v>
      </c>
      <c r="AJ84" s="67">
        <v>0</v>
      </c>
      <c r="AK84" s="67">
        <v>3.8679245283018866E-3</v>
      </c>
      <c r="AL84" s="67">
        <v>0</v>
      </c>
      <c r="AM84" s="67">
        <v>0</v>
      </c>
      <c r="AN84" s="67">
        <v>0</v>
      </c>
      <c r="AO84" s="67">
        <v>0</v>
      </c>
      <c r="AP84" s="67">
        <v>2.4244031830238724E-3</v>
      </c>
      <c r="AQ84" s="67">
        <v>2.6559678001960886E-3</v>
      </c>
      <c r="AR84" s="67">
        <v>0</v>
      </c>
      <c r="AS84" s="67">
        <v>0</v>
      </c>
      <c r="AT84" s="67">
        <v>1.2789243277048154E-3</v>
      </c>
      <c r="AU84" s="67">
        <v>1.4391606796670087E-3</v>
      </c>
      <c r="AV84" s="67">
        <v>1.1257142857142856E-2</v>
      </c>
      <c r="AW84" s="67">
        <v>0</v>
      </c>
      <c r="AX84" s="67">
        <v>3.5705786911844235E-2</v>
      </c>
      <c r="AY84" s="67">
        <v>3.3333333333333335E-3</v>
      </c>
      <c r="AZ84" s="67">
        <v>3.9269406392694059E-3</v>
      </c>
      <c r="BA84" s="67">
        <v>0</v>
      </c>
      <c r="BB84" s="67">
        <v>3.9817087845968714E-3</v>
      </c>
      <c r="BC84" s="67">
        <v>4.9576271186440677E-3</v>
      </c>
      <c r="BD84" s="67">
        <v>3.8731645030857628E-3</v>
      </c>
      <c r="BE84" s="67">
        <v>0</v>
      </c>
      <c r="BF84" s="67">
        <v>3.9022287895579362E-3</v>
      </c>
      <c r="BG84" s="67">
        <v>9.6106003244997296E-3</v>
      </c>
      <c r="BH84" s="67">
        <v>8.4562951082598238E-3</v>
      </c>
      <c r="BI84" s="67">
        <v>4.9964520134823482E-3</v>
      </c>
      <c r="BJ84" s="67">
        <v>4.703823513814499E-3</v>
      </c>
      <c r="BK84" s="67">
        <v>9.9222473037371469E-3</v>
      </c>
      <c r="BL84" s="67">
        <v>0</v>
      </c>
      <c r="BM84" s="67">
        <v>1.2977099236641222E-3</v>
      </c>
      <c r="BN84" s="67">
        <v>2.3879443585780526E-3</v>
      </c>
      <c r="BO84" s="67">
        <v>0</v>
      </c>
      <c r="BP84" s="67">
        <v>2.1900826446280995E-3</v>
      </c>
      <c r="BQ84" s="67">
        <v>2.8262607305459975E-3</v>
      </c>
      <c r="BR84" s="67">
        <v>0</v>
      </c>
      <c r="BS84" s="67">
        <v>4.0165631469979294E-3</v>
      </c>
      <c r="BT84" s="67">
        <v>9.9382641326715895E-4</v>
      </c>
      <c r="BU84" s="67">
        <v>7.2239125400285886E-4</v>
      </c>
      <c r="BV84" s="67">
        <v>1.0073330463657609E-3</v>
      </c>
      <c r="BW84" s="67">
        <v>1.2727633931527713E-3</v>
      </c>
      <c r="BX84" s="67">
        <v>5.5603672267451928E-4</v>
      </c>
      <c r="BY84" s="67">
        <v>3.539850041655096E-2</v>
      </c>
      <c r="BZ84" s="67">
        <v>1.1859911594695682E-2</v>
      </c>
      <c r="CA84" s="67">
        <v>1.8342901441501844E-2</v>
      </c>
      <c r="CB84" s="67">
        <v>1.9570761014686248E-2</v>
      </c>
      <c r="CC84" s="67">
        <v>2.2541354446486639E-2</v>
      </c>
      <c r="CD84" s="67">
        <v>1.367233560090703E-2</v>
      </c>
      <c r="CE84" s="67">
        <v>3.2757185461934255E-3</v>
      </c>
      <c r="CF84" s="67">
        <v>4.1262135922330093E-3</v>
      </c>
      <c r="CG84" s="67">
        <v>6.8010739799587664E-3</v>
      </c>
      <c r="CH84" s="67">
        <v>2.3307787792109666E-2</v>
      </c>
      <c r="CI84" s="67">
        <v>3.3649899202196104E-2</v>
      </c>
      <c r="CJ84" s="67">
        <v>7.5918808708000576E-3</v>
      </c>
      <c r="CK84" s="67">
        <v>5.0392103839913471E-3</v>
      </c>
      <c r="CL84" s="67">
        <v>2.8027175333159133E-3</v>
      </c>
      <c r="CM84" s="67">
        <v>7.1384377416860013E-4</v>
      </c>
      <c r="CN84" s="67">
        <v>2.4539060002131512E-3</v>
      </c>
      <c r="CO84" s="67">
        <v>2.2231211411539282E-3</v>
      </c>
      <c r="CP84" s="67">
        <v>0</v>
      </c>
      <c r="CQ84" s="67">
        <v>2.6653898768809851E-3</v>
      </c>
      <c r="CR84" s="67">
        <v>0</v>
      </c>
      <c r="CS84" s="67">
        <v>2.2653721682847896E-3</v>
      </c>
      <c r="CT84" s="67">
        <v>2.1948717948717948E-3</v>
      </c>
      <c r="CU84" s="67">
        <v>4.0971632410395789E-3</v>
      </c>
      <c r="CV84" s="67">
        <v>7.7073294445853414E-3</v>
      </c>
      <c r="CW84" s="67">
        <v>6.6254980079681275E-3</v>
      </c>
      <c r="CX84" s="67">
        <v>4.8636432122947113E-3</v>
      </c>
      <c r="CY84" s="67">
        <v>1.356059865010271E-2</v>
      </c>
      <c r="CZ84" s="67">
        <v>1.8832891246684349E-3</v>
      </c>
      <c r="DA84" s="67">
        <v>1.2130959218839749E-2</v>
      </c>
      <c r="DB84" s="67">
        <v>8.0821139531108699E-3</v>
      </c>
      <c r="DC84" s="67">
        <v>9.111579161062755E-3</v>
      </c>
      <c r="DD84" s="67">
        <v>5.9694753480914525E-3</v>
      </c>
      <c r="DE84" s="67">
        <v>3.8565786165562321E-3</v>
      </c>
      <c r="DF84" s="67">
        <v>3.8032958409625946E-3</v>
      </c>
      <c r="DG84" s="67">
        <v>7.326643648395915E-3</v>
      </c>
      <c r="DH84" s="67">
        <v>6.8723433907044804E-3</v>
      </c>
      <c r="DI84" s="67">
        <v>1.4838133777671982E-2</v>
      </c>
      <c r="DJ84" s="67">
        <v>1.0815726421258985E-2</v>
      </c>
      <c r="DK84" s="67">
        <v>1.0663265306122448E-2</v>
      </c>
      <c r="DL84" s="67">
        <v>4.1127434796962691E-3</v>
      </c>
      <c r="DM84" s="67">
        <v>6.0791382467878926E-3</v>
      </c>
      <c r="DN84" s="67">
        <v>2.9448302469135802E-2</v>
      </c>
      <c r="DO84" s="67">
        <v>1.5711633428899807E-3</v>
      </c>
      <c r="DP84" s="67">
        <v>1.3091208429371089E-2</v>
      </c>
      <c r="DQ84" s="67">
        <v>2.3974212155914661E-2</v>
      </c>
      <c r="DR84" s="67">
        <v>2.4264933628318584E-2</v>
      </c>
      <c r="DS84" s="67">
        <v>0</v>
      </c>
      <c r="DT84" s="67">
        <v>1.2130291075807655E-2</v>
      </c>
      <c r="DU84" s="67">
        <v>7.6892334996947606E-3</v>
      </c>
      <c r="DW84" s="12" t="s">
        <v>110</v>
      </c>
      <c r="DX84" s="67" t="s">
        <v>192</v>
      </c>
      <c r="DY84" s="27">
        <v>4.9172012565364659E-2</v>
      </c>
      <c r="DZ84" s="67">
        <v>1.4436530901536185E-2</v>
      </c>
      <c r="EA84" s="67">
        <v>1.5823323471282277E-2</v>
      </c>
      <c r="EB84" s="67">
        <v>2.5795847247469954E-2</v>
      </c>
      <c r="EC84" s="67">
        <v>2.8248616121102771E-2</v>
      </c>
      <c r="ED84" s="67">
        <v>0</v>
      </c>
      <c r="EE84" s="67">
        <v>0.26220148069425536</v>
      </c>
      <c r="EF84" s="67">
        <v>7.9358371935134772E-3</v>
      </c>
      <c r="EG84" s="67">
        <v>0</v>
      </c>
      <c r="EH84" s="67">
        <v>0</v>
      </c>
      <c r="EI84" s="67">
        <v>0</v>
      </c>
      <c r="EJ84" s="67">
        <v>1.5212533644033658E-2</v>
      </c>
      <c r="EK84" s="67">
        <v>8.7995652471847142E-3</v>
      </c>
      <c r="EL84" s="67">
        <v>1.8345399099526694E-2</v>
      </c>
      <c r="EM84" s="67">
        <v>8.1284386970928678E-3</v>
      </c>
      <c r="EN84" s="67">
        <v>0</v>
      </c>
      <c r="EO84" s="67">
        <v>5.2443325107658003E-3</v>
      </c>
      <c r="EP84" s="67">
        <v>1.0292913144455173E-2</v>
      </c>
      <c r="EQ84" s="67">
        <v>0</v>
      </c>
      <c r="ER84" s="67">
        <v>5.4174927908587104E-3</v>
      </c>
      <c r="ES84" s="67">
        <v>0</v>
      </c>
      <c r="ET84" s="67">
        <v>0</v>
      </c>
      <c r="EU84" s="67">
        <v>0</v>
      </c>
      <c r="EV84" s="67">
        <v>0</v>
      </c>
      <c r="EW84" s="67">
        <v>3.5357169923991216E-3</v>
      </c>
      <c r="EX84" s="67">
        <v>4.0082094564479849E-3</v>
      </c>
      <c r="EY84" s="67">
        <v>0</v>
      </c>
      <c r="EZ84" s="67">
        <v>0</v>
      </c>
      <c r="FA84" s="67">
        <v>2.6114183990241118E-3</v>
      </c>
      <c r="FB84" s="67">
        <v>2.6677778770468324E-3</v>
      </c>
      <c r="FC84" s="67">
        <v>1.3187724023338189E-2</v>
      </c>
      <c r="FD84" s="67">
        <v>0</v>
      </c>
      <c r="FE84" s="67">
        <v>3.8776857639182691E-2</v>
      </c>
      <c r="FF84" s="67">
        <v>4.7811127660038338E-3</v>
      </c>
      <c r="FG84" s="67">
        <v>5.4179419307708405E-3</v>
      </c>
      <c r="FH84" s="67">
        <v>0</v>
      </c>
      <c r="FI84" s="67">
        <v>4.7863072776507419E-3</v>
      </c>
      <c r="FJ84" s="67">
        <v>6.6500553186034442E-3</v>
      </c>
      <c r="FK84" s="67">
        <v>6.0902574061423081E-3</v>
      </c>
      <c r="FL84" s="67">
        <v>0</v>
      </c>
      <c r="FM84" s="67">
        <v>5.2503421323810548E-3</v>
      </c>
      <c r="FN84" s="67">
        <v>1.1301107044468054E-2</v>
      </c>
      <c r="FO84" s="67">
        <v>9.9743367525303699E-3</v>
      </c>
      <c r="FP84" s="67">
        <v>6.3606342652475613E-3</v>
      </c>
      <c r="FQ84" s="67">
        <v>5.9391922878375561E-3</v>
      </c>
      <c r="FR84" s="67">
        <v>1.1211725785175593E-2</v>
      </c>
      <c r="FS84" s="67">
        <v>0</v>
      </c>
      <c r="FT84" s="67">
        <v>2.5303454433080502E-3</v>
      </c>
      <c r="FU84" s="67">
        <v>3.6889875627426857E-3</v>
      </c>
      <c r="FV84" s="67">
        <v>0</v>
      </c>
      <c r="FW84" s="67">
        <v>3.0894067818314332E-3</v>
      </c>
      <c r="FX84" s="67">
        <v>4.1503489631701815E-3</v>
      </c>
      <c r="FY84" s="67">
        <v>1.059220310447371E-3</v>
      </c>
      <c r="FZ84" s="67">
        <v>5.024607473620846E-3</v>
      </c>
      <c r="GA84" s="67">
        <v>1.9591969317528019E-3</v>
      </c>
      <c r="GB84" s="67">
        <v>1.7338338361251834E-3</v>
      </c>
      <c r="GC84" s="67">
        <v>2.4499723447018898E-3</v>
      </c>
      <c r="GD84" s="67">
        <v>3.0725873539304361E-3</v>
      </c>
      <c r="GE84" s="67">
        <v>2.0739537233577642E-3</v>
      </c>
      <c r="GF84" s="67">
        <v>3.7300914457990768E-2</v>
      </c>
      <c r="GG84" s="67">
        <v>1.2868700751860092E-2</v>
      </c>
      <c r="GH84" s="67">
        <v>2.0482073530250354E-2</v>
      </c>
      <c r="GI84" s="67">
        <v>2.1933352550120775E-2</v>
      </c>
      <c r="GJ84" s="67">
        <v>2.4817833140685575E-2</v>
      </c>
      <c r="GK84" s="67">
        <v>1.5624992556574457E-2</v>
      </c>
      <c r="GL84" s="67">
        <v>4.5743549882605594E-3</v>
      </c>
      <c r="GM84" s="67">
        <v>5.3993792447427583E-3</v>
      </c>
      <c r="GN84" s="67">
        <v>9.2835841228749143E-3</v>
      </c>
      <c r="GO84" s="67">
        <v>2.4723322109198243E-2</v>
      </c>
      <c r="GP84" s="67">
        <v>3.4701437158204083E-2</v>
      </c>
      <c r="GQ84" s="67">
        <v>8.5839480949519067E-3</v>
      </c>
      <c r="GR84" s="67">
        <v>6.2374771440901053E-3</v>
      </c>
      <c r="GS84" s="67">
        <v>3.9882586912273858E-3</v>
      </c>
      <c r="GT84" s="67">
        <v>1.3476912606631094E-3</v>
      </c>
      <c r="GU84" s="67">
        <v>3.8713989951596924E-3</v>
      </c>
      <c r="GV84" s="67">
        <v>3.0356555129155711E-3</v>
      </c>
      <c r="GW84" s="67">
        <v>1.0037616594001901</v>
      </c>
      <c r="GX84" s="67">
        <v>3.5925107909112073E-3</v>
      </c>
      <c r="GY84" s="67">
        <v>0</v>
      </c>
      <c r="GZ84" s="67">
        <v>3.3754786925083973E-3</v>
      </c>
      <c r="HA84" s="67">
        <v>3.5815593439347516E-3</v>
      </c>
      <c r="HB84" s="67">
        <v>5.4135214896046287E-3</v>
      </c>
      <c r="HC84" s="67">
        <v>8.2229112208203579E-3</v>
      </c>
      <c r="HD84" s="67">
        <v>7.6059007100788972E-3</v>
      </c>
      <c r="HE84" s="67">
        <v>7.0597811378531805E-3</v>
      </c>
      <c r="HF84" s="67">
        <v>1.4731898298063021E-2</v>
      </c>
      <c r="HG84" s="67">
        <v>4.2825935325336807E-3</v>
      </c>
      <c r="HH84" s="67">
        <v>1.4226138877674278E-2</v>
      </c>
      <c r="HI84" s="67">
        <v>8.8957867575834484E-3</v>
      </c>
      <c r="HJ84" s="67">
        <v>9.963146729555037E-3</v>
      </c>
      <c r="HK84" s="67">
        <v>7.5127826386292319E-3</v>
      </c>
      <c r="HL84" s="67">
        <v>5.549075614877763E-3</v>
      </c>
      <c r="HM84" s="67">
        <v>5.1250273226705039E-3</v>
      </c>
      <c r="HN84" s="67">
        <v>9.0046837909270611E-3</v>
      </c>
      <c r="HO84" s="67">
        <v>7.9722141462949276E-3</v>
      </c>
      <c r="HP84" s="67">
        <v>1.6572542354215229E-2</v>
      </c>
      <c r="HQ84" s="67">
        <v>1.2039834524667937E-2</v>
      </c>
      <c r="HR84" s="67">
        <v>1.3237464242111486E-2</v>
      </c>
      <c r="HS84" s="67">
        <v>5.7055364396422191E-3</v>
      </c>
      <c r="HT84" s="67">
        <v>6.8793438255844372E-3</v>
      </c>
      <c r="HU84" s="67">
        <v>3.2017482278659554E-2</v>
      </c>
      <c r="HV84" s="67">
        <v>4.5664174781979488E-3</v>
      </c>
      <c r="HW84" s="67">
        <v>1.4747083374584656E-2</v>
      </c>
      <c r="HX84" s="67">
        <v>2.5423815406275477E-2</v>
      </c>
      <c r="HY84" s="67">
        <v>2.5650445071710003E-2</v>
      </c>
      <c r="HZ84" s="67">
        <v>4.0573222893075219E-3</v>
      </c>
      <c r="IA84" s="67">
        <v>1.5214877422382086E-2</v>
      </c>
      <c r="IB84" s="67">
        <v>2.1932007109195006</v>
      </c>
      <c r="IC84" s="67">
        <v>1.9266831968941007</v>
      </c>
      <c r="IE84" s="12" t="s">
        <v>110</v>
      </c>
      <c r="IF84" s="67" t="s">
        <v>192</v>
      </c>
      <c r="IG84" s="67">
        <v>0</v>
      </c>
      <c r="IH84" s="67">
        <v>0</v>
      </c>
      <c r="II84" s="67">
        <v>0</v>
      </c>
      <c r="IJ84" s="67">
        <v>0</v>
      </c>
      <c r="IK84" s="67">
        <v>0</v>
      </c>
      <c r="IL84" s="67">
        <v>0</v>
      </c>
      <c r="IM84" s="67">
        <v>0</v>
      </c>
      <c r="IN84" s="67">
        <v>0</v>
      </c>
      <c r="IO84" s="67">
        <v>0</v>
      </c>
      <c r="IP84" s="67">
        <v>0</v>
      </c>
      <c r="IQ84" s="67">
        <v>0</v>
      </c>
      <c r="IR84" s="67">
        <v>0</v>
      </c>
      <c r="IS84" s="67">
        <v>0</v>
      </c>
      <c r="IT84" s="67">
        <v>0</v>
      </c>
      <c r="IU84" s="67">
        <v>0</v>
      </c>
      <c r="IV84" s="67">
        <v>0</v>
      </c>
      <c r="IW84" s="67">
        <v>0</v>
      </c>
      <c r="IX84" s="67">
        <v>0</v>
      </c>
      <c r="IY84" s="67">
        <v>0</v>
      </c>
      <c r="IZ84" s="67">
        <v>0</v>
      </c>
      <c r="JA84" s="67">
        <v>0</v>
      </c>
      <c r="JB84" s="67">
        <v>0</v>
      </c>
      <c r="JC84" s="67">
        <v>0</v>
      </c>
      <c r="JD84" s="67">
        <v>0</v>
      </c>
      <c r="JE84" s="67">
        <v>0</v>
      </c>
      <c r="JF84" s="67">
        <v>0</v>
      </c>
      <c r="JG84" s="67">
        <v>0</v>
      </c>
      <c r="JH84" s="67">
        <v>0</v>
      </c>
      <c r="JI84" s="67">
        <v>0</v>
      </c>
      <c r="JJ84" s="67">
        <v>0</v>
      </c>
      <c r="JK84" s="67">
        <v>0</v>
      </c>
      <c r="JL84" s="67">
        <v>0</v>
      </c>
      <c r="JM84" s="67">
        <v>0</v>
      </c>
      <c r="JN84" s="67">
        <v>0</v>
      </c>
      <c r="JO84" s="67">
        <v>0</v>
      </c>
      <c r="JP84" s="67">
        <v>0</v>
      </c>
      <c r="JQ84" s="67">
        <v>0</v>
      </c>
      <c r="JR84" s="67">
        <v>0</v>
      </c>
      <c r="JS84" s="67">
        <v>0</v>
      </c>
      <c r="JT84" s="67">
        <v>0</v>
      </c>
      <c r="JU84" s="67">
        <v>0</v>
      </c>
      <c r="JV84" s="67">
        <v>0</v>
      </c>
      <c r="JW84" s="67">
        <v>0</v>
      </c>
      <c r="JX84" s="67">
        <v>0</v>
      </c>
      <c r="JY84" s="67">
        <v>0</v>
      </c>
      <c r="JZ84" s="67">
        <v>0</v>
      </c>
      <c r="KA84" s="67">
        <v>0</v>
      </c>
      <c r="KB84" s="67">
        <v>0</v>
      </c>
      <c r="KC84" s="67">
        <v>0</v>
      </c>
      <c r="KD84" s="67">
        <v>0</v>
      </c>
      <c r="KE84" s="67">
        <v>0</v>
      </c>
      <c r="KF84" s="67">
        <v>0</v>
      </c>
      <c r="KG84" s="67">
        <v>0</v>
      </c>
      <c r="KH84" s="67">
        <v>0</v>
      </c>
      <c r="KI84" s="67">
        <v>0</v>
      </c>
      <c r="KJ84" s="67">
        <v>0</v>
      </c>
      <c r="KK84" s="67">
        <v>0</v>
      </c>
      <c r="KL84" s="67">
        <v>0</v>
      </c>
      <c r="KM84" s="67">
        <v>0</v>
      </c>
      <c r="KN84" s="67">
        <v>0</v>
      </c>
      <c r="KO84" s="67">
        <v>0</v>
      </c>
      <c r="KP84" s="67">
        <v>0</v>
      </c>
      <c r="KQ84" s="67">
        <v>0</v>
      </c>
      <c r="KR84" s="67">
        <v>0</v>
      </c>
      <c r="KS84" s="67">
        <v>0</v>
      </c>
      <c r="KT84" s="67">
        <v>0</v>
      </c>
      <c r="KU84" s="67">
        <v>0</v>
      </c>
      <c r="KV84" s="67">
        <v>0</v>
      </c>
      <c r="KW84" s="67">
        <v>0</v>
      </c>
      <c r="KX84" s="67">
        <v>0</v>
      </c>
      <c r="KY84" s="67">
        <v>0</v>
      </c>
      <c r="KZ84" s="67">
        <v>0</v>
      </c>
      <c r="LA84" s="67">
        <v>0</v>
      </c>
      <c r="LB84" s="67">
        <v>0</v>
      </c>
      <c r="LC84" s="67">
        <v>0</v>
      </c>
      <c r="LD84" s="67">
        <v>0</v>
      </c>
      <c r="LE84" s="67">
        <v>0</v>
      </c>
      <c r="LF84" s="67">
        <v>0</v>
      </c>
      <c r="LG84" s="67">
        <v>0</v>
      </c>
      <c r="LH84" s="67">
        <v>0</v>
      </c>
      <c r="LI84" s="67">
        <v>0</v>
      </c>
      <c r="LJ84" s="67">
        <v>0</v>
      </c>
      <c r="LK84" s="67">
        <v>0</v>
      </c>
      <c r="LL84" s="67">
        <v>0</v>
      </c>
      <c r="LM84" s="67">
        <v>0</v>
      </c>
      <c r="LN84" s="67">
        <v>0</v>
      </c>
      <c r="LO84" s="67">
        <v>0</v>
      </c>
      <c r="LP84" s="67">
        <v>0</v>
      </c>
      <c r="LQ84" s="67">
        <v>0</v>
      </c>
      <c r="LR84" s="67">
        <v>0</v>
      </c>
      <c r="LS84" s="67">
        <v>0</v>
      </c>
      <c r="LT84" s="67">
        <v>0</v>
      </c>
      <c r="LU84" s="67">
        <v>0</v>
      </c>
      <c r="LV84" s="67">
        <v>0</v>
      </c>
      <c r="LW84" s="67">
        <v>0</v>
      </c>
      <c r="LX84" s="67">
        <v>0</v>
      </c>
      <c r="LY84" s="67">
        <v>0</v>
      </c>
      <c r="LZ84" s="67">
        <v>0</v>
      </c>
      <c r="MA84" s="67">
        <v>0</v>
      </c>
      <c r="MB84" s="67">
        <v>0</v>
      </c>
      <c r="MC84" s="67">
        <v>0</v>
      </c>
      <c r="MD84" s="67">
        <v>0</v>
      </c>
      <c r="ME84" s="67">
        <v>0</v>
      </c>
      <c r="MF84" s="67">
        <v>0</v>
      </c>
      <c r="MG84" s="67">
        <v>0</v>
      </c>
      <c r="MH84" s="67">
        <v>0</v>
      </c>
      <c r="MI84" s="67">
        <v>0</v>
      </c>
    </row>
    <row r="85" spans="2:347" x14ac:dyDescent="0.15">
      <c r="B85" s="12" t="s">
        <v>111</v>
      </c>
      <c r="C85" s="66" t="s">
        <v>176</v>
      </c>
      <c r="D85" s="67">
        <v>0.92266287294667082</v>
      </c>
      <c r="E85" s="67">
        <v>7.733712705332918E-2</v>
      </c>
      <c r="F85" s="67">
        <v>0.27829767441860465</v>
      </c>
      <c r="G85" s="67">
        <v>0.10822927496580027</v>
      </c>
      <c r="H85" s="67">
        <v>5.4602004979975073E-4</v>
      </c>
      <c r="I85" s="27">
        <v>9.1381668946648419E-3</v>
      </c>
      <c r="J85" s="67">
        <v>8.919288645690835E-3</v>
      </c>
      <c r="P85" s="12" t="s">
        <v>111</v>
      </c>
      <c r="Q85" s="67" t="s">
        <v>176</v>
      </c>
      <c r="R85" s="67">
        <v>1.891607471717969E-3</v>
      </c>
      <c r="S85" s="67">
        <v>5.4225352112676059E-3</v>
      </c>
      <c r="T85" s="67">
        <v>3.7418655097613878E-4</v>
      </c>
      <c r="U85" s="67">
        <v>0</v>
      </c>
      <c r="V85" s="67">
        <v>1.6195372750642675E-3</v>
      </c>
      <c r="W85" s="67">
        <v>0</v>
      </c>
      <c r="X85" s="67">
        <v>2.9702970297029702E-4</v>
      </c>
      <c r="Y85" s="67">
        <v>1.472132691123746E-3</v>
      </c>
      <c r="Z85" s="67">
        <v>0</v>
      </c>
      <c r="AA85" s="67">
        <v>0</v>
      </c>
      <c r="AB85" s="67">
        <v>0</v>
      </c>
      <c r="AC85" s="67">
        <v>6.2500000000000001E-4</v>
      </c>
      <c r="AD85" s="67">
        <v>2.7308192457737321E-4</v>
      </c>
      <c r="AE85" s="67">
        <v>2.2764227642276427E-3</v>
      </c>
      <c r="AF85" s="67">
        <v>1.3453662975883511E-3</v>
      </c>
      <c r="AG85" s="67">
        <v>0</v>
      </c>
      <c r="AH85" s="67">
        <v>1.5748031496062994E-3</v>
      </c>
      <c r="AI85" s="67">
        <v>7.6313894888408926E-4</v>
      </c>
      <c r="AJ85" s="67">
        <v>0</v>
      </c>
      <c r="AK85" s="67">
        <v>4.7169811320754715E-3</v>
      </c>
      <c r="AL85" s="67">
        <v>0</v>
      </c>
      <c r="AM85" s="67">
        <v>0</v>
      </c>
      <c r="AN85" s="67">
        <v>0</v>
      </c>
      <c r="AO85" s="67">
        <v>0</v>
      </c>
      <c r="AP85" s="67">
        <v>9.291398256915498E-4</v>
      </c>
      <c r="AQ85" s="67">
        <v>1.6997781103256101E-3</v>
      </c>
      <c r="AR85" s="67">
        <v>0</v>
      </c>
      <c r="AS85" s="67">
        <v>0</v>
      </c>
      <c r="AT85" s="67">
        <v>4.6487387950802585E-4</v>
      </c>
      <c r="AU85" s="67">
        <v>6.2036720264568369E-4</v>
      </c>
      <c r="AV85" s="67">
        <v>7.4285714285714287E-4</v>
      </c>
      <c r="AW85" s="67">
        <v>0</v>
      </c>
      <c r="AX85" s="67">
        <v>9.5402920497566247E-3</v>
      </c>
      <c r="AY85" s="67">
        <v>3.3333333333333335E-3</v>
      </c>
      <c r="AZ85" s="67">
        <v>4.2465753424657535E-3</v>
      </c>
      <c r="BA85" s="67">
        <v>0</v>
      </c>
      <c r="BB85" s="67">
        <v>1.0108303249097472E-3</v>
      </c>
      <c r="BC85" s="67">
        <v>6.3983050847457625E-3</v>
      </c>
      <c r="BD85" s="67">
        <v>5.3883805064907425E-3</v>
      </c>
      <c r="BE85" s="67">
        <v>0</v>
      </c>
      <c r="BF85" s="67">
        <v>8.3671961581086073E-4</v>
      </c>
      <c r="BG85" s="67">
        <v>2.4932395889670092E-3</v>
      </c>
      <c r="BH85" s="67">
        <v>1.8845228548516439E-3</v>
      </c>
      <c r="BI85" s="67">
        <v>1.2072024126308319E-3</v>
      </c>
      <c r="BJ85" s="67">
        <v>9.6303759876968762E-4</v>
      </c>
      <c r="BK85" s="67">
        <v>5.7185854025583135E-4</v>
      </c>
      <c r="BL85" s="67">
        <v>0</v>
      </c>
      <c r="BM85" s="67">
        <v>7.3473282442748091E-4</v>
      </c>
      <c r="BN85" s="67">
        <v>9.0159711488923232E-4</v>
      </c>
      <c r="BO85" s="67">
        <v>0</v>
      </c>
      <c r="BP85" s="67">
        <v>3.3057851239669424E-4</v>
      </c>
      <c r="BQ85" s="67">
        <v>7.9484238695999728E-4</v>
      </c>
      <c r="BR85" s="67">
        <v>3.2258064516129032E-4</v>
      </c>
      <c r="BS85" s="67">
        <v>4.1407867494824016E-4</v>
      </c>
      <c r="BT85" s="67">
        <v>2.6071298874228302E-3</v>
      </c>
      <c r="BU85" s="67">
        <v>2.8289531475847087E-3</v>
      </c>
      <c r="BV85" s="67">
        <v>1.2565336366990531E-3</v>
      </c>
      <c r="BW85" s="67">
        <v>1.8239410193585412E-3</v>
      </c>
      <c r="BX85" s="67">
        <v>1.000346440325654E-3</v>
      </c>
      <c r="BY85" s="67">
        <v>6.6648153290752563E-4</v>
      </c>
      <c r="BZ85" s="67">
        <v>0.10683100986059163</v>
      </c>
      <c r="CA85" s="67">
        <v>8.9674824002681857E-4</v>
      </c>
      <c r="CB85" s="67">
        <v>7.3631508678237651E-4</v>
      </c>
      <c r="CC85" s="67">
        <v>1.8436307083274422E-3</v>
      </c>
      <c r="CD85" s="67">
        <v>2.5459183673469388E-3</v>
      </c>
      <c r="CE85" s="67">
        <v>6.364500376888539E-3</v>
      </c>
      <c r="CF85" s="67">
        <v>5.1929300472989791E-3</v>
      </c>
      <c r="CG85" s="67">
        <v>3.8212590497195185E-4</v>
      </c>
      <c r="CH85" s="67">
        <v>5.3591667116412113E-4</v>
      </c>
      <c r="CI85" s="67">
        <v>1.7146349832718538E-4</v>
      </c>
      <c r="CJ85" s="67">
        <v>2.1665776411271934E-4</v>
      </c>
      <c r="CK85" s="67">
        <v>7.4702541914548409E-5</v>
      </c>
      <c r="CL85" s="67">
        <v>1.907499346746799E-5</v>
      </c>
      <c r="CM85" s="67">
        <v>1.0990352912443523E-5</v>
      </c>
      <c r="CN85" s="67">
        <v>5.6485132686773954E-5</v>
      </c>
      <c r="CO85" s="67">
        <v>2.6915052160953802E-3</v>
      </c>
      <c r="CP85" s="67">
        <v>6.3494986699406588E-3</v>
      </c>
      <c r="CQ85" s="67">
        <v>0.4795994528043776</v>
      </c>
      <c r="CR85" s="67">
        <v>0</v>
      </c>
      <c r="CS85" s="67">
        <v>1.2944983818770226E-4</v>
      </c>
      <c r="CT85" s="67">
        <v>8.2051282051282047E-5</v>
      </c>
      <c r="CU85" s="67">
        <v>5.0620010191948365E-4</v>
      </c>
      <c r="CV85" s="67">
        <v>1.6282018767435963E-3</v>
      </c>
      <c r="CW85" s="67">
        <v>5.1792828685258965E-5</v>
      </c>
      <c r="CX85" s="67">
        <v>1.009492240470092E-4</v>
      </c>
      <c r="CY85" s="67">
        <v>3.3062701750953728E-4</v>
      </c>
      <c r="CZ85" s="67">
        <v>6.6312997347480114E-5</v>
      </c>
      <c r="DA85" s="67">
        <v>4.3078690407811603E-4</v>
      </c>
      <c r="DB85" s="67">
        <v>1.3600630753890034E-4</v>
      </c>
      <c r="DC85" s="67">
        <v>1.8956023041591594E-4</v>
      </c>
      <c r="DD85" s="67">
        <v>4.7193713555335382E-4</v>
      </c>
      <c r="DE85" s="67">
        <v>1.9659207954517805E-4</v>
      </c>
      <c r="DF85" s="67">
        <v>2.6419042636672771E-4</v>
      </c>
      <c r="DG85" s="67">
        <v>2.4888505251043015E-4</v>
      </c>
      <c r="DH85" s="67">
        <v>1.8465612152463243E-4</v>
      </c>
      <c r="DI85" s="67">
        <v>3.4634610806950726E-4</v>
      </c>
      <c r="DJ85" s="67">
        <v>9.3661511653234588E-5</v>
      </c>
      <c r="DK85" s="67">
        <v>5.1020408163265301E-5</v>
      </c>
      <c r="DL85" s="67">
        <v>8.6703532518983171E-4</v>
      </c>
      <c r="DM85" s="67">
        <v>1.1882273205762326E-4</v>
      </c>
      <c r="DN85" s="67">
        <v>2.218364197530864E-4</v>
      </c>
      <c r="DO85" s="67">
        <v>4.8170554580244265E-4</v>
      </c>
      <c r="DP85" s="67">
        <v>2.3246624958840961E-4</v>
      </c>
      <c r="DQ85" s="67">
        <v>2.6127157823302373E-4</v>
      </c>
      <c r="DR85" s="67">
        <v>3.136061946902655E-4</v>
      </c>
      <c r="DS85" s="67">
        <v>2.6260022909507445E-3</v>
      </c>
      <c r="DT85" s="67">
        <v>7.7513594199808081E-4</v>
      </c>
      <c r="DU85" s="67">
        <v>4.6382858374609008E-3</v>
      </c>
      <c r="DW85" s="12" t="s">
        <v>111</v>
      </c>
      <c r="DX85" s="67" t="s">
        <v>176</v>
      </c>
      <c r="DY85" s="27">
        <v>1.8669293595214282E-4</v>
      </c>
      <c r="DZ85" s="67">
        <v>4.6943821588670302E-4</v>
      </c>
      <c r="EA85" s="67">
        <v>4.5807374573590492E-5</v>
      </c>
      <c r="EB85" s="67">
        <v>4.7757350196191561E-5</v>
      </c>
      <c r="EC85" s="67">
        <v>1.5097160727732745E-4</v>
      </c>
      <c r="ED85" s="67">
        <v>0</v>
      </c>
      <c r="EE85" s="67">
        <v>1.7418430253320595E-4</v>
      </c>
      <c r="EF85" s="67">
        <v>1.3757346858131195E-4</v>
      </c>
      <c r="EG85" s="67">
        <v>0</v>
      </c>
      <c r="EH85" s="67">
        <v>0</v>
      </c>
      <c r="EI85" s="67">
        <v>0</v>
      </c>
      <c r="EJ85" s="67">
        <v>7.659512792175024E-5</v>
      </c>
      <c r="EK85" s="67">
        <v>3.7775901584209298E-5</v>
      </c>
      <c r="EL85" s="67">
        <v>2.4068948734350912E-4</v>
      </c>
      <c r="EM85" s="67">
        <v>1.3129757422721648E-4</v>
      </c>
      <c r="EN85" s="67">
        <v>0</v>
      </c>
      <c r="EO85" s="67">
        <v>1.3886980987781169E-4</v>
      </c>
      <c r="EP85" s="67">
        <v>7.9582103461114362E-5</v>
      </c>
      <c r="EQ85" s="67">
        <v>0</v>
      </c>
      <c r="ER85" s="67">
        <v>4.6379543557485545E-4</v>
      </c>
      <c r="ES85" s="67">
        <v>0</v>
      </c>
      <c r="ET85" s="67">
        <v>0</v>
      </c>
      <c r="EU85" s="67">
        <v>0</v>
      </c>
      <c r="EV85" s="67">
        <v>0</v>
      </c>
      <c r="EW85" s="67">
        <v>8.4068267526044797E-5</v>
      </c>
      <c r="EX85" s="67">
        <v>1.4977965025389744E-4</v>
      </c>
      <c r="EY85" s="67">
        <v>0</v>
      </c>
      <c r="EZ85" s="67">
        <v>0</v>
      </c>
      <c r="FA85" s="67">
        <v>6.2109517394018292E-5</v>
      </c>
      <c r="FB85" s="67">
        <v>6.4818860287992782E-5</v>
      </c>
      <c r="FC85" s="67">
        <v>7.5985440203537032E-5</v>
      </c>
      <c r="FD85" s="67">
        <v>0</v>
      </c>
      <c r="FE85" s="67">
        <v>8.6436062522913355E-4</v>
      </c>
      <c r="FF85" s="67">
        <v>3.6365652934195304E-4</v>
      </c>
      <c r="FG85" s="67">
        <v>3.8110827755199155E-4</v>
      </c>
      <c r="FH85" s="67">
        <v>0</v>
      </c>
      <c r="FI85" s="67">
        <v>1.281738661648004E-4</v>
      </c>
      <c r="FJ85" s="67">
        <v>6.1192612600045166E-4</v>
      </c>
      <c r="FK85" s="67">
        <v>4.642085968050267E-4</v>
      </c>
      <c r="FL85" s="67">
        <v>0</v>
      </c>
      <c r="FM85" s="67">
        <v>2.3761856895735208E-4</v>
      </c>
      <c r="FN85" s="67">
        <v>2.3560494761104539E-4</v>
      </c>
      <c r="FO85" s="67">
        <v>1.8712840615024487E-4</v>
      </c>
      <c r="FP85" s="67">
        <v>1.161976164860906E-4</v>
      </c>
      <c r="FQ85" s="67">
        <v>9.3453965831865292E-5</v>
      </c>
      <c r="FR85" s="67">
        <v>6.0509756204365727E-5</v>
      </c>
      <c r="FS85" s="67">
        <v>0</v>
      </c>
      <c r="FT85" s="67">
        <v>7.5456319711034574E-5</v>
      </c>
      <c r="FU85" s="67">
        <v>8.5927768638791835E-5</v>
      </c>
      <c r="FV85" s="67">
        <v>0</v>
      </c>
      <c r="FW85" s="67">
        <v>3.3140955275475196E-5</v>
      </c>
      <c r="FX85" s="67">
        <v>7.7427462922781111E-5</v>
      </c>
      <c r="FY85" s="67">
        <v>3.3009682236672736E-5</v>
      </c>
      <c r="FZ85" s="67">
        <v>4.1990249539692264E-5</v>
      </c>
      <c r="GA85" s="67">
        <v>2.4081350719408389E-4</v>
      </c>
      <c r="GB85" s="67">
        <v>2.6560328653329888E-4</v>
      </c>
      <c r="GC85" s="67">
        <v>1.2956548736044692E-4</v>
      </c>
      <c r="GD85" s="67">
        <v>1.7488121323732002E-4</v>
      </c>
      <c r="GE85" s="67">
        <v>1.0652902146770235E-4</v>
      </c>
      <c r="GF85" s="67">
        <v>8.2114278494962897E-5</v>
      </c>
      <c r="GG85" s="67">
        <v>8.6302888937551028E-3</v>
      </c>
      <c r="GH85" s="67">
        <v>9.9585966678464844E-5</v>
      </c>
      <c r="GI85" s="67">
        <v>8.9734869442623235E-5</v>
      </c>
      <c r="GJ85" s="67">
        <v>1.8585971292442826E-4</v>
      </c>
      <c r="GK85" s="67">
        <v>2.3194150901699397E-4</v>
      </c>
      <c r="GL85" s="67">
        <v>5.9472862992982281E-4</v>
      </c>
      <c r="GM85" s="67">
        <v>4.612245522834478E-4</v>
      </c>
      <c r="GN85" s="67">
        <v>6.2604855315224502E-5</v>
      </c>
      <c r="GO85" s="67">
        <v>9.308920757912311E-5</v>
      </c>
      <c r="GP85" s="67">
        <v>4.4562815112134247E-5</v>
      </c>
      <c r="GQ85" s="67">
        <v>2.8042660130370384E-5</v>
      </c>
      <c r="GR85" s="67">
        <v>1.8486164748459804E-5</v>
      </c>
      <c r="GS85" s="67">
        <v>9.0356140121301508E-6</v>
      </c>
      <c r="GT85" s="67">
        <v>3.4677963751937251E-6</v>
      </c>
      <c r="GU85" s="67">
        <v>3.5278352811514958E-5</v>
      </c>
      <c r="GV85" s="67">
        <v>2.2772694964364533E-4</v>
      </c>
      <c r="GW85" s="67">
        <v>5.2854606136808289E-4</v>
      </c>
      <c r="GX85" s="67">
        <v>1.0385253422688248</v>
      </c>
      <c r="GY85" s="67">
        <v>0</v>
      </c>
      <c r="GZ85" s="67">
        <v>1.8596392320334991E-5</v>
      </c>
      <c r="HA85" s="67">
        <v>3.1957621475891683E-5</v>
      </c>
      <c r="HB85" s="67">
        <v>5.1365093354572621E-5</v>
      </c>
      <c r="HC85" s="67">
        <v>1.4641589532231618E-4</v>
      </c>
      <c r="HD85" s="67">
        <v>1.5939923257843933E-5</v>
      </c>
      <c r="HE85" s="67">
        <v>2.089596095932452E-5</v>
      </c>
      <c r="HF85" s="67">
        <v>3.8549504655062022E-5</v>
      </c>
      <c r="HG85" s="67">
        <v>1.5934131879437015E-5</v>
      </c>
      <c r="HH85" s="67">
        <v>4.9395549627153906E-5</v>
      </c>
      <c r="HI85" s="67">
        <v>2.2001884053019438E-5</v>
      </c>
      <c r="HJ85" s="67">
        <v>3.2394156207935864E-5</v>
      </c>
      <c r="HK85" s="67">
        <v>5.2427643630267774E-5</v>
      </c>
      <c r="HL85" s="67">
        <v>2.5804450826865177E-5</v>
      </c>
      <c r="HM85" s="67">
        <v>3.3624793781089919E-5</v>
      </c>
      <c r="HN85" s="67">
        <v>4.0861757661014915E-5</v>
      </c>
      <c r="HO85" s="67">
        <v>2.8748618394984881E-5</v>
      </c>
      <c r="HP85" s="67">
        <v>4.4783333159559038E-5</v>
      </c>
      <c r="HQ85" s="67">
        <v>2.2280583095287651E-5</v>
      </c>
      <c r="HR85" s="67">
        <v>1.9602640459638662E-5</v>
      </c>
      <c r="HS85" s="67">
        <v>8.4902230750906929E-5</v>
      </c>
      <c r="HT85" s="67">
        <v>1.7144641240830607E-5</v>
      </c>
      <c r="HU85" s="67">
        <v>6.0717157204025156E-5</v>
      </c>
      <c r="HV85" s="67">
        <v>6.070072912240574E-5</v>
      </c>
      <c r="HW85" s="67">
        <v>4.384990718030516E-5</v>
      </c>
      <c r="HX85" s="67">
        <v>5.1645887558375934E-5</v>
      </c>
      <c r="HY85" s="67">
        <v>5.1199815344256407E-5</v>
      </c>
      <c r="HZ85" s="67">
        <v>2.2029492064141572E-4</v>
      </c>
      <c r="IA85" s="67">
        <v>8.2445196634189319E-5</v>
      </c>
      <c r="IB85" s="67">
        <v>1.0591622262453533</v>
      </c>
      <c r="IC85" s="67">
        <v>0.93045294666000633</v>
      </c>
      <c r="IE85" s="12" t="s">
        <v>111</v>
      </c>
      <c r="IF85" s="67" t="s">
        <v>176</v>
      </c>
      <c r="IG85" s="67">
        <v>3.5632782949960126E-4</v>
      </c>
      <c r="IH85" s="67">
        <v>2.2387093840401008E-4</v>
      </c>
      <c r="II85" s="67">
        <v>3.1411375943911845E-4</v>
      </c>
      <c r="IJ85" s="67">
        <v>5.1935272250164006E-4</v>
      </c>
      <c r="IK85" s="67">
        <v>2.7429424091811766E-4</v>
      </c>
      <c r="IL85" s="67">
        <v>1.1446362346046426E-4</v>
      </c>
      <c r="IM85" s="67">
        <v>3.0851379412637198E-4</v>
      </c>
      <c r="IN85" s="67">
        <v>3.3421857339980724E-4</v>
      </c>
      <c r="IO85" s="67">
        <v>3.0088697180903992E-4</v>
      </c>
      <c r="IP85" s="67">
        <v>4.0388741638268334E-4</v>
      </c>
      <c r="IQ85" s="67">
        <v>0</v>
      </c>
      <c r="IR85" s="67">
        <v>3.7333686370556696E-4</v>
      </c>
      <c r="IS85" s="67">
        <v>5.513808150983821E-4</v>
      </c>
      <c r="IT85" s="67">
        <v>6.4652770036785197E-4</v>
      </c>
      <c r="IU85" s="67">
        <v>6.7723467756542009E-4</v>
      </c>
      <c r="IV85" s="67">
        <v>2.0166851035182258E-4</v>
      </c>
      <c r="IW85" s="67">
        <v>5.0514470452920517E-4</v>
      </c>
      <c r="IX85" s="67">
        <v>3.6978145915763782E-4</v>
      </c>
      <c r="IY85" s="67">
        <v>2.1226272060161319E-4</v>
      </c>
      <c r="IZ85" s="67">
        <v>1.8379673348839861E-4</v>
      </c>
      <c r="JA85" s="67">
        <v>2.8154414164229815E-4</v>
      </c>
      <c r="JB85" s="67">
        <v>1.9195414281719181E-4</v>
      </c>
      <c r="JC85" s="67">
        <v>1.6959000920234313E-4</v>
      </c>
      <c r="JD85" s="67">
        <v>1.6054714466903205E-4</v>
      </c>
      <c r="JE85" s="67">
        <v>8.0552507346388666E-5</v>
      </c>
      <c r="JF85" s="67">
        <v>1.0140356048181564E-4</v>
      </c>
      <c r="JG85" s="67">
        <v>2.3861477841792122E-4</v>
      </c>
      <c r="JH85" s="67">
        <v>2.8425976173863607E-4</v>
      </c>
      <c r="JI85" s="67">
        <v>3.8668445698454112E-4</v>
      </c>
      <c r="JJ85" s="67">
        <v>2.2448532632501095E-4</v>
      </c>
      <c r="JK85" s="67">
        <v>6.7708974516804139E-4</v>
      </c>
      <c r="JL85" s="67">
        <v>2.6023481855127275E-4</v>
      </c>
      <c r="JM85" s="67">
        <v>4.6902422787516894E-4</v>
      </c>
      <c r="JN85" s="67">
        <v>3.4843205574912892E-4</v>
      </c>
      <c r="JO85" s="67">
        <v>4.5717650887619813E-4</v>
      </c>
      <c r="JP85" s="67">
        <v>2.0870409932797281E-4</v>
      </c>
      <c r="JQ85" s="67">
        <v>2.8234073184752584E-4</v>
      </c>
      <c r="JR85" s="67">
        <v>3.3111799626309689E-4</v>
      </c>
      <c r="JS85" s="67">
        <v>3.1000469704086427E-4</v>
      </c>
      <c r="JT85" s="67">
        <v>2.1995600879824034E-4</v>
      </c>
      <c r="JU85" s="67">
        <v>1.6192758598354817E-4</v>
      </c>
      <c r="JV85" s="67">
        <v>4.2331488114620645E-4</v>
      </c>
      <c r="JW85" s="67">
        <v>4.5399755404418557E-4</v>
      </c>
      <c r="JX85" s="67">
        <v>3.1310946347772522E-4</v>
      </c>
      <c r="JY85" s="67">
        <v>3.0108994560308318E-4</v>
      </c>
      <c r="JZ85" s="67">
        <v>1.2397798322022125E-4</v>
      </c>
      <c r="KA85" s="67">
        <v>2.1452595044114598E-4</v>
      </c>
      <c r="KB85" s="67">
        <v>1.2689633444622878E-4</v>
      </c>
      <c r="KC85" s="67">
        <v>1.2146021337133688E-4</v>
      </c>
      <c r="KD85" s="67">
        <v>2.6954963355820086E-4</v>
      </c>
      <c r="KE85" s="67">
        <v>1.0262342799567115E-4</v>
      </c>
      <c r="KF85" s="67">
        <v>1.670790831391279E-4</v>
      </c>
      <c r="KG85" s="67">
        <v>8.5834963657800291E-5</v>
      </c>
      <c r="KH85" s="67">
        <v>8.2701015154961033E-5</v>
      </c>
      <c r="KI85" s="67">
        <v>1.5922440025475904E-4</v>
      </c>
      <c r="KJ85" s="67">
        <v>1.8169795805212296E-4</v>
      </c>
      <c r="KK85" s="67">
        <v>2.0657751662299132E-4</v>
      </c>
      <c r="KL85" s="67">
        <v>3.5071680209326702E-4</v>
      </c>
      <c r="KM85" s="67">
        <v>2.1234269876394197E-4</v>
      </c>
      <c r="KN85" s="67">
        <v>3.6731191125744222E-4</v>
      </c>
      <c r="KO85" s="67">
        <v>3.2600654520833073E-4</v>
      </c>
      <c r="KP85" s="67">
        <v>9.6167882601636522E-4</v>
      </c>
      <c r="KQ85" s="67">
        <v>1.1439412172780429E-3</v>
      </c>
      <c r="KR85" s="67">
        <v>0</v>
      </c>
      <c r="KS85" s="67">
        <v>9.2664209489193273E-4</v>
      </c>
      <c r="KT85" s="67">
        <v>6.2050239557707098E-4</v>
      </c>
      <c r="KU85" s="67">
        <v>1.6788115172259086E-4</v>
      </c>
      <c r="KV85" s="67">
        <v>2.6070520758652156E-4</v>
      </c>
      <c r="KW85" s="67">
        <v>5.0221972642798865E-4</v>
      </c>
      <c r="KX85" s="67">
        <v>5.8524354115556919E-4</v>
      </c>
      <c r="KY85" s="67">
        <v>1.7806507714150565E-4</v>
      </c>
      <c r="KZ85" s="67">
        <v>1.3312864953792813E-4</v>
      </c>
      <c r="LA85" s="67">
        <v>8.0866011379392432E-5</v>
      </c>
      <c r="LB85" s="67">
        <v>0</v>
      </c>
      <c r="LC85" s="67">
        <v>1.7973550701596791E-4</v>
      </c>
      <c r="LD85" s="67">
        <v>1.3392117147165723E-3</v>
      </c>
      <c r="LE85" s="67">
        <v>0</v>
      </c>
      <c r="LF85" s="67">
        <v>1.2344669340316302E-4</v>
      </c>
      <c r="LG85" s="67">
        <v>6.2971861828995757E-4</v>
      </c>
      <c r="LH85" s="67">
        <v>5.7367409574620657E-4</v>
      </c>
      <c r="LI85" s="67">
        <v>3.474330908834122E-4</v>
      </c>
      <c r="LJ85" s="67">
        <v>1.3744224237726904E-4</v>
      </c>
      <c r="LK85" s="67">
        <v>0</v>
      </c>
      <c r="LL85" s="67">
        <v>1.7652721766738414E-4</v>
      </c>
      <c r="LM85" s="67">
        <v>1.510055079259016E-4</v>
      </c>
      <c r="LN85" s="67">
        <v>9.9356756995451663E-5</v>
      </c>
      <c r="LO85" s="67">
        <v>1.3816889021153126E-4</v>
      </c>
      <c r="LP85" s="67">
        <v>3.8543071882829059E-4</v>
      </c>
      <c r="LQ85" s="67">
        <v>0</v>
      </c>
      <c r="LR85" s="67">
        <v>1.619414717436586E-4</v>
      </c>
      <c r="LS85" s="67">
        <v>1.5506639772211125E-4</v>
      </c>
      <c r="LT85" s="67">
        <v>2.1940715753704116E-4</v>
      </c>
      <c r="LU85" s="67">
        <v>3.5002975252896494E-4</v>
      </c>
      <c r="LV85" s="67">
        <v>1.6758792278350647E-4</v>
      </c>
      <c r="LW85" s="67">
        <v>5.8125903637997736E-4</v>
      </c>
      <c r="LX85" s="67">
        <v>1.0561920579638202E-4</v>
      </c>
      <c r="LY85" s="67">
        <v>4.8387662242688607E-4</v>
      </c>
      <c r="LZ85" s="67">
        <v>1.6142831775550068E-4</v>
      </c>
      <c r="MA85" s="67">
        <v>1.153007167341851E-3</v>
      </c>
      <c r="MB85" s="67">
        <v>7.7292436979805484E-4</v>
      </c>
      <c r="MC85" s="67">
        <v>3.1898962988342113E-4</v>
      </c>
      <c r="MD85" s="67">
        <v>4.2404036306475332E-4</v>
      </c>
      <c r="ME85" s="67">
        <v>8.3827832872703629E-4</v>
      </c>
      <c r="MF85" s="67">
        <v>3.506478258248157E-4</v>
      </c>
      <c r="MG85" s="67">
        <v>7.0351235055015411E-4</v>
      </c>
      <c r="MH85" s="67">
        <v>0</v>
      </c>
      <c r="MI85" s="67">
        <v>6.592827004219409E-4</v>
      </c>
    </row>
    <row r="86" spans="2:347" x14ac:dyDescent="0.15">
      <c r="B86" s="12" t="s">
        <v>112</v>
      </c>
      <c r="C86" s="66" t="s">
        <v>177</v>
      </c>
      <c r="D86" s="67">
        <v>1</v>
      </c>
      <c r="E86" s="67">
        <v>0</v>
      </c>
      <c r="F86" s="67">
        <v>0</v>
      </c>
      <c r="G86" s="67">
        <v>0</v>
      </c>
      <c r="H86" s="67">
        <v>1.108537939337299E-2</v>
      </c>
      <c r="I86" s="27">
        <v>0</v>
      </c>
      <c r="J86" s="67">
        <v>0</v>
      </c>
      <c r="P86" s="12" t="s">
        <v>112</v>
      </c>
      <c r="Q86" s="67" t="s">
        <v>177</v>
      </c>
      <c r="R86" s="67">
        <v>5.261773217574323E-6</v>
      </c>
      <c r="S86" s="67">
        <v>0</v>
      </c>
      <c r="T86" s="67">
        <v>2.7928416485900219E-3</v>
      </c>
      <c r="U86" s="67">
        <v>0</v>
      </c>
      <c r="V86" s="67">
        <v>3.6846615252784915E-4</v>
      </c>
      <c r="W86" s="67">
        <v>0</v>
      </c>
      <c r="X86" s="67">
        <v>8.9108910891089101E-4</v>
      </c>
      <c r="Y86" s="67">
        <v>1.6405316336508169E-4</v>
      </c>
      <c r="Z86" s="67">
        <v>0</v>
      </c>
      <c r="AA86" s="67">
        <v>0</v>
      </c>
      <c r="AB86" s="67">
        <v>0</v>
      </c>
      <c r="AC86" s="67">
        <v>1.0416666666666667E-3</v>
      </c>
      <c r="AD86" s="67">
        <v>1.9115734720416124E-3</v>
      </c>
      <c r="AE86" s="67">
        <v>4.8780487804878049E-4</v>
      </c>
      <c r="AF86" s="67">
        <v>1.4636735932049144E-3</v>
      </c>
      <c r="AG86" s="67">
        <v>0</v>
      </c>
      <c r="AH86" s="67">
        <v>6.2992125984251965E-4</v>
      </c>
      <c r="AI86" s="67">
        <v>1.5478761699064074E-3</v>
      </c>
      <c r="AJ86" s="67">
        <v>0</v>
      </c>
      <c r="AK86" s="67">
        <v>4.2452830188679245E-4</v>
      </c>
      <c r="AL86" s="67">
        <v>0</v>
      </c>
      <c r="AM86" s="67">
        <v>0</v>
      </c>
      <c r="AN86" s="67">
        <v>0</v>
      </c>
      <c r="AO86" s="67">
        <v>0</v>
      </c>
      <c r="AP86" s="67">
        <v>4.699507389162561E-3</v>
      </c>
      <c r="AQ86" s="67">
        <v>8.5401723515145266E-4</v>
      </c>
      <c r="AR86" s="67">
        <v>0</v>
      </c>
      <c r="AS86" s="67">
        <v>0</v>
      </c>
      <c r="AT86" s="67">
        <v>6.7854909318323952E-4</v>
      </c>
      <c r="AU86" s="67">
        <v>9.3055080396852547E-4</v>
      </c>
      <c r="AV86" s="67">
        <v>1.0857142857142858E-3</v>
      </c>
      <c r="AW86" s="67">
        <v>0</v>
      </c>
      <c r="AX86" s="67">
        <v>5.7328285559762036E-4</v>
      </c>
      <c r="AY86" s="67">
        <v>0</v>
      </c>
      <c r="AZ86" s="67">
        <v>8.6757990867579904E-4</v>
      </c>
      <c r="BA86" s="67">
        <v>0</v>
      </c>
      <c r="BB86" s="67">
        <v>2.6137184115523465E-4</v>
      </c>
      <c r="BC86" s="67">
        <v>4.6610169491525426E-4</v>
      </c>
      <c r="BD86" s="67">
        <v>1.5322409023196424E-4</v>
      </c>
      <c r="BE86" s="67">
        <v>0</v>
      </c>
      <c r="BF86" s="67">
        <v>1.9455732052702871E-4</v>
      </c>
      <c r="BG86" s="67">
        <v>1.2006489994591672E-3</v>
      </c>
      <c r="BH86" s="67">
        <v>7.9657845495856717E-4</v>
      </c>
      <c r="BI86" s="67">
        <v>1.0847968777718646E-3</v>
      </c>
      <c r="BJ86" s="67">
        <v>1.3003128811581905E-3</v>
      </c>
      <c r="BK86" s="67">
        <v>1.0170554301479808E-3</v>
      </c>
      <c r="BL86" s="67">
        <v>0</v>
      </c>
      <c r="BM86" s="67">
        <v>1.0305343511450382E-3</v>
      </c>
      <c r="BN86" s="67">
        <v>9.8145285935085009E-4</v>
      </c>
      <c r="BO86" s="67">
        <v>0</v>
      </c>
      <c r="BP86" s="67">
        <v>1.7355371900826446E-3</v>
      </c>
      <c r="BQ86" s="67">
        <v>1.1191047162270186E-3</v>
      </c>
      <c r="BR86" s="67">
        <v>1.2903225806451613E-3</v>
      </c>
      <c r="BS86" s="67">
        <v>7.8674948240165627E-4</v>
      </c>
      <c r="BT86" s="67">
        <v>2.3665415809224065E-4</v>
      </c>
      <c r="BU86" s="67">
        <v>2.2527810386270894E-4</v>
      </c>
      <c r="BV86" s="67">
        <v>3.9424732505226909E-4</v>
      </c>
      <c r="BW86" s="67">
        <v>1.9181952630068649E-4</v>
      </c>
      <c r="BX86" s="67">
        <v>4.070673826433397E-4</v>
      </c>
      <c r="BY86" s="67">
        <v>8.0533185226326013E-4</v>
      </c>
      <c r="BZ86" s="67">
        <v>0</v>
      </c>
      <c r="CA86" s="67">
        <v>9.9312772376801881E-5</v>
      </c>
      <c r="CB86" s="67">
        <v>4.2256341789052068E-4</v>
      </c>
      <c r="CC86" s="67">
        <v>1.4845185918280787E-4</v>
      </c>
      <c r="CD86" s="67">
        <v>1.9954648526077098E-4</v>
      </c>
      <c r="CE86" s="67">
        <v>1.7749811555730345E-4</v>
      </c>
      <c r="CF86" s="67">
        <v>1.6679113766492409E-4</v>
      </c>
      <c r="CG86" s="67">
        <v>8.0644387975260107E-4</v>
      </c>
      <c r="CH86" s="67">
        <v>3.8836418587079708E-3</v>
      </c>
      <c r="CI86" s="67">
        <v>3.1175473964141719E-3</v>
      </c>
      <c r="CJ86" s="67">
        <v>1.1421759578930913E-3</v>
      </c>
      <c r="CK86" s="67">
        <v>3.0962682531097892E-4</v>
      </c>
      <c r="CL86" s="67">
        <v>9.9817089103736606E-5</v>
      </c>
      <c r="CM86" s="67">
        <v>4.070501078682786E-8</v>
      </c>
      <c r="CN86" s="67">
        <v>4.183097090482788E-5</v>
      </c>
      <c r="CO86" s="67">
        <v>3.9770065999574194E-4</v>
      </c>
      <c r="CP86" s="67">
        <v>5.11561285041948E-7</v>
      </c>
      <c r="CQ86" s="67">
        <v>3.7264021887824895E-4</v>
      </c>
      <c r="CR86" s="67">
        <v>0</v>
      </c>
      <c r="CS86" s="67">
        <v>2.1359223300970874E-3</v>
      </c>
      <c r="CT86" s="67">
        <v>3.2820512820512819E-4</v>
      </c>
      <c r="CU86" s="67">
        <v>3.5417020553762528E-4</v>
      </c>
      <c r="CV86" s="67">
        <v>2.3281765153436468E-2</v>
      </c>
      <c r="CW86" s="67">
        <v>1.3067729083665338E-3</v>
      </c>
      <c r="CX86" s="67">
        <v>3.9912611119481689E-3</v>
      </c>
      <c r="CY86" s="67">
        <v>4.4497701261860517E-3</v>
      </c>
      <c r="CZ86" s="67">
        <v>1.923076923076923E-3</v>
      </c>
      <c r="DA86" s="67">
        <v>1.244112578977599E-2</v>
      </c>
      <c r="DB86" s="67">
        <v>7.5617033446961793E-4</v>
      </c>
      <c r="DC86" s="67">
        <v>2.9844951404572793E-3</v>
      </c>
      <c r="DD86" s="67">
        <v>3.5514025759901982E-3</v>
      </c>
      <c r="DE86" s="67">
        <v>7.6033446606272453E-4</v>
      </c>
      <c r="DF86" s="67">
        <v>1.1509285901124771E-4</v>
      </c>
      <c r="DG86" s="67">
        <v>1.8018990073370738E-4</v>
      </c>
      <c r="DH86" s="67">
        <v>2.8604278447494949E-4</v>
      </c>
      <c r="DI86" s="67">
        <v>5.3844322780290405E-3</v>
      </c>
      <c r="DJ86" s="67">
        <v>1.5780875626225223E-3</v>
      </c>
      <c r="DK86" s="67">
        <v>2.6700680272108844E-3</v>
      </c>
      <c r="DL86" s="67">
        <v>4.0236051502145923E-4</v>
      </c>
      <c r="DM86" s="67">
        <v>2.1497685552367084E-3</v>
      </c>
      <c r="DN86" s="67">
        <v>7.4845679012345678E-4</v>
      </c>
      <c r="DO86" s="67">
        <v>3.8129759905022924E-4</v>
      </c>
      <c r="DP86" s="67">
        <v>1.1412578202173195E-3</v>
      </c>
      <c r="DQ86" s="67">
        <v>1.8339907537006405E-3</v>
      </c>
      <c r="DR86" s="67">
        <v>1.6537610619469026E-3</v>
      </c>
      <c r="DS86" s="67">
        <v>7.1592210767468503E-5</v>
      </c>
      <c r="DT86" s="67">
        <v>5.7714042008742937E-3</v>
      </c>
      <c r="DU86" s="67">
        <v>1.0916445865404587E-3</v>
      </c>
      <c r="DW86" s="12" t="s">
        <v>112</v>
      </c>
      <c r="DX86" s="67" t="s">
        <v>177</v>
      </c>
      <c r="DY86" s="27">
        <v>0</v>
      </c>
      <c r="DZ86" s="67">
        <v>0</v>
      </c>
      <c r="EA86" s="67">
        <v>0</v>
      </c>
      <c r="EB86" s="67">
        <v>0</v>
      </c>
      <c r="EC86" s="67">
        <v>0</v>
      </c>
      <c r="ED86" s="67">
        <v>0</v>
      </c>
      <c r="EE86" s="67">
        <v>0</v>
      </c>
      <c r="EF86" s="67">
        <v>0</v>
      </c>
      <c r="EG86" s="67">
        <v>0</v>
      </c>
      <c r="EH86" s="67">
        <v>0</v>
      </c>
      <c r="EI86" s="67">
        <v>0</v>
      </c>
      <c r="EJ86" s="67">
        <v>0</v>
      </c>
      <c r="EK86" s="67">
        <v>0</v>
      </c>
      <c r="EL86" s="67">
        <v>0</v>
      </c>
      <c r="EM86" s="67">
        <v>0</v>
      </c>
      <c r="EN86" s="67">
        <v>0</v>
      </c>
      <c r="EO86" s="67">
        <v>0</v>
      </c>
      <c r="EP86" s="67">
        <v>0</v>
      </c>
      <c r="EQ86" s="67">
        <v>0</v>
      </c>
      <c r="ER86" s="67">
        <v>0</v>
      </c>
      <c r="ES86" s="67">
        <v>0</v>
      </c>
      <c r="ET86" s="67">
        <v>0</v>
      </c>
      <c r="EU86" s="67">
        <v>0</v>
      </c>
      <c r="EV86" s="67">
        <v>0</v>
      </c>
      <c r="EW86" s="67">
        <v>0</v>
      </c>
      <c r="EX86" s="67">
        <v>0</v>
      </c>
      <c r="EY86" s="67">
        <v>0</v>
      </c>
      <c r="EZ86" s="67">
        <v>0</v>
      </c>
      <c r="FA86" s="67">
        <v>0</v>
      </c>
      <c r="FB86" s="67">
        <v>0</v>
      </c>
      <c r="FC86" s="67">
        <v>0</v>
      </c>
      <c r="FD86" s="67">
        <v>0</v>
      </c>
      <c r="FE86" s="67">
        <v>0</v>
      </c>
      <c r="FF86" s="67">
        <v>0</v>
      </c>
      <c r="FG86" s="67">
        <v>0</v>
      </c>
      <c r="FH86" s="67">
        <v>0</v>
      </c>
      <c r="FI86" s="67">
        <v>0</v>
      </c>
      <c r="FJ86" s="67">
        <v>0</v>
      </c>
      <c r="FK86" s="67">
        <v>0</v>
      </c>
      <c r="FL86" s="67">
        <v>0</v>
      </c>
      <c r="FM86" s="67">
        <v>0</v>
      </c>
      <c r="FN86" s="67">
        <v>0</v>
      </c>
      <c r="FO86" s="67">
        <v>0</v>
      </c>
      <c r="FP86" s="67">
        <v>0</v>
      </c>
      <c r="FQ86" s="67">
        <v>0</v>
      </c>
      <c r="FR86" s="67">
        <v>0</v>
      </c>
      <c r="FS86" s="67">
        <v>0</v>
      </c>
      <c r="FT86" s="67">
        <v>0</v>
      </c>
      <c r="FU86" s="67">
        <v>0</v>
      </c>
      <c r="FV86" s="67">
        <v>0</v>
      </c>
      <c r="FW86" s="67">
        <v>0</v>
      </c>
      <c r="FX86" s="67">
        <v>0</v>
      </c>
      <c r="FY86" s="67">
        <v>0</v>
      </c>
      <c r="FZ86" s="67">
        <v>0</v>
      </c>
      <c r="GA86" s="67">
        <v>0</v>
      </c>
      <c r="GB86" s="67">
        <v>0</v>
      </c>
      <c r="GC86" s="67">
        <v>0</v>
      </c>
      <c r="GD86" s="67">
        <v>0</v>
      </c>
      <c r="GE86" s="67">
        <v>0</v>
      </c>
      <c r="GF86" s="67">
        <v>0</v>
      </c>
      <c r="GG86" s="67">
        <v>0</v>
      </c>
      <c r="GH86" s="67">
        <v>0</v>
      </c>
      <c r="GI86" s="67">
        <v>0</v>
      </c>
      <c r="GJ86" s="67">
        <v>0</v>
      </c>
      <c r="GK86" s="67">
        <v>0</v>
      </c>
      <c r="GL86" s="67">
        <v>0</v>
      </c>
      <c r="GM86" s="67">
        <v>0</v>
      </c>
      <c r="GN86" s="67">
        <v>0</v>
      </c>
      <c r="GO86" s="67">
        <v>0</v>
      </c>
      <c r="GP86" s="67">
        <v>0</v>
      </c>
      <c r="GQ86" s="67">
        <v>0</v>
      </c>
      <c r="GR86" s="67">
        <v>0</v>
      </c>
      <c r="GS86" s="67">
        <v>0</v>
      </c>
      <c r="GT86" s="67">
        <v>0</v>
      </c>
      <c r="GU86" s="67">
        <v>0</v>
      </c>
      <c r="GV86" s="67">
        <v>0</v>
      </c>
      <c r="GW86" s="67">
        <v>0</v>
      </c>
      <c r="GX86" s="67">
        <v>0</v>
      </c>
      <c r="GY86" s="67">
        <v>1</v>
      </c>
      <c r="GZ86" s="67">
        <v>0</v>
      </c>
      <c r="HA86" s="67">
        <v>0</v>
      </c>
      <c r="HB86" s="67">
        <v>0</v>
      </c>
      <c r="HC86" s="67">
        <v>0</v>
      </c>
      <c r="HD86" s="67">
        <v>0</v>
      </c>
      <c r="HE86" s="67">
        <v>0</v>
      </c>
      <c r="HF86" s="67">
        <v>0</v>
      </c>
      <c r="HG86" s="67">
        <v>0</v>
      </c>
      <c r="HH86" s="67">
        <v>0</v>
      </c>
      <c r="HI86" s="67">
        <v>0</v>
      </c>
      <c r="HJ86" s="67">
        <v>0</v>
      </c>
      <c r="HK86" s="67">
        <v>0</v>
      </c>
      <c r="HL86" s="67">
        <v>0</v>
      </c>
      <c r="HM86" s="67">
        <v>0</v>
      </c>
      <c r="HN86" s="67">
        <v>0</v>
      </c>
      <c r="HO86" s="67">
        <v>0</v>
      </c>
      <c r="HP86" s="67">
        <v>0</v>
      </c>
      <c r="HQ86" s="67">
        <v>0</v>
      </c>
      <c r="HR86" s="67">
        <v>0</v>
      </c>
      <c r="HS86" s="67">
        <v>0</v>
      </c>
      <c r="HT86" s="67">
        <v>0</v>
      </c>
      <c r="HU86" s="67">
        <v>0</v>
      </c>
      <c r="HV86" s="67">
        <v>0</v>
      </c>
      <c r="HW86" s="67">
        <v>0</v>
      </c>
      <c r="HX86" s="67">
        <v>0</v>
      </c>
      <c r="HY86" s="67">
        <v>0</v>
      </c>
      <c r="HZ86" s="67">
        <v>0</v>
      </c>
      <c r="IA86" s="67">
        <v>0</v>
      </c>
      <c r="IB86" s="67">
        <v>1</v>
      </c>
      <c r="IC86" s="67">
        <v>0.8784801077719594</v>
      </c>
      <c r="IE86" s="12" t="s">
        <v>112</v>
      </c>
      <c r="IF86" s="67" t="s">
        <v>177</v>
      </c>
      <c r="IG86" s="67">
        <v>0</v>
      </c>
      <c r="IH86" s="67">
        <v>0</v>
      </c>
      <c r="II86" s="67">
        <v>1.256455037756474E-5</v>
      </c>
      <c r="IJ86" s="67">
        <v>0</v>
      </c>
      <c r="IK86" s="67">
        <v>5.485884818362354E-6</v>
      </c>
      <c r="IL86" s="67">
        <v>0</v>
      </c>
      <c r="IM86" s="67">
        <v>0</v>
      </c>
      <c r="IN86" s="67">
        <v>1.10943924780019E-5</v>
      </c>
      <c r="IO86" s="67">
        <v>6.4475779673365704E-6</v>
      </c>
      <c r="IP86" s="67">
        <v>2.5242963523917709E-5</v>
      </c>
      <c r="IQ86" s="67">
        <v>0</v>
      </c>
      <c r="IR86" s="67">
        <v>1.5886675051300723E-5</v>
      </c>
      <c r="IS86" s="67">
        <v>2.1004983432319318E-5</v>
      </c>
      <c r="IT86" s="67">
        <v>1.4862705755582804E-5</v>
      </c>
      <c r="IU86" s="67">
        <v>3.1499287328624189E-5</v>
      </c>
      <c r="IV86" s="67">
        <v>5.9314267750536052E-6</v>
      </c>
      <c r="IW86" s="67">
        <v>7.7714569927570017E-6</v>
      </c>
      <c r="IX86" s="67">
        <v>1.2942351070517325E-5</v>
      </c>
      <c r="IY86" s="67">
        <v>0</v>
      </c>
      <c r="IZ86" s="67">
        <v>9.5067275942275146E-6</v>
      </c>
      <c r="JA86" s="67">
        <v>6.3987304918704127E-6</v>
      </c>
      <c r="JB86" s="67">
        <v>6.6191083730066141E-6</v>
      </c>
      <c r="JC86" s="67">
        <v>8.3404922558529397E-6</v>
      </c>
      <c r="JD86" s="67">
        <v>8.0273572334516039E-6</v>
      </c>
      <c r="JE86" s="67">
        <v>2.7618002518761829E-6</v>
      </c>
      <c r="JF86" s="67">
        <v>4.0561424192726259E-6</v>
      </c>
      <c r="JG86" s="67">
        <v>6.2793362741558221E-6</v>
      </c>
      <c r="JH86" s="67">
        <v>0</v>
      </c>
      <c r="JI86" s="67">
        <v>5.3115996838535872E-6</v>
      </c>
      <c r="JJ86" s="67">
        <v>5.4752518615856332E-6</v>
      </c>
      <c r="JK86" s="67">
        <v>3.0776806598547338E-5</v>
      </c>
      <c r="JL86" s="67">
        <v>4.3372469758545457E-6</v>
      </c>
      <c r="JM86" s="67">
        <v>5.0432712674749353E-6</v>
      </c>
      <c r="JN86" s="67">
        <v>1.2444001991040318E-5</v>
      </c>
      <c r="JO86" s="67">
        <v>7.7487543877321728E-6</v>
      </c>
      <c r="JP86" s="67">
        <v>3.7946199877813238E-6</v>
      </c>
      <c r="JQ86" s="67">
        <v>5.0872203936491143E-6</v>
      </c>
      <c r="JR86" s="67">
        <v>1.1825642723682032E-5</v>
      </c>
      <c r="JS86" s="67">
        <v>0</v>
      </c>
      <c r="JT86" s="67">
        <v>1.3330667199893354E-5</v>
      </c>
      <c r="JU86" s="67">
        <v>2.6987930997258026E-6</v>
      </c>
      <c r="JV86" s="67">
        <v>1.6281341582546403E-5</v>
      </c>
      <c r="JW86" s="67">
        <v>1.0558082652190362E-5</v>
      </c>
      <c r="JX86" s="67">
        <v>9.5501797139175451E-6</v>
      </c>
      <c r="JY86" s="67">
        <v>8.1545193600835026E-6</v>
      </c>
      <c r="JZ86" s="67">
        <v>4.8094907283706511E-6</v>
      </c>
      <c r="KA86" s="67">
        <v>1.9196953059610379E-6</v>
      </c>
      <c r="KB86" s="67">
        <v>6.5636035058394194E-6</v>
      </c>
      <c r="KC86" s="67">
        <v>4.3601102235864521E-6</v>
      </c>
      <c r="KD86" s="67">
        <v>7.2851252313027258E-6</v>
      </c>
      <c r="KE86" s="67">
        <v>6.9970519087957611E-6</v>
      </c>
      <c r="KF86" s="67">
        <v>5.7613476944526864E-6</v>
      </c>
      <c r="KG86" s="67">
        <v>3.7788977710981262E-6</v>
      </c>
      <c r="KH86" s="67">
        <v>7.2971483960259732E-6</v>
      </c>
      <c r="KI86" s="67">
        <v>5.0547428652304455E-6</v>
      </c>
      <c r="KJ86" s="67">
        <v>3.7463496505592365E-6</v>
      </c>
      <c r="KK86" s="67">
        <v>3.8716000438043888E-6</v>
      </c>
      <c r="KL86" s="67">
        <v>7.8812764515340903E-6</v>
      </c>
      <c r="KM86" s="67">
        <v>8.3819486354187617E-6</v>
      </c>
      <c r="KN86" s="67">
        <v>1.33567967729979E-5</v>
      </c>
      <c r="KO86" s="67">
        <v>1.2538713277243489E-5</v>
      </c>
      <c r="KP86" s="67">
        <v>1.3372127360598359E-5</v>
      </c>
      <c r="KQ86" s="67">
        <v>1.4157688332649045E-5</v>
      </c>
      <c r="KR86" s="67">
        <v>0</v>
      </c>
      <c r="KS86" s="67">
        <v>1.0401084738582918E-5</v>
      </c>
      <c r="KT86" s="67">
        <v>8.3035600381359866E-6</v>
      </c>
      <c r="KU86" s="67">
        <v>1.4472513079533696E-5</v>
      </c>
      <c r="KV86" s="67">
        <v>0</v>
      </c>
      <c r="KW86" s="67">
        <v>6.3572117269365655E-6</v>
      </c>
      <c r="KX86" s="67">
        <v>8.3537370683748565E-6</v>
      </c>
      <c r="KY86" s="67">
        <v>1.1652520385538203E-5</v>
      </c>
      <c r="KZ86" s="67">
        <v>3.6078224807026594E-6</v>
      </c>
      <c r="LA86" s="67">
        <v>3.937296434202628E-6</v>
      </c>
      <c r="LB86" s="67">
        <v>0</v>
      </c>
      <c r="LC86" s="67">
        <v>1.1423866971353891E-6</v>
      </c>
      <c r="LD86" s="67">
        <v>9.0965324018484146E-6</v>
      </c>
      <c r="LE86" s="67">
        <v>0</v>
      </c>
      <c r="LF86" s="67">
        <v>1.5430836675395376E-6</v>
      </c>
      <c r="LG86" s="67">
        <v>1.6109080932998917E-4</v>
      </c>
      <c r="LH86" s="67">
        <v>0</v>
      </c>
      <c r="LI86" s="67">
        <v>1.1298637101899583E-5</v>
      </c>
      <c r="LJ86" s="67">
        <v>7.0846516689313937E-6</v>
      </c>
      <c r="LK86" s="67">
        <v>0</v>
      </c>
      <c r="LL86" s="67">
        <v>1.8971048893216145E-5</v>
      </c>
      <c r="LM86" s="67">
        <v>1.1325413094442619E-5</v>
      </c>
      <c r="LN86" s="67">
        <v>9.1996997218010809E-6</v>
      </c>
      <c r="LO86" s="67">
        <v>3.1885128510353364E-5</v>
      </c>
      <c r="LP86" s="67">
        <v>1.3931230801022553E-5</v>
      </c>
      <c r="LQ86" s="67">
        <v>0</v>
      </c>
      <c r="LR86" s="67">
        <v>1.4672549453284504E-5</v>
      </c>
      <c r="LS86" s="67">
        <v>1.4651943091853031E-5</v>
      </c>
      <c r="LT86" s="67">
        <v>2.8912026916826854E-5</v>
      </c>
      <c r="LU86" s="67">
        <v>1.7501487626448247E-5</v>
      </c>
      <c r="LV86" s="67">
        <v>2.8647508168120767E-6</v>
      </c>
      <c r="LW86" s="67">
        <v>3.2563531449858673E-6</v>
      </c>
      <c r="LX86" s="67">
        <v>2.6404801449095503E-6</v>
      </c>
      <c r="LY86" s="67">
        <v>4.8341328700802854E-5</v>
      </c>
      <c r="LZ86" s="67">
        <v>1.0089269859718792E-5</v>
      </c>
      <c r="MA86" s="67">
        <v>2.5968629895086736E-5</v>
      </c>
      <c r="MB86" s="67">
        <v>2.088984783237986E-5</v>
      </c>
      <c r="MC86" s="67">
        <v>1.5752574315230671E-5</v>
      </c>
      <c r="MD86" s="67">
        <v>6.3384209725673143E-6</v>
      </c>
      <c r="ME86" s="67">
        <v>2.032189887823118E-5</v>
      </c>
      <c r="MF86" s="67">
        <v>5.2888058193788195E-6</v>
      </c>
      <c r="MG86" s="67">
        <v>2.2333725414290605E-5</v>
      </c>
      <c r="MH86" s="67">
        <v>0</v>
      </c>
      <c r="MI86" s="67">
        <v>2.1976090014064698E-5</v>
      </c>
    </row>
    <row r="87" spans="2:347" x14ac:dyDescent="0.15">
      <c r="B87" s="16" t="s">
        <v>113</v>
      </c>
      <c r="C87" s="72" t="s">
        <v>674</v>
      </c>
      <c r="D87" s="71">
        <v>0.91069194495236228</v>
      </c>
      <c r="E87" s="71">
        <v>8.9308055047637724E-2</v>
      </c>
      <c r="F87" s="71">
        <v>0.686051779935275</v>
      </c>
      <c r="G87" s="71">
        <v>0.6143042071197411</v>
      </c>
      <c r="H87" s="71">
        <v>4.5402332719312027E-4</v>
      </c>
      <c r="I87" s="73">
        <v>7.1197411003236247E-2</v>
      </c>
      <c r="J87" s="71">
        <v>7.1197411003236247E-2</v>
      </c>
      <c r="P87" s="16" t="s">
        <v>113</v>
      </c>
      <c r="Q87" s="71" t="s">
        <v>674</v>
      </c>
      <c r="R87" s="71">
        <v>7.4717179689555381E-4</v>
      </c>
      <c r="S87" s="71">
        <v>3.2394366197183101E-3</v>
      </c>
      <c r="T87" s="71">
        <v>4.5010845986984816E-4</v>
      </c>
      <c r="U87" s="71">
        <v>0</v>
      </c>
      <c r="V87" s="71">
        <v>6.6348390255845265E-4</v>
      </c>
      <c r="W87" s="71">
        <v>0</v>
      </c>
      <c r="X87" s="71">
        <v>1.9801980198019803E-4</v>
      </c>
      <c r="Y87" s="71">
        <v>1.7026400608409083E-3</v>
      </c>
      <c r="Z87" s="71">
        <v>0</v>
      </c>
      <c r="AA87" s="71">
        <v>0</v>
      </c>
      <c r="AB87" s="71">
        <v>0</v>
      </c>
      <c r="AC87" s="71">
        <v>6.2500000000000001E-4</v>
      </c>
      <c r="AD87" s="71">
        <v>6.6319895968790633E-4</v>
      </c>
      <c r="AE87" s="71">
        <v>1.3821138211382114E-3</v>
      </c>
      <c r="AF87" s="71">
        <v>1.1716972546640377E-3</v>
      </c>
      <c r="AG87" s="71">
        <v>0</v>
      </c>
      <c r="AH87" s="71">
        <v>2.0472440944881891E-3</v>
      </c>
      <c r="AI87" s="71">
        <v>1.4542836573074153E-3</v>
      </c>
      <c r="AJ87" s="71">
        <v>0</v>
      </c>
      <c r="AK87" s="71">
        <v>6.1320754716981136E-4</v>
      </c>
      <c r="AL87" s="71">
        <v>0</v>
      </c>
      <c r="AM87" s="71">
        <v>0</v>
      </c>
      <c r="AN87" s="71">
        <v>0</v>
      </c>
      <c r="AO87" s="71">
        <v>0</v>
      </c>
      <c r="AP87" s="71">
        <v>6.7828723001136788E-4</v>
      </c>
      <c r="AQ87" s="71">
        <v>1.2905722689509264E-3</v>
      </c>
      <c r="AR87" s="71">
        <v>0</v>
      </c>
      <c r="AS87" s="71">
        <v>0</v>
      </c>
      <c r="AT87" s="71">
        <v>6.3894100479466333E-4</v>
      </c>
      <c r="AU87" s="71">
        <v>6.5799977192382254E-4</v>
      </c>
      <c r="AV87" s="71">
        <v>7.4285714285714287E-4</v>
      </c>
      <c r="AW87" s="71">
        <v>0</v>
      </c>
      <c r="AX87" s="71">
        <v>3.7263385613845322E-3</v>
      </c>
      <c r="AY87" s="71">
        <v>0</v>
      </c>
      <c r="AZ87" s="71">
        <v>1.643835616438356E-3</v>
      </c>
      <c r="BA87" s="71">
        <v>0</v>
      </c>
      <c r="BB87" s="71">
        <v>3.1239470517448859E-4</v>
      </c>
      <c r="BC87" s="71">
        <v>2.1186440677966102E-3</v>
      </c>
      <c r="BD87" s="71">
        <v>1.4258352841030008E-3</v>
      </c>
      <c r="BE87" s="71">
        <v>0</v>
      </c>
      <c r="BF87" s="71">
        <v>7.7207240487624674E-4</v>
      </c>
      <c r="BG87" s="71">
        <v>8.5992428339643054E-4</v>
      </c>
      <c r="BH87" s="71">
        <v>7.097032878909382E-4</v>
      </c>
      <c r="BI87" s="71">
        <v>5.6679084619478445E-4</v>
      </c>
      <c r="BJ87" s="71">
        <v>4.6773081614254653E-4</v>
      </c>
      <c r="BK87" s="71">
        <v>5.6433408577878099E-4</v>
      </c>
      <c r="BL87" s="71">
        <v>0</v>
      </c>
      <c r="BM87" s="71">
        <v>6.2977099236641223E-4</v>
      </c>
      <c r="BN87" s="71">
        <v>6.2081401339515719E-4</v>
      </c>
      <c r="BO87" s="71">
        <v>0</v>
      </c>
      <c r="BP87" s="71">
        <v>5.3719008264462812E-4</v>
      </c>
      <c r="BQ87" s="71">
        <v>7.3332638237236301E-4</v>
      </c>
      <c r="BR87" s="71">
        <v>6.4516129032258064E-4</v>
      </c>
      <c r="BS87" s="71">
        <v>5.3830227743271227E-4</v>
      </c>
      <c r="BT87" s="71">
        <v>1.038917806560949E-3</v>
      </c>
      <c r="BU87" s="71">
        <v>1.0718478234829066E-3</v>
      </c>
      <c r="BV87" s="71">
        <v>6.0047964580002468E-4</v>
      </c>
      <c r="BW87" s="71">
        <v>8.5579321457740108E-4</v>
      </c>
      <c r="BX87" s="71">
        <v>5.3351810150701544E-4</v>
      </c>
      <c r="BY87" s="71">
        <v>9.4140516523188002E-4</v>
      </c>
      <c r="BZ87" s="71">
        <v>1.421285277116627E-3</v>
      </c>
      <c r="CA87" s="71">
        <v>1.1605346966141468E-3</v>
      </c>
      <c r="CB87" s="71">
        <v>1.1495327102803738E-3</v>
      </c>
      <c r="CC87" s="71">
        <v>1.1706489466987134E-3</v>
      </c>
      <c r="CD87" s="71">
        <v>1.3089569160997733E-3</v>
      </c>
      <c r="CE87" s="71">
        <v>1.2251171631763511E-3</v>
      </c>
      <c r="CF87" s="71">
        <v>1.9865571321882004E-3</v>
      </c>
      <c r="CG87" s="71">
        <v>2.4356331207747999E-4</v>
      </c>
      <c r="CH87" s="71">
        <v>2.2289384208537967E-4</v>
      </c>
      <c r="CI87" s="71">
        <v>1.4529896199708332E-4</v>
      </c>
      <c r="CJ87" s="71">
        <v>1.047461469312245E-4</v>
      </c>
      <c r="CK87" s="71">
        <v>4.8674959437533804E-5</v>
      </c>
      <c r="CL87" s="71">
        <v>2.3255813953488374E-5</v>
      </c>
      <c r="CM87" s="71">
        <v>4.8031912728456867E-6</v>
      </c>
      <c r="CN87" s="71">
        <v>3.1546413726953E-4</v>
      </c>
      <c r="CO87" s="71">
        <v>9.9638066851181605E-4</v>
      </c>
      <c r="CP87" s="71">
        <v>7.0748925721301407E-4</v>
      </c>
      <c r="CQ87" s="71">
        <v>3.3488372093023257E-4</v>
      </c>
      <c r="CR87" s="71">
        <v>0</v>
      </c>
      <c r="CS87" s="71">
        <v>4.7896440129449836E-3</v>
      </c>
      <c r="CT87" s="71">
        <v>9.2307692307692303E-5</v>
      </c>
      <c r="CU87" s="71">
        <v>3.7795141837948022E-4</v>
      </c>
      <c r="CV87" s="71">
        <v>1.0296728379406544E-2</v>
      </c>
      <c r="CW87" s="71">
        <v>5.5776892430278889E-5</v>
      </c>
      <c r="CX87" s="71">
        <v>7.3828536989603729E-5</v>
      </c>
      <c r="CY87" s="71">
        <v>3.1595422087449867E-4</v>
      </c>
      <c r="CZ87" s="71">
        <v>5.3050397877984088E-5</v>
      </c>
      <c r="DA87" s="71">
        <v>9.247558874210225E-4</v>
      </c>
      <c r="DB87" s="71">
        <v>8.549188754647559E-5</v>
      </c>
      <c r="DC87" s="71">
        <v>1.4337554241632198E-4</v>
      </c>
      <c r="DD87" s="71">
        <v>4.1339877931644746E-4</v>
      </c>
      <c r="DE87" s="71">
        <v>6.3624788120128788E-4</v>
      </c>
      <c r="DF87" s="71">
        <v>2.8511640073240914E-4</v>
      </c>
      <c r="DG87" s="71">
        <v>3.9167026327147173E-4</v>
      </c>
      <c r="DH87" s="71">
        <v>2.6165424012263954E-4</v>
      </c>
      <c r="DI87" s="71">
        <v>4.8202808855034513E-4</v>
      </c>
      <c r="DJ87" s="71">
        <v>9.9106948377259858E-5</v>
      </c>
      <c r="DK87" s="71">
        <v>7.9931972789115647E-4</v>
      </c>
      <c r="DL87" s="71">
        <v>6.1777814460217901E-4</v>
      </c>
      <c r="DM87" s="71">
        <v>8.9549656077407821E-5</v>
      </c>
      <c r="DN87" s="71">
        <v>4.64891975308642E-4</v>
      </c>
      <c r="DO87" s="71">
        <v>1.0890788991752655E-3</v>
      </c>
      <c r="DP87" s="71">
        <v>2.1336845571287455E-4</v>
      </c>
      <c r="DQ87" s="71">
        <v>1.6711201594774567E-4</v>
      </c>
      <c r="DR87" s="71">
        <v>2.1515486725663717E-4</v>
      </c>
      <c r="DS87" s="71">
        <v>3.2273768613974799E-3</v>
      </c>
      <c r="DT87" s="71">
        <v>1.5566691544940825E-4</v>
      </c>
      <c r="DU87" s="71">
        <v>5.3009610361820394E-4</v>
      </c>
      <c r="DW87" s="16" t="s">
        <v>113</v>
      </c>
      <c r="DX87" s="71" t="s">
        <v>674</v>
      </c>
      <c r="DY87" s="73">
        <v>7.4770500677655467E-5</v>
      </c>
      <c r="DZ87" s="71">
        <v>2.9654019883650735E-4</v>
      </c>
      <c r="EA87" s="71">
        <v>4.5543854301213566E-5</v>
      </c>
      <c r="EB87" s="71">
        <v>5.5562066858650771E-6</v>
      </c>
      <c r="EC87" s="71">
        <v>6.517849928320593E-5</v>
      </c>
      <c r="ED87" s="71">
        <v>0</v>
      </c>
      <c r="EE87" s="71">
        <v>4.2166368091079192E-5</v>
      </c>
      <c r="EF87" s="71">
        <v>1.6343366735305061E-4</v>
      </c>
      <c r="EG87" s="71">
        <v>0</v>
      </c>
      <c r="EH87" s="71">
        <v>0</v>
      </c>
      <c r="EI87" s="71">
        <v>0</v>
      </c>
      <c r="EJ87" s="71">
        <v>6.2262010007599344E-5</v>
      </c>
      <c r="EK87" s="71">
        <v>6.4360336611043672E-5</v>
      </c>
      <c r="EL87" s="71">
        <v>1.3034093146969839E-4</v>
      </c>
      <c r="EM87" s="71">
        <v>1.123690020178873E-4</v>
      </c>
      <c r="EN87" s="71">
        <v>0</v>
      </c>
      <c r="EO87" s="71">
        <v>1.872720222649806E-4</v>
      </c>
      <c r="EP87" s="71">
        <v>1.3525368634967057E-4</v>
      </c>
      <c r="EQ87" s="71">
        <v>0</v>
      </c>
      <c r="ER87" s="71">
        <v>7.3176520208521068E-5</v>
      </c>
      <c r="ES87" s="71">
        <v>0</v>
      </c>
      <c r="ET87" s="71">
        <v>0</v>
      </c>
      <c r="EU87" s="71">
        <v>0</v>
      </c>
      <c r="EV87" s="71">
        <v>0</v>
      </c>
      <c r="EW87" s="71">
        <v>6.4955878086848815E-5</v>
      </c>
      <c r="EX87" s="71">
        <v>1.2097003418506911E-4</v>
      </c>
      <c r="EY87" s="71">
        <v>0</v>
      </c>
      <c r="EZ87" s="71">
        <v>0</v>
      </c>
      <c r="FA87" s="71">
        <v>6.2372777754216965E-5</v>
      </c>
      <c r="FB87" s="71">
        <v>6.3635793220581487E-5</v>
      </c>
      <c r="FC87" s="71">
        <v>7.3269189359389367E-5</v>
      </c>
      <c r="FD87" s="71">
        <v>0</v>
      </c>
      <c r="FE87" s="71">
        <v>3.5945878144067757E-4</v>
      </c>
      <c r="FF87" s="71">
        <v>7.8229464420864327E-6</v>
      </c>
      <c r="FG87" s="71">
        <v>1.5507711402904675E-4</v>
      </c>
      <c r="FH87" s="71">
        <v>0</v>
      </c>
      <c r="FI87" s="71">
        <v>3.4115133610648141E-5</v>
      </c>
      <c r="FJ87" s="71">
        <v>2.0471451297564871E-4</v>
      </c>
      <c r="FK87" s="71">
        <v>1.3610464927363861E-4</v>
      </c>
      <c r="FL87" s="71">
        <v>0</v>
      </c>
      <c r="FM87" s="71">
        <v>7.6762969463718458E-5</v>
      </c>
      <c r="FN87" s="71">
        <v>8.7287535342151759E-5</v>
      </c>
      <c r="FO87" s="71">
        <v>7.3045222232496866E-5</v>
      </c>
      <c r="FP87" s="71">
        <v>5.6866550516218889E-5</v>
      </c>
      <c r="FQ87" s="71">
        <v>4.7211040974379609E-5</v>
      </c>
      <c r="FR87" s="71">
        <v>5.5382811894016819E-5</v>
      </c>
      <c r="FS87" s="71">
        <v>0</v>
      </c>
      <c r="FT87" s="71">
        <v>6.1682914756716172E-5</v>
      </c>
      <c r="FU87" s="71">
        <v>6.0238567490790906E-5</v>
      </c>
      <c r="FV87" s="71">
        <v>0</v>
      </c>
      <c r="FW87" s="71">
        <v>5.0616994615742826E-5</v>
      </c>
      <c r="FX87" s="71">
        <v>7.0049077495899136E-5</v>
      </c>
      <c r="FY87" s="71">
        <v>6.0784525827152483E-5</v>
      </c>
      <c r="FZ87" s="71">
        <v>5.137624236476618E-5</v>
      </c>
      <c r="GA87" s="71">
        <v>1.0746472887098946E-4</v>
      </c>
      <c r="GB87" s="71">
        <v>1.1321575497680138E-4</v>
      </c>
      <c r="GC87" s="71">
        <v>6.5415955110125507E-5</v>
      </c>
      <c r="GD87" s="71">
        <v>8.6497713622367168E-5</v>
      </c>
      <c r="GE87" s="71">
        <v>5.9452698639133198E-5</v>
      </c>
      <c r="GF87" s="71">
        <v>9.1357034293065959E-5</v>
      </c>
      <c r="GG87" s="71">
        <v>1.4453281517995084E-4</v>
      </c>
      <c r="GH87" s="71">
        <v>1.1265866267363308E-4</v>
      </c>
      <c r="GI87" s="71">
        <v>1.1317589892576035E-4</v>
      </c>
      <c r="GJ87" s="71">
        <v>1.1725441309385354E-4</v>
      </c>
      <c r="GK87" s="71">
        <v>1.2654130144292247E-4</v>
      </c>
      <c r="GL87" s="71">
        <v>1.2164694626120789E-4</v>
      </c>
      <c r="GM87" s="71">
        <v>1.852809453940444E-4</v>
      </c>
      <c r="GN87" s="71">
        <v>3.4810017474627648E-5</v>
      </c>
      <c r="GO87" s="71">
        <v>3.287778335327077E-5</v>
      </c>
      <c r="GP87" s="71">
        <v>2.0709305329667942E-5</v>
      </c>
      <c r="GQ87" s="71">
        <v>1.7414280340935836E-5</v>
      </c>
      <c r="GR87" s="71">
        <v>8.9493993907492582E-6</v>
      </c>
      <c r="GS87" s="71">
        <v>5.9758313570666909E-6</v>
      </c>
      <c r="GT87" s="71">
        <v>2.3019267300926787E-6</v>
      </c>
      <c r="GU87" s="71">
        <v>3.8370453497832833E-5</v>
      </c>
      <c r="GV87" s="71">
        <v>9.2930935393064891E-5</v>
      </c>
      <c r="GW87" s="71">
        <v>7.6168095433424584E-5</v>
      </c>
      <c r="GX87" s="71">
        <v>3.4093352421974606E-5</v>
      </c>
      <c r="GY87" s="71">
        <v>0</v>
      </c>
      <c r="GZ87" s="71">
        <v>1.0004337357299087</v>
      </c>
      <c r="HA87" s="71">
        <v>1.6835264184497863E-5</v>
      </c>
      <c r="HB87" s="71">
        <v>3.8981844410816353E-5</v>
      </c>
      <c r="HC87" s="71">
        <v>9.3507733780426165E-4</v>
      </c>
      <c r="HD87" s="71">
        <v>1.3508489559380873E-5</v>
      </c>
      <c r="HE87" s="71">
        <v>1.5390754798200616E-5</v>
      </c>
      <c r="HF87" s="71">
        <v>3.2562945949057452E-5</v>
      </c>
      <c r="HG87" s="71">
        <v>1.2143167515754036E-5</v>
      </c>
      <c r="HH87" s="71">
        <v>9.0101178565704646E-5</v>
      </c>
      <c r="HI87" s="71">
        <v>1.3189256479570657E-5</v>
      </c>
      <c r="HJ87" s="71">
        <v>1.8564026979358821E-5</v>
      </c>
      <c r="HK87" s="71">
        <v>4.6653110624557693E-5</v>
      </c>
      <c r="HL87" s="71">
        <v>6.126506872979882E-5</v>
      </c>
      <c r="HM87" s="71">
        <v>3.2527986109960028E-5</v>
      </c>
      <c r="HN87" s="71">
        <v>4.5907558866460562E-5</v>
      </c>
      <c r="HO87" s="71">
        <v>3.0086299008881873E-5</v>
      </c>
      <c r="HP87" s="71">
        <v>5.3984473013188537E-5</v>
      </c>
      <c r="HQ87" s="71">
        <v>1.5687266784668525E-5</v>
      </c>
      <c r="HR87" s="71">
        <v>7.9330436655598209E-5</v>
      </c>
      <c r="HS87" s="71">
        <v>6.2396890424236341E-5</v>
      </c>
      <c r="HT87" s="71">
        <v>1.1322861343469593E-5</v>
      </c>
      <c r="HU87" s="71">
        <v>5.5654121314111039E-5</v>
      </c>
      <c r="HV87" s="71">
        <v>1.0957834220261676E-4</v>
      </c>
      <c r="HW87" s="71">
        <v>2.7409484702433478E-5</v>
      </c>
      <c r="HX87" s="71">
        <v>2.3184591764036096E-5</v>
      </c>
      <c r="HY87" s="71">
        <v>2.7470283514341682E-5</v>
      </c>
      <c r="HZ87" s="71">
        <v>2.9339944743490804E-4</v>
      </c>
      <c r="IA87" s="71">
        <v>2.2069478347682565E-5</v>
      </c>
      <c r="IB87" s="71">
        <v>1.0079191390137126</v>
      </c>
      <c r="IC87" s="71">
        <v>0.88543691386618673</v>
      </c>
      <c r="IE87" s="16" t="s">
        <v>113</v>
      </c>
      <c r="IF87" s="71" t="s">
        <v>674</v>
      </c>
      <c r="IG87" s="71">
        <v>4.0666777217129006E-4</v>
      </c>
      <c r="IH87" s="71">
        <v>2.4136085546682339E-4</v>
      </c>
      <c r="II87" s="71">
        <v>4.9001746472502477E-4</v>
      </c>
      <c r="IJ87" s="71">
        <v>6.5602449158101901E-4</v>
      </c>
      <c r="IK87" s="71">
        <v>5.211590577444236E-4</v>
      </c>
      <c r="IL87" s="71">
        <v>2.2892724692092853E-4</v>
      </c>
      <c r="IM87" s="71">
        <v>5.1023435182438444E-4</v>
      </c>
      <c r="IN87" s="71">
        <v>5.595734206092208E-4</v>
      </c>
      <c r="IO87" s="71">
        <v>5.566408978467239E-4</v>
      </c>
      <c r="IP87" s="71">
        <v>5.8058816105010732E-4</v>
      </c>
      <c r="IQ87" s="71">
        <v>0</v>
      </c>
      <c r="IR87" s="71">
        <v>8.9759714039849077E-4</v>
      </c>
      <c r="IS87" s="71">
        <v>1.1342691053452432E-3</v>
      </c>
      <c r="IT87" s="71">
        <v>1.1072715787909188E-3</v>
      </c>
      <c r="IU87" s="71">
        <v>1.2993456023057477E-3</v>
      </c>
      <c r="IV87" s="71">
        <v>3.7071417344085035E-4</v>
      </c>
      <c r="IW87" s="71">
        <v>7.9268861326121421E-4</v>
      </c>
      <c r="IX87" s="71">
        <v>5.9904596383537326E-4</v>
      </c>
      <c r="IY87" s="71">
        <v>3.9420219540299594E-4</v>
      </c>
      <c r="IZ87" s="71">
        <v>3.4858001178834219E-4</v>
      </c>
      <c r="JA87" s="71">
        <v>4.3511367344718809E-4</v>
      </c>
      <c r="JB87" s="71">
        <v>2.9951465387854931E-4</v>
      </c>
      <c r="JC87" s="71">
        <v>2.9747755712542152E-4</v>
      </c>
      <c r="JD87" s="71">
        <v>3.2912164657151571E-4</v>
      </c>
      <c r="JE87" s="71">
        <v>1.2750311162828377E-4</v>
      </c>
      <c r="JF87" s="71">
        <v>1.8793459875963165E-4</v>
      </c>
      <c r="JG87" s="71">
        <v>4.960675656583099E-4</v>
      </c>
      <c r="JH87" s="71">
        <v>3.6178515130371862E-4</v>
      </c>
      <c r="JI87" s="71">
        <v>5.1097588958671505E-4</v>
      </c>
      <c r="JJ87" s="71">
        <v>3.5862899693385897E-4</v>
      </c>
      <c r="JK87" s="71">
        <v>1.4772867167302721E-3</v>
      </c>
      <c r="JL87" s="71">
        <v>3.7300323992349097E-4</v>
      </c>
      <c r="JM87" s="71">
        <v>5.4467329688729293E-4</v>
      </c>
      <c r="JN87" s="71">
        <v>6.4708810353409653E-4</v>
      </c>
      <c r="JO87" s="71">
        <v>6.8189038612043119E-4</v>
      </c>
      <c r="JP87" s="71">
        <v>4.1740819865594561E-4</v>
      </c>
      <c r="JQ87" s="71">
        <v>5.290709209395079E-4</v>
      </c>
      <c r="JR87" s="71">
        <v>5.6763085073673752E-4</v>
      </c>
      <c r="JS87" s="71">
        <v>4.5091592296852981E-4</v>
      </c>
      <c r="JT87" s="71">
        <v>4.1325068319669398E-4</v>
      </c>
      <c r="JU87" s="71">
        <v>2.7527689617203185E-4</v>
      </c>
      <c r="JV87" s="71">
        <v>7.4894171279713451E-4</v>
      </c>
      <c r="JW87" s="71">
        <v>7.0915121813878599E-4</v>
      </c>
      <c r="JX87" s="71">
        <v>5.8392527393667272E-4</v>
      </c>
      <c r="JY87" s="71">
        <v>4.8362572512495233E-4</v>
      </c>
      <c r="JZ87" s="71">
        <v>2.2925239138566771E-4</v>
      </c>
      <c r="KA87" s="71">
        <v>5.4567339071942501E-4</v>
      </c>
      <c r="KB87" s="71">
        <v>2.5269873497481765E-4</v>
      </c>
      <c r="KC87" s="71">
        <v>2.1551401962298749E-4</v>
      </c>
      <c r="KD87" s="71">
        <v>4.3467913880106265E-4</v>
      </c>
      <c r="KE87" s="71">
        <v>1.9358510281001606E-4</v>
      </c>
      <c r="KF87" s="71">
        <v>3.1111277550044506E-4</v>
      </c>
      <c r="KG87" s="71">
        <v>1.5115591084392504E-4</v>
      </c>
      <c r="KH87" s="71">
        <v>1.702667959072727E-4</v>
      </c>
      <c r="KI87" s="71">
        <v>2.9696614333228871E-4</v>
      </c>
      <c r="KJ87" s="71">
        <v>2.7535669931610387E-4</v>
      </c>
      <c r="KK87" s="71">
        <v>3.0557986060027501E-4</v>
      </c>
      <c r="KL87" s="71">
        <v>5.7139254273622152E-4</v>
      </c>
      <c r="KM87" s="71">
        <v>3.5204184268758799E-4</v>
      </c>
      <c r="KN87" s="71">
        <v>6.9288383259926605E-4</v>
      </c>
      <c r="KO87" s="71">
        <v>5.7678081075320051E-4</v>
      </c>
      <c r="KP87" s="71">
        <v>7.3212397299276014E-4</v>
      </c>
      <c r="KQ87" s="71">
        <v>9.5989126895360531E-4</v>
      </c>
      <c r="KR87" s="71">
        <v>0</v>
      </c>
      <c r="KS87" s="71">
        <v>6.9781823064310857E-4</v>
      </c>
      <c r="KT87" s="71">
        <v>1.1217354742427343E-3</v>
      </c>
      <c r="KU87" s="71">
        <v>4.0088861230308336E-4</v>
      </c>
      <c r="KV87" s="71">
        <v>3.9105781137978231E-4</v>
      </c>
      <c r="KW87" s="71">
        <v>6.0181604348332818E-4</v>
      </c>
      <c r="KX87" s="71">
        <v>4.8933621365903485E-4</v>
      </c>
      <c r="KY87" s="71">
        <v>2.607251436264173E-4</v>
      </c>
      <c r="KZ87" s="71">
        <v>2.0384197015970026E-4</v>
      </c>
      <c r="LA87" s="71">
        <v>1.9504760797126863E-4</v>
      </c>
      <c r="LB87" s="71">
        <v>0</v>
      </c>
      <c r="LC87" s="71">
        <v>2.5094427780407381E-4</v>
      </c>
      <c r="LD87" s="71">
        <v>9.6928606370807005E-4</v>
      </c>
      <c r="LE87" s="71">
        <v>0</v>
      </c>
      <c r="LF87" s="71">
        <v>1.805407891021259E-4</v>
      </c>
      <c r="LG87" s="71">
        <v>1.1325172049865904E-3</v>
      </c>
      <c r="LH87" s="71">
        <v>4.3025557180965496E-4</v>
      </c>
      <c r="LI87" s="71">
        <v>5.1126332886095613E-4</v>
      </c>
      <c r="LJ87" s="71">
        <v>2.3662736574230856E-4</v>
      </c>
      <c r="LK87" s="71">
        <v>0</v>
      </c>
      <c r="LL87" s="71">
        <v>2.60771536481327E-4</v>
      </c>
      <c r="LM87" s="71">
        <v>2.4538395037959008E-4</v>
      </c>
      <c r="LN87" s="71">
        <v>1.7939414457512106E-4</v>
      </c>
      <c r="LO87" s="71">
        <v>2.1256752340235578E-4</v>
      </c>
      <c r="LP87" s="71">
        <v>6.570897194482304E-4</v>
      </c>
      <c r="LQ87" s="71">
        <v>0</v>
      </c>
      <c r="LR87" s="71">
        <v>2.5269390725101093E-4</v>
      </c>
      <c r="LS87" s="71">
        <v>3.2234274802076668E-4</v>
      </c>
      <c r="LT87" s="71">
        <v>4.5502666661622823E-4</v>
      </c>
      <c r="LU87" s="71">
        <v>4.2003570303475793E-4</v>
      </c>
      <c r="LV87" s="71">
        <v>1.6329079655828837E-4</v>
      </c>
      <c r="LW87" s="71">
        <v>3.43545256796009E-4</v>
      </c>
      <c r="LX87" s="71">
        <v>1.2938352710056798E-4</v>
      </c>
      <c r="LY87" s="71">
        <v>7.7685905228446752E-4</v>
      </c>
      <c r="LZ87" s="71">
        <v>3.4707088317432642E-4</v>
      </c>
      <c r="MA87" s="71">
        <v>1.288044042796302E-3</v>
      </c>
      <c r="MB87" s="71">
        <v>1.036534354349515E-3</v>
      </c>
      <c r="MC87" s="71">
        <v>8.4473179765424478E-4</v>
      </c>
      <c r="MD87" s="71">
        <v>6.3764514984027175E-4</v>
      </c>
      <c r="ME87" s="71">
        <v>9.3988782311819213E-4</v>
      </c>
      <c r="MF87" s="71">
        <v>6.3994550414483715E-4</v>
      </c>
      <c r="MG87" s="71">
        <v>7.9284725220731651E-4</v>
      </c>
      <c r="MH87" s="71">
        <v>0</v>
      </c>
      <c r="MI87" s="71">
        <v>1.3625175808720112E-3</v>
      </c>
    </row>
    <row r="88" spans="2:347" x14ac:dyDescent="0.15">
      <c r="B88" s="12" t="s">
        <v>114</v>
      </c>
      <c r="C88" s="66" t="s">
        <v>178</v>
      </c>
      <c r="D88" s="67">
        <v>0.89134644929635565</v>
      </c>
      <c r="E88" s="75">
        <v>0.10865355070364435</v>
      </c>
      <c r="F88" s="75">
        <v>0.63972307692307695</v>
      </c>
      <c r="G88" s="75">
        <v>0.20364102564102565</v>
      </c>
      <c r="H88" s="67">
        <v>8.4296959170954123E-4</v>
      </c>
      <c r="I88" s="76">
        <v>4.9230769230769231E-2</v>
      </c>
      <c r="J88" s="75">
        <v>4.9230769230769231E-2</v>
      </c>
      <c r="P88" s="12" t="s">
        <v>114</v>
      </c>
      <c r="Q88" s="67" t="s">
        <v>178</v>
      </c>
      <c r="R88" s="67">
        <v>1.8442515127598E-3</v>
      </c>
      <c r="S88" s="67">
        <v>5.9859154929577463E-3</v>
      </c>
      <c r="T88" s="67">
        <v>6.1279826464208235E-4</v>
      </c>
      <c r="U88" s="67">
        <v>0</v>
      </c>
      <c r="V88" s="67">
        <v>1.5265026319010895E-3</v>
      </c>
      <c r="W88" s="67">
        <v>0</v>
      </c>
      <c r="X88" s="67">
        <v>2.9702970297029702E-4</v>
      </c>
      <c r="Y88" s="67">
        <v>7.5527831094049907E-3</v>
      </c>
      <c r="Z88" s="67">
        <v>0</v>
      </c>
      <c r="AA88" s="67">
        <v>0</v>
      </c>
      <c r="AB88" s="67">
        <v>0</v>
      </c>
      <c r="AC88" s="67">
        <v>1.8749999999999999E-3</v>
      </c>
      <c r="AD88" s="67">
        <v>2.0156046814044214E-3</v>
      </c>
      <c r="AE88" s="67">
        <v>1.9512195121951219E-3</v>
      </c>
      <c r="AF88" s="67">
        <v>1.8898832094645839E-3</v>
      </c>
      <c r="AG88" s="67">
        <v>0</v>
      </c>
      <c r="AH88" s="67">
        <v>3.5039370078740156E-3</v>
      </c>
      <c r="AI88" s="67">
        <v>2.2894168466522681E-3</v>
      </c>
      <c r="AJ88" s="67">
        <v>0</v>
      </c>
      <c r="AK88" s="67">
        <v>2.6415094339622643E-3</v>
      </c>
      <c r="AL88" s="67">
        <v>0</v>
      </c>
      <c r="AM88" s="67">
        <v>0</v>
      </c>
      <c r="AN88" s="67">
        <v>0</v>
      </c>
      <c r="AO88" s="67">
        <v>0</v>
      </c>
      <c r="AP88" s="67">
        <v>1.2330428192497158E-3</v>
      </c>
      <c r="AQ88" s="67">
        <v>2.3246813561071263E-3</v>
      </c>
      <c r="AR88" s="67">
        <v>0</v>
      </c>
      <c r="AS88" s="67">
        <v>0</v>
      </c>
      <c r="AT88" s="67">
        <v>1.9345424223473002E-3</v>
      </c>
      <c r="AU88" s="67">
        <v>1.3650359219979473E-3</v>
      </c>
      <c r="AV88" s="67">
        <v>4.2285714285714288E-3</v>
      </c>
      <c r="AW88" s="67">
        <v>0</v>
      </c>
      <c r="AX88" s="67">
        <v>4.3266630611141161E-3</v>
      </c>
      <c r="AY88" s="67">
        <v>3.3333333333333335E-3</v>
      </c>
      <c r="AZ88" s="67">
        <v>4.2465753424657535E-3</v>
      </c>
      <c r="BA88" s="67">
        <v>0</v>
      </c>
      <c r="BB88" s="67">
        <v>7.5186522262334532E-4</v>
      </c>
      <c r="BC88" s="67">
        <v>3.8983050847457628E-3</v>
      </c>
      <c r="BD88" s="67">
        <v>2.736752500532028E-3</v>
      </c>
      <c r="BE88" s="67">
        <v>0</v>
      </c>
      <c r="BF88" s="67">
        <v>3.6892008373353036E-3</v>
      </c>
      <c r="BG88" s="67">
        <v>1.7468902109248241E-3</v>
      </c>
      <c r="BH88" s="67">
        <v>1.7735899492114407E-3</v>
      </c>
      <c r="BI88" s="67">
        <v>1.2231683519602625E-3</v>
      </c>
      <c r="BJ88" s="67">
        <v>9.534920719096357E-4</v>
      </c>
      <c r="BK88" s="67">
        <v>1.3857536995234513E-3</v>
      </c>
      <c r="BL88" s="67">
        <v>0</v>
      </c>
      <c r="BM88" s="67">
        <v>1.3740458015267176E-3</v>
      </c>
      <c r="BN88" s="67">
        <v>1.8650180319422977E-3</v>
      </c>
      <c r="BO88" s="67">
        <v>0</v>
      </c>
      <c r="BP88" s="67">
        <v>1.1983471074380164E-3</v>
      </c>
      <c r="BQ88" s="67">
        <v>2.5211135439474511E-3</v>
      </c>
      <c r="BR88" s="67">
        <v>1.2903225806451613E-3</v>
      </c>
      <c r="BS88" s="67">
        <v>1.3457556935817807E-3</v>
      </c>
      <c r="BT88" s="67">
        <v>1.4078198765282654E-3</v>
      </c>
      <c r="BU88" s="67">
        <v>1.4407896312977648E-3</v>
      </c>
      <c r="BV88" s="67">
        <v>1.0699790923625629E-3</v>
      </c>
      <c r="BW88" s="67">
        <v>1.5919475531421762E-3</v>
      </c>
      <c r="BX88" s="67">
        <v>1.1060107396500952E-3</v>
      </c>
      <c r="BY88" s="67">
        <v>1.9938905859483475E-3</v>
      </c>
      <c r="BZ88" s="67">
        <v>2.461747704862292E-2</v>
      </c>
      <c r="CA88" s="67">
        <v>1.3023801542071738E-3</v>
      </c>
      <c r="CB88" s="67">
        <v>1.34913217623498E-3</v>
      </c>
      <c r="CC88" s="67">
        <v>1.2858758659691787E-3</v>
      </c>
      <c r="CD88" s="67">
        <v>1.717687074829932E-3</v>
      </c>
      <c r="CE88" s="67">
        <v>1.070796054140858E-2</v>
      </c>
      <c r="CF88" s="67">
        <v>1.9245705750560119E-2</v>
      </c>
      <c r="CG88" s="67">
        <v>4.574003931533777E-4</v>
      </c>
      <c r="CH88" s="67">
        <v>4.1880295752604025E-4</v>
      </c>
      <c r="CI88" s="67">
        <v>3.1735223470875869E-4</v>
      </c>
      <c r="CJ88" s="67">
        <v>2.5248511536407099E-4</v>
      </c>
      <c r="CK88" s="67">
        <v>1.5447539210383993E-4</v>
      </c>
      <c r="CL88" s="67">
        <v>4.2330807420956364E-5</v>
      </c>
      <c r="CM88" s="67">
        <v>5.088126348353482E-6</v>
      </c>
      <c r="CN88" s="67">
        <v>1.3428540978365129E-4</v>
      </c>
      <c r="CO88" s="67">
        <v>2.8401107089631679E-4</v>
      </c>
      <c r="CP88" s="67">
        <v>9.2643748721096787E-4</v>
      </c>
      <c r="CQ88" s="67">
        <v>3.1627906976744186E-4</v>
      </c>
      <c r="CR88" s="67">
        <v>0</v>
      </c>
      <c r="CS88" s="67">
        <v>1.2944983818770226E-4</v>
      </c>
      <c r="CT88" s="67">
        <v>1.7435897435897436E-4</v>
      </c>
      <c r="CU88" s="67">
        <v>7.7119075930015286E-4</v>
      </c>
      <c r="CV88" s="67">
        <v>1.4963225970073546E-4</v>
      </c>
      <c r="CW88" s="67">
        <v>2.1513944223107572E-4</v>
      </c>
      <c r="CX88" s="67">
        <v>5.1679975892722615E-4</v>
      </c>
      <c r="CY88" s="67">
        <v>8.1580749290814832E-4</v>
      </c>
      <c r="CZ88" s="67">
        <v>2.1220159151193635E-4</v>
      </c>
      <c r="DA88" s="67">
        <v>1.8035611717403793E-3</v>
      </c>
      <c r="DB88" s="67">
        <v>3.9278343343459405E-3</v>
      </c>
      <c r="DC88" s="67">
        <v>3.2659172228284312E-4</v>
      </c>
      <c r="DD88" s="67">
        <v>8.5137761777629871E-4</v>
      </c>
      <c r="DE88" s="67">
        <v>6.2408252974428433E-4</v>
      </c>
      <c r="DF88" s="67">
        <v>5.6761705466910797E-4</v>
      </c>
      <c r="DG88" s="67">
        <v>7.82980866062437E-4</v>
      </c>
      <c r="DH88" s="67">
        <v>4.4770399275311824E-4</v>
      </c>
      <c r="DI88" s="67">
        <v>9.5572482742204226E-4</v>
      </c>
      <c r="DJ88" s="67">
        <v>1.6880853844478328E-4</v>
      </c>
      <c r="DK88" s="67">
        <v>3.5714285714285714E-4</v>
      </c>
      <c r="DL88" s="67">
        <v>8.5713106635853414E-4</v>
      </c>
      <c r="DM88" s="67">
        <v>1.2617705163885966E-4</v>
      </c>
      <c r="DN88" s="67">
        <v>7.6195987654320996E-4</v>
      </c>
      <c r="DO88" s="67">
        <v>2.0633517309319627E-3</v>
      </c>
      <c r="DP88" s="67">
        <v>3.1149160355614094E-4</v>
      </c>
      <c r="DQ88" s="67">
        <v>2.6508885778512957E-4</v>
      </c>
      <c r="DR88" s="67">
        <v>3.2079646017699117E-4</v>
      </c>
      <c r="DS88" s="67">
        <v>4.1437571592210769E-3</v>
      </c>
      <c r="DT88" s="67">
        <v>2.2923552617549843E-4</v>
      </c>
      <c r="DU88" s="67">
        <v>1.9372203271425068E-3</v>
      </c>
      <c r="DW88" s="12" t="s">
        <v>114</v>
      </c>
      <c r="DX88" s="67" t="s">
        <v>178</v>
      </c>
      <c r="DY88" s="76">
        <v>2.2063489015562826E-4</v>
      </c>
      <c r="DZ88" s="75">
        <v>6.7581509736742745E-4</v>
      </c>
      <c r="EA88" s="75">
        <v>8.383625544386295E-5</v>
      </c>
      <c r="EB88" s="75">
        <v>2.294702984109246E-5</v>
      </c>
      <c r="EC88" s="75">
        <v>1.8055632408994242E-4</v>
      </c>
      <c r="ED88" s="75">
        <v>0</v>
      </c>
      <c r="EE88" s="75">
        <v>8.902939725037553E-5</v>
      </c>
      <c r="EF88" s="75">
        <v>8.7522882474398418E-4</v>
      </c>
      <c r="EG88" s="75">
        <v>0</v>
      </c>
      <c r="EH88" s="75">
        <v>0</v>
      </c>
      <c r="EI88" s="75">
        <v>0</v>
      </c>
      <c r="EJ88" s="75">
        <v>2.4118020253944763E-4</v>
      </c>
      <c r="EK88" s="75">
        <v>2.435656991711592E-4</v>
      </c>
      <c r="EL88" s="75">
        <v>2.4984605981541311E-4</v>
      </c>
      <c r="EM88" s="75">
        <v>2.3116969166474564E-4</v>
      </c>
      <c r="EN88" s="75">
        <v>0</v>
      </c>
      <c r="EO88" s="75">
        <v>3.9850325127303241E-4</v>
      </c>
      <c r="EP88" s="75">
        <v>2.7556435675327265E-4</v>
      </c>
      <c r="EQ88" s="75">
        <v>0</v>
      </c>
      <c r="ER88" s="75">
        <v>4.5224917669230478E-4</v>
      </c>
      <c r="ES88" s="75">
        <v>0</v>
      </c>
      <c r="ET88" s="75">
        <v>0</v>
      </c>
      <c r="EU88" s="75">
        <v>0</v>
      </c>
      <c r="EV88" s="75">
        <v>0</v>
      </c>
      <c r="EW88" s="75">
        <v>1.5031296934109431E-4</v>
      </c>
      <c r="EX88" s="75">
        <v>2.7650960120126567E-4</v>
      </c>
      <c r="EY88" s="75">
        <v>0</v>
      </c>
      <c r="EZ88" s="75">
        <v>0</v>
      </c>
      <c r="FA88" s="75">
        <v>2.45494186583275E-4</v>
      </c>
      <c r="FB88" s="75">
        <v>1.7566777431229352E-4</v>
      </c>
      <c r="FC88" s="75">
        <v>4.8847378388052972E-4</v>
      </c>
      <c r="FD88" s="75">
        <v>0</v>
      </c>
      <c r="FE88" s="75">
        <v>5.5228570633029982E-4</v>
      </c>
      <c r="FF88" s="75">
        <v>4.2880473745717987E-4</v>
      </c>
      <c r="FG88" s="75">
        <v>5.1313315667008406E-4</v>
      </c>
      <c r="FH88" s="75">
        <v>0</v>
      </c>
      <c r="FI88" s="75">
        <v>1.2641706421069758E-4</v>
      </c>
      <c r="FJ88" s="75">
        <v>5.545834213940775E-4</v>
      </c>
      <c r="FK88" s="75">
        <v>3.3274850011860577E-4</v>
      </c>
      <c r="FL88" s="75">
        <v>0</v>
      </c>
      <c r="FM88" s="75">
        <v>4.8488004769732556E-4</v>
      </c>
      <c r="FN88" s="75">
        <v>2.2550156267779468E-4</v>
      </c>
      <c r="FO88" s="75">
        <v>2.3372166242959826E-4</v>
      </c>
      <c r="FP88" s="75">
        <v>1.5714181384243706E-4</v>
      </c>
      <c r="FQ88" s="75">
        <v>1.2399204624312545E-4</v>
      </c>
      <c r="FR88" s="75">
        <v>1.6749022706910114E-4</v>
      </c>
      <c r="FS88" s="75">
        <v>0</v>
      </c>
      <c r="FT88" s="75">
        <v>1.7880662974753016E-4</v>
      </c>
      <c r="FU88" s="75">
        <v>2.2160713364373241E-4</v>
      </c>
      <c r="FV88" s="75">
        <v>0</v>
      </c>
      <c r="FW88" s="75">
        <v>1.3943765142689337E-4</v>
      </c>
      <c r="FX88" s="75">
        <v>2.9447608457780407E-4</v>
      </c>
      <c r="FY88" s="75">
        <v>1.5160177644880186E-4</v>
      </c>
      <c r="FZ88" s="75">
        <v>1.5753668253728936E-4</v>
      </c>
      <c r="GA88" s="75">
        <v>1.9156758749760302E-4</v>
      </c>
      <c r="GB88" s="75">
        <v>2.0044005230554341E-4</v>
      </c>
      <c r="GC88" s="75">
        <v>1.537871700602955E-4</v>
      </c>
      <c r="GD88" s="75">
        <v>2.0951743002395261E-4</v>
      </c>
      <c r="GE88" s="75">
        <v>1.5910412785866761E-4</v>
      </c>
      <c r="GF88" s="75">
        <v>2.3721301368001996E-4</v>
      </c>
      <c r="GG88" s="75">
        <v>2.7096309442069051E-3</v>
      </c>
      <c r="GH88" s="75">
        <v>1.6142297336634766E-4</v>
      </c>
      <c r="GI88" s="75">
        <v>1.6836005934550954E-4</v>
      </c>
      <c r="GJ88" s="75">
        <v>1.630745447605061E-4</v>
      </c>
      <c r="GK88" s="75">
        <v>2.070847740205004E-4</v>
      </c>
      <c r="GL88" s="75">
        <v>1.261828929657304E-3</v>
      </c>
      <c r="GM88" s="75">
        <v>2.1240490263307031E-3</v>
      </c>
      <c r="GN88" s="75">
        <v>1.0489598273176812E-4</v>
      </c>
      <c r="GO88" s="75">
        <v>1.2323979830987603E-4</v>
      </c>
      <c r="GP88" s="75">
        <v>6.5670236358523248E-5</v>
      </c>
      <c r="GQ88" s="75">
        <v>3.9074167212766534E-5</v>
      </c>
      <c r="GR88" s="75">
        <v>3.6527543091671987E-5</v>
      </c>
      <c r="GS88" s="75">
        <v>1.6061064845163094E-5</v>
      </c>
      <c r="GT88" s="75">
        <v>4.1105957384163621E-6</v>
      </c>
      <c r="GU88" s="75">
        <v>7.3776771609154453E-5</v>
      </c>
      <c r="GV88" s="75">
        <v>4.3427838324260938E-5</v>
      </c>
      <c r="GW88" s="75">
        <v>1.286994281783393E-4</v>
      </c>
      <c r="GX88" s="75">
        <v>4.3269205851639196E-5</v>
      </c>
      <c r="GY88" s="75">
        <v>0</v>
      </c>
      <c r="GZ88" s="75">
        <v>2.713043644806245E-5</v>
      </c>
      <c r="HA88" s="75">
        <v>1.0000686886133519</v>
      </c>
      <c r="HB88" s="75">
        <v>9.9198469038256945E-5</v>
      </c>
      <c r="HC88" s="75">
        <v>2.7102214978080523E-5</v>
      </c>
      <c r="HD88" s="75">
        <v>3.8787634930074744E-5</v>
      </c>
      <c r="HE88" s="75">
        <v>7.7811940274094701E-5</v>
      </c>
      <c r="HF88" s="75">
        <v>9.7863741790707603E-5</v>
      </c>
      <c r="HG88" s="75">
        <v>4.6496296084240083E-5</v>
      </c>
      <c r="HH88" s="75">
        <v>2.1146400754711432E-4</v>
      </c>
      <c r="HI88" s="75">
        <v>4.3969507872011093E-4</v>
      </c>
      <c r="HJ88" s="75">
        <v>6.3073666209896613E-5</v>
      </c>
      <c r="HK88" s="75">
        <v>1.1324356641554753E-4</v>
      </c>
      <c r="HL88" s="75">
        <v>8.3283793486276422E-5</v>
      </c>
      <c r="HM88" s="75">
        <v>8.19392881743463E-5</v>
      </c>
      <c r="HN88" s="75">
        <v>1.2193426512754325E-4</v>
      </c>
      <c r="HO88" s="75">
        <v>7.3613359393352672E-5</v>
      </c>
      <c r="HP88" s="75">
        <v>1.2046252847614098E-4</v>
      </c>
      <c r="HQ88" s="75">
        <v>3.3332710805217872E-5</v>
      </c>
      <c r="HR88" s="75">
        <v>7.0470684448311715E-5</v>
      </c>
      <c r="HS88" s="75">
        <v>1.1220645459409247E-4</v>
      </c>
      <c r="HT88" s="75">
        <v>2.2661125093651314E-5</v>
      </c>
      <c r="HU88" s="75">
        <v>1.5142258480149574E-4</v>
      </c>
      <c r="HV88" s="75">
        <v>2.876438616957727E-4</v>
      </c>
      <c r="HW88" s="75">
        <v>7.3736841268343901E-5</v>
      </c>
      <c r="HX88" s="75">
        <v>6.8437861151813956E-5</v>
      </c>
      <c r="HY88" s="75">
        <v>6.3323985816527968E-5</v>
      </c>
      <c r="HZ88" s="75">
        <v>4.617204575084087E-4</v>
      </c>
      <c r="IA88" s="75">
        <v>1.4368691646476789E-4</v>
      </c>
      <c r="IB88" s="67">
        <v>1.022527016126102</v>
      </c>
      <c r="IC88" s="67">
        <v>0.89826964332619808</v>
      </c>
      <c r="IE88" s="12" t="s">
        <v>114</v>
      </c>
      <c r="IF88" s="67" t="s">
        <v>178</v>
      </c>
      <c r="IG88" s="67">
        <v>6.8304392801585604E-4</v>
      </c>
      <c r="IH88" s="67">
        <v>3.9527212561958034E-4</v>
      </c>
      <c r="II88" s="67">
        <v>7.9156667378657856E-4</v>
      </c>
      <c r="IJ88" s="67">
        <v>7.6536190684452221E-4</v>
      </c>
      <c r="IK88" s="67">
        <v>1.1630075814928189E-3</v>
      </c>
      <c r="IL88" s="67">
        <v>3.6628359507348562E-4</v>
      </c>
      <c r="IM88" s="67">
        <v>5.8142984277662416E-4</v>
      </c>
      <c r="IN88" s="67">
        <v>7.6551308098213105E-4</v>
      </c>
      <c r="IO88" s="67">
        <v>7.4362065889948441E-4</v>
      </c>
      <c r="IP88" s="67">
        <v>7.3204594219361356E-4</v>
      </c>
      <c r="IQ88" s="67">
        <v>0</v>
      </c>
      <c r="IR88" s="67">
        <v>7.7579929833851858E-4</v>
      </c>
      <c r="IS88" s="67">
        <v>7.9293812457005423E-4</v>
      </c>
      <c r="IT88" s="67">
        <v>8.7689963957938543E-4</v>
      </c>
      <c r="IU88" s="67">
        <v>7.9535700504776083E-4</v>
      </c>
      <c r="IV88" s="67">
        <v>5.7238268379267295E-4</v>
      </c>
      <c r="IW88" s="67">
        <v>7.3051695731915815E-4</v>
      </c>
      <c r="IX88" s="67">
        <v>5.842547054690678E-4</v>
      </c>
      <c r="IY88" s="67">
        <v>5.4581842440414822E-4</v>
      </c>
      <c r="IZ88" s="67">
        <v>5.2603892688058915E-4</v>
      </c>
      <c r="JA88" s="67">
        <v>6.5906924066265254E-4</v>
      </c>
      <c r="JB88" s="67">
        <v>4.5506370064420473E-4</v>
      </c>
      <c r="JC88" s="67">
        <v>4.5038658181605876E-4</v>
      </c>
      <c r="JD88" s="67">
        <v>4.8966879124054776E-4</v>
      </c>
      <c r="JE88" s="67">
        <v>1.8642151700164235E-4</v>
      </c>
      <c r="JF88" s="67">
        <v>2.7311358956435677E-4</v>
      </c>
      <c r="JG88" s="67">
        <v>8.225930519144127E-4</v>
      </c>
      <c r="JH88" s="67">
        <v>4.9099413391218963E-4</v>
      </c>
      <c r="JI88" s="67">
        <v>7.5212251523366794E-4</v>
      </c>
      <c r="JJ88" s="67">
        <v>4.5992115637319317E-4</v>
      </c>
      <c r="JK88" s="67">
        <v>9.2330419795642004E-4</v>
      </c>
      <c r="JL88" s="67">
        <v>5.5516761290938185E-4</v>
      </c>
      <c r="JM88" s="67">
        <v>6.1023582336446709E-4</v>
      </c>
      <c r="JN88" s="67">
        <v>5.3509208561473365E-4</v>
      </c>
      <c r="JO88" s="67">
        <v>6.5864412295723468E-4</v>
      </c>
      <c r="JP88" s="67">
        <v>6.5267463789838766E-4</v>
      </c>
      <c r="JQ88" s="67">
        <v>8.8008912810129674E-4</v>
      </c>
      <c r="JR88" s="67">
        <v>7.804924197630141E-4</v>
      </c>
      <c r="JS88" s="67">
        <v>6.1061531235321752E-4</v>
      </c>
      <c r="JT88" s="67">
        <v>5.5988802239552091E-4</v>
      </c>
      <c r="JU88" s="67">
        <v>3.9132499946024137E-4</v>
      </c>
      <c r="JV88" s="67">
        <v>6.9358515141647672E-4</v>
      </c>
      <c r="JW88" s="67">
        <v>8.8863862322602219E-4</v>
      </c>
      <c r="JX88" s="67">
        <v>8.4109797051859525E-4</v>
      </c>
      <c r="JY88" s="67">
        <v>6.8309781408699489E-4</v>
      </c>
      <c r="JZ88" s="67">
        <v>3.0941057019184522E-4</v>
      </c>
      <c r="KA88" s="67">
        <v>9.1089542267851242E-4</v>
      </c>
      <c r="KB88" s="67">
        <v>3.2271050570377143E-4</v>
      </c>
      <c r="KC88" s="67">
        <v>3.1579655476547588E-4</v>
      </c>
      <c r="KD88" s="67">
        <v>7.0665714743636441E-4</v>
      </c>
      <c r="KE88" s="67">
        <v>2.5189386871664739E-4</v>
      </c>
      <c r="KF88" s="67">
        <v>4.6090781555621488E-4</v>
      </c>
      <c r="KG88" s="67">
        <v>2.2781355134334418E-4</v>
      </c>
      <c r="KH88" s="67">
        <v>2.1769826048144154E-4</v>
      </c>
      <c r="KI88" s="67">
        <v>4.7830504362243091E-4</v>
      </c>
      <c r="KJ88" s="67">
        <v>4.7765958044630264E-4</v>
      </c>
      <c r="KK88" s="67">
        <v>5.2874994883957084E-4</v>
      </c>
      <c r="KL88" s="67">
        <v>8.9452487724911922E-4</v>
      </c>
      <c r="KM88" s="67">
        <v>5.3644471266680075E-4</v>
      </c>
      <c r="KN88" s="67">
        <v>7.8304221081700184E-4</v>
      </c>
      <c r="KO88" s="67">
        <v>7.3978408335736588E-4</v>
      </c>
      <c r="KP88" s="67">
        <v>8.2015714478336592E-4</v>
      </c>
      <c r="KQ88" s="67">
        <v>8.1265131029405516E-4</v>
      </c>
      <c r="KR88" s="67">
        <v>0</v>
      </c>
      <c r="KS88" s="67">
        <v>8.1317571592557367E-4</v>
      </c>
      <c r="KT88" s="67">
        <v>4.8814868102981256E-4</v>
      </c>
      <c r="KU88" s="67">
        <v>4.9206544470414566E-4</v>
      </c>
      <c r="KV88" s="67">
        <v>8.4729192465619505E-4</v>
      </c>
      <c r="KW88" s="67">
        <v>8.1372310104788038E-4</v>
      </c>
      <c r="KX88" s="67">
        <v>5.580938956833509E-4</v>
      </c>
      <c r="KY88" s="67">
        <v>2.4980090576497523E-4</v>
      </c>
      <c r="KZ88" s="67">
        <v>1.1905814186318777E-4</v>
      </c>
      <c r="LA88" s="67">
        <v>9.5403721290294441E-5</v>
      </c>
      <c r="LB88" s="67">
        <v>0</v>
      </c>
      <c r="LC88" s="67">
        <v>2.0601040105008186E-4</v>
      </c>
      <c r="LD88" s="67">
        <v>8.924709012035723E-4</v>
      </c>
      <c r="LE88" s="67">
        <v>0</v>
      </c>
      <c r="LF88" s="67">
        <v>2.4535030313878651E-4</v>
      </c>
      <c r="LG88" s="67">
        <v>1.2360058461319168E-3</v>
      </c>
      <c r="LH88" s="67">
        <v>4.0157186702234458E-4</v>
      </c>
      <c r="LI88" s="67">
        <v>6.0730174422710256E-4</v>
      </c>
      <c r="LJ88" s="67">
        <v>2.2954271407337715E-4</v>
      </c>
      <c r="LK88" s="67">
        <v>0</v>
      </c>
      <c r="LL88" s="67">
        <v>4.8585177758728127E-4</v>
      </c>
      <c r="LM88" s="67">
        <v>3.5108780592772119E-4</v>
      </c>
      <c r="LN88" s="67">
        <v>1.7295435476986031E-4</v>
      </c>
      <c r="LO88" s="67">
        <v>3.3479384935871038E-4</v>
      </c>
      <c r="LP88" s="67">
        <v>6.5244597584788956E-4</v>
      </c>
      <c r="LQ88" s="67">
        <v>0</v>
      </c>
      <c r="LR88" s="67">
        <v>2.4834648519077849E-4</v>
      </c>
      <c r="LS88" s="67">
        <v>4.2368535440608351E-4</v>
      </c>
      <c r="LT88" s="67">
        <v>4.6745613613187345E-4</v>
      </c>
      <c r="LU88" s="67">
        <v>4.3753719066120622E-4</v>
      </c>
      <c r="LV88" s="67">
        <v>1.2604903593973137E-4</v>
      </c>
      <c r="LW88" s="67">
        <v>3.2400713792609379E-4</v>
      </c>
      <c r="LX88" s="67">
        <v>1.5050736825984436E-4</v>
      </c>
      <c r="LY88" s="67">
        <v>1.0466747111991723E-3</v>
      </c>
      <c r="LZ88" s="67">
        <v>2.8451741004406991E-4</v>
      </c>
      <c r="MA88" s="67">
        <v>9.9719538797133061E-4</v>
      </c>
      <c r="MB88" s="67">
        <v>6.7643316790563356E-4</v>
      </c>
      <c r="MC88" s="67">
        <v>9.6582971270258052E-4</v>
      </c>
      <c r="MD88" s="67">
        <v>8.4744688403224993E-4</v>
      </c>
      <c r="ME88" s="67">
        <v>7.5699073321411152E-4</v>
      </c>
      <c r="MF88" s="67">
        <v>8.3510243887991559E-4</v>
      </c>
      <c r="MG88" s="67">
        <v>6.4023346187633073E-4</v>
      </c>
      <c r="MH88" s="67">
        <v>0</v>
      </c>
      <c r="MI88" s="67">
        <v>1.0768284106891701E-3</v>
      </c>
    </row>
    <row r="89" spans="2:347" x14ac:dyDescent="0.15">
      <c r="B89" s="12" t="s">
        <v>115</v>
      </c>
      <c r="C89" s="66" t="s">
        <v>675</v>
      </c>
      <c r="D89" s="67">
        <v>0.5748313199044216</v>
      </c>
      <c r="E89" s="67">
        <v>0.4251686800955784</v>
      </c>
      <c r="F89" s="67">
        <v>0.65592491931374208</v>
      </c>
      <c r="G89" s="67">
        <v>0.27496517750976729</v>
      </c>
      <c r="H89" s="67">
        <v>1.4163942256658197E-2</v>
      </c>
      <c r="I89" s="27">
        <v>8.9179548156956001E-2</v>
      </c>
      <c r="J89" s="67">
        <v>7.8987599796161032E-2</v>
      </c>
      <c r="P89" s="12" t="s">
        <v>115</v>
      </c>
      <c r="Q89" s="67" t="s">
        <v>675</v>
      </c>
      <c r="R89" s="67">
        <v>3.1570639305445934E-5</v>
      </c>
      <c r="S89" s="67">
        <v>0</v>
      </c>
      <c r="T89" s="67">
        <v>1.0845986984815618E-5</v>
      </c>
      <c r="U89" s="67">
        <v>0</v>
      </c>
      <c r="V89" s="67">
        <v>2.6110907087770838E-3</v>
      </c>
      <c r="W89" s="67">
        <v>0</v>
      </c>
      <c r="X89" s="67">
        <v>0</v>
      </c>
      <c r="Y89" s="67">
        <v>5.2203672183391873E-4</v>
      </c>
      <c r="Z89" s="67">
        <v>0</v>
      </c>
      <c r="AA89" s="67">
        <v>0</v>
      </c>
      <c r="AB89" s="67">
        <v>0</v>
      </c>
      <c r="AC89" s="67">
        <v>2.0833333333333335E-4</v>
      </c>
      <c r="AD89" s="67">
        <v>5.851755526657998E-4</v>
      </c>
      <c r="AE89" s="67">
        <v>8.1300813008130081E-4</v>
      </c>
      <c r="AF89" s="67">
        <v>1.6911876232367663E-3</v>
      </c>
      <c r="AG89" s="67">
        <v>0</v>
      </c>
      <c r="AH89" s="67">
        <v>1.5748031496062991E-4</v>
      </c>
      <c r="AI89" s="67">
        <v>1.6918646508279338E-3</v>
      </c>
      <c r="AJ89" s="67">
        <v>0</v>
      </c>
      <c r="AK89" s="67">
        <v>1.6981132075471698E-3</v>
      </c>
      <c r="AL89" s="67">
        <v>0</v>
      </c>
      <c r="AM89" s="67">
        <v>0</v>
      </c>
      <c r="AN89" s="67">
        <v>0</v>
      </c>
      <c r="AO89" s="67">
        <v>0</v>
      </c>
      <c r="AP89" s="67">
        <v>9.5187571049640024E-4</v>
      </c>
      <c r="AQ89" s="67">
        <v>1.7291913927447236E-3</v>
      </c>
      <c r="AR89" s="67">
        <v>0</v>
      </c>
      <c r="AS89" s="67">
        <v>0</v>
      </c>
      <c r="AT89" s="67">
        <v>1.9564311027725663E-3</v>
      </c>
      <c r="AU89" s="67">
        <v>1.695746379290683E-3</v>
      </c>
      <c r="AV89" s="67">
        <v>4.5714285714285713E-4</v>
      </c>
      <c r="AW89" s="67">
        <v>0</v>
      </c>
      <c r="AX89" s="67">
        <v>1.4061654948620877E-4</v>
      </c>
      <c r="AY89" s="67">
        <v>3.3333333333333335E-3</v>
      </c>
      <c r="AZ89" s="67">
        <v>6.3926940639269416E-4</v>
      </c>
      <c r="BA89" s="67">
        <v>0</v>
      </c>
      <c r="BB89" s="67">
        <v>2.991095066185319E-3</v>
      </c>
      <c r="BC89" s="67">
        <v>3.8135593220338984E-4</v>
      </c>
      <c r="BD89" s="67">
        <v>3.5113854011491804E-4</v>
      </c>
      <c r="BE89" s="67">
        <v>0</v>
      </c>
      <c r="BF89" s="67">
        <v>6.6555842876493047E-4</v>
      </c>
      <c r="BG89" s="67">
        <v>6.4899945916711729E-5</v>
      </c>
      <c r="BH89" s="67">
        <v>7.497995188452286E-4</v>
      </c>
      <c r="BI89" s="67">
        <v>1.1734965407131453E-3</v>
      </c>
      <c r="BJ89" s="67">
        <v>3.7227554754202684E-4</v>
      </c>
      <c r="BK89" s="67">
        <v>3.6995234512164534E-4</v>
      </c>
      <c r="BL89" s="67">
        <v>0</v>
      </c>
      <c r="BM89" s="67">
        <v>1.984732824427481E-3</v>
      </c>
      <c r="BN89" s="67">
        <v>2.1870170015455951E-3</v>
      </c>
      <c r="BO89" s="67">
        <v>0</v>
      </c>
      <c r="BP89" s="67">
        <v>1.0330578512396695E-3</v>
      </c>
      <c r="BQ89" s="67">
        <v>1.6588468355750181E-3</v>
      </c>
      <c r="BR89" s="67">
        <v>3.2258064516129032E-4</v>
      </c>
      <c r="BS89" s="67">
        <v>2.0082815734989647E-3</v>
      </c>
      <c r="BT89" s="67">
        <v>9.1998547391356983E-5</v>
      </c>
      <c r="BU89" s="67">
        <v>4.6612842688643457E-4</v>
      </c>
      <c r="BV89" s="67">
        <v>1.2433894969868405E-3</v>
      </c>
      <c r="BW89" s="67">
        <v>6.2247533275941989E-5</v>
      </c>
      <c r="BX89" s="67">
        <v>2.2951671574571278E-4</v>
      </c>
      <c r="BY89" s="67">
        <v>1.3218550402665926E-3</v>
      </c>
      <c r="BZ89" s="67">
        <v>4.0122407344440664E-4</v>
      </c>
      <c r="CA89" s="67">
        <v>0</v>
      </c>
      <c r="CB89" s="67">
        <v>0</v>
      </c>
      <c r="CC89" s="67">
        <v>2.403506291531175E-5</v>
      </c>
      <c r="CD89" s="67">
        <v>0</v>
      </c>
      <c r="CE89" s="67">
        <v>0</v>
      </c>
      <c r="CF89" s="67">
        <v>0</v>
      </c>
      <c r="CG89" s="67">
        <v>0</v>
      </c>
      <c r="CH89" s="67">
        <v>0</v>
      </c>
      <c r="CI89" s="67">
        <v>3.7269451831517544E-3</v>
      </c>
      <c r="CJ89" s="67">
        <v>5.2112510911056971E-6</v>
      </c>
      <c r="CK89" s="67">
        <v>0</v>
      </c>
      <c r="CL89" s="67">
        <v>0</v>
      </c>
      <c r="CM89" s="67">
        <v>0</v>
      </c>
      <c r="CN89" s="67">
        <v>4.4979750612810405E-2</v>
      </c>
      <c r="CO89" s="67">
        <v>3.2841813923781132E-2</v>
      </c>
      <c r="CP89" s="67">
        <v>0.12708768160425618</v>
      </c>
      <c r="CQ89" s="67">
        <v>3.5892202462380299E-2</v>
      </c>
      <c r="CR89" s="67">
        <v>0</v>
      </c>
      <c r="CS89" s="67">
        <v>4.1326860841423944E-2</v>
      </c>
      <c r="CT89" s="67">
        <v>1.0317948717948718E-2</v>
      </c>
      <c r="CU89" s="67">
        <v>1.1460845931713946E-2</v>
      </c>
      <c r="CV89" s="67">
        <v>0</v>
      </c>
      <c r="CW89" s="67">
        <v>0</v>
      </c>
      <c r="CX89" s="67">
        <v>0</v>
      </c>
      <c r="CY89" s="67">
        <v>0</v>
      </c>
      <c r="CZ89" s="67">
        <v>0</v>
      </c>
      <c r="DA89" s="67">
        <v>1.3555427914991383E-3</v>
      </c>
      <c r="DB89" s="67">
        <v>1.9459839683386284E-4</v>
      </c>
      <c r="DC89" s="67">
        <v>1.2688101098789555E-7</v>
      </c>
      <c r="DD89" s="67">
        <v>2.8815392411190355E-5</v>
      </c>
      <c r="DE89" s="67">
        <v>0</v>
      </c>
      <c r="DF89" s="67">
        <v>0</v>
      </c>
      <c r="DG89" s="67">
        <v>0</v>
      </c>
      <c r="DH89" s="67">
        <v>0</v>
      </c>
      <c r="DI89" s="67">
        <v>0</v>
      </c>
      <c r="DJ89" s="67">
        <v>5.5608799825746028E-3</v>
      </c>
      <c r="DK89" s="67">
        <v>0</v>
      </c>
      <c r="DL89" s="67">
        <v>1.2380323539121823E-6</v>
      </c>
      <c r="DM89" s="67">
        <v>0</v>
      </c>
      <c r="DN89" s="67">
        <v>6.8383487654320993E-2</v>
      </c>
      <c r="DO89" s="67">
        <v>3.2978011291157788E-3</v>
      </c>
      <c r="DP89" s="67">
        <v>0</v>
      </c>
      <c r="DQ89" s="67">
        <v>3.996691691054842E-3</v>
      </c>
      <c r="DR89" s="67">
        <v>0</v>
      </c>
      <c r="DS89" s="67">
        <v>0</v>
      </c>
      <c r="DT89" s="67">
        <v>1.9776095532572768E-2</v>
      </c>
      <c r="DU89" s="67">
        <v>3.1507920524132898E-3</v>
      </c>
      <c r="DW89" s="12" t="s">
        <v>115</v>
      </c>
      <c r="DX89" s="67" t="s">
        <v>675</v>
      </c>
      <c r="DY89" s="27">
        <v>2.85250305236983E-3</v>
      </c>
      <c r="DZ89" s="67">
        <v>1.093137695957087E-3</v>
      </c>
      <c r="EA89" s="67">
        <v>9.6848716970966155E-4</v>
      </c>
      <c r="EB89" s="67">
        <v>1.6175740512066436E-3</v>
      </c>
      <c r="EC89" s="67">
        <v>2.7921864654139976E-3</v>
      </c>
      <c r="ED89" s="67">
        <v>0</v>
      </c>
      <c r="EE89" s="67">
        <v>1.4444296947754598E-2</v>
      </c>
      <c r="EF89" s="67">
        <v>8.8466884787965399E-4</v>
      </c>
      <c r="EG89" s="67">
        <v>0</v>
      </c>
      <c r="EH89" s="67">
        <v>0</v>
      </c>
      <c r="EI89" s="67">
        <v>0</v>
      </c>
      <c r="EJ89" s="67">
        <v>1.0495395602249729E-3</v>
      </c>
      <c r="EK89" s="67">
        <v>8.9237157189491162E-4</v>
      </c>
      <c r="EL89" s="67">
        <v>1.5740721247738004E-3</v>
      </c>
      <c r="EM89" s="67">
        <v>1.3735826444818153E-3</v>
      </c>
      <c r="EN89" s="67">
        <v>0</v>
      </c>
      <c r="EO89" s="67">
        <v>5.8725290672782717E-4</v>
      </c>
      <c r="EP89" s="67">
        <v>1.4580703994789414E-3</v>
      </c>
      <c r="EQ89" s="67">
        <v>0</v>
      </c>
      <c r="ER89" s="67">
        <v>1.1440185347799355E-3</v>
      </c>
      <c r="ES89" s="67">
        <v>0</v>
      </c>
      <c r="ET89" s="67">
        <v>0</v>
      </c>
      <c r="EU89" s="67">
        <v>0</v>
      </c>
      <c r="EV89" s="67">
        <v>0</v>
      </c>
      <c r="EW89" s="67">
        <v>7.3919004799733346E-4</v>
      </c>
      <c r="EX89" s="67">
        <v>1.1255402148498052E-3</v>
      </c>
      <c r="EY89" s="67">
        <v>0</v>
      </c>
      <c r="EZ89" s="67">
        <v>0</v>
      </c>
      <c r="FA89" s="67">
        <v>1.1219263936867823E-3</v>
      </c>
      <c r="FB89" s="67">
        <v>1.0226994127888914E-3</v>
      </c>
      <c r="FC89" s="67">
        <v>1.0988851489209747E-3</v>
      </c>
      <c r="FD89" s="67">
        <v>0</v>
      </c>
      <c r="FE89" s="67">
        <v>2.5234041832023161E-3</v>
      </c>
      <c r="FF89" s="67">
        <v>1.8860935384134563E-3</v>
      </c>
      <c r="FG89" s="67">
        <v>8.2925885123345442E-4</v>
      </c>
      <c r="FH89" s="67">
        <v>0</v>
      </c>
      <c r="FI89" s="67">
        <v>1.6754057862813786E-3</v>
      </c>
      <c r="FJ89" s="67">
        <v>8.5943772408536762E-4</v>
      </c>
      <c r="FK89" s="67">
        <v>9.0942078683619286E-4</v>
      </c>
      <c r="FL89" s="67">
        <v>0</v>
      </c>
      <c r="FM89" s="67">
        <v>7.4290011403163798E-4</v>
      </c>
      <c r="FN89" s="67">
        <v>8.9056398220948413E-4</v>
      </c>
      <c r="FO89" s="67">
        <v>1.0737923221544106E-3</v>
      </c>
      <c r="FP89" s="67">
        <v>1.038225996757619E-3</v>
      </c>
      <c r="FQ89" s="67">
        <v>6.447451457944419E-4</v>
      </c>
      <c r="FR89" s="67">
        <v>9.1131896256087524E-4</v>
      </c>
      <c r="FS89" s="67">
        <v>0</v>
      </c>
      <c r="FT89" s="67">
        <v>1.1292597713470842E-3</v>
      </c>
      <c r="FU89" s="67">
        <v>1.2908337168893126E-3</v>
      </c>
      <c r="FV89" s="67">
        <v>0</v>
      </c>
      <c r="FW89" s="67">
        <v>7.1301149794078566E-4</v>
      </c>
      <c r="FX89" s="67">
        <v>1.104844942834189E-3</v>
      </c>
      <c r="FY89" s="67">
        <v>3.6492795862767732E-4</v>
      </c>
      <c r="FZ89" s="67">
        <v>1.2637973735390945E-3</v>
      </c>
      <c r="GA89" s="67">
        <v>3.9100296102639209E-4</v>
      </c>
      <c r="GB89" s="67">
        <v>5.4932681824273869E-4</v>
      </c>
      <c r="GC89" s="67">
        <v>8.6797824130571471E-4</v>
      </c>
      <c r="GD89" s="67">
        <v>4.9164543469803232E-4</v>
      </c>
      <c r="GE89" s="67">
        <v>4.194229048806271E-4</v>
      </c>
      <c r="GF89" s="67">
        <v>2.7915754711007098E-3</v>
      </c>
      <c r="GG89" s="67">
        <v>3.0133080676178793E-3</v>
      </c>
      <c r="GH89" s="67">
        <v>1.4038053321694759E-3</v>
      </c>
      <c r="GI89" s="67">
        <v>1.5041341796785447E-3</v>
      </c>
      <c r="GJ89" s="67">
        <v>1.5923589185158882E-3</v>
      </c>
      <c r="GK89" s="67">
        <v>1.125805093705888E-3</v>
      </c>
      <c r="GL89" s="67">
        <v>3.9722217694411894E-4</v>
      </c>
      <c r="GM89" s="67">
        <v>4.9303903021710705E-4</v>
      </c>
      <c r="GN89" s="67">
        <v>6.5884317543589855E-4</v>
      </c>
      <c r="GO89" s="67">
        <v>1.6885184714247072E-3</v>
      </c>
      <c r="GP89" s="67">
        <v>3.6015720192615151E-3</v>
      </c>
      <c r="GQ89" s="67">
        <v>6.3709131566537817E-4</v>
      </c>
      <c r="GR89" s="67">
        <v>4.2264143845605865E-4</v>
      </c>
      <c r="GS89" s="67">
        <v>2.4741966721776121E-4</v>
      </c>
      <c r="GT89" s="67">
        <v>8.5640529970716793E-5</v>
      </c>
      <c r="GU89" s="67">
        <v>1.9506581843973129E-2</v>
      </c>
      <c r="GV89" s="67">
        <v>1.4325383355326701E-2</v>
      </c>
      <c r="GW89" s="67">
        <v>5.4744962244911252E-2</v>
      </c>
      <c r="GX89" s="67">
        <v>1.6243460883316754E-2</v>
      </c>
      <c r="GY89" s="67">
        <v>0</v>
      </c>
      <c r="GZ89" s="67">
        <v>1.7936660004190516E-2</v>
      </c>
      <c r="HA89" s="67">
        <v>4.6729517382892724E-3</v>
      </c>
      <c r="HB89" s="67">
        <v>1.0053284759003878</v>
      </c>
      <c r="HC89" s="67">
        <v>8.7787463269624029E-4</v>
      </c>
      <c r="HD89" s="67">
        <v>4.938186007308877E-4</v>
      </c>
      <c r="HE89" s="67">
        <v>5.680655085068849E-4</v>
      </c>
      <c r="HF89" s="67">
        <v>8.7344827757519978E-4</v>
      </c>
      <c r="HG89" s="67">
        <v>3.792670810456785E-4</v>
      </c>
      <c r="HH89" s="67">
        <v>1.5488262535652015E-3</v>
      </c>
      <c r="HI89" s="67">
        <v>6.5245162257061081E-4</v>
      </c>
      <c r="HJ89" s="67">
        <v>6.7627320594285264E-4</v>
      </c>
      <c r="HK89" s="67">
        <v>6.0104674543107629E-4</v>
      </c>
      <c r="HL89" s="67">
        <v>4.3466628508271585E-4</v>
      </c>
      <c r="HM89" s="67">
        <v>4.3418461991878151E-4</v>
      </c>
      <c r="HN89" s="67">
        <v>6.7231542059427614E-4</v>
      </c>
      <c r="HO89" s="67">
        <v>5.3003369102673959E-4</v>
      </c>
      <c r="HP89" s="67">
        <v>1.0937981256265185E-3</v>
      </c>
      <c r="HQ89" s="67">
        <v>3.1172533420060033E-3</v>
      </c>
      <c r="HR89" s="67">
        <v>8.1729672704621567E-4</v>
      </c>
      <c r="HS89" s="67">
        <v>4.7836397500568002E-4</v>
      </c>
      <c r="HT89" s="67">
        <v>4.3193588038682561E-4</v>
      </c>
      <c r="HU89" s="67">
        <v>3.1108310366957843E-2</v>
      </c>
      <c r="HV89" s="67">
        <v>1.8892859746046204E-3</v>
      </c>
      <c r="HW89" s="67">
        <v>9.1760607149758559E-4</v>
      </c>
      <c r="HX89" s="67">
        <v>3.1858168981748702E-3</v>
      </c>
      <c r="HY89" s="67">
        <v>1.5623822538224756E-3</v>
      </c>
      <c r="HZ89" s="67">
        <v>6.3057864436625785E-4</v>
      </c>
      <c r="IA89" s="67">
        <v>9.6411032103883836E-3</v>
      </c>
      <c r="IB89" s="67">
        <v>1.2764480764781372</v>
      </c>
      <c r="IC89" s="67">
        <v>1.1213342437898242</v>
      </c>
      <c r="IE89" s="12" t="s">
        <v>115</v>
      </c>
      <c r="IF89" s="67" t="s">
        <v>675</v>
      </c>
      <c r="IG89" s="67">
        <v>0</v>
      </c>
      <c r="IH89" s="67">
        <v>0</v>
      </c>
      <c r="II89" s="67">
        <v>0</v>
      </c>
      <c r="IJ89" s="67">
        <v>0</v>
      </c>
      <c r="IK89" s="67">
        <v>0</v>
      </c>
      <c r="IL89" s="67">
        <v>0</v>
      </c>
      <c r="IM89" s="67">
        <v>0</v>
      </c>
      <c r="IN89" s="67">
        <v>0</v>
      </c>
      <c r="IO89" s="67">
        <v>0</v>
      </c>
      <c r="IP89" s="67">
        <v>0</v>
      </c>
      <c r="IQ89" s="67">
        <v>0</v>
      </c>
      <c r="IR89" s="67">
        <v>0</v>
      </c>
      <c r="IS89" s="67">
        <v>0</v>
      </c>
      <c r="IT89" s="67">
        <v>0</v>
      </c>
      <c r="IU89" s="67">
        <v>0</v>
      </c>
      <c r="IV89" s="67">
        <v>0</v>
      </c>
      <c r="IW89" s="67">
        <v>0</v>
      </c>
      <c r="IX89" s="67">
        <v>0</v>
      </c>
      <c r="IY89" s="67">
        <v>0</v>
      </c>
      <c r="IZ89" s="67">
        <v>0</v>
      </c>
      <c r="JA89" s="67">
        <v>0</v>
      </c>
      <c r="JB89" s="67">
        <v>0</v>
      </c>
      <c r="JC89" s="67">
        <v>0</v>
      </c>
      <c r="JD89" s="67">
        <v>0</v>
      </c>
      <c r="JE89" s="67">
        <v>0</v>
      </c>
      <c r="JF89" s="67">
        <v>0</v>
      </c>
      <c r="JG89" s="67">
        <v>0</v>
      </c>
      <c r="JH89" s="67">
        <v>0</v>
      </c>
      <c r="JI89" s="67">
        <v>0</v>
      </c>
      <c r="JJ89" s="67">
        <v>0</v>
      </c>
      <c r="JK89" s="67">
        <v>0</v>
      </c>
      <c r="JL89" s="67">
        <v>0</v>
      </c>
      <c r="JM89" s="67">
        <v>0</v>
      </c>
      <c r="JN89" s="67">
        <v>0</v>
      </c>
      <c r="JO89" s="67">
        <v>0</v>
      </c>
      <c r="JP89" s="67">
        <v>0</v>
      </c>
      <c r="JQ89" s="67">
        <v>0</v>
      </c>
      <c r="JR89" s="67">
        <v>0</v>
      </c>
      <c r="JS89" s="67">
        <v>0</v>
      </c>
      <c r="JT89" s="67">
        <v>0</v>
      </c>
      <c r="JU89" s="67">
        <v>0</v>
      </c>
      <c r="JV89" s="67">
        <v>0</v>
      </c>
      <c r="JW89" s="67">
        <v>0</v>
      </c>
      <c r="JX89" s="67">
        <v>0</v>
      </c>
      <c r="JY89" s="67">
        <v>0</v>
      </c>
      <c r="JZ89" s="67">
        <v>0</v>
      </c>
      <c r="KA89" s="67">
        <v>0</v>
      </c>
      <c r="KB89" s="67">
        <v>0</v>
      </c>
      <c r="KC89" s="67">
        <v>0</v>
      </c>
      <c r="KD89" s="67">
        <v>0</v>
      </c>
      <c r="KE89" s="67">
        <v>0</v>
      </c>
      <c r="KF89" s="67">
        <v>0</v>
      </c>
      <c r="KG89" s="67">
        <v>0</v>
      </c>
      <c r="KH89" s="67">
        <v>0</v>
      </c>
      <c r="KI89" s="67">
        <v>0</v>
      </c>
      <c r="KJ89" s="67">
        <v>0</v>
      </c>
      <c r="KK89" s="67">
        <v>0</v>
      </c>
      <c r="KL89" s="67">
        <v>0</v>
      </c>
      <c r="KM89" s="67">
        <v>0</v>
      </c>
      <c r="KN89" s="67">
        <v>0</v>
      </c>
      <c r="KO89" s="67">
        <v>0</v>
      </c>
      <c r="KP89" s="67">
        <v>0</v>
      </c>
      <c r="KQ89" s="67">
        <v>0</v>
      </c>
      <c r="KR89" s="67">
        <v>0</v>
      </c>
      <c r="KS89" s="67">
        <v>0</v>
      </c>
      <c r="KT89" s="67">
        <v>0</v>
      </c>
      <c r="KU89" s="67">
        <v>0</v>
      </c>
      <c r="KV89" s="67">
        <v>0</v>
      </c>
      <c r="KW89" s="67">
        <v>0</v>
      </c>
      <c r="KX89" s="67">
        <v>0</v>
      </c>
      <c r="KY89" s="67">
        <v>0</v>
      </c>
      <c r="KZ89" s="67">
        <v>0</v>
      </c>
      <c r="LA89" s="67">
        <v>0</v>
      </c>
      <c r="LB89" s="67">
        <v>0</v>
      </c>
      <c r="LC89" s="67">
        <v>0</v>
      </c>
      <c r="LD89" s="67">
        <v>0</v>
      </c>
      <c r="LE89" s="67">
        <v>0</v>
      </c>
      <c r="LF89" s="67">
        <v>0</v>
      </c>
      <c r="LG89" s="67">
        <v>0</v>
      </c>
      <c r="LH89" s="67">
        <v>0</v>
      </c>
      <c r="LI89" s="67">
        <v>0</v>
      </c>
      <c r="LJ89" s="67">
        <v>0</v>
      </c>
      <c r="LK89" s="67">
        <v>0</v>
      </c>
      <c r="LL89" s="67">
        <v>0</v>
      </c>
      <c r="LM89" s="67">
        <v>0</v>
      </c>
      <c r="LN89" s="67">
        <v>0</v>
      </c>
      <c r="LO89" s="67">
        <v>0</v>
      </c>
      <c r="LP89" s="67">
        <v>0</v>
      </c>
      <c r="LQ89" s="67">
        <v>0</v>
      </c>
      <c r="LR89" s="67">
        <v>0</v>
      </c>
      <c r="LS89" s="67">
        <v>0</v>
      </c>
      <c r="LT89" s="67">
        <v>0</v>
      </c>
      <c r="LU89" s="67">
        <v>0</v>
      </c>
      <c r="LV89" s="67">
        <v>0</v>
      </c>
      <c r="LW89" s="67">
        <v>0</v>
      </c>
      <c r="LX89" s="67">
        <v>0</v>
      </c>
      <c r="LY89" s="67">
        <v>0</v>
      </c>
      <c r="LZ89" s="67">
        <v>0</v>
      </c>
      <c r="MA89" s="67">
        <v>0</v>
      </c>
      <c r="MB89" s="67">
        <v>0</v>
      </c>
      <c r="MC89" s="67">
        <v>0</v>
      </c>
      <c r="MD89" s="67">
        <v>0</v>
      </c>
      <c r="ME89" s="67">
        <v>0</v>
      </c>
      <c r="MF89" s="67">
        <v>0</v>
      </c>
      <c r="MG89" s="67">
        <v>0</v>
      </c>
      <c r="MH89" s="67">
        <v>0</v>
      </c>
      <c r="MI89" s="67">
        <v>0</v>
      </c>
    </row>
    <row r="90" spans="2:347" x14ac:dyDescent="0.15">
      <c r="B90" s="12" t="s">
        <v>116</v>
      </c>
      <c r="C90" s="66" t="s">
        <v>676</v>
      </c>
      <c r="D90" s="67">
        <v>0.39124561057782481</v>
      </c>
      <c r="E90" s="67">
        <v>0.60875438942217519</v>
      </c>
      <c r="F90" s="67">
        <v>0.78290388029419211</v>
      </c>
      <c r="G90" s="67">
        <v>0.66344154197311689</v>
      </c>
      <c r="H90" s="67">
        <v>8.0488162918615198E-4</v>
      </c>
      <c r="I90" s="27">
        <v>0.18868881562262238</v>
      </c>
      <c r="J90" s="67">
        <v>0.18868881562262238</v>
      </c>
      <c r="P90" s="12" t="s">
        <v>116</v>
      </c>
      <c r="Q90" s="67" t="s">
        <v>676</v>
      </c>
      <c r="R90" s="67">
        <v>1.1049723756906077E-4</v>
      </c>
      <c r="S90" s="67">
        <v>1.4084507042253522E-4</v>
      </c>
      <c r="T90" s="67">
        <v>8.1887201735357919E-4</v>
      </c>
      <c r="U90" s="67">
        <v>0</v>
      </c>
      <c r="V90" s="67">
        <v>2.852246296976374E-4</v>
      </c>
      <c r="W90" s="67">
        <v>0</v>
      </c>
      <c r="X90" s="67">
        <v>4.9504950495049506E-4</v>
      </c>
      <c r="Y90" s="67">
        <v>9.3434251982761751E-5</v>
      </c>
      <c r="Z90" s="67">
        <v>0</v>
      </c>
      <c r="AA90" s="67">
        <v>0</v>
      </c>
      <c r="AB90" s="67">
        <v>0</v>
      </c>
      <c r="AC90" s="67">
        <v>2.0833333333333335E-4</v>
      </c>
      <c r="AD90" s="67">
        <v>1.6905071521456437E-4</v>
      </c>
      <c r="AE90" s="67">
        <v>8.1300813008130081E-5</v>
      </c>
      <c r="AF90" s="67">
        <v>1.4333383892006673E-4</v>
      </c>
      <c r="AG90" s="67">
        <v>0</v>
      </c>
      <c r="AH90" s="67">
        <v>1.9685039370078743E-4</v>
      </c>
      <c r="AI90" s="67">
        <v>2.3758099352051836E-4</v>
      </c>
      <c r="AJ90" s="67">
        <v>0</v>
      </c>
      <c r="AK90" s="67">
        <v>9.4339622641509429E-5</v>
      </c>
      <c r="AL90" s="67">
        <v>0</v>
      </c>
      <c r="AM90" s="67">
        <v>0</v>
      </c>
      <c r="AN90" s="67">
        <v>0</v>
      </c>
      <c r="AO90" s="67">
        <v>0</v>
      </c>
      <c r="AP90" s="67">
        <v>9.3823417961349002E-4</v>
      </c>
      <c r="AQ90" s="67">
        <v>1.2797357964807265E-4</v>
      </c>
      <c r="AR90" s="67">
        <v>0</v>
      </c>
      <c r="AS90" s="67">
        <v>0</v>
      </c>
      <c r="AT90" s="67">
        <v>1.7406712528663748E-4</v>
      </c>
      <c r="AU90" s="67">
        <v>1.0719580339833503E-4</v>
      </c>
      <c r="AV90" s="67">
        <v>1.7142857142857143E-4</v>
      </c>
      <c r="AW90" s="67">
        <v>0</v>
      </c>
      <c r="AX90" s="67">
        <v>1.3520822065981613E-4</v>
      </c>
      <c r="AY90" s="67">
        <v>0</v>
      </c>
      <c r="AZ90" s="67">
        <v>1.8264840182648402E-4</v>
      </c>
      <c r="BA90" s="67">
        <v>0</v>
      </c>
      <c r="BB90" s="67">
        <v>7.1239470517448856E-5</v>
      </c>
      <c r="BC90" s="67">
        <v>4.2372881355932206E-5</v>
      </c>
      <c r="BD90" s="67">
        <v>6.8099595658650781E-5</v>
      </c>
      <c r="BE90" s="67">
        <v>0</v>
      </c>
      <c r="BF90" s="67">
        <v>6.8957024996921563E-5</v>
      </c>
      <c r="BG90" s="67">
        <v>1.6765819361817198E-4</v>
      </c>
      <c r="BH90" s="67">
        <v>1.3900026730820638E-4</v>
      </c>
      <c r="BI90" s="67">
        <v>1.3837147418839808E-4</v>
      </c>
      <c r="BJ90" s="67">
        <v>1.442435169963409E-4</v>
      </c>
      <c r="BK90" s="67">
        <v>4.6024579884625029E-4</v>
      </c>
      <c r="BL90" s="67">
        <v>0</v>
      </c>
      <c r="BM90" s="67">
        <v>7.6335877862595422E-5</v>
      </c>
      <c r="BN90" s="67">
        <v>1.2622359608449252E-4</v>
      </c>
      <c r="BO90" s="67">
        <v>0</v>
      </c>
      <c r="BP90" s="67">
        <v>3.3057851239669424E-4</v>
      </c>
      <c r="BQ90" s="67">
        <v>1.2511729746637472E-4</v>
      </c>
      <c r="BR90" s="67">
        <v>0</v>
      </c>
      <c r="BS90" s="67">
        <v>6.2111801242236027E-5</v>
      </c>
      <c r="BT90" s="67">
        <v>1.5131340031473188E-5</v>
      </c>
      <c r="BU90" s="67">
        <v>4.2244635570142865E-5</v>
      </c>
      <c r="BV90" s="67">
        <v>5.8187799778625017E-5</v>
      </c>
      <c r="BW90" s="67">
        <v>7.7036840827318279E-5</v>
      </c>
      <c r="BX90" s="67">
        <v>5.5776892430278887E-4</v>
      </c>
      <c r="BY90" s="67">
        <v>1.999444598722577E-4</v>
      </c>
      <c r="BZ90" s="67">
        <v>8.0584835090105405E-4</v>
      </c>
      <c r="CA90" s="67">
        <v>2.4367247737177341E-4</v>
      </c>
      <c r="CB90" s="67">
        <v>8.4379172229639521E-4</v>
      </c>
      <c r="CC90" s="67">
        <v>5.4149582920967056E-4</v>
      </c>
      <c r="CD90" s="67">
        <v>4.6485260770975055E-4</v>
      </c>
      <c r="CE90" s="67">
        <v>7.3975027037656083E-4</v>
      </c>
      <c r="CF90" s="67">
        <v>2.3624595469255664E-3</v>
      </c>
      <c r="CG90" s="67">
        <v>1.0629524859759314E-3</v>
      </c>
      <c r="CH90" s="67">
        <v>7.631280695126559E-4</v>
      </c>
      <c r="CI90" s="67">
        <v>1.33364073089131E-3</v>
      </c>
      <c r="CJ90" s="67">
        <v>6.7660278541370822E-3</v>
      </c>
      <c r="CK90" s="67">
        <v>4.7796106003244999E-4</v>
      </c>
      <c r="CL90" s="67">
        <v>7.6090932845570951E-4</v>
      </c>
      <c r="CM90" s="67">
        <v>0</v>
      </c>
      <c r="CN90" s="67">
        <v>5.5339443674730891E-4</v>
      </c>
      <c r="CO90" s="67">
        <v>1.7500532254630617E-4</v>
      </c>
      <c r="CP90" s="67">
        <v>0</v>
      </c>
      <c r="CQ90" s="67">
        <v>6.1942544459644326E-4</v>
      </c>
      <c r="CR90" s="67">
        <v>0</v>
      </c>
      <c r="CS90" s="67">
        <v>1.5210355987055016E-3</v>
      </c>
      <c r="CT90" s="67">
        <v>9.8461538461538456E-4</v>
      </c>
      <c r="CU90" s="67">
        <v>6.9135383047392565E-4</v>
      </c>
      <c r="CV90" s="67">
        <v>1.751965508496069E-2</v>
      </c>
      <c r="CW90" s="67">
        <v>7.673306772908367E-3</v>
      </c>
      <c r="CX90" s="67">
        <v>2.4800361609160766E-3</v>
      </c>
      <c r="CY90" s="67">
        <v>9.4003717108480866E-4</v>
      </c>
      <c r="CZ90" s="67">
        <v>1.8965517241379311E-3</v>
      </c>
      <c r="DA90" s="67">
        <v>2.9982768523836873E-3</v>
      </c>
      <c r="DB90" s="67">
        <v>3.1062310136122256E-3</v>
      </c>
      <c r="DC90" s="67">
        <v>9.0757987159641694E-4</v>
      </c>
      <c r="DD90" s="67">
        <v>5.9374834557294224E-3</v>
      </c>
      <c r="DE90" s="67">
        <v>3.3000543385698411E-4</v>
      </c>
      <c r="DF90" s="67">
        <v>3.6201935652628824E-3</v>
      </c>
      <c r="DG90" s="67">
        <v>5.7261545101424255E-3</v>
      </c>
      <c r="DH90" s="67">
        <v>1.2587972963556547E-3</v>
      </c>
      <c r="DI90" s="67">
        <v>7.7838609854796485E-3</v>
      </c>
      <c r="DJ90" s="67">
        <v>4.7593116967980831E-4</v>
      </c>
      <c r="DK90" s="67">
        <v>2.040816326530612E-4</v>
      </c>
      <c r="DL90" s="67">
        <v>7.6923076923076923E-4</v>
      </c>
      <c r="DM90" s="67">
        <v>8.776154700275426E-4</v>
      </c>
      <c r="DN90" s="67">
        <v>1.1940586419753086E-3</v>
      </c>
      <c r="DO90" s="67">
        <v>1.0246662540889398E-3</v>
      </c>
      <c r="DP90" s="67">
        <v>1.0912084293710899E-3</v>
      </c>
      <c r="DQ90" s="67">
        <v>7.2740382576239548E-4</v>
      </c>
      <c r="DR90" s="67">
        <v>2.5215707964601772E-3</v>
      </c>
      <c r="DS90" s="67">
        <v>0</v>
      </c>
      <c r="DT90" s="67">
        <v>6.0880690905213775E-4</v>
      </c>
      <c r="DU90" s="67">
        <v>1.3731701292080739E-3</v>
      </c>
      <c r="DW90" s="12" t="s">
        <v>116</v>
      </c>
      <c r="DX90" s="67" t="s">
        <v>676</v>
      </c>
      <c r="DY90" s="27">
        <v>1.5833593791134089E-4</v>
      </c>
      <c r="DZ90" s="67">
        <v>1.5853721087008977E-4</v>
      </c>
      <c r="EA90" s="67">
        <v>6.2161113580916025E-4</v>
      </c>
      <c r="EB90" s="67">
        <v>6.0299592575834146E-5</v>
      </c>
      <c r="EC90" s="67">
        <v>2.546188874438869E-4</v>
      </c>
      <c r="ED90" s="67">
        <v>0</v>
      </c>
      <c r="EE90" s="67">
        <v>5.5431314508640423E-4</v>
      </c>
      <c r="EF90" s="67">
        <v>1.3462731645658835E-4</v>
      </c>
      <c r="EG90" s="67">
        <v>0</v>
      </c>
      <c r="EH90" s="67">
        <v>0</v>
      </c>
      <c r="EI90" s="67">
        <v>0</v>
      </c>
      <c r="EJ90" s="67">
        <v>2.2839866251670425E-4</v>
      </c>
      <c r="EK90" s="67">
        <v>2.1770435925078736E-4</v>
      </c>
      <c r="EL90" s="67">
        <v>1.3147618693167625E-4</v>
      </c>
      <c r="EM90" s="67">
        <v>1.8354472541826685E-4</v>
      </c>
      <c r="EN90" s="67">
        <v>0</v>
      </c>
      <c r="EO90" s="67">
        <v>2.0660283662120627E-4</v>
      </c>
      <c r="EP90" s="67">
        <v>2.328152965109097E-4</v>
      </c>
      <c r="EQ90" s="67">
        <v>0</v>
      </c>
      <c r="ER90" s="67">
        <v>2.0573607812194032E-4</v>
      </c>
      <c r="ES90" s="67">
        <v>0</v>
      </c>
      <c r="ET90" s="67">
        <v>0</v>
      </c>
      <c r="EU90" s="67">
        <v>0</v>
      </c>
      <c r="EV90" s="67">
        <v>0</v>
      </c>
      <c r="EW90" s="67">
        <v>6.5125014036166936E-4</v>
      </c>
      <c r="EX90" s="67">
        <v>1.4889169919759572E-4</v>
      </c>
      <c r="EY90" s="67">
        <v>0</v>
      </c>
      <c r="EZ90" s="67">
        <v>0</v>
      </c>
      <c r="FA90" s="67">
        <v>1.7400034581633317E-4</v>
      </c>
      <c r="FB90" s="67">
        <v>1.313999584070157E-4</v>
      </c>
      <c r="FC90" s="67">
        <v>1.8431231244621737E-4</v>
      </c>
      <c r="FD90" s="67">
        <v>0</v>
      </c>
      <c r="FE90" s="67">
        <v>1.9755397223734076E-4</v>
      </c>
      <c r="FF90" s="67">
        <v>1.1610950325109113E-4</v>
      </c>
      <c r="FG90" s="67">
        <v>2.0911057619082729E-4</v>
      </c>
      <c r="FH90" s="67">
        <v>0</v>
      </c>
      <c r="FI90" s="67">
        <v>9.0904854806026834E-5</v>
      </c>
      <c r="FJ90" s="67">
        <v>1.476664770870161E-4</v>
      </c>
      <c r="FK90" s="67">
        <v>1.2417372132246513E-4</v>
      </c>
      <c r="FL90" s="67">
        <v>0</v>
      </c>
      <c r="FM90" s="67">
        <v>1.2582022061425629E-4</v>
      </c>
      <c r="FN90" s="67">
        <v>1.988030832125127E-4</v>
      </c>
      <c r="FO90" s="67">
        <v>1.69281702094249E-4</v>
      </c>
      <c r="FP90" s="67">
        <v>1.5870503642685413E-4</v>
      </c>
      <c r="FQ90" s="67">
        <v>1.5709069853820493E-4</v>
      </c>
      <c r="FR90" s="67">
        <v>3.6577399148221605E-4</v>
      </c>
      <c r="FS90" s="67">
        <v>0</v>
      </c>
      <c r="FT90" s="67">
        <v>1.1704449785459685E-4</v>
      </c>
      <c r="FU90" s="67">
        <v>1.4128423909860779E-4</v>
      </c>
      <c r="FV90" s="67">
        <v>0</v>
      </c>
      <c r="FW90" s="67">
        <v>2.5408573598763518E-4</v>
      </c>
      <c r="FX90" s="67">
        <v>1.4502863170868298E-4</v>
      </c>
      <c r="FY90" s="67">
        <v>5.7873756141891837E-5</v>
      </c>
      <c r="FZ90" s="67">
        <v>1.0089984071196918E-4</v>
      </c>
      <c r="GA90" s="67">
        <v>5.719988087490628E-5</v>
      </c>
      <c r="GB90" s="67">
        <v>7.4931805976309203E-5</v>
      </c>
      <c r="GC90" s="67">
        <v>9.6815421455627058E-5</v>
      </c>
      <c r="GD90" s="67">
        <v>1.495636016763505E-4</v>
      </c>
      <c r="GE90" s="67">
        <v>4.6618051691726996E-4</v>
      </c>
      <c r="GF90" s="67">
        <v>2.5445373494072516E-4</v>
      </c>
      <c r="GG90" s="67">
        <v>5.740148801107875E-4</v>
      </c>
      <c r="GH90" s="67">
        <v>2.5446357796130595E-4</v>
      </c>
      <c r="GI90" s="67">
        <v>6.1869157601610449E-4</v>
      </c>
      <c r="GJ90" s="67">
        <v>4.5425224820137323E-4</v>
      </c>
      <c r="GK90" s="67">
        <v>3.8692725457257387E-4</v>
      </c>
      <c r="GL90" s="67">
        <v>5.8248506437061788E-4</v>
      </c>
      <c r="GM90" s="67">
        <v>1.5330744088968629E-3</v>
      </c>
      <c r="GN90" s="67">
        <v>8.979487989200758E-4</v>
      </c>
      <c r="GO90" s="67">
        <v>6.7290086512146322E-4</v>
      </c>
      <c r="GP90" s="67">
        <v>9.3648412187603109E-4</v>
      </c>
      <c r="GQ90" s="67">
        <v>4.3371841516722919E-3</v>
      </c>
      <c r="GR90" s="67">
        <v>6.0075833596349537E-4</v>
      </c>
      <c r="GS90" s="67">
        <v>7.0603378060664487E-4</v>
      </c>
      <c r="GT90" s="67">
        <v>2.0887371558574779E-4</v>
      </c>
      <c r="GU90" s="67">
        <v>5.4794452605811154E-4</v>
      </c>
      <c r="GV90" s="67">
        <v>1.8771065973303183E-4</v>
      </c>
      <c r="GW90" s="67">
        <v>2.8993110833055942E-4</v>
      </c>
      <c r="GX90" s="67">
        <v>5.0639618596127957E-4</v>
      </c>
      <c r="GY90" s="67">
        <v>0</v>
      </c>
      <c r="GZ90" s="67">
        <v>1.0626841045526943E-3</v>
      </c>
      <c r="HA90" s="67">
        <v>7.5193257526731672E-4</v>
      </c>
      <c r="HB90" s="67">
        <v>5.3401112488621935E-4</v>
      </c>
      <c r="HC90" s="67">
        <v>1.010810524383239</v>
      </c>
      <c r="HD90" s="67">
        <v>4.8517901803428803E-3</v>
      </c>
      <c r="HE90" s="67">
        <v>1.7380584825895851E-3</v>
      </c>
      <c r="HF90" s="67">
        <v>6.7417362167212689E-4</v>
      </c>
      <c r="HG90" s="67">
        <v>1.5477752800437733E-3</v>
      </c>
      <c r="HH90" s="67">
        <v>1.959256584788295E-3</v>
      </c>
      <c r="HI90" s="67">
        <v>1.9925242898346535E-3</v>
      </c>
      <c r="HJ90" s="67">
        <v>6.3702797350301222E-4</v>
      </c>
      <c r="HK90" s="67">
        <v>3.7587625529976521E-3</v>
      </c>
      <c r="HL90" s="67">
        <v>3.0373325814720905E-4</v>
      </c>
      <c r="HM90" s="67">
        <v>2.4327761236495036E-3</v>
      </c>
      <c r="HN90" s="67">
        <v>3.6718342705600064E-3</v>
      </c>
      <c r="HO90" s="67">
        <v>8.4654136306057187E-4</v>
      </c>
      <c r="HP90" s="67">
        <v>4.9698046980372248E-3</v>
      </c>
      <c r="HQ90" s="67">
        <v>4.7058352561021698E-4</v>
      </c>
      <c r="HR90" s="67">
        <v>6.5105473674440689E-4</v>
      </c>
      <c r="HS90" s="67">
        <v>5.5678328190272332E-4</v>
      </c>
      <c r="HT90" s="67">
        <v>6.0887027674218284E-4</v>
      </c>
      <c r="HU90" s="67">
        <v>9.1951682210182086E-4</v>
      </c>
      <c r="HV90" s="67">
        <v>7.6513317507440829E-4</v>
      </c>
      <c r="HW90" s="67">
        <v>7.8618303807178496E-4</v>
      </c>
      <c r="HX90" s="67">
        <v>5.6438683266218979E-4</v>
      </c>
      <c r="HY90" s="67">
        <v>1.6410289247774893E-3</v>
      </c>
      <c r="HZ90" s="67">
        <v>1.0774737072818091E-4</v>
      </c>
      <c r="IA90" s="67">
        <v>9.4965216477634702E-4</v>
      </c>
      <c r="IB90" s="67">
        <v>1.0734750576046832</v>
      </c>
      <c r="IC90" s="67">
        <v>0.94302648429507241</v>
      </c>
      <c r="IE90" s="12" t="s">
        <v>116</v>
      </c>
      <c r="IF90" s="67" t="s">
        <v>676</v>
      </c>
      <c r="IG90" s="67">
        <v>0</v>
      </c>
      <c r="IH90" s="67">
        <v>0</v>
      </c>
      <c r="II90" s="67">
        <v>0</v>
      </c>
      <c r="IJ90" s="67">
        <v>0</v>
      </c>
      <c r="IK90" s="67">
        <v>0</v>
      </c>
      <c r="IL90" s="67">
        <v>0</v>
      </c>
      <c r="IM90" s="67">
        <v>0</v>
      </c>
      <c r="IN90" s="67">
        <v>0</v>
      </c>
      <c r="IO90" s="67">
        <v>0</v>
      </c>
      <c r="IP90" s="67">
        <v>0</v>
      </c>
      <c r="IQ90" s="67">
        <v>0</v>
      </c>
      <c r="IR90" s="67">
        <v>0</v>
      </c>
      <c r="IS90" s="67">
        <v>0</v>
      </c>
      <c r="IT90" s="67">
        <v>0</v>
      </c>
      <c r="IU90" s="67">
        <v>0</v>
      </c>
      <c r="IV90" s="67">
        <v>0</v>
      </c>
      <c r="IW90" s="67">
        <v>0</v>
      </c>
      <c r="IX90" s="67">
        <v>0</v>
      </c>
      <c r="IY90" s="67">
        <v>0</v>
      </c>
      <c r="IZ90" s="67">
        <v>0</v>
      </c>
      <c r="JA90" s="67">
        <v>0</v>
      </c>
      <c r="JB90" s="67">
        <v>0</v>
      </c>
      <c r="JC90" s="67">
        <v>0</v>
      </c>
      <c r="JD90" s="67">
        <v>0</v>
      </c>
      <c r="JE90" s="67">
        <v>0</v>
      </c>
      <c r="JF90" s="67">
        <v>0</v>
      </c>
      <c r="JG90" s="67">
        <v>0</v>
      </c>
      <c r="JH90" s="67">
        <v>0</v>
      </c>
      <c r="JI90" s="67">
        <v>0</v>
      </c>
      <c r="JJ90" s="67">
        <v>0</v>
      </c>
      <c r="JK90" s="67">
        <v>0</v>
      </c>
      <c r="JL90" s="67">
        <v>0</v>
      </c>
      <c r="JM90" s="67">
        <v>0</v>
      </c>
      <c r="JN90" s="67">
        <v>0</v>
      </c>
      <c r="JO90" s="67">
        <v>0</v>
      </c>
      <c r="JP90" s="67">
        <v>0</v>
      </c>
      <c r="JQ90" s="67">
        <v>0</v>
      </c>
      <c r="JR90" s="67">
        <v>0</v>
      </c>
      <c r="JS90" s="67">
        <v>0</v>
      </c>
      <c r="JT90" s="67">
        <v>0</v>
      </c>
      <c r="JU90" s="67">
        <v>0</v>
      </c>
      <c r="JV90" s="67">
        <v>0</v>
      </c>
      <c r="JW90" s="67">
        <v>0</v>
      </c>
      <c r="JX90" s="67">
        <v>0</v>
      </c>
      <c r="JY90" s="67">
        <v>0</v>
      </c>
      <c r="JZ90" s="67">
        <v>0</v>
      </c>
      <c r="KA90" s="67">
        <v>0</v>
      </c>
      <c r="KB90" s="67">
        <v>0</v>
      </c>
      <c r="KC90" s="67">
        <v>0</v>
      </c>
      <c r="KD90" s="67">
        <v>0</v>
      </c>
      <c r="KE90" s="67">
        <v>0</v>
      </c>
      <c r="KF90" s="67">
        <v>0</v>
      </c>
      <c r="KG90" s="67">
        <v>0</v>
      </c>
      <c r="KH90" s="67">
        <v>0</v>
      </c>
      <c r="KI90" s="67">
        <v>0</v>
      </c>
      <c r="KJ90" s="67">
        <v>0</v>
      </c>
      <c r="KK90" s="67">
        <v>0</v>
      </c>
      <c r="KL90" s="67">
        <v>0</v>
      </c>
      <c r="KM90" s="67">
        <v>0</v>
      </c>
      <c r="KN90" s="67">
        <v>0</v>
      </c>
      <c r="KO90" s="67">
        <v>0</v>
      </c>
      <c r="KP90" s="67">
        <v>0</v>
      </c>
      <c r="KQ90" s="67">
        <v>0</v>
      </c>
      <c r="KR90" s="67">
        <v>0</v>
      </c>
      <c r="KS90" s="67">
        <v>0</v>
      </c>
      <c r="KT90" s="67">
        <v>0</v>
      </c>
      <c r="KU90" s="67">
        <v>0</v>
      </c>
      <c r="KV90" s="67">
        <v>0</v>
      </c>
      <c r="KW90" s="67">
        <v>0</v>
      </c>
      <c r="KX90" s="67">
        <v>0</v>
      </c>
      <c r="KY90" s="67">
        <v>0</v>
      </c>
      <c r="KZ90" s="67">
        <v>0</v>
      </c>
      <c r="LA90" s="67">
        <v>0</v>
      </c>
      <c r="LB90" s="67">
        <v>0</v>
      </c>
      <c r="LC90" s="67">
        <v>0</v>
      </c>
      <c r="LD90" s="67">
        <v>0</v>
      </c>
      <c r="LE90" s="67">
        <v>0</v>
      </c>
      <c r="LF90" s="67">
        <v>0</v>
      </c>
      <c r="LG90" s="67">
        <v>0</v>
      </c>
      <c r="LH90" s="67">
        <v>0</v>
      </c>
      <c r="LI90" s="67">
        <v>0</v>
      </c>
      <c r="LJ90" s="67">
        <v>0</v>
      </c>
      <c r="LK90" s="67">
        <v>0</v>
      </c>
      <c r="LL90" s="67">
        <v>0</v>
      </c>
      <c r="LM90" s="67">
        <v>0</v>
      </c>
      <c r="LN90" s="67">
        <v>0</v>
      </c>
      <c r="LO90" s="67">
        <v>0</v>
      </c>
      <c r="LP90" s="67">
        <v>0</v>
      </c>
      <c r="LQ90" s="67">
        <v>0</v>
      </c>
      <c r="LR90" s="67">
        <v>0</v>
      </c>
      <c r="LS90" s="67">
        <v>0</v>
      </c>
      <c r="LT90" s="67">
        <v>0</v>
      </c>
      <c r="LU90" s="67">
        <v>0</v>
      </c>
      <c r="LV90" s="67">
        <v>0</v>
      </c>
      <c r="LW90" s="67">
        <v>0</v>
      </c>
      <c r="LX90" s="67">
        <v>0</v>
      </c>
      <c r="LY90" s="67">
        <v>0</v>
      </c>
      <c r="LZ90" s="67">
        <v>0</v>
      </c>
      <c r="MA90" s="67">
        <v>0</v>
      </c>
      <c r="MB90" s="67">
        <v>0</v>
      </c>
      <c r="MC90" s="67">
        <v>0</v>
      </c>
      <c r="MD90" s="67">
        <v>0</v>
      </c>
      <c r="ME90" s="67">
        <v>0</v>
      </c>
      <c r="MF90" s="67">
        <v>0</v>
      </c>
      <c r="MG90" s="67">
        <v>0</v>
      </c>
      <c r="MH90" s="67">
        <v>0</v>
      </c>
      <c r="MI90" s="67">
        <v>0</v>
      </c>
    </row>
    <row r="91" spans="2:347" x14ac:dyDescent="0.15">
      <c r="B91" s="12" t="s">
        <v>117</v>
      </c>
      <c r="C91" s="66" t="s">
        <v>677</v>
      </c>
      <c r="D91" s="67">
        <v>0.9391733974577765</v>
      </c>
      <c r="E91" s="67">
        <v>6.0826602542223496E-2</v>
      </c>
      <c r="F91" s="67">
        <v>0.53899601593625501</v>
      </c>
      <c r="G91" s="67">
        <v>5.8764940239043828E-2</v>
      </c>
      <c r="H91" s="67">
        <v>3.1257694844753194E-2</v>
      </c>
      <c r="I91" s="27">
        <v>5.5776892430278889E-3</v>
      </c>
      <c r="J91" s="67">
        <v>5.5776892430278889E-3</v>
      </c>
      <c r="P91" s="12" t="s">
        <v>117</v>
      </c>
      <c r="Q91" s="67" t="s">
        <v>677</v>
      </c>
      <c r="R91" s="67">
        <v>2.7624309392265195E-4</v>
      </c>
      <c r="S91" s="67">
        <v>2.8169014084507044E-4</v>
      </c>
      <c r="T91" s="67">
        <v>3.5032537960954448E-3</v>
      </c>
      <c r="U91" s="67">
        <v>0</v>
      </c>
      <c r="V91" s="67">
        <v>3.0725915044681113E-3</v>
      </c>
      <c r="W91" s="67">
        <v>0</v>
      </c>
      <c r="X91" s="67">
        <v>1.5841584158415843E-3</v>
      </c>
      <c r="Y91" s="67">
        <v>5.6187303081881728E-4</v>
      </c>
      <c r="Z91" s="67">
        <v>0</v>
      </c>
      <c r="AA91" s="67">
        <v>0</v>
      </c>
      <c r="AB91" s="67">
        <v>0</v>
      </c>
      <c r="AC91" s="67">
        <v>1.25E-3</v>
      </c>
      <c r="AD91" s="67">
        <v>1.0143042912873863E-3</v>
      </c>
      <c r="AE91" s="67">
        <v>6.5040650406504065E-4</v>
      </c>
      <c r="AF91" s="67">
        <v>8.6682845442135595E-4</v>
      </c>
      <c r="AG91" s="67">
        <v>0</v>
      </c>
      <c r="AH91" s="67">
        <v>9.8425196850393699E-4</v>
      </c>
      <c r="AI91" s="67">
        <v>1.4974802015838733E-3</v>
      </c>
      <c r="AJ91" s="67">
        <v>0</v>
      </c>
      <c r="AK91" s="67">
        <v>3.3018867924528304E-4</v>
      </c>
      <c r="AL91" s="67">
        <v>0</v>
      </c>
      <c r="AM91" s="67">
        <v>0</v>
      </c>
      <c r="AN91" s="67">
        <v>0</v>
      </c>
      <c r="AO91" s="67">
        <v>0</v>
      </c>
      <c r="AP91" s="67">
        <v>1.3870405456612354E-2</v>
      </c>
      <c r="AQ91" s="67">
        <v>8.7930233758191857E-4</v>
      </c>
      <c r="AR91" s="67">
        <v>0</v>
      </c>
      <c r="AS91" s="67">
        <v>0</v>
      </c>
      <c r="AT91" s="67">
        <v>6.2330623306233062E-4</v>
      </c>
      <c r="AU91" s="67">
        <v>7.1501881628463905E-4</v>
      </c>
      <c r="AV91" s="67">
        <v>8.571428571428571E-4</v>
      </c>
      <c r="AW91" s="67">
        <v>0</v>
      </c>
      <c r="AX91" s="67">
        <v>6.2736614386154678E-4</v>
      </c>
      <c r="AY91" s="67">
        <v>0</v>
      </c>
      <c r="AZ91" s="67">
        <v>8.6757990867579904E-4</v>
      </c>
      <c r="BA91" s="67">
        <v>0</v>
      </c>
      <c r="BB91" s="67">
        <v>2.1131167268351381E-4</v>
      </c>
      <c r="BC91" s="67">
        <v>3.3898305084745765E-4</v>
      </c>
      <c r="BD91" s="67">
        <v>3.7029155139391357E-4</v>
      </c>
      <c r="BE91" s="67">
        <v>0</v>
      </c>
      <c r="BF91" s="67">
        <v>4.100480236424086E-4</v>
      </c>
      <c r="BG91" s="67">
        <v>6.9226608977825848E-4</v>
      </c>
      <c r="BH91" s="67">
        <v>7.3643410852713173E-4</v>
      </c>
      <c r="BI91" s="67">
        <v>9.0473656200106434E-4</v>
      </c>
      <c r="BJ91" s="67">
        <v>9.7788619610754629E-4</v>
      </c>
      <c r="BK91" s="67">
        <v>1.270378730875345E-3</v>
      </c>
      <c r="BL91" s="67">
        <v>0</v>
      </c>
      <c r="BM91" s="67">
        <v>5.3435114503816797E-4</v>
      </c>
      <c r="BN91" s="67">
        <v>7.1354971664090673E-4</v>
      </c>
      <c r="BO91" s="67">
        <v>0</v>
      </c>
      <c r="BP91" s="67">
        <v>2.0247933884297519E-3</v>
      </c>
      <c r="BQ91" s="67">
        <v>7.7086157161227538E-4</v>
      </c>
      <c r="BR91" s="67">
        <v>9.6774193548387097E-4</v>
      </c>
      <c r="BS91" s="67">
        <v>4.1407867494824016E-4</v>
      </c>
      <c r="BT91" s="67">
        <v>1.5948432393172738E-4</v>
      </c>
      <c r="BU91" s="67">
        <v>2.2927098057066195E-4</v>
      </c>
      <c r="BV91" s="67">
        <v>3.8840548518017466E-4</v>
      </c>
      <c r="BW91" s="67">
        <v>6.1386663134891729E-4</v>
      </c>
      <c r="BX91" s="67">
        <v>4.1053178589987876E-4</v>
      </c>
      <c r="BY91" s="67">
        <v>1.2163287975562344E-3</v>
      </c>
      <c r="BZ91" s="67">
        <v>2.3461407684461066E-4</v>
      </c>
      <c r="CA91" s="67">
        <v>5.2170633590345288E-4</v>
      </c>
      <c r="CB91" s="67">
        <v>1.4483978638184245E-2</v>
      </c>
      <c r="CC91" s="67">
        <v>4.73561430793157E-3</v>
      </c>
      <c r="CD91" s="67">
        <v>4.0646258503401365E-3</v>
      </c>
      <c r="CE91" s="67">
        <v>2.8348572739488086E-4</v>
      </c>
      <c r="CF91" s="67">
        <v>7.4931540950958419E-4</v>
      </c>
      <c r="CG91" s="67">
        <v>1.756244905787026E-3</v>
      </c>
      <c r="CH91" s="67">
        <v>3.5506503319121382E-3</v>
      </c>
      <c r="CI91" s="67">
        <v>1.2149137857081582E-2</v>
      </c>
      <c r="CJ91" s="67">
        <v>1.1684015790090806E-2</v>
      </c>
      <c r="CK91" s="67">
        <v>4.9983098972417525E-3</v>
      </c>
      <c r="CL91" s="67">
        <v>4.4949046250326629E-3</v>
      </c>
      <c r="CM91" s="67">
        <v>0</v>
      </c>
      <c r="CN91" s="67">
        <v>2.6819780454012576E-3</v>
      </c>
      <c r="CO91" s="67">
        <v>2.473493719395359E-3</v>
      </c>
      <c r="CP91" s="67">
        <v>0</v>
      </c>
      <c r="CQ91" s="67">
        <v>5.4861833105335159E-3</v>
      </c>
      <c r="CR91" s="67">
        <v>0</v>
      </c>
      <c r="CS91" s="67">
        <v>3.0744336569579287E-3</v>
      </c>
      <c r="CT91" s="67">
        <v>1.3128205128205127E-3</v>
      </c>
      <c r="CU91" s="67">
        <v>1.3088160353320877E-3</v>
      </c>
      <c r="CV91" s="67">
        <v>3.1270606137458789E-3</v>
      </c>
      <c r="CW91" s="67">
        <v>0.17541434262948208</v>
      </c>
      <c r="CX91" s="67">
        <v>6.1146602380593641E-2</v>
      </c>
      <c r="CY91" s="67">
        <v>3.7748214809742741E-3</v>
      </c>
      <c r="CZ91" s="67">
        <v>3.3395225464190978E-2</v>
      </c>
      <c r="DA91" s="67">
        <v>1.8512349224583571E-2</v>
      </c>
      <c r="DB91" s="67">
        <v>5.6115452697323162E-3</v>
      </c>
      <c r="DC91" s="67">
        <v>5.6868069124774785E-4</v>
      </c>
      <c r="DD91" s="67">
        <v>1.6277595843322921E-2</v>
      </c>
      <c r="DE91" s="67">
        <v>1.7532704519833578E-3</v>
      </c>
      <c r="DF91" s="67">
        <v>4.2296625686633537E-3</v>
      </c>
      <c r="DG91" s="67">
        <v>1.1587181700474753E-2</v>
      </c>
      <c r="DH91" s="67">
        <v>2.0914918820988085E-3</v>
      </c>
      <c r="DI91" s="67">
        <v>1.6375862889788147E-2</v>
      </c>
      <c r="DJ91" s="67">
        <v>1.0988891309082988E-3</v>
      </c>
      <c r="DK91" s="67">
        <v>6.156462585034014E-3</v>
      </c>
      <c r="DL91" s="67">
        <v>2.3898151205018156E-3</v>
      </c>
      <c r="DM91" s="67">
        <v>2.8717896953004457E-3</v>
      </c>
      <c r="DN91" s="67">
        <v>5.6963734567901233E-3</v>
      </c>
      <c r="DO91" s="67">
        <v>6.1769200651704409E-3</v>
      </c>
      <c r="DP91" s="67">
        <v>5.9736582153440895E-3</v>
      </c>
      <c r="DQ91" s="67">
        <v>2.2759468974000085E-3</v>
      </c>
      <c r="DR91" s="67">
        <v>3.5448008849557522E-3</v>
      </c>
      <c r="DS91" s="67">
        <v>0</v>
      </c>
      <c r="DT91" s="67">
        <v>4.9390126879198214E-2</v>
      </c>
      <c r="DU91" s="67">
        <v>4.5657872377919458E-3</v>
      </c>
      <c r="DW91" s="12" t="s">
        <v>117</v>
      </c>
      <c r="DX91" s="67" t="s">
        <v>677</v>
      </c>
      <c r="DY91" s="27">
        <v>7.9041642634022092E-5</v>
      </c>
      <c r="DZ91" s="67">
        <v>5.7435943320549015E-5</v>
      </c>
      <c r="EA91" s="67">
        <v>2.646650600191835E-4</v>
      </c>
      <c r="EB91" s="67">
        <v>3.1770980345969621E-5</v>
      </c>
      <c r="EC91" s="67">
        <v>2.3733530765557677E-4</v>
      </c>
      <c r="ED91" s="67">
        <v>0</v>
      </c>
      <c r="EE91" s="67">
        <v>1.8408902965124269E-4</v>
      </c>
      <c r="EF91" s="67">
        <v>8.6992819251340659E-5</v>
      </c>
      <c r="EG91" s="67">
        <v>0</v>
      </c>
      <c r="EH91" s="67">
        <v>0</v>
      </c>
      <c r="EI91" s="67">
        <v>0</v>
      </c>
      <c r="EJ91" s="67">
        <v>1.2009255497189482E-4</v>
      </c>
      <c r="EK91" s="67">
        <v>1.1886208183380707E-4</v>
      </c>
      <c r="EL91" s="67">
        <v>8.8684379445380058E-5</v>
      </c>
      <c r="EM91" s="67">
        <v>1.0135471518471273E-4</v>
      </c>
      <c r="EN91" s="67">
        <v>0</v>
      </c>
      <c r="EO91" s="67">
        <v>1.1132099403198101E-4</v>
      </c>
      <c r="EP91" s="67">
        <v>1.3683629357081522E-4</v>
      </c>
      <c r="EQ91" s="67">
        <v>0</v>
      </c>
      <c r="ER91" s="67">
        <v>6.2301278517828048E-5</v>
      </c>
      <c r="ES91" s="67">
        <v>0</v>
      </c>
      <c r="ET91" s="67">
        <v>0</v>
      </c>
      <c r="EU91" s="67">
        <v>0</v>
      </c>
      <c r="EV91" s="67">
        <v>0</v>
      </c>
      <c r="EW91" s="67">
        <v>8.892688900310182E-4</v>
      </c>
      <c r="EX91" s="67">
        <v>9.3142480416941103E-5</v>
      </c>
      <c r="EY91" s="67">
        <v>0</v>
      </c>
      <c r="EZ91" s="67">
        <v>0</v>
      </c>
      <c r="FA91" s="67">
        <v>7.4855437805731637E-5</v>
      </c>
      <c r="FB91" s="67">
        <v>8.4425906759735947E-5</v>
      </c>
      <c r="FC91" s="67">
        <v>1.0624888319278691E-4</v>
      </c>
      <c r="FD91" s="67">
        <v>0</v>
      </c>
      <c r="FE91" s="67">
        <v>1.0017567249259557E-4</v>
      </c>
      <c r="FF91" s="67">
        <v>4.0775865171965687E-5</v>
      </c>
      <c r="FG91" s="67">
        <v>1.1359261974014938E-4</v>
      </c>
      <c r="FH91" s="67">
        <v>0</v>
      </c>
      <c r="FI91" s="67">
        <v>3.2082478155412355E-5</v>
      </c>
      <c r="FJ91" s="67">
        <v>8.223250613028831E-5</v>
      </c>
      <c r="FK91" s="67">
        <v>7.6099180532461055E-5</v>
      </c>
      <c r="FL91" s="67">
        <v>0</v>
      </c>
      <c r="FM91" s="67">
        <v>6.2431309645148619E-5</v>
      </c>
      <c r="FN91" s="67">
        <v>8.8280728963184481E-5</v>
      </c>
      <c r="FO91" s="67">
        <v>8.7938141103031803E-5</v>
      </c>
      <c r="FP91" s="67">
        <v>1.0099384229938986E-4</v>
      </c>
      <c r="FQ91" s="67">
        <v>1.0052643741843671E-4</v>
      </c>
      <c r="FR91" s="67">
        <v>1.1643866396795485E-4</v>
      </c>
      <c r="FS91" s="67">
        <v>0</v>
      </c>
      <c r="FT91" s="67">
        <v>6.6394445002208261E-5</v>
      </c>
      <c r="FU91" s="67">
        <v>7.8882887830577443E-5</v>
      </c>
      <c r="FV91" s="67">
        <v>0</v>
      </c>
      <c r="FW91" s="67">
        <v>1.4978260055974437E-4</v>
      </c>
      <c r="FX91" s="67">
        <v>9.046993833652952E-5</v>
      </c>
      <c r="FY91" s="67">
        <v>9.0311028953275524E-5</v>
      </c>
      <c r="FZ91" s="67">
        <v>5.5837778243341211E-5</v>
      </c>
      <c r="GA91" s="67">
        <v>3.490817863599134E-5</v>
      </c>
      <c r="GB91" s="67">
        <v>4.0426588904670602E-5</v>
      </c>
      <c r="GC91" s="67">
        <v>5.9298583170680915E-5</v>
      </c>
      <c r="GD91" s="67">
        <v>1.1005681053980631E-4</v>
      </c>
      <c r="GE91" s="67">
        <v>8.3499374276389688E-5</v>
      </c>
      <c r="GF91" s="67">
        <v>1.3168704792602867E-4</v>
      </c>
      <c r="GG91" s="67">
        <v>6.1357284343783018E-5</v>
      </c>
      <c r="GH91" s="67">
        <v>1.0825040696997245E-4</v>
      </c>
      <c r="GI91" s="67">
        <v>9.7224488032886388E-4</v>
      </c>
      <c r="GJ91" s="67">
        <v>3.4621845925511172E-4</v>
      </c>
      <c r="GK91" s="67">
        <v>3.0422327819170183E-4</v>
      </c>
      <c r="GL91" s="67">
        <v>6.1539873647160659E-5</v>
      </c>
      <c r="GM91" s="67">
        <v>9.2922939363263867E-5</v>
      </c>
      <c r="GN91" s="67">
        <v>2.0526940139797091E-4</v>
      </c>
      <c r="GO91" s="67">
        <v>3.0256275798214979E-4</v>
      </c>
      <c r="GP91" s="67">
        <v>7.9761856289614684E-4</v>
      </c>
      <c r="GQ91" s="67">
        <v>7.7303480964532195E-4</v>
      </c>
      <c r="GR91" s="67">
        <v>3.9541375900508421E-4</v>
      </c>
      <c r="GS91" s="67">
        <v>3.5067424064219821E-4</v>
      </c>
      <c r="GT91" s="67">
        <v>4.6315048759695669E-5</v>
      </c>
      <c r="GU91" s="67">
        <v>2.3061854749881696E-4</v>
      </c>
      <c r="GV91" s="67">
        <v>2.0087730923644957E-4</v>
      </c>
      <c r="GW91" s="67">
        <v>1.1134309172276352E-4</v>
      </c>
      <c r="GX91" s="67">
        <v>4.1259668789028195E-4</v>
      </c>
      <c r="GY91" s="67">
        <v>0</v>
      </c>
      <c r="GZ91" s="67">
        <v>2.412744933793755E-4</v>
      </c>
      <c r="HA91" s="67">
        <v>1.4127778360545595E-4</v>
      </c>
      <c r="HB91" s="67">
        <v>1.4522648748176465E-4</v>
      </c>
      <c r="HC91" s="67">
        <v>2.1436641707964414E-4</v>
      </c>
      <c r="HD91" s="67">
        <v>1.0108188093675816</v>
      </c>
      <c r="HE91" s="67">
        <v>3.998517886600955E-3</v>
      </c>
      <c r="HF91" s="67">
        <v>2.7260278923238674E-4</v>
      </c>
      <c r="HG91" s="67">
        <v>2.7348652372057251E-3</v>
      </c>
      <c r="HH91" s="67">
        <v>1.1985564448866335E-3</v>
      </c>
      <c r="HI91" s="67">
        <v>3.7184074892876304E-4</v>
      </c>
      <c r="HJ91" s="67">
        <v>8.2278574701593539E-5</v>
      </c>
      <c r="HK91" s="67">
        <v>1.0598346041067535E-3</v>
      </c>
      <c r="HL91" s="67">
        <v>1.6370127002319124E-4</v>
      </c>
      <c r="HM91" s="67">
        <v>3.3555680545749848E-4</v>
      </c>
      <c r="HN91" s="67">
        <v>7.9104079888264506E-4</v>
      </c>
      <c r="HO91" s="67">
        <v>1.6697307538817306E-4</v>
      </c>
      <c r="HP91" s="67">
        <v>1.0764483777487672E-3</v>
      </c>
      <c r="HQ91" s="67">
        <v>1.2895190214357675E-4</v>
      </c>
      <c r="HR91" s="67">
        <v>1.4545663711379316E-3</v>
      </c>
      <c r="HS91" s="67">
        <v>1.927687014296539E-4</v>
      </c>
      <c r="HT91" s="67">
        <v>2.0512687726045455E-4</v>
      </c>
      <c r="HU91" s="67">
        <v>4.2399325665262602E-4</v>
      </c>
      <c r="HV91" s="67">
        <v>4.7279629947415852E-4</v>
      </c>
      <c r="HW91" s="67">
        <v>4.506961528279005E-4</v>
      </c>
      <c r="HX91" s="67">
        <v>1.8515424740448935E-4</v>
      </c>
      <c r="HY91" s="67">
        <v>2.6503667131676012E-4</v>
      </c>
      <c r="HZ91" s="67">
        <v>9.1303653453696159E-5</v>
      </c>
      <c r="IA91" s="67">
        <v>3.1599151100697993E-3</v>
      </c>
      <c r="IB91" s="67">
        <v>1.0415384091308788</v>
      </c>
      <c r="IC91" s="67">
        <v>0.91497077390192949</v>
      </c>
      <c r="IE91" s="12" t="s">
        <v>117</v>
      </c>
      <c r="IF91" s="67" t="s">
        <v>677</v>
      </c>
      <c r="IG91" s="67">
        <v>0</v>
      </c>
      <c r="IH91" s="67">
        <v>0</v>
      </c>
      <c r="II91" s="67">
        <v>0</v>
      </c>
      <c r="IJ91" s="67">
        <v>0</v>
      </c>
      <c r="IK91" s="67">
        <v>0</v>
      </c>
      <c r="IL91" s="67">
        <v>0</v>
      </c>
      <c r="IM91" s="67">
        <v>0</v>
      </c>
      <c r="IN91" s="67">
        <v>0</v>
      </c>
      <c r="IO91" s="67">
        <v>0</v>
      </c>
      <c r="IP91" s="67">
        <v>0</v>
      </c>
      <c r="IQ91" s="67">
        <v>0</v>
      </c>
      <c r="IR91" s="67">
        <v>0</v>
      </c>
      <c r="IS91" s="67">
        <v>0</v>
      </c>
      <c r="IT91" s="67">
        <v>0</v>
      </c>
      <c r="IU91" s="67">
        <v>0</v>
      </c>
      <c r="IV91" s="67">
        <v>0</v>
      </c>
      <c r="IW91" s="67">
        <v>0</v>
      </c>
      <c r="IX91" s="67">
        <v>0</v>
      </c>
      <c r="IY91" s="67">
        <v>0</v>
      </c>
      <c r="IZ91" s="67">
        <v>0</v>
      </c>
      <c r="JA91" s="67">
        <v>0</v>
      </c>
      <c r="JB91" s="67">
        <v>0</v>
      </c>
      <c r="JC91" s="67">
        <v>0</v>
      </c>
      <c r="JD91" s="67">
        <v>0</v>
      </c>
      <c r="JE91" s="67">
        <v>0</v>
      </c>
      <c r="JF91" s="67">
        <v>0</v>
      </c>
      <c r="JG91" s="67">
        <v>0</v>
      </c>
      <c r="JH91" s="67">
        <v>0</v>
      </c>
      <c r="JI91" s="67">
        <v>0</v>
      </c>
      <c r="JJ91" s="67">
        <v>0</v>
      </c>
      <c r="JK91" s="67">
        <v>0</v>
      </c>
      <c r="JL91" s="67">
        <v>0</v>
      </c>
      <c r="JM91" s="67">
        <v>0</v>
      </c>
      <c r="JN91" s="67">
        <v>0</v>
      </c>
      <c r="JO91" s="67">
        <v>0</v>
      </c>
      <c r="JP91" s="67">
        <v>0</v>
      </c>
      <c r="JQ91" s="67">
        <v>0</v>
      </c>
      <c r="JR91" s="67">
        <v>0</v>
      </c>
      <c r="JS91" s="67">
        <v>0</v>
      </c>
      <c r="JT91" s="67">
        <v>0</v>
      </c>
      <c r="JU91" s="67">
        <v>0</v>
      </c>
      <c r="JV91" s="67">
        <v>0</v>
      </c>
      <c r="JW91" s="67">
        <v>0</v>
      </c>
      <c r="JX91" s="67">
        <v>0</v>
      </c>
      <c r="JY91" s="67">
        <v>0</v>
      </c>
      <c r="JZ91" s="67">
        <v>0</v>
      </c>
      <c r="KA91" s="67">
        <v>0</v>
      </c>
      <c r="KB91" s="67">
        <v>0</v>
      </c>
      <c r="KC91" s="67">
        <v>0</v>
      </c>
      <c r="KD91" s="67">
        <v>0</v>
      </c>
      <c r="KE91" s="67">
        <v>0</v>
      </c>
      <c r="KF91" s="67">
        <v>0</v>
      </c>
      <c r="KG91" s="67">
        <v>0</v>
      </c>
      <c r="KH91" s="67">
        <v>0</v>
      </c>
      <c r="KI91" s="67">
        <v>0</v>
      </c>
      <c r="KJ91" s="67">
        <v>0</v>
      </c>
      <c r="KK91" s="67">
        <v>0</v>
      </c>
      <c r="KL91" s="67">
        <v>0</v>
      </c>
      <c r="KM91" s="67">
        <v>0</v>
      </c>
      <c r="KN91" s="67">
        <v>0</v>
      </c>
      <c r="KO91" s="67">
        <v>0</v>
      </c>
      <c r="KP91" s="67">
        <v>0</v>
      </c>
      <c r="KQ91" s="67">
        <v>0</v>
      </c>
      <c r="KR91" s="67">
        <v>0</v>
      </c>
      <c r="KS91" s="67">
        <v>0</v>
      </c>
      <c r="KT91" s="67">
        <v>0</v>
      </c>
      <c r="KU91" s="67">
        <v>0</v>
      </c>
      <c r="KV91" s="67">
        <v>0</v>
      </c>
      <c r="KW91" s="67">
        <v>0</v>
      </c>
      <c r="KX91" s="67">
        <v>0</v>
      </c>
      <c r="KY91" s="67">
        <v>0</v>
      </c>
      <c r="KZ91" s="67">
        <v>0</v>
      </c>
      <c r="LA91" s="67">
        <v>0</v>
      </c>
      <c r="LB91" s="67">
        <v>0</v>
      </c>
      <c r="LC91" s="67">
        <v>0</v>
      </c>
      <c r="LD91" s="67">
        <v>0</v>
      </c>
      <c r="LE91" s="67">
        <v>0</v>
      </c>
      <c r="LF91" s="67">
        <v>0</v>
      </c>
      <c r="LG91" s="67">
        <v>0</v>
      </c>
      <c r="LH91" s="67">
        <v>0</v>
      </c>
      <c r="LI91" s="67">
        <v>0</v>
      </c>
      <c r="LJ91" s="67">
        <v>0</v>
      </c>
      <c r="LK91" s="67">
        <v>0</v>
      </c>
      <c r="LL91" s="67">
        <v>0</v>
      </c>
      <c r="LM91" s="67">
        <v>0</v>
      </c>
      <c r="LN91" s="67">
        <v>0</v>
      </c>
      <c r="LO91" s="67">
        <v>0</v>
      </c>
      <c r="LP91" s="67">
        <v>0</v>
      </c>
      <c r="LQ91" s="67">
        <v>0</v>
      </c>
      <c r="LR91" s="67">
        <v>0</v>
      </c>
      <c r="LS91" s="67">
        <v>0</v>
      </c>
      <c r="LT91" s="67">
        <v>0</v>
      </c>
      <c r="LU91" s="67">
        <v>0</v>
      </c>
      <c r="LV91" s="67">
        <v>0</v>
      </c>
      <c r="LW91" s="67">
        <v>0</v>
      </c>
      <c r="LX91" s="67">
        <v>0</v>
      </c>
      <c r="LY91" s="67">
        <v>0</v>
      </c>
      <c r="LZ91" s="67">
        <v>0</v>
      </c>
      <c r="MA91" s="67">
        <v>0</v>
      </c>
      <c r="MB91" s="67">
        <v>0</v>
      </c>
      <c r="MC91" s="67">
        <v>0</v>
      </c>
      <c r="MD91" s="67">
        <v>0</v>
      </c>
      <c r="ME91" s="67">
        <v>0</v>
      </c>
      <c r="MF91" s="67">
        <v>0</v>
      </c>
      <c r="MG91" s="67">
        <v>0</v>
      </c>
      <c r="MH91" s="67">
        <v>0</v>
      </c>
      <c r="MI91" s="67">
        <v>0</v>
      </c>
    </row>
    <row r="92" spans="2:347" x14ac:dyDescent="0.15">
      <c r="B92" s="12" t="s">
        <v>118</v>
      </c>
      <c r="C92" s="66" t="s">
        <v>179</v>
      </c>
      <c r="D92" s="71">
        <v>0.13852173621667069</v>
      </c>
      <c r="E92" s="71">
        <v>0.86147826378332937</v>
      </c>
      <c r="F92" s="71">
        <v>0.43895133343378029</v>
      </c>
      <c r="G92" s="71">
        <v>0.1086153382552358</v>
      </c>
      <c r="H92" s="71">
        <v>5.900636688149467E-3</v>
      </c>
      <c r="I92" s="73">
        <v>1.2505650143136959E-2</v>
      </c>
      <c r="J92" s="71">
        <v>1.2505650143136959E-2</v>
      </c>
      <c r="P92" s="12" t="s">
        <v>118</v>
      </c>
      <c r="Q92" s="67" t="s">
        <v>179</v>
      </c>
      <c r="R92" s="71">
        <v>1.5259142330965533E-4</v>
      </c>
      <c r="S92" s="71">
        <v>0</v>
      </c>
      <c r="T92" s="71">
        <v>2.1149674620390456E-4</v>
      </c>
      <c r="U92" s="71">
        <v>0</v>
      </c>
      <c r="V92" s="71">
        <v>6.1207002081038077E-6</v>
      </c>
      <c r="W92" s="71">
        <v>0</v>
      </c>
      <c r="X92" s="71">
        <v>9.9009900990099017E-5</v>
      </c>
      <c r="Y92" s="71">
        <v>1.7745264911454749E-5</v>
      </c>
      <c r="Z92" s="71">
        <v>0</v>
      </c>
      <c r="AA92" s="71">
        <v>0</v>
      </c>
      <c r="AB92" s="71">
        <v>0</v>
      </c>
      <c r="AC92" s="71">
        <v>0</v>
      </c>
      <c r="AD92" s="71">
        <v>2.6007802340702212E-5</v>
      </c>
      <c r="AE92" s="71">
        <v>0</v>
      </c>
      <c r="AF92" s="71">
        <v>2.1234642802972851E-5</v>
      </c>
      <c r="AG92" s="71">
        <v>0</v>
      </c>
      <c r="AH92" s="71">
        <v>3.9370078740157478E-5</v>
      </c>
      <c r="AI92" s="71">
        <v>2.8797696184305255E-5</v>
      </c>
      <c r="AJ92" s="71">
        <v>0</v>
      </c>
      <c r="AK92" s="71">
        <v>0</v>
      </c>
      <c r="AL92" s="71">
        <v>0</v>
      </c>
      <c r="AM92" s="71">
        <v>0</v>
      </c>
      <c r="AN92" s="71">
        <v>0</v>
      </c>
      <c r="AO92" s="71">
        <v>0</v>
      </c>
      <c r="AP92" s="71">
        <v>4.5471769609700642E-6</v>
      </c>
      <c r="AQ92" s="71">
        <v>5.160224985809382E-6</v>
      </c>
      <c r="AR92" s="71">
        <v>0</v>
      </c>
      <c r="AS92" s="71">
        <v>0</v>
      </c>
      <c r="AT92" s="71">
        <v>0</v>
      </c>
      <c r="AU92" s="71">
        <v>2.2807617744326606E-5</v>
      </c>
      <c r="AV92" s="71">
        <v>0</v>
      </c>
      <c r="AW92" s="71">
        <v>0</v>
      </c>
      <c r="AX92" s="71">
        <v>2.1633315305570577E-5</v>
      </c>
      <c r="AY92" s="71">
        <v>0</v>
      </c>
      <c r="AZ92" s="71">
        <v>0</v>
      </c>
      <c r="BA92" s="71">
        <v>0</v>
      </c>
      <c r="BB92" s="71">
        <v>3.8507821901323705E-6</v>
      </c>
      <c r="BC92" s="71">
        <v>0</v>
      </c>
      <c r="BD92" s="71">
        <v>1.7024898914662695E-5</v>
      </c>
      <c r="BE92" s="71">
        <v>0</v>
      </c>
      <c r="BF92" s="71">
        <v>1.6007880802856793E-5</v>
      </c>
      <c r="BG92" s="71">
        <v>2.7041644131963226E-5</v>
      </c>
      <c r="BH92" s="71">
        <v>1.3365410318096766E-6</v>
      </c>
      <c r="BI92" s="71">
        <v>1.3304949441192123E-5</v>
      </c>
      <c r="BJ92" s="71">
        <v>1.4848597337858621E-5</v>
      </c>
      <c r="BK92" s="71">
        <v>8.7785302232254835E-6</v>
      </c>
      <c r="BL92" s="71">
        <v>0</v>
      </c>
      <c r="BM92" s="71">
        <v>1.9083969465648855E-5</v>
      </c>
      <c r="BN92" s="71">
        <v>2.3183925811437403E-5</v>
      </c>
      <c r="BO92" s="71">
        <v>0</v>
      </c>
      <c r="BP92" s="71">
        <v>0</v>
      </c>
      <c r="BQ92" s="71">
        <v>1.1816633649602058E-5</v>
      </c>
      <c r="BR92" s="71">
        <v>0</v>
      </c>
      <c r="BS92" s="71">
        <v>2.070393374741201E-5</v>
      </c>
      <c r="BT92" s="71">
        <v>1.2105072025178551E-5</v>
      </c>
      <c r="BU92" s="71">
        <v>1.3416065738722119E-5</v>
      </c>
      <c r="BV92" s="71">
        <v>8.4552945517156558E-7</v>
      </c>
      <c r="BW92" s="71">
        <v>2.494316049709732E-5</v>
      </c>
      <c r="BX92" s="71">
        <v>1.0393209769617184E-5</v>
      </c>
      <c r="BY92" s="71">
        <v>1.3885031935573452E-5</v>
      </c>
      <c r="BZ92" s="71">
        <v>4.7602856171370287E-5</v>
      </c>
      <c r="CA92" s="71">
        <v>8.6951055983908822E-5</v>
      </c>
      <c r="CB92" s="71">
        <v>8.2777036048064081E-5</v>
      </c>
      <c r="CC92" s="71">
        <v>6.2208398133748054E-5</v>
      </c>
      <c r="CD92" s="71">
        <v>8.3333333333333331E-5</v>
      </c>
      <c r="CE92" s="71">
        <v>2.0974666535575E-6</v>
      </c>
      <c r="CF92" s="71">
        <v>3.7341299477221806E-6</v>
      </c>
      <c r="CG92" s="71">
        <v>1.054801745217433E-5</v>
      </c>
      <c r="CH92" s="71">
        <v>2.1803659128933025E-4</v>
      </c>
      <c r="CI92" s="71">
        <v>3.5847559406365273E-4</v>
      </c>
      <c r="CJ92" s="71">
        <v>2.9183006110191902E-4</v>
      </c>
      <c r="CK92" s="71">
        <v>1.3926446727961059E-4</v>
      </c>
      <c r="CL92" s="71">
        <v>8.5968121243794099E-5</v>
      </c>
      <c r="CM92" s="71">
        <v>0</v>
      </c>
      <c r="CN92" s="71">
        <v>2.0142811467547693E-4</v>
      </c>
      <c r="CO92" s="71">
        <v>3.4490100063870557E-5</v>
      </c>
      <c r="CP92" s="71">
        <v>0</v>
      </c>
      <c r="CQ92" s="71">
        <v>6.2380300957592339E-5</v>
      </c>
      <c r="CR92" s="71">
        <v>0</v>
      </c>
      <c r="CS92" s="71">
        <v>3.2362459546925564E-5</v>
      </c>
      <c r="CT92" s="71">
        <v>1.0256410256410256E-5</v>
      </c>
      <c r="CU92" s="71">
        <v>2.0383896721589944E-4</v>
      </c>
      <c r="CV92" s="71">
        <v>8.1156479837687047E-5</v>
      </c>
      <c r="CW92" s="71">
        <v>7.171314741035856E-5</v>
      </c>
      <c r="CX92" s="71">
        <v>4.7840891969263222E-2</v>
      </c>
      <c r="CY92" s="71">
        <v>2.0541915289054095E-5</v>
      </c>
      <c r="CZ92" s="71">
        <v>0.18482758620689657</v>
      </c>
      <c r="DA92" s="71">
        <v>1.9643882825962091E-3</v>
      </c>
      <c r="DB92" s="71">
        <v>5.2176332815434925E-6</v>
      </c>
      <c r="DC92" s="71">
        <v>8.9577993757454256E-5</v>
      </c>
      <c r="DD92" s="71">
        <v>2.8134713850296097E-5</v>
      </c>
      <c r="DE92" s="71">
        <v>9.6592890568608522E-5</v>
      </c>
      <c r="DF92" s="71">
        <v>1.2555584619408842E-4</v>
      </c>
      <c r="DG92" s="71">
        <v>2.0860307869371313E-4</v>
      </c>
      <c r="DH92" s="71">
        <v>1.9127586927740229E-4</v>
      </c>
      <c r="DI92" s="71">
        <v>3.8800285646274694E-4</v>
      </c>
      <c r="DJ92" s="71">
        <v>1.3940318013504685E-4</v>
      </c>
      <c r="DK92" s="71">
        <v>0.30311224489795918</v>
      </c>
      <c r="DL92" s="71">
        <v>1.3783426873555628E-4</v>
      </c>
      <c r="DM92" s="71">
        <v>3.4464360390499948E-5</v>
      </c>
      <c r="DN92" s="71">
        <v>1.4216820987654321E-3</v>
      </c>
      <c r="DO92" s="71">
        <v>6.0163936496709907E-3</v>
      </c>
      <c r="DP92" s="71">
        <v>7.5910437932169899E-3</v>
      </c>
      <c r="DQ92" s="71">
        <v>1.2876956355770454E-3</v>
      </c>
      <c r="DR92" s="71">
        <v>1.0398230088495575E-4</v>
      </c>
      <c r="DS92" s="71">
        <v>0</v>
      </c>
      <c r="DT92" s="71">
        <v>5.9174752105768203E-4</v>
      </c>
      <c r="DU92" s="71">
        <v>5.7070963742439785E-4</v>
      </c>
      <c r="DW92" s="12" t="s">
        <v>118</v>
      </c>
      <c r="DX92" s="67" t="s">
        <v>179</v>
      </c>
      <c r="DY92" s="73">
        <v>1.7420889877085811E-4</v>
      </c>
      <c r="DZ92" s="71">
        <v>2.5567546199272142E-5</v>
      </c>
      <c r="EA92" s="71">
        <v>2.6180705125361471E-4</v>
      </c>
      <c r="EB92" s="71">
        <v>1.6031176206498204E-5</v>
      </c>
      <c r="EC92" s="71">
        <v>3.7271343949856324E-5</v>
      </c>
      <c r="ED92" s="71">
        <v>0</v>
      </c>
      <c r="EE92" s="71">
        <v>1.4995595052124855E-4</v>
      </c>
      <c r="EF92" s="71">
        <v>1.2410563596854427E-4</v>
      </c>
      <c r="EG92" s="71">
        <v>0</v>
      </c>
      <c r="EH92" s="71">
        <v>0</v>
      </c>
      <c r="EI92" s="71">
        <v>0</v>
      </c>
      <c r="EJ92" s="71">
        <v>3.1206622630445038E-5</v>
      </c>
      <c r="EK92" s="71">
        <v>1.0732835693026864E-4</v>
      </c>
      <c r="EL92" s="71">
        <v>3.7485502512699466E-5</v>
      </c>
      <c r="EM92" s="71">
        <v>9.6349271621309925E-5</v>
      </c>
      <c r="EN92" s="71">
        <v>0</v>
      </c>
      <c r="EO92" s="71">
        <v>8.9642609736866364E-5</v>
      </c>
      <c r="EP92" s="71">
        <v>6.1282082654072199E-5</v>
      </c>
      <c r="EQ92" s="71">
        <v>0</v>
      </c>
      <c r="ER92" s="71">
        <v>5.7260225558075754E-5</v>
      </c>
      <c r="ES92" s="71">
        <v>0</v>
      </c>
      <c r="ET92" s="71">
        <v>0</v>
      </c>
      <c r="EU92" s="71">
        <v>0</v>
      </c>
      <c r="EV92" s="71">
        <v>0</v>
      </c>
      <c r="EW92" s="71">
        <v>4.2288983894906221E-4</v>
      </c>
      <c r="EX92" s="71">
        <v>4.3109287128182734E-4</v>
      </c>
      <c r="EY92" s="71">
        <v>0</v>
      </c>
      <c r="EZ92" s="71">
        <v>0</v>
      </c>
      <c r="FA92" s="71">
        <v>5.9188807610759792E-5</v>
      </c>
      <c r="FB92" s="71">
        <v>7.1236170897491749E-5</v>
      </c>
      <c r="FC92" s="71">
        <v>4.7278771921033106E-5</v>
      </c>
      <c r="FD92" s="71">
        <v>0</v>
      </c>
      <c r="FE92" s="71">
        <v>5.0709496373927115E-5</v>
      </c>
      <c r="FF92" s="71">
        <v>7.8307316371386914E-5</v>
      </c>
      <c r="FG92" s="71">
        <v>5.0911260289780893E-5</v>
      </c>
      <c r="FH92" s="71">
        <v>0</v>
      </c>
      <c r="FI92" s="71">
        <v>1.768606231578589E-5</v>
      </c>
      <c r="FJ92" s="71">
        <v>3.0716995450210368E-5</v>
      </c>
      <c r="FK92" s="71">
        <v>4.4922266972779971E-5</v>
      </c>
      <c r="FL92" s="71">
        <v>0</v>
      </c>
      <c r="FM92" s="71">
        <v>4.1884310159942726E-5</v>
      </c>
      <c r="FN92" s="71">
        <v>6.3244757547722475E-5</v>
      </c>
      <c r="FO92" s="71">
        <v>3.33550437302067E-5</v>
      </c>
      <c r="FP92" s="71">
        <v>6.1648981247610648E-5</v>
      </c>
      <c r="FQ92" s="71">
        <v>5.1881039874811833E-5</v>
      </c>
      <c r="FR92" s="71">
        <v>6.3944760958530573E-5</v>
      </c>
      <c r="FS92" s="71">
        <v>0</v>
      </c>
      <c r="FT92" s="71">
        <v>5.5381766860666999E-5</v>
      </c>
      <c r="FU92" s="71">
        <v>7.5014722352333531E-5</v>
      </c>
      <c r="FV92" s="71">
        <v>0</v>
      </c>
      <c r="FW92" s="71">
        <v>5.2425758207813056E-5</v>
      </c>
      <c r="FX92" s="71">
        <v>7.9746555781283387E-5</v>
      </c>
      <c r="FY92" s="71">
        <v>6.1692418647984502E-5</v>
      </c>
      <c r="FZ92" s="71">
        <v>7.8231919990551612E-5</v>
      </c>
      <c r="GA92" s="71">
        <v>8.8859513203352655E-5</v>
      </c>
      <c r="GB92" s="71">
        <v>9.7336933223670356E-5</v>
      </c>
      <c r="GC92" s="71">
        <v>5.7243260927163076E-5</v>
      </c>
      <c r="GD92" s="71">
        <v>6.5606648544021094E-5</v>
      </c>
      <c r="GE92" s="71">
        <v>5.7315360820982863E-5</v>
      </c>
      <c r="GF92" s="71">
        <v>1.4148743848615598E-4</v>
      </c>
      <c r="GG92" s="71">
        <v>6.6561619598453804E-5</v>
      </c>
      <c r="GH92" s="71">
        <v>1.3911439328952071E-4</v>
      </c>
      <c r="GI92" s="71">
        <v>1.1181795548907743E-4</v>
      </c>
      <c r="GJ92" s="71">
        <v>9.671126189141825E-5</v>
      </c>
      <c r="GK92" s="71">
        <v>1.1092483867702037E-4</v>
      </c>
      <c r="GL92" s="71">
        <v>4.3686754598672842E-5</v>
      </c>
      <c r="GM92" s="71">
        <v>9.7824562903321683E-5</v>
      </c>
      <c r="GN92" s="71">
        <v>1.1087438077141601E-4</v>
      </c>
      <c r="GO92" s="71">
        <v>2.416615561619762E-4</v>
      </c>
      <c r="GP92" s="71">
        <v>4.435168842224583E-4</v>
      </c>
      <c r="GQ92" s="71">
        <v>5.2667828711107194E-4</v>
      </c>
      <c r="GR92" s="71">
        <v>2.8573090073942417E-4</v>
      </c>
      <c r="GS92" s="71">
        <v>2.2765778983691295E-4</v>
      </c>
      <c r="GT92" s="71">
        <v>2.7027471760092322E-5</v>
      </c>
      <c r="GU92" s="71">
        <v>2.7014604355185486E-4</v>
      </c>
      <c r="GV92" s="71">
        <v>8.2244119796810256E-5</v>
      </c>
      <c r="GW92" s="71">
        <v>8.3710221566536775E-5</v>
      </c>
      <c r="GX92" s="71">
        <v>9.6071962922536421E-5</v>
      </c>
      <c r="GY92" s="71">
        <v>0</v>
      </c>
      <c r="GZ92" s="71">
        <v>9.9421060263018001E-5</v>
      </c>
      <c r="HA92" s="71">
        <v>4.9595999760026666E-5</v>
      </c>
      <c r="HB92" s="71">
        <v>2.7241598007327956E-4</v>
      </c>
      <c r="HC92" s="71">
        <v>9.397163777821022E-5</v>
      </c>
      <c r="HD92" s="71">
        <v>2.6334772392783135E-4</v>
      </c>
      <c r="HE92" s="71">
        <v>1.0432212553255384</v>
      </c>
      <c r="HF92" s="71">
        <v>1.8700400410011229E-4</v>
      </c>
      <c r="HG92" s="71">
        <v>0.16638088722768496</v>
      </c>
      <c r="HH92" s="71">
        <v>2.1188125245423586E-3</v>
      </c>
      <c r="HI92" s="71">
        <v>2.8836861489354686E-5</v>
      </c>
      <c r="HJ92" s="71">
        <v>1.420354768179613E-4</v>
      </c>
      <c r="HK92" s="71">
        <v>8.0258489728246836E-5</v>
      </c>
      <c r="HL92" s="71">
        <v>1.869393779502856E-4</v>
      </c>
      <c r="HM92" s="71">
        <v>2.421584872139235E-4</v>
      </c>
      <c r="HN92" s="71">
        <v>3.1328091933661842E-4</v>
      </c>
      <c r="HO92" s="71">
        <v>2.741728720275676E-4</v>
      </c>
      <c r="HP92" s="71">
        <v>4.4593371165468736E-4</v>
      </c>
      <c r="HQ92" s="71">
        <v>2.2556429928335581E-4</v>
      </c>
      <c r="HR92" s="71">
        <v>0.27246503386108006</v>
      </c>
      <c r="HS92" s="71">
        <v>1.6829010548325343E-4</v>
      </c>
      <c r="HT92" s="71">
        <v>1.7900521128977995E-4</v>
      </c>
      <c r="HU92" s="71">
        <v>1.4602220248741734E-3</v>
      </c>
      <c r="HV92" s="71">
        <v>5.5769855264063009E-3</v>
      </c>
      <c r="HW92" s="71">
        <v>7.0723644057686403E-3</v>
      </c>
      <c r="HX92" s="71">
        <v>1.295287111354831E-3</v>
      </c>
      <c r="HY92" s="71">
        <v>2.0844524581403745E-4</v>
      </c>
      <c r="HZ92" s="71">
        <v>5.0771500473445793E-5</v>
      </c>
      <c r="IA92" s="71">
        <v>6.0756761468314633E-4</v>
      </c>
      <c r="IB92" s="71">
        <v>1.5105725689147989</v>
      </c>
      <c r="IC92" s="71">
        <v>1.327007953137638</v>
      </c>
      <c r="IE92" s="12" t="s">
        <v>118</v>
      </c>
      <c r="IF92" s="67" t="s">
        <v>179</v>
      </c>
      <c r="IG92" s="71">
        <v>0</v>
      </c>
      <c r="IH92" s="71">
        <v>0</v>
      </c>
      <c r="II92" s="71">
        <v>0</v>
      </c>
      <c r="IJ92" s="71">
        <v>0</v>
      </c>
      <c r="IK92" s="71">
        <v>0</v>
      </c>
      <c r="IL92" s="71">
        <v>0</v>
      </c>
      <c r="IM92" s="71">
        <v>0</v>
      </c>
      <c r="IN92" s="71">
        <v>0</v>
      </c>
      <c r="IO92" s="71">
        <v>0</v>
      </c>
      <c r="IP92" s="71">
        <v>0</v>
      </c>
      <c r="IQ92" s="71">
        <v>0</v>
      </c>
      <c r="IR92" s="71">
        <v>0</v>
      </c>
      <c r="IS92" s="71">
        <v>0</v>
      </c>
      <c r="IT92" s="71">
        <v>0</v>
      </c>
      <c r="IU92" s="71">
        <v>0</v>
      </c>
      <c r="IV92" s="71">
        <v>0</v>
      </c>
      <c r="IW92" s="71">
        <v>0</v>
      </c>
      <c r="IX92" s="71">
        <v>0</v>
      </c>
      <c r="IY92" s="71">
        <v>0</v>
      </c>
      <c r="IZ92" s="71">
        <v>0</v>
      </c>
      <c r="JA92" s="71">
        <v>0</v>
      </c>
      <c r="JB92" s="71">
        <v>0</v>
      </c>
      <c r="JC92" s="71">
        <v>0</v>
      </c>
      <c r="JD92" s="71">
        <v>0</v>
      </c>
      <c r="JE92" s="71">
        <v>0</v>
      </c>
      <c r="JF92" s="71">
        <v>0</v>
      </c>
      <c r="JG92" s="71">
        <v>0</v>
      </c>
      <c r="JH92" s="71">
        <v>0</v>
      </c>
      <c r="JI92" s="71">
        <v>0</v>
      </c>
      <c r="JJ92" s="71">
        <v>0</v>
      </c>
      <c r="JK92" s="71">
        <v>0</v>
      </c>
      <c r="JL92" s="71">
        <v>0</v>
      </c>
      <c r="JM92" s="71">
        <v>0</v>
      </c>
      <c r="JN92" s="71">
        <v>0</v>
      </c>
      <c r="JO92" s="71">
        <v>0</v>
      </c>
      <c r="JP92" s="71">
        <v>0</v>
      </c>
      <c r="JQ92" s="71">
        <v>0</v>
      </c>
      <c r="JR92" s="71">
        <v>0</v>
      </c>
      <c r="JS92" s="71">
        <v>0</v>
      </c>
      <c r="JT92" s="71">
        <v>0</v>
      </c>
      <c r="JU92" s="71">
        <v>0</v>
      </c>
      <c r="JV92" s="71">
        <v>0</v>
      </c>
      <c r="JW92" s="71">
        <v>0</v>
      </c>
      <c r="JX92" s="71">
        <v>0</v>
      </c>
      <c r="JY92" s="71">
        <v>0</v>
      </c>
      <c r="JZ92" s="71">
        <v>0</v>
      </c>
      <c r="KA92" s="71">
        <v>0</v>
      </c>
      <c r="KB92" s="71">
        <v>0</v>
      </c>
      <c r="KC92" s="71">
        <v>0</v>
      </c>
      <c r="KD92" s="71">
        <v>0</v>
      </c>
      <c r="KE92" s="71">
        <v>0</v>
      </c>
      <c r="KF92" s="71">
        <v>0</v>
      </c>
      <c r="KG92" s="71">
        <v>0</v>
      </c>
      <c r="KH92" s="71">
        <v>0</v>
      </c>
      <c r="KI92" s="71">
        <v>0</v>
      </c>
      <c r="KJ92" s="71">
        <v>0</v>
      </c>
      <c r="KK92" s="71">
        <v>0</v>
      </c>
      <c r="KL92" s="71">
        <v>0</v>
      </c>
      <c r="KM92" s="71">
        <v>0</v>
      </c>
      <c r="KN92" s="71">
        <v>0</v>
      </c>
      <c r="KO92" s="71">
        <v>0</v>
      </c>
      <c r="KP92" s="71">
        <v>0</v>
      </c>
      <c r="KQ92" s="71">
        <v>0</v>
      </c>
      <c r="KR92" s="71">
        <v>0</v>
      </c>
      <c r="KS92" s="71">
        <v>0</v>
      </c>
      <c r="KT92" s="71">
        <v>0</v>
      </c>
      <c r="KU92" s="71">
        <v>0</v>
      </c>
      <c r="KV92" s="71">
        <v>0</v>
      </c>
      <c r="KW92" s="71">
        <v>0</v>
      </c>
      <c r="KX92" s="71">
        <v>0</v>
      </c>
      <c r="KY92" s="71">
        <v>0</v>
      </c>
      <c r="KZ92" s="71">
        <v>0</v>
      </c>
      <c r="LA92" s="71">
        <v>0</v>
      </c>
      <c r="LB92" s="71">
        <v>0</v>
      </c>
      <c r="LC92" s="71">
        <v>0</v>
      </c>
      <c r="LD92" s="71">
        <v>0</v>
      </c>
      <c r="LE92" s="71">
        <v>0</v>
      </c>
      <c r="LF92" s="71">
        <v>0</v>
      </c>
      <c r="LG92" s="71">
        <v>0</v>
      </c>
      <c r="LH92" s="71">
        <v>0</v>
      </c>
      <c r="LI92" s="71">
        <v>0</v>
      </c>
      <c r="LJ92" s="71">
        <v>0</v>
      </c>
      <c r="LK92" s="71">
        <v>0</v>
      </c>
      <c r="LL92" s="71">
        <v>0</v>
      </c>
      <c r="LM92" s="71">
        <v>0</v>
      </c>
      <c r="LN92" s="71">
        <v>0</v>
      </c>
      <c r="LO92" s="71">
        <v>0</v>
      </c>
      <c r="LP92" s="71">
        <v>0</v>
      </c>
      <c r="LQ92" s="71">
        <v>0</v>
      </c>
      <c r="LR92" s="71">
        <v>0</v>
      </c>
      <c r="LS92" s="71">
        <v>0</v>
      </c>
      <c r="LT92" s="71">
        <v>0</v>
      </c>
      <c r="LU92" s="71">
        <v>0</v>
      </c>
      <c r="LV92" s="71">
        <v>0</v>
      </c>
      <c r="LW92" s="71">
        <v>0</v>
      </c>
      <c r="LX92" s="71">
        <v>0</v>
      </c>
      <c r="LY92" s="71">
        <v>0</v>
      </c>
      <c r="LZ92" s="71">
        <v>0</v>
      </c>
      <c r="MA92" s="71">
        <v>0</v>
      </c>
      <c r="MB92" s="71">
        <v>0</v>
      </c>
      <c r="MC92" s="71">
        <v>0</v>
      </c>
      <c r="MD92" s="71">
        <v>0</v>
      </c>
      <c r="ME92" s="71">
        <v>0</v>
      </c>
      <c r="MF92" s="71">
        <v>0</v>
      </c>
      <c r="MG92" s="71">
        <v>0</v>
      </c>
      <c r="MH92" s="71">
        <v>0</v>
      </c>
      <c r="MI92" s="71">
        <v>0</v>
      </c>
    </row>
    <row r="93" spans="2:347" x14ac:dyDescent="0.15">
      <c r="B93" s="15" t="s">
        <v>119</v>
      </c>
      <c r="C93" s="74" t="s">
        <v>678</v>
      </c>
      <c r="D93" s="67">
        <v>0.87889501400867021</v>
      </c>
      <c r="E93" s="75">
        <v>0.12110498599132979</v>
      </c>
      <c r="F93" s="75">
        <v>0.59645211777364759</v>
      </c>
      <c r="G93" s="75">
        <v>0.3595784016433532</v>
      </c>
      <c r="H93" s="67">
        <v>5.9886521712823682E-3</v>
      </c>
      <c r="I93" s="76">
        <v>6.495157977110437E-2</v>
      </c>
      <c r="J93" s="75">
        <v>6.2212657732563827E-2</v>
      </c>
      <c r="P93" s="15" t="s">
        <v>119</v>
      </c>
      <c r="Q93" s="75" t="s">
        <v>678</v>
      </c>
      <c r="R93" s="67">
        <v>2.820310444619837E-3</v>
      </c>
      <c r="S93" s="67">
        <v>3.1690140845070424E-3</v>
      </c>
      <c r="T93" s="67">
        <v>1.1117136659436007E-3</v>
      </c>
      <c r="U93" s="67">
        <v>0</v>
      </c>
      <c r="V93" s="67">
        <v>1.3759334067817359E-3</v>
      </c>
      <c r="W93" s="67">
        <v>0</v>
      </c>
      <c r="X93" s="67">
        <v>3.9603960396039607E-4</v>
      </c>
      <c r="Y93" s="67">
        <v>2.1392097924890449E-3</v>
      </c>
      <c r="Z93" s="67">
        <v>0</v>
      </c>
      <c r="AA93" s="67">
        <v>0</v>
      </c>
      <c r="AB93" s="67">
        <v>0</v>
      </c>
      <c r="AC93" s="67">
        <v>1.8749999999999999E-3</v>
      </c>
      <c r="AD93" s="67">
        <v>2.4967490247074123E-3</v>
      </c>
      <c r="AE93" s="67">
        <v>2.4390243902439024E-3</v>
      </c>
      <c r="AF93" s="67">
        <v>5.4428939784620049E-3</v>
      </c>
      <c r="AG93" s="67">
        <v>0</v>
      </c>
      <c r="AH93" s="67">
        <v>3.1496062992125988E-3</v>
      </c>
      <c r="AI93" s="67">
        <v>3.6861051115910726E-3</v>
      </c>
      <c r="AJ93" s="67">
        <v>0</v>
      </c>
      <c r="AK93" s="67">
        <v>3.5377358490566039E-3</v>
      </c>
      <c r="AL93" s="67">
        <v>0</v>
      </c>
      <c r="AM93" s="67">
        <v>0</v>
      </c>
      <c r="AN93" s="67">
        <v>0</v>
      </c>
      <c r="AO93" s="67">
        <v>0</v>
      </c>
      <c r="AP93" s="67">
        <v>1.4484274346343312E-2</v>
      </c>
      <c r="AQ93" s="67">
        <v>4.6524588472057378E-3</v>
      </c>
      <c r="AR93" s="67">
        <v>0</v>
      </c>
      <c r="AS93" s="67">
        <v>0</v>
      </c>
      <c r="AT93" s="67">
        <v>3.7012716281008963E-3</v>
      </c>
      <c r="AU93" s="67">
        <v>6.032614893374387E-3</v>
      </c>
      <c r="AV93" s="67">
        <v>1.3714285714285714E-3</v>
      </c>
      <c r="AW93" s="67">
        <v>0</v>
      </c>
      <c r="AX93" s="67">
        <v>2.5473228772309358E-3</v>
      </c>
      <c r="AY93" s="67">
        <v>0.01</v>
      </c>
      <c r="AZ93" s="67">
        <v>4.8401826484018263E-3</v>
      </c>
      <c r="BA93" s="67">
        <v>0</v>
      </c>
      <c r="BB93" s="67">
        <v>1.2134777376654634E-3</v>
      </c>
      <c r="BC93" s="67">
        <v>4.4915254237288139E-3</v>
      </c>
      <c r="BD93" s="67">
        <v>3.530538412428176E-3</v>
      </c>
      <c r="BE93" s="67">
        <v>0</v>
      </c>
      <c r="BF93" s="67">
        <v>2.6924024134958747E-3</v>
      </c>
      <c r="BG93" s="67">
        <v>3.6830719307733907E-3</v>
      </c>
      <c r="BH93" s="67">
        <v>2.8508420208500397E-3</v>
      </c>
      <c r="BI93" s="67">
        <v>4.3906333155934009E-3</v>
      </c>
      <c r="BJ93" s="67">
        <v>8.9049159463329263E-3</v>
      </c>
      <c r="BK93" s="67">
        <v>5.8929019312766494E-3</v>
      </c>
      <c r="BL93" s="67">
        <v>0</v>
      </c>
      <c r="BM93" s="67">
        <v>1.0133587786259541E-2</v>
      </c>
      <c r="BN93" s="67">
        <v>1.1591962905718702E-2</v>
      </c>
      <c r="BO93" s="67">
        <v>0</v>
      </c>
      <c r="BP93" s="67">
        <v>1.4669421487603305E-2</v>
      </c>
      <c r="BQ93" s="67">
        <v>4.8708858999756723E-3</v>
      </c>
      <c r="BR93" s="67">
        <v>6.1290322580645163E-3</v>
      </c>
      <c r="BS93" s="67">
        <v>2.7453416149068322E-2</v>
      </c>
      <c r="BT93" s="67">
        <v>1.7746035588911753E-3</v>
      </c>
      <c r="BU93" s="67">
        <v>9.2187537433219139E-4</v>
      </c>
      <c r="BV93" s="67">
        <v>1.8259592916000493E-3</v>
      </c>
      <c r="BW93" s="67">
        <v>2.2660750943646114E-3</v>
      </c>
      <c r="BX93" s="67">
        <v>1.9366014204053351E-3</v>
      </c>
      <c r="BY93" s="67">
        <v>4.1321855040266598E-3</v>
      </c>
      <c r="BZ93" s="67">
        <v>6.1203672220333221E-5</v>
      </c>
      <c r="CA93" s="67">
        <v>1.693136104592692E-3</v>
      </c>
      <c r="CB93" s="67">
        <v>1.9753004005340453E-3</v>
      </c>
      <c r="CC93" s="67">
        <v>3.0842641029266227E-3</v>
      </c>
      <c r="CD93" s="67">
        <v>4.1247165532879819E-3</v>
      </c>
      <c r="CE93" s="67">
        <v>9.7270671517058309E-3</v>
      </c>
      <c r="CF93" s="67">
        <v>8.2237988548668154E-3</v>
      </c>
      <c r="CG93" s="67">
        <v>3.4685717025459084E-2</v>
      </c>
      <c r="CH93" s="67">
        <v>4.2036807167143394E-3</v>
      </c>
      <c r="CI93" s="67">
        <v>1.8095672128334905E-2</v>
      </c>
      <c r="CJ93" s="67">
        <v>3.9032270672381672E-2</v>
      </c>
      <c r="CK93" s="67">
        <v>3.6675229853975122E-3</v>
      </c>
      <c r="CL93" s="67">
        <v>2.6111836948001046E-3</v>
      </c>
      <c r="CM93" s="67">
        <v>0</v>
      </c>
      <c r="CN93" s="67">
        <v>7.0872855163593739E-4</v>
      </c>
      <c r="CO93" s="67">
        <v>3.3566106025122418E-3</v>
      </c>
      <c r="CP93" s="67">
        <v>0</v>
      </c>
      <c r="CQ93" s="67">
        <v>2.8224350205198357E-3</v>
      </c>
      <c r="CR93" s="67">
        <v>0</v>
      </c>
      <c r="CS93" s="67">
        <v>4.1747572815533981E-3</v>
      </c>
      <c r="CT93" s="67">
        <v>9.3846153846153853E-3</v>
      </c>
      <c r="CU93" s="67">
        <v>1.3188381178868693E-2</v>
      </c>
      <c r="CV93" s="67">
        <v>3.2031448135937104E-3</v>
      </c>
      <c r="CW93" s="67">
        <v>2.8155378486055777E-2</v>
      </c>
      <c r="CX93" s="67">
        <v>5.3457887599819192E-3</v>
      </c>
      <c r="CY93" s="67">
        <v>2.6394404773549839E-2</v>
      </c>
      <c r="CZ93" s="67">
        <v>6.8647214854111405E-2</v>
      </c>
      <c r="DA93" s="67">
        <v>2.6094198736358414E-2</v>
      </c>
      <c r="DB93" s="67">
        <v>1.1816084224195904E-2</v>
      </c>
      <c r="DC93" s="67">
        <v>3.1627629608952726E-3</v>
      </c>
      <c r="DD93" s="67">
        <v>3.1989245278737866E-2</v>
      </c>
      <c r="DE93" s="67">
        <v>5.9637796935953485E-3</v>
      </c>
      <c r="DF93" s="67">
        <v>1.7284854826052836E-2</v>
      </c>
      <c r="DG93" s="67">
        <v>1.3551647245000719E-2</v>
      </c>
      <c r="DH93" s="67">
        <v>9.1247996655285349E-4</v>
      </c>
      <c r="DI93" s="67">
        <v>3.6300880742680314E-2</v>
      </c>
      <c r="DJ93" s="67">
        <v>1.019603572206491E-2</v>
      </c>
      <c r="DK93" s="67">
        <v>7.6700680272108841E-3</v>
      </c>
      <c r="DL93" s="67">
        <v>2.1616044899306704E-3</v>
      </c>
      <c r="DM93" s="67">
        <v>1.432563773486957E-2</v>
      </c>
      <c r="DN93" s="67">
        <v>1.3456790123456791E-2</v>
      </c>
      <c r="DO93" s="67">
        <v>1.8381600717380046E-3</v>
      </c>
      <c r="DP93" s="67">
        <v>2.5222258808034242E-4</v>
      </c>
      <c r="DQ93" s="67">
        <v>8.5358612206811717E-3</v>
      </c>
      <c r="DR93" s="67">
        <v>6.3877212389380532E-3</v>
      </c>
      <c r="DS93" s="67">
        <v>0</v>
      </c>
      <c r="DT93" s="67">
        <v>4.0697302484273374E-3</v>
      </c>
      <c r="DU93" s="67">
        <v>8.8396054527946841E-3</v>
      </c>
      <c r="DW93" s="15" t="s">
        <v>119</v>
      </c>
      <c r="DX93" s="75" t="s">
        <v>678</v>
      </c>
      <c r="DY93" s="76">
        <v>4.9954128104640267E-4</v>
      </c>
      <c r="DZ93" s="75">
        <v>5.1304266280263202E-4</v>
      </c>
      <c r="EA93" s="75">
        <v>3.2842173001098918E-4</v>
      </c>
      <c r="EB93" s="75">
        <v>9.2800830353761694E-5</v>
      </c>
      <c r="EC93" s="75">
        <v>2.970854319100065E-4</v>
      </c>
      <c r="ED93" s="75">
        <v>0</v>
      </c>
      <c r="EE93" s="75">
        <v>4.1615053790303966E-4</v>
      </c>
      <c r="EF93" s="75">
        <v>4.3430167471500799E-4</v>
      </c>
      <c r="EG93" s="75">
        <v>0</v>
      </c>
      <c r="EH93" s="75">
        <v>0</v>
      </c>
      <c r="EI93" s="75">
        <v>0</v>
      </c>
      <c r="EJ93" s="75">
        <v>4.0979275856308883E-4</v>
      </c>
      <c r="EK93" s="75">
        <v>5.1795059913615701E-4</v>
      </c>
      <c r="EL93" s="75">
        <v>4.5017225256779501E-4</v>
      </c>
      <c r="EM93" s="75">
        <v>8.5130266859755044E-4</v>
      </c>
      <c r="EN93" s="75">
        <v>0</v>
      </c>
      <c r="EO93" s="75">
        <v>5.5484721412693767E-4</v>
      </c>
      <c r="EP93" s="75">
        <v>6.242710519499653E-4</v>
      </c>
      <c r="EQ93" s="75">
        <v>0</v>
      </c>
      <c r="ER93" s="75">
        <v>7.3152626274108218E-4</v>
      </c>
      <c r="ES93" s="75">
        <v>0</v>
      </c>
      <c r="ET93" s="75">
        <v>0</v>
      </c>
      <c r="EU93" s="75">
        <v>0</v>
      </c>
      <c r="EV93" s="75">
        <v>0</v>
      </c>
      <c r="EW93" s="75">
        <v>1.8964998284462919E-3</v>
      </c>
      <c r="EX93" s="75">
        <v>7.105564229244949E-4</v>
      </c>
      <c r="EY93" s="75">
        <v>0</v>
      </c>
      <c r="EZ93" s="75">
        <v>0</v>
      </c>
      <c r="FA93" s="75">
        <v>5.9433337517264258E-4</v>
      </c>
      <c r="FB93" s="75">
        <v>8.6734671088525958E-4</v>
      </c>
      <c r="FC93" s="75">
        <v>3.3981157157895314E-4</v>
      </c>
      <c r="FD93" s="75">
        <v>0</v>
      </c>
      <c r="FE93" s="75">
        <v>5.2817169908120213E-4</v>
      </c>
      <c r="FF93" s="75">
        <v>1.4010863711505592E-3</v>
      </c>
      <c r="FG93" s="75">
        <v>7.7153905923880615E-4</v>
      </c>
      <c r="FH93" s="75">
        <v>0</v>
      </c>
      <c r="FI93" s="75">
        <v>2.4055178379138467E-4</v>
      </c>
      <c r="FJ93" s="75">
        <v>7.8030459391064321E-4</v>
      </c>
      <c r="FK93" s="75">
        <v>6.0343477741457577E-4</v>
      </c>
      <c r="FL93" s="75">
        <v>0</v>
      </c>
      <c r="FM93" s="75">
        <v>4.6983664926946193E-4</v>
      </c>
      <c r="FN93" s="75">
        <v>6.2677164654104871E-4</v>
      </c>
      <c r="FO93" s="75">
        <v>5.1118063480607313E-4</v>
      </c>
      <c r="FP93" s="75">
        <v>6.8164128951553554E-4</v>
      </c>
      <c r="FQ93" s="75">
        <v>1.223168078077266E-3</v>
      </c>
      <c r="FR93" s="75">
        <v>8.6847731843358569E-4</v>
      </c>
      <c r="FS93" s="75">
        <v>0</v>
      </c>
      <c r="FT93" s="75">
        <v>1.3739107271707543E-3</v>
      </c>
      <c r="FU93" s="75">
        <v>1.5453095369556318E-3</v>
      </c>
      <c r="FV93" s="75">
        <v>0</v>
      </c>
      <c r="FW93" s="75">
        <v>1.879616311737161E-3</v>
      </c>
      <c r="FX93" s="75">
        <v>7.3270538687045033E-4</v>
      </c>
      <c r="FY93" s="75">
        <v>8.5642252840214845E-4</v>
      </c>
      <c r="FZ93" s="75">
        <v>3.4573177373342424E-3</v>
      </c>
      <c r="GA93" s="75">
        <v>3.4780822227896944E-4</v>
      </c>
      <c r="GB93" s="75">
        <v>2.4622740151211892E-4</v>
      </c>
      <c r="GC93" s="75">
        <v>3.8073300403831516E-4</v>
      </c>
      <c r="GD93" s="75">
        <v>4.7211877860533005E-4</v>
      </c>
      <c r="GE93" s="75">
        <v>4.2519526597762362E-4</v>
      </c>
      <c r="GF93" s="75">
        <v>7.2751417875210314E-4</v>
      </c>
      <c r="GG93" s="75">
        <v>1.9578733336491291E-4</v>
      </c>
      <c r="GH93" s="75">
        <v>4.1220519675014213E-4</v>
      </c>
      <c r="GI93" s="75">
        <v>4.2817795621587982E-4</v>
      </c>
      <c r="GJ93" s="75">
        <v>6.1500936222140653E-4</v>
      </c>
      <c r="GK93" s="75">
        <v>6.8614585166220906E-4</v>
      </c>
      <c r="GL93" s="75">
        <v>1.3916446138989209E-3</v>
      </c>
      <c r="GM93" s="75">
        <v>1.126312580634903E-3</v>
      </c>
      <c r="GN93" s="75">
        <v>4.863856771647807E-3</v>
      </c>
      <c r="GO93" s="75">
        <v>8.4508196664931498E-4</v>
      </c>
      <c r="GP93" s="75">
        <v>2.3983517147307021E-3</v>
      </c>
      <c r="GQ93" s="75">
        <v>4.9867667134544406E-3</v>
      </c>
      <c r="GR93" s="75">
        <v>8.4745648434319404E-4</v>
      </c>
      <c r="GS93" s="75">
        <v>6.2061730309408549E-4</v>
      </c>
      <c r="GT93" s="75">
        <v>2.3975856117232721E-4</v>
      </c>
      <c r="GU93" s="75">
        <v>4.0238460991704129E-4</v>
      </c>
      <c r="GV93" s="75">
        <v>5.3430115491166503E-4</v>
      </c>
      <c r="GW93" s="75">
        <v>5.1361386408417227E-4</v>
      </c>
      <c r="GX93" s="75">
        <v>5.1693052728911274E-4</v>
      </c>
      <c r="GY93" s="75">
        <v>0</v>
      </c>
      <c r="GZ93" s="75">
        <v>7.111069631762487E-4</v>
      </c>
      <c r="HA93" s="75">
        <v>1.3973536129617558E-3</v>
      </c>
      <c r="HB93" s="75">
        <v>1.8040060671528286E-3</v>
      </c>
      <c r="HC93" s="75">
        <v>4.5174835433820453E-4</v>
      </c>
      <c r="HD93" s="75">
        <v>3.6176457030126386E-3</v>
      </c>
      <c r="HE93" s="75">
        <v>9.1856936458425964E-4</v>
      </c>
      <c r="HF93" s="75">
        <v>1.0034131421059183</v>
      </c>
      <c r="HG93" s="75">
        <v>8.6863658058993574E-3</v>
      </c>
      <c r="HH93" s="75">
        <v>3.3740062814914553E-3</v>
      </c>
      <c r="HI93" s="75">
        <v>1.570017143195133E-3</v>
      </c>
      <c r="HJ93" s="75">
        <v>5.3478980017035308E-4</v>
      </c>
      <c r="HK93" s="75">
        <v>4.0971774300848363E-3</v>
      </c>
      <c r="HL93" s="75">
        <v>9.1550613121710788E-4</v>
      </c>
      <c r="HM93" s="75">
        <v>2.3766279297779795E-3</v>
      </c>
      <c r="HN93" s="75">
        <v>1.8956314883856904E-3</v>
      </c>
      <c r="HO93" s="75">
        <v>2.525353345808143E-4</v>
      </c>
      <c r="HP93" s="75">
        <v>4.6962141787477525E-3</v>
      </c>
      <c r="HQ93" s="75">
        <v>1.4751388299880381E-3</v>
      </c>
      <c r="HR93" s="75">
        <v>1.3035810960858561E-3</v>
      </c>
      <c r="HS93" s="75">
        <v>4.453908820143468E-4</v>
      </c>
      <c r="HT93" s="75">
        <v>1.895700606480586E-3</v>
      </c>
      <c r="HU93" s="75">
        <v>1.9758019445619509E-3</v>
      </c>
      <c r="HV93" s="75">
        <v>5.0427637624439697E-4</v>
      </c>
      <c r="HW93" s="75">
        <v>2.4601366255549181E-4</v>
      </c>
      <c r="HX93" s="75">
        <v>1.2359827037948081E-3</v>
      </c>
      <c r="HY93" s="75">
        <v>9.3055036183944224E-4</v>
      </c>
      <c r="HZ93" s="75">
        <v>2.7610765806986834E-4</v>
      </c>
      <c r="IA93" s="75">
        <v>1.016233096693826E-3</v>
      </c>
      <c r="IB93" s="67">
        <v>1.1059224213253629</v>
      </c>
      <c r="IC93" s="67">
        <v>0.97153084787333099</v>
      </c>
      <c r="IE93" s="15" t="s">
        <v>119</v>
      </c>
      <c r="IF93" s="75" t="s">
        <v>678</v>
      </c>
      <c r="IG93" s="67">
        <v>1.4874959530634323E-3</v>
      </c>
      <c r="IH93" s="67">
        <v>1.6720360712049504E-3</v>
      </c>
      <c r="II93" s="67">
        <v>4.60365125833972E-2</v>
      </c>
      <c r="IJ93" s="67">
        <v>7.9542969604198561E-3</v>
      </c>
      <c r="IK93" s="67">
        <v>3.6826744785666478E-2</v>
      </c>
      <c r="IL93" s="67">
        <v>5.3912366649878668E-2</v>
      </c>
      <c r="IM93" s="67">
        <v>2.1358647285671909E-3</v>
      </c>
      <c r="IN93" s="67">
        <v>6.4901502596781235E-2</v>
      </c>
      <c r="IO93" s="67">
        <v>2.8506891386250757E-2</v>
      </c>
      <c r="IP93" s="67">
        <v>0.21671084185283351</v>
      </c>
      <c r="IQ93" s="67">
        <v>0</v>
      </c>
      <c r="IR93" s="67">
        <v>5.0114516449328128E-2</v>
      </c>
      <c r="IS93" s="67">
        <v>7.0550488103302514E-2</v>
      </c>
      <c r="IT93" s="67">
        <v>1.8578382194478504E-2</v>
      </c>
      <c r="IU93" s="67">
        <v>0.11959491916495389</v>
      </c>
      <c r="IV93" s="67">
        <v>1.6504195001586657E-2</v>
      </c>
      <c r="IW93" s="67">
        <v>5.4128197954552516E-2</v>
      </c>
      <c r="IX93" s="67">
        <v>7.6713012609547757E-2</v>
      </c>
      <c r="IY93" s="67">
        <v>2.3409545757777914E-2</v>
      </c>
      <c r="IZ93" s="67">
        <v>1.402559211068366E-2</v>
      </c>
      <c r="JA93" s="67">
        <v>1.6099205917545958E-2</v>
      </c>
      <c r="JB93" s="67">
        <v>5.9709321855799413E-2</v>
      </c>
      <c r="JC93" s="67">
        <v>3.2514018977400048E-2</v>
      </c>
      <c r="JD93" s="67">
        <v>1.5340279673126013E-2</v>
      </c>
      <c r="JE93" s="67">
        <v>4.113287205131793E-2</v>
      </c>
      <c r="JF93" s="67">
        <v>7.2277753816491999E-2</v>
      </c>
      <c r="JG93" s="67">
        <v>4.94780301722108E-2</v>
      </c>
      <c r="JH93" s="67">
        <v>0.19538982350052975</v>
      </c>
      <c r="JI93" s="67">
        <v>3.3185812504780442E-2</v>
      </c>
      <c r="JJ93" s="67">
        <v>5.7627025843188788E-2</v>
      </c>
      <c r="JK93" s="67">
        <v>5.6013788009356153E-3</v>
      </c>
      <c r="JL93" s="67">
        <v>6.700179128300103E-2</v>
      </c>
      <c r="JM93" s="67">
        <v>2.986120917471909E-2</v>
      </c>
      <c r="JN93" s="67">
        <v>8.2964161274265799E-2</v>
      </c>
      <c r="JO93" s="67">
        <v>3.3257653832146482E-2</v>
      </c>
      <c r="JP93" s="67">
        <v>7.9633895063578861E-2</v>
      </c>
      <c r="JQ93" s="67">
        <v>4.4232109517680633E-2</v>
      </c>
      <c r="JR93" s="67">
        <v>7.1202194839289509E-2</v>
      </c>
      <c r="JS93" s="67">
        <v>5.2926256458431187E-2</v>
      </c>
      <c r="JT93" s="67">
        <v>4.3071385722855432E-2</v>
      </c>
      <c r="JU93" s="67">
        <v>7.7938445926981459E-2</v>
      </c>
      <c r="JV93" s="67">
        <v>0.15756105503093454</v>
      </c>
      <c r="JW93" s="67">
        <v>8.7595132723897337E-2</v>
      </c>
      <c r="JX93" s="67">
        <v>4.7900290666541147E-2</v>
      </c>
      <c r="JY93" s="67">
        <v>4.7490666211686301E-2</v>
      </c>
      <c r="JZ93" s="67">
        <v>7.2759578902367339E-2</v>
      </c>
      <c r="KA93" s="67">
        <v>6.7225809919449583E-2</v>
      </c>
      <c r="KB93" s="67">
        <v>0.16944051843716224</v>
      </c>
      <c r="KC93" s="67">
        <v>7.7887763288370215E-2</v>
      </c>
      <c r="KD93" s="67">
        <v>0.1197213196761519</v>
      </c>
      <c r="KE93" s="67">
        <v>0.1294851102735381</v>
      </c>
      <c r="KF93" s="67">
        <v>0.16183625673717597</v>
      </c>
      <c r="KG93" s="67">
        <v>0.10528926922595218</v>
      </c>
      <c r="KH93" s="67">
        <v>0.22272599572630342</v>
      </c>
      <c r="KI93" s="67">
        <v>6.7646991922520897E-2</v>
      </c>
      <c r="KJ93" s="67">
        <v>3.954459373647802E-2</v>
      </c>
      <c r="KK93" s="67">
        <v>3.8750291752717589E-2</v>
      </c>
      <c r="KL93" s="67">
        <v>4.3331257930534432E-2</v>
      </c>
      <c r="KM93" s="67">
        <v>0.11935615458548469</v>
      </c>
      <c r="KN93" s="67">
        <v>1.3964531026169303E-2</v>
      </c>
      <c r="KO93" s="67">
        <v>0.2274271814226424</v>
      </c>
      <c r="KP93" s="67">
        <v>7.4637643207126458E-2</v>
      </c>
      <c r="KQ93" s="67">
        <v>3.7871816289836192E-2</v>
      </c>
      <c r="KR93" s="67">
        <v>0</v>
      </c>
      <c r="KS93" s="67">
        <v>8.2945814130724618E-2</v>
      </c>
      <c r="KT93" s="67">
        <v>3.7612610742441431E-3</v>
      </c>
      <c r="KU93" s="67">
        <v>8.3940575861295441E-2</v>
      </c>
      <c r="KV93" s="67">
        <v>0</v>
      </c>
      <c r="KW93" s="67">
        <v>8.103961602441169E-2</v>
      </c>
      <c r="KX93" s="67">
        <v>0.20267451318195612</v>
      </c>
      <c r="KY93" s="67">
        <v>0.67715017222060991</v>
      </c>
      <c r="KZ93" s="67">
        <v>1.4736150922430013E-2</v>
      </c>
      <c r="LA93" s="67">
        <v>6.4232448289668715E-3</v>
      </c>
      <c r="LB93" s="67">
        <v>0</v>
      </c>
      <c r="LC93" s="67">
        <v>2.2708743561222978E-2</v>
      </c>
      <c r="LD93" s="67">
        <v>5.5570716442891972E-2</v>
      </c>
      <c r="LE93" s="67">
        <v>0</v>
      </c>
      <c r="LF93" s="67">
        <v>5.1412461635082313E-2</v>
      </c>
      <c r="LG93" s="67">
        <v>8.2390626662774455E-2</v>
      </c>
      <c r="LH93" s="67">
        <v>0.15483463844190115</v>
      </c>
      <c r="LI93" s="67">
        <v>3.3514582303509642E-2</v>
      </c>
      <c r="LJ93" s="67">
        <v>2.9066908867291723E-2</v>
      </c>
      <c r="LK93" s="67">
        <v>0.18577981651376146</v>
      </c>
      <c r="LL93" s="67">
        <v>7.7374226768986004E-2</v>
      </c>
      <c r="LM93" s="67">
        <v>0.18205601549316511</v>
      </c>
      <c r="LN93" s="67">
        <v>0.52827251718503909</v>
      </c>
      <c r="LO93" s="67">
        <v>0.37885112567789114</v>
      </c>
      <c r="LP93" s="67">
        <v>0.27912614032928784</v>
      </c>
      <c r="LQ93" s="67">
        <v>0</v>
      </c>
      <c r="LR93" s="67">
        <v>1.6306636720174374E-2</v>
      </c>
      <c r="LS93" s="67">
        <v>0.23610629496315036</v>
      </c>
      <c r="LT93" s="67">
        <v>1.901384588862871E-2</v>
      </c>
      <c r="LU93" s="67">
        <v>3.5563022856942843E-2</v>
      </c>
      <c r="LV93" s="67">
        <v>2.2138794312323729E-2</v>
      </c>
      <c r="LW93" s="67">
        <v>1.5059005118987143E-2</v>
      </c>
      <c r="LX93" s="67">
        <v>5.7969101101344268E-2</v>
      </c>
      <c r="LY93" s="67">
        <v>1.2938796016736294E-2</v>
      </c>
      <c r="LZ93" s="67">
        <v>0.65899680371930847</v>
      </c>
      <c r="MA93" s="67">
        <v>2.4304040718811676E-2</v>
      </c>
      <c r="MB93" s="67">
        <v>4.600043968155914E-2</v>
      </c>
      <c r="MC93" s="67">
        <v>9.1266477438867698E-3</v>
      </c>
      <c r="MD93" s="67">
        <v>0.10071434004360834</v>
      </c>
      <c r="ME93" s="67">
        <v>4.9057063892050071E-2</v>
      </c>
      <c r="MF93" s="67">
        <v>3.6174374043387247E-2</v>
      </c>
      <c r="MG93" s="67">
        <v>3.9545583133570567E-2</v>
      </c>
      <c r="MH93" s="67">
        <v>0</v>
      </c>
      <c r="MI93" s="67">
        <v>0</v>
      </c>
    </row>
    <row r="94" spans="2:347" x14ac:dyDescent="0.15">
      <c r="B94" s="12" t="s">
        <v>120</v>
      </c>
      <c r="C94" s="66" t="s">
        <v>679</v>
      </c>
      <c r="D94" s="67">
        <v>0.99999999999999989</v>
      </c>
      <c r="E94" s="67">
        <v>0</v>
      </c>
      <c r="F94" s="67">
        <v>0.25244031830238728</v>
      </c>
      <c r="G94" s="67">
        <v>0.16351458885941644</v>
      </c>
      <c r="H94" s="67">
        <v>3.0845115757546782E-3</v>
      </c>
      <c r="I94" s="27">
        <v>3.580901856763926E-2</v>
      </c>
      <c r="J94" s="67">
        <v>7.9575596816976128E-3</v>
      </c>
      <c r="P94" s="12" t="s">
        <v>120</v>
      </c>
      <c r="Q94" s="67" t="s">
        <v>679</v>
      </c>
      <c r="R94" s="67">
        <v>6.3141278610891869E-5</v>
      </c>
      <c r="S94" s="67">
        <v>7.0422535211267609E-5</v>
      </c>
      <c r="T94" s="67">
        <v>8.9479392624728846E-4</v>
      </c>
      <c r="U94" s="67">
        <v>0</v>
      </c>
      <c r="V94" s="67">
        <v>1.4812094503611212E-4</v>
      </c>
      <c r="W94" s="67">
        <v>0</v>
      </c>
      <c r="X94" s="67">
        <v>1.9801980198019803E-4</v>
      </c>
      <c r="Y94" s="67">
        <v>4.25886357874914E-4</v>
      </c>
      <c r="Z94" s="67">
        <v>0</v>
      </c>
      <c r="AA94" s="67">
        <v>0</v>
      </c>
      <c r="AB94" s="67">
        <v>0</v>
      </c>
      <c r="AC94" s="67">
        <v>0</v>
      </c>
      <c r="AD94" s="67">
        <v>1.1703511053315994E-4</v>
      </c>
      <c r="AE94" s="67">
        <v>8.1300813008130081E-5</v>
      </c>
      <c r="AF94" s="67">
        <v>1.5622630062187169E-4</v>
      </c>
      <c r="AG94" s="67">
        <v>0</v>
      </c>
      <c r="AH94" s="67">
        <v>5.1181102362204728E-4</v>
      </c>
      <c r="AI94" s="67">
        <v>1.0079193664506841E-4</v>
      </c>
      <c r="AJ94" s="67">
        <v>0</v>
      </c>
      <c r="AK94" s="67">
        <v>3.7735849056603772E-4</v>
      </c>
      <c r="AL94" s="67">
        <v>0</v>
      </c>
      <c r="AM94" s="67">
        <v>0</v>
      </c>
      <c r="AN94" s="67">
        <v>0</v>
      </c>
      <c r="AO94" s="67">
        <v>0</v>
      </c>
      <c r="AP94" s="67">
        <v>2.6085638499431605E-3</v>
      </c>
      <c r="AQ94" s="67">
        <v>5.9290985086949788E-4</v>
      </c>
      <c r="AR94" s="67">
        <v>0</v>
      </c>
      <c r="AS94" s="67">
        <v>0</v>
      </c>
      <c r="AT94" s="67">
        <v>3.7731915780696268E-4</v>
      </c>
      <c r="AU94" s="67">
        <v>5.587866347360018E-5</v>
      </c>
      <c r="AV94" s="67">
        <v>5.7142857142857142E-5</v>
      </c>
      <c r="AW94" s="67">
        <v>0</v>
      </c>
      <c r="AX94" s="67">
        <v>1.8929150892374255E-4</v>
      </c>
      <c r="AY94" s="67">
        <v>0</v>
      </c>
      <c r="AZ94" s="67">
        <v>3.6529680365296805E-4</v>
      </c>
      <c r="BA94" s="67">
        <v>0</v>
      </c>
      <c r="BB94" s="67">
        <v>4.6257521058965098E-4</v>
      </c>
      <c r="BC94" s="67">
        <v>2.9661016949152546E-4</v>
      </c>
      <c r="BD94" s="67">
        <v>1.4045541604596723E-4</v>
      </c>
      <c r="BE94" s="67">
        <v>0</v>
      </c>
      <c r="BF94" s="67">
        <v>2.8567910355867504E-4</v>
      </c>
      <c r="BG94" s="67">
        <v>1.5143320713899405E-4</v>
      </c>
      <c r="BH94" s="67">
        <v>1.2202619620422348E-3</v>
      </c>
      <c r="BI94" s="67">
        <v>2.5456803264147599E-4</v>
      </c>
      <c r="BJ94" s="67">
        <v>1.3045553375404359E-4</v>
      </c>
      <c r="BK94" s="67">
        <v>6.3707047905693507E-4</v>
      </c>
      <c r="BL94" s="67">
        <v>0</v>
      </c>
      <c r="BM94" s="67">
        <v>1.3740458015267176E-3</v>
      </c>
      <c r="BN94" s="67">
        <v>4.1473467284904692E-4</v>
      </c>
      <c r="BO94" s="67">
        <v>0</v>
      </c>
      <c r="BP94" s="67">
        <v>2.3966942148760328E-3</v>
      </c>
      <c r="BQ94" s="67">
        <v>4.4451395405414797E-4</v>
      </c>
      <c r="BR94" s="67">
        <v>4.5161290322580649E-3</v>
      </c>
      <c r="BS94" s="67">
        <v>1.6563146997929608E-4</v>
      </c>
      <c r="BT94" s="67">
        <v>2.7539038857281198E-4</v>
      </c>
      <c r="BU94" s="67">
        <v>2.8588997228943565E-4</v>
      </c>
      <c r="BV94" s="67">
        <v>1.7248800885499938E-4</v>
      </c>
      <c r="BW94" s="67">
        <v>1.0950709666026532E-3</v>
      </c>
      <c r="BX94" s="67">
        <v>2.3124891737398231E-4</v>
      </c>
      <c r="BY94" s="67">
        <v>2.9713968342127186E-4</v>
      </c>
      <c r="BZ94" s="67">
        <v>4.420265215912955E-5</v>
      </c>
      <c r="CA94" s="67">
        <v>1.1858866912504191E-4</v>
      </c>
      <c r="CB94" s="67">
        <v>3.3778371161548727E-4</v>
      </c>
      <c r="CC94" s="67">
        <v>2.1914322069843065E-5</v>
      </c>
      <c r="CD94" s="67">
        <v>1.8140589569160997E-5</v>
      </c>
      <c r="CE94" s="67">
        <v>1.5272179071215547E-5</v>
      </c>
      <c r="CF94" s="67">
        <v>3.6096589494647745E-5</v>
      </c>
      <c r="CG94" s="67">
        <v>2.4787841012609675E-4</v>
      </c>
      <c r="CH94" s="67">
        <v>2.9521290949322682E-4</v>
      </c>
      <c r="CI94" s="67">
        <v>5.5128356352406281E-3</v>
      </c>
      <c r="CJ94" s="67">
        <v>3.1092929635082142E-3</v>
      </c>
      <c r="CK94" s="67">
        <v>1.6292590589507842E-4</v>
      </c>
      <c r="CL94" s="67">
        <v>1.1654037104781815E-3</v>
      </c>
      <c r="CM94" s="67">
        <v>0</v>
      </c>
      <c r="CN94" s="67">
        <v>1.071352445912821E-3</v>
      </c>
      <c r="CO94" s="67">
        <v>9.9808388332978505E-4</v>
      </c>
      <c r="CP94" s="67">
        <v>0</v>
      </c>
      <c r="CQ94" s="67">
        <v>4.109439124487004E-4</v>
      </c>
      <c r="CR94" s="67">
        <v>0</v>
      </c>
      <c r="CS94" s="67">
        <v>1.3592233009708738E-3</v>
      </c>
      <c r="CT94" s="67">
        <v>7.8974358974358977E-4</v>
      </c>
      <c r="CU94" s="67">
        <v>6.6162731442160694E-4</v>
      </c>
      <c r="CV94" s="67">
        <v>1.5774790768450417E-3</v>
      </c>
      <c r="CW94" s="67">
        <v>1.7984063745019922E-2</v>
      </c>
      <c r="CX94" s="67">
        <v>1.1484104263974688E-2</v>
      </c>
      <c r="CY94" s="67">
        <v>1.1250122273305293E-2</v>
      </c>
      <c r="CZ94" s="67">
        <v>0.11588859416445622</v>
      </c>
      <c r="DA94" s="67">
        <v>7.4784606547960942E-3</v>
      </c>
      <c r="DB94" s="67">
        <v>4.5946092185917799E-4</v>
      </c>
      <c r="DC94" s="67">
        <v>1.1393914786713021E-4</v>
      </c>
      <c r="DD94" s="67">
        <v>1.4372149658526256E-3</v>
      </c>
      <c r="DE94" s="67">
        <v>4.0875580895532072E-5</v>
      </c>
      <c r="DF94" s="67">
        <v>3.9236201935652631E-4</v>
      </c>
      <c r="DG94" s="67">
        <v>9.8546971658754136E-4</v>
      </c>
      <c r="DH94" s="67">
        <v>4.4944603163542612E-5</v>
      </c>
      <c r="DI94" s="67">
        <v>6.7245893834801237E-4</v>
      </c>
      <c r="DJ94" s="67">
        <v>7.0790677412328469E-4</v>
      </c>
      <c r="DK94" s="67">
        <v>4.3758503401360546E-2</v>
      </c>
      <c r="DL94" s="67">
        <v>2.4352096401452626E-3</v>
      </c>
      <c r="DM94" s="67">
        <v>1.2071755086737711E-2</v>
      </c>
      <c r="DN94" s="67">
        <v>4.3016975308641977E-4</v>
      </c>
      <c r="DO94" s="67">
        <v>2.2367606754486783E-4</v>
      </c>
      <c r="DP94" s="67">
        <v>4.7283503457359232E-4</v>
      </c>
      <c r="DQ94" s="67">
        <v>1.5735674598125293E-3</v>
      </c>
      <c r="DR94" s="67">
        <v>8.4402654867256636E-4</v>
      </c>
      <c r="DS94" s="67">
        <v>0</v>
      </c>
      <c r="DT94" s="67">
        <v>1.5021857340867894E-2</v>
      </c>
      <c r="DU94" s="67">
        <v>1.3859461832325308E-3</v>
      </c>
      <c r="DW94" s="12" t="s">
        <v>120</v>
      </c>
      <c r="DX94" s="67" t="s">
        <v>679</v>
      </c>
      <c r="DY94" s="27">
        <v>5.3070554117762167E-20</v>
      </c>
      <c r="DZ94" s="67">
        <v>3.9082089075186443E-20</v>
      </c>
      <c r="EA94" s="67">
        <v>1.4236113112866766E-19</v>
      </c>
      <c r="EB94" s="67">
        <v>2.4327336927607252E-20</v>
      </c>
      <c r="EC94" s="67">
        <v>5.5270052520372716E-20</v>
      </c>
      <c r="ED94" s="67">
        <v>0</v>
      </c>
      <c r="EE94" s="67">
        <v>8.8752154774188295E-20</v>
      </c>
      <c r="EF94" s="67">
        <v>9.7640844378541557E-20</v>
      </c>
      <c r="EG94" s="67">
        <v>0</v>
      </c>
      <c r="EH94" s="67">
        <v>0</v>
      </c>
      <c r="EI94" s="67">
        <v>0</v>
      </c>
      <c r="EJ94" s="67">
        <v>3.641667260741337E-20</v>
      </c>
      <c r="EK94" s="67">
        <v>7.0080084813750367E-20</v>
      </c>
      <c r="EL94" s="67">
        <v>4.95846132182128E-20</v>
      </c>
      <c r="EM94" s="67">
        <v>6.5945443504194886E-20</v>
      </c>
      <c r="EN94" s="67">
        <v>0</v>
      </c>
      <c r="EO94" s="67">
        <v>1.0064658625238506E-19</v>
      </c>
      <c r="EP94" s="67">
        <v>5.9049538725158042E-20</v>
      </c>
      <c r="EQ94" s="67">
        <v>0</v>
      </c>
      <c r="ER94" s="67">
        <v>8.2123038152265738E-20</v>
      </c>
      <c r="ES94" s="67">
        <v>0</v>
      </c>
      <c r="ET94" s="67">
        <v>0</v>
      </c>
      <c r="EU94" s="67">
        <v>0</v>
      </c>
      <c r="EV94" s="67">
        <v>0</v>
      </c>
      <c r="EW94" s="67">
        <v>3.344627749720283E-19</v>
      </c>
      <c r="EX94" s="67">
        <v>1.1164855180713875E-19</v>
      </c>
      <c r="EY94" s="67">
        <v>0</v>
      </c>
      <c r="EZ94" s="67">
        <v>0</v>
      </c>
      <c r="FA94" s="67">
        <v>8.0474837087712483E-20</v>
      </c>
      <c r="FB94" s="67">
        <v>4.7258712380584117E-20</v>
      </c>
      <c r="FC94" s="67">
        <v>5.9065562531847667E-20</v>
      </c>
      <c r="FD94" s="67">
        <v>0</v>
      </c>
      <c r="FE94" s="67">
        <v>7.9077106602879085E-20</v>
      </c>
      <c r="FF94" s="67">
        <v>3.7857601842712619E-20</v>
      </c>
      <c r="FG94" s="67">
        <v>9.750693308843843E-20</v>
      </c>
      <c r="FH94" s="67">
        <v>0</v>
      </c>
      <c r="FI94" s="67">
        <v>6.7237525871093516E-20</v>
      </c>
      <c r="FJ94" s="67">
        <v>7.9456215099944851E-20</v>
      </c>
      <c r="FK94" s="67">
        <v>6.4461821394264858E-20</v>
      </c>
      <c r="FL94" s="67">
        <v>0</v>
      </c>
      <c r="FM94" s="67">
        <v>6.332109566495791E-20</v>
      </c>
      <c r="FN94" s="67">
        <v>5.7916451820650697E-20</v>
      </c>
      <c r="FO94" s="67">
        <v>1.7702470352397575E-19</v>
      </c>
      <c r="FP94" s="67">
        <v>7.1998925128492742E-20</v>
      </c>
      <c r="FQ94" s="67">
        <v>5.2871316379643443E-20</v>
      </c>
      <c r="FR94" s="67">
        <v>1.1110560287535601E-19</v>
      </c>
      <c r="FS94" s="67">
        <v>0</v>
      </c>
      <c r="FT94" s="67">
        <v>1.9134051398094724E-19</v>
      </c>
      <c r="FU94" s="67">
        <v>8.6614689810902301E-20</v>
      </c>
      <c r="FV94" s="67">
        <v>0</v>
      </c>
      <c r="FW94" s="67">
        <v>2.9835908673731238E-19</v>
      </c>
      <c r="FX94" s="67">
        <v>9.0294326692845164E-20</v>
      </c>
      <c r="FY94" s="67">
        <v>5.372658449649051E-19</v>
      </c>
      <c r="FZ94" s="67">
        <v>5.8787570509853235E-20</v>
      </c>
      <c r="GA94" s="67">
        <v>5.8671196272727156E-20</v>
      </c>
      <c r="GB94" s="67">
        <v>6.3872636428419197E-20</v>
      </c>
      <c r="GC94" s="67">
        <v>5.8094432502888769E-20</v>
      </c>
      <c r="GD94" s="67">
        <v>1.7964621666527026E-19</v>
      </c>
      <c r="GE94" s="67">
        <v>7.6133942417614757E-20</v>
      </c>
      <c r="GF94" s="67">
        <v>8.3419329557701706E-20</v>
      </c>
      <c r="GG94" s="67">
        <v>4.7124295796842233E-20</v>
      </c>
      <c r="GH94" s="67">
        <v>9.4574113144771109E-20</v>
      </c>
      <c r="GI94" s="67">
        <v>1.0542210149699228E-19</v>
      </c>
      <c r="GJ94" s="67">
        <v>9.7749045796556235E-20</v>
      </c>
      <c r="GK94" s="67">
        <v>5.5018918610412343E-20</v>
      </c>
      <c r="GL94" s="67">
        <v>3.9643167529934728E-20</v>
      </c>
      <c r="GM94" s="67">
        <v>3.7017149970066301E-20</v>
      </c>
      <c r="GN94" s="67">
        <v>1.2919105304755286E-19</v>
      </c>
      <c r="GO94" s="67">
        <v>1.0225570349160771E-19</v>
      </c>
      <c r="GP94" s="67">
        <v>6.7958335429479763E-19</v>
      </c>
      <c r="GQ94" s="67">
        <v>4.2246119088343323E-19</v>
      </c>
      <c r="GR94" s="67">
        <v>1.0205260854795849E-19</v>
      </c>
      <c r="GS94" s="67">
        <v>1.803281617826799E-19</v>
      </c>
      <c r="GT94" s="67">
        <v>2.2058986676774591E-20</v>
      </c>
      <c r="GU94" s="67">
        <v>1.6515399674719714E-19</v>
      </c>
      <c r="GV94" s="67">
        <v>1.5081694792491777E-19</v>
      </c>
      <c r="GW94" s="67">
        <v>1.0016635303066926E-19</v>
      </c>
      <c r="GX94" s="67">
        <v>8.4628458916897082E-20</v>
      </c>
      <c r="GY94" s="67">
        <v>0</v>
      </c>
      <c r="GZ94" s="67">
        <v>1.9499602962623415E-19</v>
      </c>
      <c r="HA94" s="67">
        <v>1.6989512106121132E-19</v>
      </c>
      <c r="HB94" s="67">
        <v>1.5878438701593715E-19</v>
      </c>
      <c r="HC94" s="67">
        <v>1.9376388671042135E-19</v>
      </c>
      <c r="HD94" s="67">
        <v>2.0888233962467108E-18</v>
      </c>
      <c r="HE94" s="67">
        <v>1.4316099390135556E-18</v>
      </c>
      <c r="HF94" s="67">
        <v>1.3682864924175288E-18</v>
      </c>
      <c r="HG94" s="67">
        <v>1</v>
      </c>
      <c r="HH94" s="67">
        <v>9.039862713781765E-19</v>
      </c>
      <c r="HI94" s="67">
        <v>9.223752577625668E-20</v>
      </c>
      <c r="HJ94" s="67">
        <v>5.4330923516391509E-20</v>
      </c>
      <c r="HK94" s="67">
        <v>2.4506697277322889E-19</v>
      </c>
      <c r="HL94" s="67">
        <v>5.533180584366788E-20</v>
      </c>
      <c r="HM94" s="67">
        <v>1.1089942637887834E-19</v>
      </c>
      <c r="HN94" s="67">
        <v>1.8560970205856796E-19</v>
      </c>
      <c r="HO94" s="67">
        <v>3.9835410053260952E-20</v>
      </c>
      <c r="HP94" s="67">
        <v>1.6152680772852315E-19</v>
      </c>
      <c r="HQ94" s="67">
        <v>1.5836444198824188E-19</v>
      </c>
      <c r="HR94" s="67">
        <v>5.2843553408269964E-18</v>
      </c>
      <c r="HS94" s="67">
        <v>3.2453132662913891E-19</v>
      </c>
      <c r="HT94" s="67">
        <v>1.4316578561661745E-18</v>
      </c>
      <c r="HU94" s="67">
        <v>1.0168800059868149E-19</v>
      </c>
      <c r="HV94" s="67">
        <v>9.5876471422649141E-20</v>
      </c>
      <c r="HW94" s="67">
        <v>1.0856099696486832E-19</v>
      </c>
      <c r="HX94" s="67">
        <v>2.1655063031282773E-19</v>
      </c>
      <c r="HY94" s="67">
        <v>1.326288907875846E-19</v>
      </c>
      <c r="HZ94" s="67">
        <v>7.7060452321612185E-20</v>
      </c>
      <c r="IA94" s="67">
        <v>1.7283489993847344E-18</v>
      </c>
      <c r="IB94" s="67">
        <v>1</v>
      </c>
      <c r="IC94" s="67">
        <v>0.8784801077719594</v>
      </c>
      <c r="IE94" s="12" t="s">
        <v>120</v>
      </c>
      <c r="IF94" s="67" t="s">
        <v>679</v>
      </c>
      <c r="IG94" s="67">
        <v>0</v>
      </c>
      <c r="IH94" s="67">
        <v>0</v>
      </c>
      <c r="II94" s="67">
        <v>0</v>
      </c>
      <c r="IJ94" s="67">
        <v>0</v>
      </c>
      <c r="IK94" s="67">
        <v>0</v>
      </c>
      <c r="IL94" s="67">
        <v>0</v>
      </c>
      <c r="IM94" s="67">
        <v>0</v>
      </c>
      <c r="IN94" s="67">
        <v>0</v>
      </c>
      <c r="IO94" s="67">
        <v>0</v>
      </c>
      <c r="IP94" s="67">
        <v>0</v>
      </c>
      <c r="IQ94" s="67">
        <v>0</v>
      </c>
      <c r="IR94" s="67">
        <v>0</v>
      </c>
      <c r="IS94" s="67">
        <v>0</v>
      </c>
      <c r="IT94" s="67">
        <v>0</v>
      </c>
      <c r="IU94" s="67">
        <v>0</v>
      </c>
      <c r="IV94" s="67">
        <v>0</v>
      </c>
      <c r="IW94" s="67">
        <v>0</v>
      </c>
      <c r="IX94" s="67">
        <v>0</v>
      </c>
      <c r="IY94" s="67">
        <v>0</v>
      </c>
      <c r="IZ94" s="67">
        <v>0</v>
      </c>
      <c r="JA94" s="67">
        <v>0</v>
      </c>
      <c r="JB94" s="67">
        <v>0</v>
      </c>
      <c r="JC94" s="67">
        <v>0</v>
      </c>
      <c r="JD94" s="67">
        <v>0</v>
      </c>
      <c r="JE94" s="67">
        <v>0</v>
      </c>
      <c r="JF94" s="67">
        <v>0</v>
      </c>
      <c r="JG94" s="67">
        <v>0</v>
      </c>
      <c r="JH94" s="67">
        <v>0</v>
      </c>
      <c r="JI94" s="67">
        <v>0</v>
      </c>
      <c r="JJ94" s="67">
        <v>0</v>
      </c>
      <c r="JK94" s="67">
        <v>0</v>
      </c>
      <c r="JL94" s="67">
        <v>0</v>
      </c>
      <c r="JM94" s="67">
        <v>0</v>
      </c>
      <c r="JN94" s="67">
        <v>0</v>
      </c>
      <c r="JO94" s="67">
        <v>0</v>
      </c>
      <c r="JP94" s="67">
        <v>0</v>
      </c>
      <c r="JQ94" s="67">
        <v>0</v>
      </c>
      <c r="JR94" s="67">
        <v>0</v>
      </c>
      <c r="JS94" s="67">
        <v>0</v>
      </c>
      <c r="JT94" s="67">
        <v>0</v>
      </c>
      <c r="JU94" s="67">
        <v>0</v>
      </c>
      <c r="JV94" s="67">
        <v>0</v>
      </c>
      <c r="JW94" s="67">
        <v>0</v>
      </c>
      <c r="JX94" s="67">
        <v>0</v>
      </c>
      <c r="JY94" s="67">
        <v>0</v>
      </c>
      <c r="JZ94" s="67">
        <v>0</v>
      </c>
      <c r="KA94" s="67">
        <v>0</v>
      </c>
      <c r="KB94" s="67">
        <v>0</v>
      </c>
      <c r="KC94" s="67">
        <v>0</v>
      </c>
      <c r="KD94" s="67">
        <v>0</v>
      </c>
      <c r="KE94" s="67">
        <v>0</v>
      </c>
      <c r="KF94" s="67">
        <v>0</v>
      </c>
      <c r="KG94" s="67">
        <v>0</v>
      </c>
      <c r="KH94" s="67">
        <v>0</v>
      </c>
      <c r="KI94" s="67">
        <v>0</v>
      </c>
      <c r="KJ94" s="67">
        <v>0</v>
      </c>
      <c r="KK94" s="67">
        <v>0</v>
      </c>
      <c r="KL94" s="67">
        <v>0</v>
      </c>
      <c r="KM94" s="67">
        <v>0</v>
      </c>
      <c r="KN94" s="67">
        <v>0</v>
      </c>
      <c r="KO94" s="67">
        <v>0</v>
      </c>
      <c r="KP94" s="67">
        <v>0</v>
      </c>
      <c r="KQ94" s="67">
        <v>0</v>
      </c>
      <c r="KR94" s="67">
        <v>0</v>
      </c>
      <c r="KS94" s="67">
        <v>0</v>
      </c>
      <c r="KT94" s="67">
        <v>0</v>
      </c>
      <c r="KU94" s="67">
        <v>0</v>
      </c>
      <c r="KV94" s="67">
        <v>0</v>
      </c>
      <c r="KW94" s="67">
        <v>0</v>
      </c>
      <c r="KX94" s="67">
        <v>0</v>
      </c>
      <c r="KY94" s="67">
        <v>0</v>
      </c>
      <c r="KZ94" s="67">
        <v>0</v>
      </c>
      <c r="LA94" s="67">
        <v>0</v>
      </c>
      <c r="LB94" s="67">
        <v>0</v>
      </c>
      <c r="LC94" s="67">
        <v>0</v>
      </c>
      <c r="LD94" s="67">
        <v>0</v>
      </c>
      <c r="LE94" s="67">
        <v>0</v>
      </c>
      <c r="LF94" s="67">
        <v>0</v>
      </c>
      <c r="LG94" s="67">
        <v>0</v>
      </c>
      <c r="LH94" s="67">
        <v>0</v>
      </c>
      <c r="LI94" s="67">
        <v>0</v>
      </c>
      <c r="LJ94" s="67">
        <v>0</v>
      </c>
      <c r="LK94" s="67">
        <v>0</v>
      </c>
      <c r="LL94" s="67">
        <v>0</v>
      </c>
      <c r="LM94" s="67">
        <v>0</v>
      </c>
      <c r="LN94" s="67">
        <v>0</v>
      </c>
      <c r="LO94" s="67">
        <v>0</v>
      </c>
      <c r="LP94" s="67">
        <v>0</v>
      </c>
      <c r="LQ94" s="67">
        <v>0</v>
      </c>
      <c r="LR94" s="67">
        <v>0</v>
      </c>
      <c r="LS94" s="67">
        <v>0</v>
      </c>
      <c r="LT94" s="67">
        <v>0</v>
      </c>
      <c r="LU94" s="67">
        <v>0</v>
      </c>
      <c r="LV94" s="67">
        <v>0</v>
      </c>
      <c r="LW94" s="67">
        <v>0</v>
      </c>
      <c r="LX94" s="67">
        <v>0</v>
      </c>
      <c r="LY94" s="67">
        <v>0</v>
      </c>
      <c r="LZ94" s="67">
        <v>0</v>
      </c>
      <c r="MA94" s="67">
        <v>0</v>
      </c>
      <c r="MB94" s="67">
        <v>0</v>
      </c>
      <c r="MC94" s="67">
        <v>0</v>
      </c>
      <c r="MD94" s="67">
        <v>0</v>
      </c>
      <c r="ME94" s="67">
        <v>0</v>
      </c>
      <c r="MF94" s="67">
        <v>0</v>
      </c>
      <c r="MG94" s="67">
        <v>0</v>
      </c>
      <c r="MH94" s="67">
        <v>0</v>
      </c>
      <c r="MI94" s="67">
        <v>0</v>
      </c>
    </row>
    <row r="95" spans="2:347" x14ac:dyDescent="0.15">
      <c r="B95" s="12" t="s">
        <v>121</v>
      </c>
      <c r="C95" s="66" t="s">
        <v>680</v>
      </c>
      <c r="D95" s="67">
        <v>0.91896223697275736</v>
      </c>
      <c r="E95" s="67">
        <v>8.1037763027242637E-2</v>
      </c>
      <c r="F95" s="67">
        <v>0.45309017805858698</v>
      </c>
      <c r="G95" s="67">
        <v>0.3896783457782883</v>
      </c>
      <c r="H95" s="67">
        <v>5.3592807066866737E-3</v>
      </c>
      <c r="I95" s="27">
        <v>7.1223434807581851E-2</v>
      </c>
      <c r="J95" s="67">
        <v>4.9971280873061456E-2</v>
      </c>
      <c r="P95" s="12" t="s">
        <v>121</v>
      </c>
      <c r="Q95" s="67" t="s">
        <v>680</v>
      </c>
      <c r="R95" s="67">
        <v>3.4201525914233095E-4</v>
      </c>
      <c r="S95" s="67">
        <v>3.5211267605633805E-4</v>
      </c>
      <c r="T95" s="67">
        <v>2.7603036876355748E-3</v>
      </c>
      <c r="U95" s="67">
        <v>0</v>
      </c>
      <c r="V95" s="67">
        <v>1.4163300281552209E-3</v>
      </c>
      <c r="W95" s="67">
        <v>0</v>
      </c>
      <c r="X95" s="67">
        <v>1.782178217821782E-3</v>
      </c>
      <c r="Y95" s="67">
        <v>1.2414442472748343E-3</v>
      </c>
      <c r="Z95" s="67">
        <v>0</v>
      </c>
      <c r="AA95" s="67">
        <v>0</v>
      </c>
      <c r="AB95" s="67">
        <v>0</v>
      </c>
      <c r="AC95" s="67">
        <v>1.25E-3</v>
      </c>
      <c r="AD95" s="67">
        <v>3.1339401820546166E-3</v>
      </c>
      <c r="AE95" s="67">
        <v>1.3821138211382114E-3</v>
      </c>
      <c r="AF95" s="67">
        <v>2.1970271500075839E-3</v>
      </c>
      <c r="AG95" s="67">
        <v>0</v>
      </c>
      <c r="AH95" s="67">
        <v>1.5748031496062994E-3</v>
      </c>
      <c r="AI95" s="67">
        <v>2.0446364290856731E-3</v>
      </c>
      <c r="AJ95" s="67">
        <v>0</v>
      </c>
      <c r="AK95" s="67">
        <v>1.3679245283018868E-3</v>
      </c>
      <c r="AL95" s="67">
        <v>0</v>
      </c>
      <c r="AM95" s="67">
        <v>0</v>
      </c>
      <c r="AN95" s="67">
        <v>0</v>
      </c>
      <c r="AO95" s="67">
        <v>0</v>
      </c>
      <c r="AP95" s="67">
        <v>2.7222432739674122E-3</v>
      </c>
      <c r="AQ95" s="67">
        <v>8.8652665256205171E-4</v>
      </c>
      <c r="AR95" s="67">
        <v>0</v>
      </c>
      <c r="AS95" s="67">
        <v>0</v>
      </c>
      <c r="AT95" s="67">
        <v>7.2232645403377111E-4</v>
      </c>
      <c r="AU95" s="67">
        <v>3.1839434371079942E-3</v>
      </c>
      <c r="AV95" s="67">
        <v>2.2285714285714287E-3</v>
      </c>
      <c r="AW95" s="67">
        <v>0</v>
      </c>
      <c r="AX95" s="67">
        <v>5.4083288263926451E-4</v>
      </c>
      <c r="AY95" s="67">
        <v>3.3333333333333335E-3</v>
      </c>
      <c r="AZ95" s="67">
        <v>1.4611872146118722E-3</v>
      </c>
      <c r="BA95" s="67">
        <v>0</v>
      </c>
      <c r="BB95" s="67">
        <v>1.9446450060168471E-4</v>
      </c>
      <c r="BC95" s="67">
        <v>5.5084745762711863E-4</v>
      </c>
      <c r="BD95" s="67">
        <v>4.4903170887422854E-4</v>
      </c>
      <c r="BE95" s="67">
        <v>0</v>
      </c>
      <c r="BF95" s="67">
        <v>6.1999753724910724E-4</v>
      </c>
      <c r="BG95" s="67">
        <v>1.1249323958896701E-3</v>
      </c>
      <c r="BH95" s="67">
        <v>1.6372627639668538E-3</v>
      </c>
      <c r="BI95" s="67">
        <v>1.0067411743835374E-3</v>
      </c>
      <c r="BJ95" s="67">
        <v>1.1433419950151137E-3</v>
      </c>
      <c r="BK95" s="67">
        <v>1.3167795334838223E-3</v>
      </c>
      <c r="BL95" s="67">
        <v>0</v>
      </c>
      <c r="BM95" s="67">
        <v>2.0992366412213742E-3</v>
      </c>
      <c r="BN95" s="67">
        <v>1.5687789799072643E-3</v>
      </c>
      <c r="BO95" s="67">
        <v>0</v>
      </c>
      <c r="BP95" s="67">
        <v>1.3636363636363637E-3</v>
      </c>
      <c r="BQ95" s="67">
        <v>1.2185034581030829E-3</v>
      </c>
      <c r="BR95" s="67">
        <v>1.6129032258064516E-3</v>
      </c>
      <c r="BS95" s="67">
        <v>2.5672877846790892E-3</v>
      </c>
      <c r="BT95" s="67">
        <v>3.4015252390751728E-4</v>
      </c>
      <c r="BU95" s="67">
        <v>3.9457607627991663E-4</v>
      </c>
      <c r="BV95" s="67">
        <v>4.3652379781084736E-4</v>
      </c>
      <c r="BW95" s="67">
        <v>9.3878992561199036E-4</v>
      </c>
      <c r="BX95" s="67">
        <v>1.3753680928460074E-3</v>
      </c>
      <c r="BY95" s="67">
        <v>2.5104137739516801E-3</v>
      </c>
      <c r="BZ95" s="67">
        <v>1.3362801768106087E-3</v>
      </c>
      <c r="CA95" s="67">
        <v>1.9125041904123367E-3</v>
      </c>
      <c r="CB95" s="67">
        <v>1.7590120160213619E-3</v>
      </c>
      <c r="CC95" s="67">
        <v>1.9616852820585323E-3</v>
      </c>
      <c r="CD95" s="67">
        <v>1.7358276643990929E-3</v>
      </c>
      <c r="CE95" s="67">
        <v>2.6854127748828367E-4</v>
      </c>
      <c r="CF95" s="67">
        <v>2.4645257654966395E-4</v>
      </c>
      <c r="CG95" s="67">
        <v>1.6680251234597496E-3</v>
      </c>
      <c r="CH95" s="67">
        <v>2.0006476334394731E-3</v>
      </c>
      <c r="CI95" s="67">
        <v>2.6644934374195762E-3</v>
      </c>
      <c r="CJ95" s="67">
        <v>3.7494951600505495E-3</v>
      </c>
      <c r="CK95" s="67">
        <v>1.3186181719848566E-3</v>
      </c>
      <c r="CL95" s="67">
        <v>7.4340214267049911E-4</v>
      </c>
      <c r="CM95" s="67">
        <v>0</v>
      </c>
      <c r="CN95" s="67">
        <v>1.9663220718320368E-3</v>
      </c>
      <c r="CO95" s="67">
        <v>2.9107941239088779E-3</v>
      </c>
      <c r="CP95" s="67">
        <v>0</v>
      </c>
      <c r="CQ95" s="67">
        <v>5.8331053351573189E-4</v>
      </c>
      <c r="CR95" s="67">
        <v>0</v>
      </c>
      <c r="CS95" s="67">
        <v>3.6893203883495143E-3</v>
      </c>
      <c r="CT95" s="67">
        <v>3.0256410256410257E-3</v>
      </c>
      <c r="CU95" s="67">
        <v>1.7971802276201801E-3</v>
      </c>
      <c r="CV95" s="67">
        <v>7.7479076845041852E-3</v>
      </c>
      <c r="CW95" s="67">
        <v>9.8247011952191238E-3</v>
      </c>
      <c r="CX95" s="67">
        <v>0.16235045954497512</v>
      </c>
      <c r="CY95" s="67">
        <v>1.0052822067886139E-2</v>
      </c>
      <c r="CZ95" s="67">
        <v>6.9230769230769224E-3</v>
      </c>
      <c r="DA95" s="67">
        <v>8.3607122343480764E-2</v>
      </c>
      <c r="DB95" s="67">
        <v>4.0741213119062534E-3</v>
      </c>
      <c r="DC95" s="67">
        <v>2.8166315629202933E-3</v>
      </c>
      <c r="DD95" s="67">
        <v>1.4952012161456954E-2</v>
      </c>
      <c r="DE95" s="67">
        <v>2.4920316947956624E-3</v>
      </c>
      <c r="DF95" s="67">
        <v>1.6139157729531781E-3</v>
      </c>
      <c r="DG95" s="67">
        <v>1.1939289310890519E-2</v>
      </c>
      <c r="DH95" s="67">
        <v>2.3099435579402132E-3</v>
      </c>
      <c r="DI95" s="67">
        <v>3.0490359438228993E-2</v>
      </c>
      <c r="DJ95" s="67">
        <v>1.956000871269876E-3</v>
      </c>
      <c r="DK95" s="67">
        <v>0.18508503401360543</v>
      </c>
      <c r="DL95" s="67">
        <v>4.6178606800924396E-4</v>
      </c>
      <c r="DM95" s="67">
        <v>5.6703245994779881E-3</v>
      </c>
      <c r="DN95" s="67">
        <v>4.4193672839506169E-3</v>
      </c>
      <c r="DO95" s="67">
        <v>2.1421624966846435E-3</v>
      </c>
      <c r="DP95" s="67">
        <v>6.0915377016792886E-3</v>
      </c>
      <c r="DQ95" s="67">
        <v>2.1159604699495269E-2</v>
      </c>
      <c r="DR95" s="67">
        <v>3.2063053097345132E-3</v>
      </c>
      <c r="DS95" s="67">
        <v>0</v>
      </c>
      <c r="DT95" s="67">
        <v>6.4537797206525218E-3</v>
      </c>
      <c r="DU95" s="67">
        <v>3.4935073415108468E-3</v>
      </c>
      <c r="DW95" s="12" t="s">
        <v>121</v>
      </c>
      <c r="DX95" s="67" t="s">
        <v>680</v>
      </c>
      <c r="DY95" s="27">
        <v>5.619531178369735E-5</v>
      </c>
      <c r="DZ95" s="67">
        <v>5.1713088205488192E-5</v>
      </c>
      <c r="EA95" s="67">
        <v>2.5808097029107036E-4</v>
      </c>
      <c r="EB95" s="67">
        <v>1.3562245639981478E-5</v>
      </c>
      <c r="EC95" s="67">
        <v>1.4216945355163653E-4</v>
      </c>
      <c r="ED95" s="67">
        <v>0</v>
      </c>
      <c r="EE95" s="67">
        <v>1.8905946252620914E-4</v>
      </c>
      <c r="EF95" s="67">
        <v>1.3399175779405808E-4</v>
      </c>
      <c r="EG95" s="67">
        <v>0</v>
      </c>
      <c r="EH95" s="67">
        <v>0</v>
      </c>
      <c r="EI95" s="67">
        <v>0</v>
      </c>
      <c r="EJ95" s="67">
        <v>1.2186258725661461E-4</v>
      </c>
      <c r="EK95" s="67">
        <v>2.8676593894588407E-4</v>
      </c>
      <c r="EL95" s="67">
        <v>1.3560112522651661E-4</v>
      </c>
      <c r="EM95" s="67">
        <v>2.0951563646335803E-4</v>
      </c>
      <c r="EN95" s="67">
        <v>0</v>
      </c>
      <c r="EO95" s="67">
        <v>1.5331568993594285E-4</v>
      </c>
      <c r="EP95" s="67">
        <v>1.9137281965593602E-4</v>
      </c>
      <c r="EQ95" s="67">
        <v>0</v>
      </c>
      <c r="ER95" s="67">
        <v>1.4548100882164986E-4</v>
      </c>
      <c r="ES95" s="67">
        <v>0</v>
      </c>
      <c r="ET95" s="67">
        <v>0</v>
      </c>
      <c r="EU95" s="67">
        <v>0</v>
      </c>
      <c r="EV95" s="67">
        <v>0</v>
      </c>
      <c r="EW95" s="67">
        <v>2.7333087467329686E-4</v>
      </c>
      <c r="EX95" s="67">
        <v>1.2098419372667671E-4</v>
      </c>
      <c r="EY95" s="67">
        <v>0</v>
      </c>
      <c r="EZ95" s="67">
        <v>0</v>
      </c>
      <c r="FA95" s="67">
        <v>8.035410923328798E-5</v>
      </c>
      <c r="FB95" s="67">
        <v>2.8184154452819019E-4</v>
      </c>
      <c r="FC95" s="67">
        <v>2.0784909541522679E-4</v>
      </c>
      <c r="FD95" s="67">
        <v>0</v>
      </c>
      <c r="FE95" s="67">
        <v>7.8841648263345456E-5</v>
      </c>
      <c r="FF95" s="67">
        <v>2.976788584630764E-4</v>
      </c>
      <c r="FG95" s="67">
        <v>1.4870905224867158E-4</v>
      </c>
      <c r="FH95" s="67">
        <v>0</v>
      </c>
      <c r="FI95" s="67">
        <v>2.60538846482072E-5</v>
      </c>
      <c r="FJ95" s="67">
        <v>7.2240690229163443E-5</v>
      </c>
      <c r="FK95" s="67">
        <v>6.0271873965728149E-5</v>
      </c>
      <c r="FL95" s="67">
        <v>0</v>
      </c>
      <c r="FM95" s="67">
        <v>7.0217019071291132E-5</v>
      </c>
      <c r="FN95" s="67">
        <v>1.1671566630315365E-4</v>
      </c>
      <c r="FO95" s="67">
        <v>1.5662695163210901E-4</v>
      </c>
      <c r="FP95" s="67">
        <v>1.0857870061422458E-4</v>
      </c>
      <c r="FQ95" s="67">
        <v>1.1747866415045839E-4</v>
      </c>
      <c r="FR95" s="67">
        <v>1.320096527196678E-4</v>
      </c>
      <c r="FS95" s="67">
        <v>0</v>
      </c>
      <c r="FT95" s="67">
        <v>1.9315531291297483E-4</v>
      </c>
      <c r="FU95" s="67">
        <v>1.5177469834443141E-4</v>
      </c>
      <c r="FV95" s="67">
        <v>0</v>
      </c>
      <c r="FW95" s="67">
        <v>1.299318775255604E-4</v>
      </c>
      <c r="FX95" s="67">
        <v>1.2351441359736523E-4</v>
      </c>
      <c r="FY95" s="67">
        <v>1.5307831208979323E-4</v>
      </c>
      <c r="FZ95" s="67">
        <v>2.3374101723937658E-4</v>
      </c>
      <c r="GA95" s="67">
        <v>5.1915610580243707E-5</v>
      </c>
      <c r="GB95" s="67">
        <v>5.8583324315903578E-5</v>
      </c>
      <c r="GC95" s="67">
        <v>5.9734624947013099E-5</v>
      </c>
      <c r="GD95" s="67">
        <v>1.0794854308599891E-4</v>
      </c>
      <c r="GE95" s="67">
        <v>1.5127729924675778E-4</v>
      </c>
      <c r="GF95" s="67">
        <v>2.4157170367549474E-4</v>
      </c>
      <c r="GG95" s="67">
        <v>1.6102376821865226E-4</v>
      </c>
      <c r="GH95" s="67">
        <v>1.9642948405237839E-4</v>
      </c>
      <c r="GI95" s="67">
        <v>1.8003807893965615E-4</v>
      </c>
      <c r="GJ95" s="67">
        <v>2.0487490894754924E-4</v>
      </c>
      <c r="GK95" s="67">
        <v>1.731851777517263E-4</v>
      </c>
      <c r="GL95" s="67">
        <v>4.7679653210137966E-5</v>
      </c>
      <c r="GM95" s="67">
        <v>5.2115465285954159E-5</v>
      </c>
      <c r="GN95" s="67">
        <v>2.1413700198684926E-4</v>
      </c>
      <c r="GO95" s="67">
        <v>2.0726827829397202E-4</v>
      </c>
      <c r="GP95" s="67">
        <v>2.6189818820430418E-4</v>
      </c>
      <c r="GQ95" s="67">
        <v>3.6983925474246026E-4</v>
      </c>
      <c r="GR95" s="67">
        <v>1.6558913391343351E-4</v>
      </c>
      <c r="GS95" s="67">
        <v>1.0714880209953818E-4</v>
      </c>
      <c r="GT95" s="67">
        <v>1.9878467193327135E-5</v>
      </c>
      <c r="GU95" s="67">
        <v>2.0277261131019077E-4</v>
      </c>
      <c r="GV95" s="67">
        <v>2.62153122007006E-4</v>
      </c>
      <c r="GW95" s="67">
        <v>5.4893615397499186E-5</v>
      </c>
      <c r="GX95" s="67">
        <v>7.643802541236205E-5</v>
      </c>
      <c r="GY95" s="67">
        <v>0</v>
      </c>
      <c r="GZ95" s="67">
        <v>3.3621174174395846E-4</v>
      </c>
      <c r="HA95" s="67">
        <v>2.9622491191298402E-4</v>
      </c>
      <c r="HB95" s="67">
        <v>1.9537970691558597E-4</v>
      </c>
      <c r="HC95" s="67">
        <v>6.5483764636435193E-4</v>
      </c>
      <c r="HD95" s="67">
        <v>8.5875522447265108E-4</v>
      </c>
      <c r="HE95" s="67">
        <v>1.3909735698018384E-2</v>
      </c>
      <c r="HF95" s="67">
        <v>8.7981388860603892E-4</v>
      </c>
      <c r="HG95" s="67">
        <v>2.8481055281159139E-3</v>
      </c>
      <c r="HH95" s="67">
        <v>1.0069541382347047</v>
      </c>
      <c r="HI95" s="67">
        <v>3.5532561084571004E-4</v>
      </c>
      <c r="HJ95" s="67">
        <v>2.5543656198174478E-4</v>
      </c>
      <c r="HK95" s="67">
        <v>1.2686171637998189E-3</v>
      </c>
      <c r="HL95" s="67">
        <v>2.379252430718381E-4</v>
      </c>
      <c r="HM95" s="67">
        <v>1.7865568459957671E-4</v>
      </c>
      <c r="HN95" s="67">
        <v>1.0222149167871907E-3</v>
      </c>
      <c r="HO95" s="67">
        <v>2.1623981705876119E-4</v>
      </c>
      <c r="HP95" s="67">
        <v>2.5414632766559901E-3</v>
      </c>
      <c r="HQ95" s="67">
        <v>2.0269623791858708E-4</v>
      </c>
      <c r="HR95" s="67">
        <v>1.8758488186645415E-2</v>
      </c>
      <c r="HS95" s="67">
        <v>6.9769051862838814E-5</v>
      </c>
      <c r="HT95" s="67">
        <v>5.095819800752659E-4</v>
      </c>
      <c r="HU95" s="67">
        <v>4.2898125712544761E-4</v>
      </c>
      <c r="HV95" s="67">
        <v>2.9145239793896855E-4</v>
      </c>
      <c r="HW95" s="67">
        <v>6.3214060343233308E-4</v>
      </c>
      <c r="HX95" s="67">
        <v>1.7960433204685059E-3</v>
      </c>
      <c r="HY95" s="67">
        <v>2.9726220237378718E-4</v>
      </c>
      <c r="HZ95" s="67">
        <v>3.4901853514663287E-5</v>
      </c>
      <c r="IA95" s="67">
        <v>6.5507414178904964E-4</v>
      </c>
      <c r="IB95" s="67">
        <v>1.0657375314393118</v>
      </c>
      <c r="IC95" s="67">
        <v>0.93622922147542853</v>
      </c>
      <c r="IE95" s="12" t="s">
        <v>121</v>
      </c>
      <c r="IF95" s="67" t="s">
        <v>680</v>
      </c>
      <c r="IG95" s="67">
        <v>0</v>
      </c>
      <c r="IH95" s="67">
        <v>0</v>
      </c>
      <c r="II95" s="67">
        <v>0</v>
      </c>
      <c r="IJ95" s="67">
        <v>0</v>
      </c>
      <c r="IK95" s="67">
        <v>0</v>
      </c>
      <c r="IL95" s="67">
        <v>0</v>
      </c>
      <c r="IM95" s="67">
        <v>0</v>
      </c>
      <c r="IN95" s="67">
        <v>0</v>
      </c>
      <c r="IO95" s="67">
        <v>0</v>
      </c>
      <c r="IP95" s="67">
        <v>0</v>
      </c>
      <c r="IQ95" s="67">
        <v>0</v>
      </c>
      <c r="IR95" s="67">
        <v>0</v>
      </c>
      <c r="IS95" s="67">
        <v>0</v>
      </c>
      <c r="IT95" s="67">
        <v>0</v>
      </c>
      <c r="IU95" s="67">
        <v>0</v>
      </c>
      <c r="IV95" s="67">
        <v>0</v>
      </c>
      <c r="IW95" s="67">
        <v>0</v>
      </c>
      <c r="IX95" s="67">
        <v>0</v>
      </c>
      <c r="IY95" s="67">
        <v>0</v>
      </c>
      <c r="IZ95" s="67">
        <v>0</v>
      </c>
      <c r="JA95" s="67">
        <v>0</v>
      </c>
      <c r="JB95" s="67">
        <v>0</v>
      </c>
      <c r="JC95" s="67">
        <v>0</v>
      </c>
      <c r="JD95" s="67">
        <v>0</v>
      </c>
      <c r="JE95" s="67">
        <v>0</v>
      </c>
      <c r="JF95" s="67">
        <v>0</v>
      </c>
      <c r="JG95" s="67">
        <v>0</v>
      </c>
      <c r="JH95" s="67">
        <v>0</v>
      </c>
      <c r="JI95" s="67">
        <v>0</v>
      </c>
      <c r="JJ95" s="67">
        <v>0</v>
      </c>
      <c r="JK95" s="67">
        <v>0</v>
      </c>
      <c r="JL95" s="67">
        <v>0</v>
      </c>
      <c r="JM95" s="67">
        <v>0</v>
      </c>
      <c r="JN95" s="67">
        <v>0</v>
      </c>
      <c r="JO95" s="67">
        <v>0</v>
      </c>
      <c r="JP95" s="67">
        <v>0</v>
      </c>
      <c r="JQ95" s="67">
        <v>0</v>
      </c>
      <c r="JR95" s="67">
        <v>0</v>
      </c>
      <c r="JS95" s="67">
        <v>0</v>
      </c>
      <c r="JT95" s="67">
        <v>0</v>
      </c>
      <c r="JU95" s="67">
        <v>0</v>
      </c>
      <c r="JV95" s="67">
        <v>0</v>
      </c>
      <c r="JW95" s="67">
        <v>0</v>
      </c>
      <c r="JX95" s="67">
        <v>0</v>
      </c>
      <c r="JY95" s="67">
        <v>0</v>
      </c>
      <c r="JZ95" s="67">
        <v>0</v>
      </c>
      <c r="KA95" s="67">
        <v>0</v>
      </c>
      <c r="KB95" s="67">
        <v>0</v>
      </c>
      <c r="KC95" s="67">
        <v>0</v>
      </c>
      <c r="KD95" s="67">
        <v>0</v>
      </c>
      <c r="KE95" s="67">
        <v>0</v>
      </c>
      <c r="KF95" s="67">
        <v>0</v>
      </c>
      <c r="KG95" s="67">
        <v>0</v>
      </c>
      <c r="KH95" s="67">
        <v>0</v>
      </c>
      <c r="KI95" s="67">
        <v>0</v>
      </c>
      <c r="KJ95" s="67">
        <v>0</v>
      </c>
      <c r="KK95" s="67">
        <v>0</v>
      </c>
      <c r="KL95" s="67">
        <v>0</v>
      </c>
      <c r="KM95" s="67">
        <v>0</v>
      </c>
      <c r="KN95" s="67">
        <v>0</v>
      </c>
      <c r="KO95" s="67">
        <v>0</v>
      </c>
      <c r="KP95" s="67">
        <v>0</v>
      </c>
      <c r="KQ95" s="67">
        <v>0</v>
      </c>
      <c r="KR95" s="67">
        <v>0</v>
      </c>
      <c r="KS95" s="67">
        <v>0</v>
      </c>
      <c r="KT95" s="67">
        <v>0</v>
      </c>
      <c r="KU95" s="67">
        <v>0</v>
      </c>
      <c r="KV95" s="67">
        <v>0</v>
      </c>
      <c r="KW95" s="67">
        <v>0</v>
      </c>
      <c r="KX95" s="67">
        <v>0</v>
      </c>
      <c r="KY95" s="67">
        <v>0</v>
      </c>
      <c r="KZ95" s="67">
        <v>0</v>
      </c>
      <c r="LA95" s="67">
        <v>0</v>
      </c>
      <c r="LB95" s="67">
        <v>0</v>
      </c>
      <c r="LC95" s="67">
        <v>0</v>
      </c>
      <c r="LD95" s="67">
        <v>0</v>
      </c>
      <c r="LE95" s="67">
        <v>0</v>
      </c>
      <c r="LF95" s="67">
        <v>0</v>
      </c>
      <c r="LG95" s="67">
        <v>0</v>
      </c>
      <c r="LH95" s="67">
        <v>0</v>
      </c>
      <c r="LI95" s="67">
        <v>0</v>
      </c>
      <c r="LJ95" s="67">
        <v>0</v>
      </c>
      <c r="LK95" s="67">
        <v>0</v>
      </c>
      <c r="LL95" s="67">
        <v>0</v>
      </c>
      <c r="LM95" s="67">
        <v>0</v>
      </c>
      <c r="LN95" s="67">
        <v>0</v>
      </c>
      <c r="LO95" s="67">
        <v>0</v>
      </c>
      <c r="LP95" s="67">
        <v>0</v>
      </c>
      <c r="LQ95" s="67">
        <v>0</v>
      </c>
      <c r="LR95" s="67">
        <v>0</v>
      </c>
      <c r="LS95" s="67">
        <v>0</v>
      </c>
      <c r="LT95" s="67">
        <v>0</v>
      </c>
      <c r="LU95" s="67">
        <v>0</v>
      </c>
      <c r="LV95" s="67">
        <v>0</v>
      </c>
      <c r="LW95" s="67">
        <v>0</v>
      </c>
      <c r="LX95" s="67">
        <v>0</v>
      </c>
      <c r="LY95" s="67">
        <v>9.2271704214081963E-3</v>
      </c>
      <c r="LZ95" s="67">
        <v>0</v>
      </c>
      <c r="MA95" s="67">
        <v>0</v>
      </c>
      <c r="MB95" s="67">
        <v>0</v>
      </c>
      <c r="MC95" s="67">
        <v>0</v>
      </c>
      <c r="MD95" s="67">
        <v>0</v>
      </c>
      <c r="ME95" s="67">
        <v>0</v>
      </c>
      <c r="MF95" s="67">
        <v>0</v>
      </c>
      <c r="MG95" s="67">
        <v>0</v>
      </c>
      <c r="MH95" s="67">
        <v>0</v>
      </c>
      <c r="MI95" s="67">
        <v>0</v>
      </c>
    </row>
    <row r="96" spans="2:347" x14ac:dyDescent="0.15">
      <c r="B96" s="12" t="s">
        <v>122</v>
      </c>
      <c r="C96" s="66" t="s">
        <v>180</v>
      </c>
      <c r="D96" s="67">
        <v>0</v>
      </c>
      <c r="E96" s="67">
        <v>1</v>
      </c>
      <c r="F96" s="67">
        <v>0.7908057958243474</v>
      </c>
      <c r="G96" s="67">
        <v>0.34240679760993742</v>
      </c>
      <c r="H96" s="67">
        <v>4.0685721279998133E-3</v>
      </c>
      <c r="I96" s="27">
        <v>5.1913518694586804E-2</v>
      </c>
      <c r="J96" s="67">
        <v>5.1913518694586804E-2</v>
      </c>
      <c r="P96" s="12" t="s">
        <v>122</v>
      </c>
      <c r="Q96" s="67" t="s">
        <v>180</v>
      </c>
      <c r="R96" s="67">
        <v>0</v>
      </c>
      <c r="S96" s="67">
        <v>0</v>
      </c>
      <c r="T96" s="67">
        <v>0</v>
      </c>
      <c r="U96" s="67">
        <v>0</v>
      </c>
      <c r="V96" s="67">
        <v>0</v>
      </c>
      <c r="W96" s="67">
        <v>0</v>
      </c>
      <c r="X96" s="67">
        <v>0</v>
      </c>
      <c r="Y96" s="67">
        <v>0</v>
      </c>
      <c r="Z96" s="67">
        <v>0</v>
      </c>
      <c r="AA96" s="67">
        <v>0</v>
      </c>
      <c r="AB96" s="67">
        <v>0</v>
      </c>
      <c r="AC96" s="67">
        <v>0</v>
      </c>
      <c r="AD96" s="67">
        <v>0</v>
      </c>
      <c r="AE96" s="67">
        <v>0</v>
      </c>
      <c r="AF96" s="67">
        <v>0</v>
      </c>
      <c r="AG96" s="67">
        <v>0</v>
      </c>
      <c r="AH96" s="67">
        <v>0</v>
      </c>
      <c r="AI96" s="67">
        <v>0</v>
      </c>
      <c r="AJ96" s="67">
        <v>0</v>
      </c>
      <c r="AK96" s="67">
        <v>0</v>
      </c>
      <c r="AL96" s="67">
        <v>0</v>
      </c>
      <c r="AM96" s="67">
        <v>0</v>
      </c>
      <c r="AN96" s="67">
        <v>0</v>
      </c>
      <c r="AO96" s="67">
        <v>0</v>
      </c>
      <c r="AP96" s="67">
        <v>0</v>
      </c>
      <c r="AQ96" s="67">
        <v>0</v>
      </c>
      <c r="AR96" s="67">
        <v>0</v>
      </c>
      <c r="AS96" s="67">
        <v>0</v>
      </c>
      <c r="AT96" s="67">
        <v>0</v>
      </c>
      <c r="AU96" s="67">
        <v>0</v>
      </c>
      <c r="AV96" s="67">
        <v>0</v>
      </c>
      <c r="AW96" s="67">
        <v>0</v>
      </c>
      <c r="AX96" s="67">
        <v>0</v>
      </c>
      <c r="AY96" s="67">
        <v>0</v>
      </c>
      <c r="AZ96" s="67">
        <v>0</v>
      </c>
      <c r="BA96" s="67">
        <v>0</v>
      </c>
      <c r="BB96" s="67">
        <v>0</v>
      </c>
      <c r="BC96" s="67">
        <v>0</v>
      </c>
      <c r="BD96" s="67">
        <v>0</v>
      </c>
      <c r="BE96" s="67">
        <v>0</v>
      </c>
      <c r="BF96" s="67">
        <v>0</v>
      </c>
      <c r="BG96" s="67">
        <v>0</v>
      </c>
      <c r="BH96" s="67">
        <v>0</v>
      </c>
      <c r="BI96" s="67">
        <v>0</v>
      </c>
      <c r="BJ96" s="67">
        <v>0</v>
      </c>
      <c r="BK96" s="67">
        <v>0</v>
      </c>
      <c r="BL96" s="67">
        <v>0</v>
      </c>
      <c r="BM96" s="67">
        <v>0</v>
      </c>
      <c r="BN96" s="67">
        <v>0</v>
      </c>
      <c r="BO96" s="67">
        <v>0</v>
      </c>
      <c r="BP96" s="67">
        <v>0</v>
      </c>
      <c r="BQ96" s="67">
        <v>0</v>
      </c>
      <c r="BR96" s="67">
        <v>0</v>
      </c>
      <c r="BS96" s="67">
        <v>0</v>
      </c>
      <c r="BT96" s="67">
        <v>0</v>
      </c>
      <c r="BU96" s="67">
        <v>0</v>
      </c>
      <c r="BV96" s="67">
        <v>0</v>
      </c>
      <c r="BW96" s="67">
        <v>0</v>
      </c>
      <c r="BX96" s="67">
        <v>0</v>
      </c>
      <c r="BY96" s="67">
        <v>0</v>
      </c>
      <c r="BZ96" s="67">
        <v>0</v>
      </c>
      <c r="CA96" s="67">
        <v>0</v>
      </c>
      <c r="CB96" s="67">
        <v>0</v>
      </c>
      <c r="CC96" s="67">
        <v>0</v>
      </c>
      <c r="CD96" s="67">
        <v>0</v>
      </c>
      <c r="CE96" s="67">
        <v>0</v>
      </c>
      <c r="CF96" s="67">
        <v>0</v>
      </c>
      <c r="CG96" s="67">
        <v>0</v>
      </c>
      <c r="CH96" s="67">
        <v>0</v>
      </c>
      <c r="CI96" s="67">
        <v>0</v>
      </c>
      <c r="CJ96" s="67">
        <v>0</v>
      </c>
      <c r="CK96" s="67">
        <v>0</v>
      </c>
      <c r="CL96" s="67">
        <v>0</v>
      </c>
      <c r="CM96" s="67">
        <v>0</v>
      </c>
      <c r="CN96" s="67">
        <v>0</v>
      </c>
      <c r="CO96" s="67">
        <v>0</v>
      </c>
      <c r="CP96" s="67">
        <v>0</v>
      </c>
      <c r="CQ96" s="67">
        <v>0</v>
      </c>
      <c r="CR96" s="67">
        <v>0</v>
      </c>
      <c r="CS96" s="67">
        <v>0</v>
      </c>
      <c r="CT96" s="67">
        <v>0</v>
      </c>
      <c r="CU96" s="67">
        <v>0</v>
      </c>
      <c r="CV96" s="67">
        <v>0</v>
      </c>
      <c r="CW96" s="67">
        <v>0</v>
      </c>
      <c r="CX96" s="67">
        <v>0</v>
      </c>
      <c r="CY96" s="67">
        <v>0</v>
      </c>
      <c r="CZ96" s="67">
        <v>0</v>
      </c>
      <c r="DA96" s="67">
        <v>0</v>
      </c>
      <c r="DB96" s="67">
        <v>0</v>
      </c>
      <c r="DC96" s="67">
        <v>0</v>
      </c>
      <c r="DD96" s="67">
        <v>0</v>
      </c>
      <c r="DE96" s="67">
        <v>0</v>
      </c>
      <c r="DF96" s="67">
        <v>0</v>
      </c>
      <c r="DG96" s="67">
        <v>0</v>
      </c>
      <c r="DH96" s="67">
        <v>0</v>
      </c>
      <c r="DI96" s="67">
        <v>0</v>
      </c>
      <c r="DJ96" s="67">
        <v>0</v>
      </c>
      <c r="DK96" s="67">
        <v>0</v>
      </c>
      <c r="DL96" s="67">
        <v>0</v>
      </c>
      <c r="DM96" s="67">
        <v>0</v>
      </c>
      <c r="DN96" s="67">
        <v>0</v>
      </c>
      <c r="DO96" s="67">
        <v>0</v>
      </c>
      <c r="DP96" s="67">
        <v>0</v>
      </c>
      <c r="DQ96" s="67">
        <v>0</v>
      </c>
      <c r="DR96" s="67">
        <v>0</v>
      </c>
      <c r="DS96" s="67">
        <v>0</v>
      </c>
      <c r="DT96" s="67">
        <v>0.24413690158865553</v>
      </c>
      <c r="DU96" s="67">
        <v>9.0068034061085913E-4</v>
      </c>
      <c r="DW96" s="12" t="s">
        <v>122</v>
      </c>
      <c r="DX96" s="67" t="s">
        <v>180</v>
      </c>
      <c r="DY96" s="27">
        <v>9.2594026745782725E-4</v>
      </c>
      <c r="DZ96" s="67">
        <v>1.2195511655720353E-4</v>
      </c>
      <c r="EA96" s="67">
        <v>2.9602941269627923E-4</v>
      </c>
      <c r="EB96" s="67">
        <v>8.1914967368151945E-4</v>
      </c>
      <c r="EC96" s="67">
        <v>1.5245165314658358E-3</v>
      </c>
      <c r="ED96" s="67">
        <v>0</v>
      </c>
      <c r="EE96" s="67">
        <v>1.3392161270557445E-3</v>
      </c>
      <c r="EF96" s="67">
        <v>7.9879323798773489E-4</v>
      </c>
      <c r="EG96" s="67">
        <v>0</v>
      </c>
      <c r="EH96" s="67">
        <v>0</v>
      </c>
      <c r="EI96" s="67">
        <v>0</v>
      </c>
      <c r="EJ96" s="67">
        <v>3.6927340749196534E-4</v>
      </c>
      <c r="EK96" s="67">
        <v>5.5570051576431473E-4</v>
      </c>
      <c r="EL96" s="67">
        <v>1.0370868396699167E-3</v>
      </c>
      <c r="EM96" s="67">
        <v>3.3674650020014814E-4</v>
      </c>
      <c r="EN96" s="67">
        <v>0</v>
      </c>
      <c r="EO96" s="67">
        <v>4.5927489529877768E-4</v>
      </c>
      <c r="EP96" s="67">
        <v>3.8860409018188694E-4</v>
      </c>
      <c r="EQ96" s="67">
        <v>0</v>
      </c>
      <c r="ER96" s="67">
        <v>5.2490820173873697E-4</v>
      </c>
      <c r="ES96" s="67">
        <v>0</v>
      </c>
      <c r="ET96" s="67">
        <v>0</v>
      </c>
      <c r="EU96" s="67">
        <v>0</v>
      </c>
      <c r="EV96" s="67">
        <v>0</v>
      </c>
      <c r="EW96" s="67">
        <v>3.9147038019702593E-4</v>
      </c>
      <c r="EX96" s="67">
        <v>2.4182926885576623E-4</v>
      </c>
      <c r="EY96" s="67">
        <v>0</v>
      </c>
      <c r="EZ96" s="67">
        <v>0</v>
      </c>
      <c r="FA96" s="67">
        <v>2.8820281679021694E-4</v>
      </c>
      <c r="FB96" s="67">
        <v>8.7300379449534193E-4</v>
      </c>
      <c r="FC96" s="67">
        <v>7.1935099437484484E-4</v>
      </c>
      <c r="FD96" s="67">
        <v>0</v>
      </c>
      <c r="FE96" s="67">
        <v>1.7499459084097744E-3</v>
      </c>
      <c r="FF96" s="67">
        <v>1.0074606288301206E-4</v>
      </c>
      <c r="FG96" s="67">
        <v>1.8633157617731523E-3</v>
      </c>
      <c r="FH96" s="67">
        <v>0</v>
      </c>
      <c r="FI96" s="67">
        <v>3.0733308295549346E-4</v>
      </c>
      <c r="FJ96" s="67">
        <v>2.0418305319805942E-3</v>
      </c>
      <c r="FK96" s="67">
        <v>9.842518371486191E-4</v>
      </c>
      <c r="FL96" s="67">
        <v>0</v>
      </c>
      <c r="FM96" s="67">
        <v>6.2009049727632028E-4</v>
      </c>
      <c r="FN96" s="67">
        <v>4.6009680976698573E-4</v>
      </c>
      <c r="FO96" s="67">
        <v>7.7206436894119426E-4</v>
      </c>
      <c r="FP96" s="67">
        <v>1.1456985692637799E-3</v>
      </c>
      <c r="FQ96" s="67">
        <v>9.4218137717940018E-4</v>
      </c>
      <c r="FR96" s="67">
        <v>4.2139322742363287E-4</v>
      </c>
      <c r="FS96" s="67">
        <v>0</v>
      </c>
      <c r="FT96" s="67">
        <v>1.8503320968569944E-4</v>
      </c>
      <c r="FU96" s="67">
        <v>3.5208595061477096E-4</v>
      </c>
      <c r="FV96" s="67">
        <v>0</v>
      </c>
      <c r="FW96" s="67">
        <v>1.6286089882917019E-4</v>
      </c>
      <c r="FX96" s="67">
        <v>9.2997787432283344E-4</v>
      </c>
      <c r="FY96" s="67">
        <v>2.6023107181582568E-4</v>
      </c>
      <c r="FZ96" s="67">
        <v>2.7565923250817193E-4</v>
      </c>
      <c r="GA96" s="67">
        <v>1.1971603602499438E-4</v>
      </c>
      <c r="GB96" s="67">
        <v>1.8904052435651973E-4</v>
      </c>
      <c r="GC96" s="67">
        <v>1.4627032012738708E-4</v>
      </c>
      <c r="GD96" s="67">
        <v>2.5955377537255839E-3</v>
      </c>
      <c r="GE96" s="67">
        <v>1.6988741730678927E-3</v>
      </c>
      <c r="GF96" s="67">
        <v>4.2817466418571931E-4</v>
      </c>
      <c r="GG96" s="67">
        <v>6.3013079164702496E-4</v>
      </c>
      <c r="GH96" s="67">
        <v>2.6208348978726714E-3</v>
      </c>
      <c r="GI96" s="67">
        <v>3.0166316505392744E-3</v>
      </c>
      <c r="GJ96" s="67">
        <v>9.9434326953763198E-4</v>
      </c>
      <c r="GK96" s="67">
        <v>1.5120336458548463E-3</v>
      </c>
      <c r="GL96" s="67">
        <v>5.4025634897656208E-4</v>
      </c>
      <c r="GM96" s="67">
        <v>3.6190647034996259E-4</v>
      </c>
      <c r="GN96" s="67">
        <v>1.6523241166774539E-3</v>
      </c>
      <c r="GO96" s="67">
        <v>2.9952056071178078E-3</v>
      </c>
      <c r="GP96" s="67">
        <v>1.1728332470669052E-3</v>
      </c>
      <c r="GQ96" s="67">
        <v>8.160265890456563E-4</v>
      </c>
      <c r="GR96" s="67">
        <v>1.5765374841440808E-3</v>
      </c>
      <c r="GS96" s="67">
        <v>3.1577354037021736E-4</v>
      </c>
      <c r="GT96" s="67">
        <v>8.4177218965679319E-5</v>
      </c>
      <c r="GU96" s="67">
        <v>1.2547282025354583E-3</v>
      </c>
      <c r="GV96" s="67">
        <v>2.0098332405123825E-3</v>
      </c>
      <c r="GW96" s="67">
        <v>3.3422142545249116E-4</v>
      </c>
      <c r="GX96" s="67">
        <v>2.3830669793611964E-3</v>
      </c>
      <c r="GY96" s="67">
        <v>0</v>
      </c>
      <c r="GZ96" s="67">
        <v>3.1280371185062663E-4</v>
      </c>
      <c r="HA96" s="67">
        <v>6.5143799784099748E-4</v>
      </c>
      <c r="HB96" s="67">
        <v>1.7627312490625672E-3</v>
      </c>
      <c r="HC96" s="67">
        <v>2.796837186345635E-4</v>
      </c>
      <c r="HD96" s="67">
        <v>4.8691211366469668E-4</v>
      </c>
      <c r="HE96" s="67">
        <v>1.4624250914401782E-3</v>
      </c>
      <c r="HF96" s="67">
        <v>2.2644518566393857E-4</v>
      </c>
      <c r="HG96" s="67">
        <v>5.851076706681282E-4</v>
      </c>
      <c r="HH96" s="67">
        <v>4.557776310135366E-4</v>
      </c>
      <c r="HI96" s="67">
        <v>1.0001843354561639</v>
      </c>
      <c r="HJ96" s="67">
        <v>1.8447289014822527E-3</v>
      </c>
      <c r="HK96" s="67">
        <v>1.3383135349147866E-3</v>
      </c>
      <c r="HL96" s="67">
        <v>3.9414683286079683E-4</v>
      </c>
      <c r="HM96" s="67">
        <v>2.215221534778961E-3</v>
      </c>
      <c r="HN96" s="67">
        <v>2.4340046949991021E-3</v>
      </c>
      <c r="HO96" s="67">
        <v>6.8911711343493511E-4</v>
      </c>
      <c r="HP96" s="67">
        <v>7.901362200315045E-4</v>
      </c>
      <c r="HQ96" s="67">
        <v>1.070835626078703E-3</v>
      </c>
      <c r="HR96" s="67">
        <v>4.5411743891890434E-4</v>
      </c>
      <c r="HS96" s="67">
        <v>4.8253429552518322E-4</v>
      </c>
      <c r="HT96" s="67">
        <v>3.6046066151044609E-4</v>
      </c>
      <c r="HU96" s="67">
        <v>5.2162890098401483E-4</v>
      </c>
      <c r="HV96" s="67">
        <v>4.3081976746948573E-4</v>
      </c>
      <c r="HW96" s="67">
        <v>1.2219571532962887E-3</v>
      </c>
      <c r="HX96" s="67">
        <v>2.9954000187508987E-4</v>
      </c>
      <c r="HY96" s="67">
        <v>1.0354752382084793E-3</v>
      </c>
      <c r="HZ96" s="67">
        <v>2.3705198682694463E-4</v>
      </c>
      <c r="IA96" s="67">
        <v>0.24431722777335224</v>
      </c>
      <c r="IB96" s="67">
        <v>1.3215793040448061</v>
      </c>
      <c r="IC96" s="67">
        <v>1.1609811294464722</v>
      </c>
      <c r="IE96" s="12" t="s">
        <v>122</v>
      </c>
      <c r="IF96" s="67" t="s">
        <v>180</v>
      </c>
      <c r="IG96" s="67">
        <v>0</v>
      </c>
      <c r="IH96" s="67">
        <v>0</v>
      </c>
      <c r="II96" s="67">
        <v>0</v>
      </c>
      <c r="IJ96" s="67">
        <v>0</v>
      </c>
      <c r="IK96" s="67">
        <v>0</v>
      </c>
      <c r="IL96" s="67">
        <v>0</v>
      </c>
      <c r="IM96" s="67">
        <v>0</v>
      </c>
      <c r="IN96" s="67">
        <v>0</v>
      </c>
      <c r="IO96" s="67">
        <v>0</v>
      </c>
      <c r="IP96" s="67">
        <v>0</v>
      </c>
      <c r="IQ96" s="67">
        <v>0</v>
      </c>
      <c r="IR96" s="67">
        <v>0</v>
      </c>
      <c r="IS96" s="67">
        <v>0</v>
      </c>
      <c r="IT96" s="67">
        <v>0</v>
      </c>
      <c r="IU96" s="67">
        <v>0</v>
      </c>
      <c r="IV96" s="67">
        <v>0</v>
      </c>
      <c r="IW96" s="67">
        <v>0</v>
      </c>
      <c r="IX96" s="67">
        <v>0</v>
      </c>
      <c r="IY96" s="67">
        <v>0</v>
      </c>
      <c r="IZ96" s="67">
        <v>0</v>
      </c>
      <c r="JA96" s="67">
        <v>0</v>
      </c>
      <c r="JB96" s="67">
        <v>0</v>
      </c>
      <c r="JC96" s="67">
        <v>0</v>
      </c>
      <c r="JD96" s="67">
        <v>0</v>
      </c>
      <c r="JE96" s="67">
        <v>0</v>
      </c>
      <c r="JF96" s="67">
        <v>0</v>
      </c>
      <c r="JG96" s="67">
        <v>0</v>
      </c>
      <c r="JH96" s="67">
        <v>0</v>
      </c>
      <c r="JI96" s="67">
        <v>0</v>
      </c>
      <c r="JJ96" s="67">
        <v>0</v>
      </c>
      <c r="JK96" s="67">
        <v>0</v>
      </c>
      <c r="JL96" s="67">
        <v>0</v>
      </c>
      <c r="JM96" s="67">
        <v>0</v>
      </c>
      <c r="JN96" s="67">
        <v>0</v>
      </c>
      <c r="JO96" s="67">
        <v>0</v>
      </c>
      <c r="JP96" s="67">
        <v>0</v>
      </c>
      <c r="JQ96" s="67">
        <v>0</v>
      </c>
      <c r="JR96" s="67">
        <v>0</v>
      </c>
      <c r="JS96" s="67">
        <v>0</v>
      </c>
      <c r="JT96" s="67">
        <v>0</v>
      </c>
      <c r="JU96" s="67">
        <v>0</v>
      </c>
      <c r="JV96" s="67">
        <v>0</v>
      </c>
      <c r="JW96" s="67">
        <v>0</v>
      </c>
      <c r="JX96" s="67">
        <v>0</v>
      </c>
      <c r="JY96" s="67">
        <v>0</v>
      </c>
      <c r="JZ96" s="67">
        <v>0</v>
      </c>
      <c r="KA96" s="67">
        <v>0</v>
      </c>
      <c r="KB96" s="67">
        <v>0</v>
      </c>
      <c r="KC96" s="67">
        <v>0</v>
      </c>
      <c r="KD96" s="67">
        <v>0</v>
      </c>
      <c r="KE96" s="67">
        <v>0</v>
      </c>
      <c r="KF96" s="67">
        <v>0</v>
      </c>
      <c r="KG96" s="67">
        <v>0</v>
      </c>
      <c r="KH96" s="67">
        <v>0</v>
      </c>
      <c r="KI96" s="67">
        <v>0</v>
      </c>
      <c r="KJ96" s="67">
        <v>0</v>
      </c>
      <c r="KK96" s="67">
        <v>0</v>
      </c>
      <c r="KL96" s="67">
        <v>0</v>
      </c>
      <c r="KM96" s="67">
        <v>0</v>
      </c>
      <c r="KN96" s="67">
        <v>0</v>
      </c>
      <c r="KO96" s="67">
        <v>0</v>
      </c>
      <c r="KP96" s="67">
        <v>0</v>
      </c>
      <c r="KQ96" s="67">
        <v>0</v>
      </c>
      <c r="KR96" s="67">
        <v>0</v>
      </c>
      <c r="KS96" s="67">
        <v>0</v>
      </c>
      <c r="KT96" s="67">
        <v>0</v>
      </c>
      <c r="KU96" s="67">
        <v>0</v>
      </c>
      <c r="KV96" s="67">
        <v>0</v>
      </c>
      <c r="KW96" s="67">
        <v>0</v>
      </c>
      <c r="KX96" s="67">
        <v>0</v>
      </c>
      <c r="KY96" s="67">
        <v>0</v>
      </c>
      <c r="KZ96" s="67">
        <v>0</v>
      </c>
      <c r="LA96" s="67">
        <v>0</v>
      </c>
      <c r="LB96" s="67">
        <v>0</v>
      </c>
      <c r="LC96" s="67">
        <v>0</v>
      </c>
      <c r="LD96" s="67">
        <v>0</v>
      </c>
      <c r="LE96" s="67">
        <v>0</v>
      </c>
      <c r="LF96" s="67">
        <v>0</v>
      </c>
      <c r="LG96" s="67">
        <v>0</v>
      </c>
      <c r="LH96" s="67">
        <v>0</v>
      </c>
      <c r="LI96" s="67">
        <v>0</v>
      </c>
      <c r="LJ96" s="67">
        <v>0</v>
      </c>
      <c r="LK96" s="67">
        <v>0</v>
      </c>
      <c r="LL96" s="67">
        <v>0</v>
      </c>
      <c r="LM96" s="67">
        <v>0</v>
      </c>
      <c r="LN96" s="67">
        <v>0</v>
      </c>
      <c r="LO96" s="67">
        <v>0</v>
      </c>
      <c r="LP96" s="67">
        <v>0</v>
      </c>
      <c r="LQ96" s="67">
        <v>0</v>
      </c>
      <c r="LR96" s="67">
        <v>0</v>
      </c>
      <c r="LS96" s="67">
        <v>0</v>
      </c>
      <c r="LT96" s="67">
        <v>0</v>
      </c>
      <c r="LU96" s="67">
        <v>0</v>
      </c>
      <c r="LV96" s="67">
        <v>0</v>
      </c>
      <c r="LW96" s="67">
        <v>0</v>
      </c>
      <c r="LX96" s="67">
        <v>0</v>
      </c>
      <c r="LY96" s="67">
        <v>0</v>
      </c>
      <c r="LZ96" s="67">
        <v>0</v>
      </c>
      <c r="MA96" s="67">
        <v>0</v>
      </c>
      <c r="MB96" s="67">
        <v>0</v>
      </c>
      <c r="MC96" s="67">
        <v>0</v>
      </c>
      <c r="MD96" s="67">
        <v>0</v>
      </c>
      <c r="ME96" s="67">
        <v>0</v>
      </c>
      <c r="MF96" s="67">
        <v>0</v>
      </c>
      <c r="MG96" s="67">
        <v>0</v>
      </c>
      <c r="MH96" s="67">
        <v>0</v>
      </c>
      <c r="MI96" s="67">
        <v>0</v>
      </c>
    </row>
    <row r="97" spans="2:347" x14ac:dyDescent="0.15">
      <c r="B97" s="16" t="s">
        <v>123</v>
      </c>
      <c r="C97" s="72" t="s">
        <v>181</v>
      </c>
      <c r="D97" s="71">
        <v>0.61552005689774947</v>
      </c>
      <c r="E97" s="71">
        <v>0.38447994310225053</v>
      </c>
      <c r="F97" s="71">
        <v>0.82165693912249083</v>
      </c>
      <c r="G97" s="71">
        <v>0.59986487172329794</v>
      </c>
      <c r="H97" s="71">
        <v>3.869549503773221E-2</v>
      </c>
      <c r="I97" s="73">
        <v>0.10048976070241328</v>
      </c>
      <c r="J97" s="71">
        <v>0.10003298906285685</v>
      </c>
      <c r="P97" s="16" t="s">
        <v>123</v>
      </c>
      <c r="Q97" s="71" t="s">
        <v>181</v>
      </c>
      <c r="R97" s="71">
        <v>0</v>
      </c>
      <c r="S97" s="71">
        <v>0</v>
      </c>
      <c r="T97" s="71">
        <v>8.2429501084598704E-4</v>
      </c>
      <c r="U97" s="71">
        <v>0</v>
      </c>
      <c r="V97" s="71">
        <v>0</v>
      </c>
      <c r="W97" s="71">
        <v>0</v>
      </c>
      <c r="X97" s="71">
        <v>0</v>
      </c>
      <c r="Y97" s="71">
        <v>3.1525006337594614E-4</v>
      </c>
      <c r="Z97" s="71">
        <v>0</v>
      </c>
      <c r="AA97" s="71">
        <v>0</v>
      </c>
      <c r="AB97" s="71">
        <v>0</v>
      </c>
      <c r="AC97" s="71">
        <v>0</v>
      </c>
      <c r="AD97" s="71">
        <v>0</v>
      </c>
      <c r="AE97" s="71">
        <v>8.1300813008130081E-5</v>
      </c>
      <c r="AF97" s="71">
        <v>2.3130593053238282E-4</v>
      </c>
      <c r="AG97" s="71">
        <v>0</v>
      </c>
      <c r="AH97" s="71">
        <v>7.8740157480314957E-5</v>
      </c>
      <c r="AI97" s="71">
        <v>1.4398848092152627E-5</v>
      </c>
      <c r="AJ97" s="71">
        <v>0</v>
      </c>
      <c r="AK97" s="71">
        <v>1.8867924528301886E-4</v>
      </c>
      <c r="AL97" s="71">
        <v>0</v>
      </c>
      <c r="AM97" s="71">
        <v>0</v>
      </c>
      <c r="AN97" s="71">
        <v>0</v>
      </c>
      <c r="AO97" s="71">
        <v>0</v>
      </c>
      <c r="AP97" s="71">
        <v>2.9632436528988253E-4</v>
      </c>
      <c r="AQ97" s="71">
        <v>3.7566437896692295E-4</v>
      </c>
      <c r="AR97" s="71">
        <v>0</v>
      </c>
      <c r="AS97" s="71">
        <v>0</v>
      </c>
      <c r="AT97" s="71">
        <v>1.4279758182197207E-4</v>
      </c>
      <c r="AU97" s="71">
        <v>8.4388185654008435E-5</v>
      </c>
      <c r="AV97" s="71">
        <v>0</v>
      </c>
      <c r="AW97" s="71">
        <v>0</v>
      </c>
      <c r="AX97" s="71">
        <v>2.1633315305570581E-4</v>
      </c>
      <c r="AY97" s="71">
        <v>0</v>
      </c>
      <c r="AZ97" s="71">
        <v>2.2831050228310504E-4</v>
      </c>
      <c r="BA97" s="71">
        <v>0</v>
      </c>
      <c r="BB97" s="71">
        <v>4.3321299638989172E-5</v>
      </c>
      <c r="BC97" s="71">
        <v>5.5084745762711863E-4</v>
      </c>
      <c r="BD97" s="71">
        <v>0</v>
      </c>
      <c r="BE97" s="71">
        <v>0</v>
      </c>
      <c r="BF97" s="71">
        <v>8.0039404014283963E-6</v>
      </c>
      <c r="BG97" s="71">
        <v>7.6798269334775546E-4</v>
      </c>
      <c r="BH97" s="71">
        <v>2.1651964715316762E-4</v>
      </c>
      <c r="BI97" s="71">
        <v>4.3462834841227608E-4</v>
      </c>
      <c r="BJ97" s="71">
        <v>3.8341199554542085E-4</v>
      </c>
      <c r="BK97" s="71">
        <v>3.9252570855279658E-4</v>
      </c>
      <c r="BL97" s="71">
        <v>0</v>
      </c>
      <c r="BM97" s="71">
        <v>1.6507633587786259E-3</v>
      </c>
      <c r="BN97" s="71">
        <v>1.1360123647604328E-3</v>
      </c>
      <c r="BO97" s="71">
        <v>0</v>
      </c>
      <c r="BP97" s="71">
        <v>7.8512396694214873E-4</v>
      </c>
      <c r="BQ97" s="71">
        <v>6.4018350536961736E-4</v>
      </c>
      <c r="BR97" s="71">
        <v>2.9032258064516127E-3</v>
      </c>
      <c r="BS97" s="71">
        <v>3.1055900621118014E-4</v>
      </c>
      <c r="BT97" s="71">
        <v>1.1499818423919622E-4</v>
      </c>
      <c r="BU97" s="71">
        <v>1.9038036143519959E-4</v>
      </c>
      <c r="BV97" s="71">
        <v>2.3874677161480752E-4</v>
      </c>
      <c r="BW97" s="71">
        <v>4.6266251683111493E-4</v>
      </c>
      <c r="BX97" s="71">
        <v>7.4484670015589817E-5</v>
      </c>
      <c r="BY97" s="71">
        <v>6.3871146903637881E-5</v>
      </c>
      <c r="BZ97" s="71">
        <v>3.060183611016661E-5</v>
      </c>
      <c r="CA97" s="71">
        <v>2.1287294669795507E-4</v>
      </c>
      <c r="CB97" s="71">
        <v>2.6034712950600804E-5</v>
      </c>
      <c r="CC97" s="71">
        <v>1.51986427258589E-4</v>
      </c>
      <c r="CD97" s="71">
        <v>1.5249433106575964E-4</v>
      </c>
      <c r="CE97" s="71">
        <v>4.8261396781699599E-4</v>
      </c>
      <c r="CF97" s="71">
        <v>4.2569081404032858E-4</v>
      </c>
      <c r="CG97" s="71">
        <v>1.0931581723162487E-4</v>
      </c>
      <c r="CH97" s="71">
        <v>1.5273355280911004E-4</v>
      </c>
      <c r="CI97" s="71">
        <v>2.2068285150553314E-4</v>
      </c>
      <c r="CJ97" s="71">
        <v>2.276013914040413E-4</v>
      </c>
      <c r="CK97" s="71">
        <v>5.7463493780421853E-6</v>
      </c>
      <c r="CL97" s="71">
        <v>7.8390384112882152E-7</v>
      </c>
      <c r="CM97" s="71">
        <v>0</v>
      </c>
      <c r="CN97" s="71">
        <v>7.1269849728231912E-3</v>
      </c>
      <c r="CO97" s="71">
        <v>2.8443687460080904E-4</v>
      </c>
      <c r="CP97" s="71">
        <v>3.0540208717004297E-4</v>
      </c>
      <c r="CQ97" s="71">
        <v>6.6210670314637487E-5</v>
      </c>
      <c r="CR97" s="71">
        <v>0</v>
      </c>
      <c r="CS97" s="71">
        <v>5.8252427184466013E-4</v>
      </c>
      <c r="CT97" s="71">
        <v>3.1794871794871797E-4</v>
      </c>
      <c r="CU97" s="71">
        <v>2.6499065738066926E-4</v>
      </c>
      <c r="CV97" s="71">
        <v>2.434694395130611E-4</v>
      </c>
      <c r="CW97" s="71">
        <v>5.6653386454183271E-3</v>
      </c>
      <c r="CX97" s="71">
        <v>1.196323640198885E-3</v>
      </c>
      <c r="CY97" s="71">
        <v>4.0545828034823442E-3</v>
      </c>
      <c r="CZ97" s="71">
        <v>6.9098143236074267E-3</v>
      </c>
      <c r="DA97" s="71">
        <v>1.7978173463526709E-3</v>
      </c>
      <c r="DB97" s="71">
        <v>1.1903933709002929E-4</v>
      </c>
      <c r="DC97" s="71">
        <v>1.776334153830538E-6</v>
      </c>
      <c r="DD97" s="71">
        <v>3.7815475605236689E-7</v>
      </c>
      <c r="DE97" s="71">
        <v>1.0997477717131248E-4</v>
      </c>
      <c r="DF97" s="71">
        <v>0</v>
      </c>
      <c r="DG97" s="71">
        <v>1.3990792691699036E-4</v>
      </c>
      <c r="DH97" s="71">
        <v>1.9162427705386387E-5</v>
      </c>
      <c r="DI97" s="71">
        <v>0</v>
      </c>
      <c r="DJ97" s="71">
        <v>4.0296231757786975E-4</v>
      </c>
      <c r="DK97" s="71">
        <v>1.0374149659863946E-3</v>
      </c>
      <c r="DL97" s="71">
        <v>1.6507098052162431E-6</v>
      </c>
      <c r="DM97" s="71">
        <v>6.4155623170432754E-4</v>
      </c>
      <c r="DN97" s="71">
        <v>2.2762345679012345E-4</v>
      </c>
      <c r="DO97" s="71">
        <v>4.258812533942938E-4</v>
      </c>
      <c r="DP97" s="71">
        <v>1.0009878169245966E-3</v>
      </c>
      <c r="DQ97" s="71">
        <v>2.3200576833354539E-4</v>
      </c>
      <c r="DR97" s="71">
        <v>5.1327433628318585E-4</v>
      </c>
      <c r="DS97" s="71">
        <v>0</v>
      </c>
      <c r="DT97" s="71">
        <v>1.5673312719906174E-4</v>
      </c>
      <c r="DU97" s="71">
        <v>3.3022244809334701E-4</v>
      </c>
      <c r="DW97" s="16" t="s">
        <v>123</v>
      </c>
      <c r="DX97" s="71" t="s">
        <v>181</v>
      </c>
      <c r="DY97" s="73">
        <v>2.4248517723236947E-5</v>
      </c>
      <c r="DZ97" s="71">
        <v>1.9297938378746396E-5</v>
      </c>
      <c r="EA97" s="71">
        <v>3.311339414191501E-4</v>
      </c>
      <c r="EB97" s="71">
        <v>8.9619180485154508E-6</v>
      </c>
      <c r="EC97" s="71">
        <v>1.5144964786614802E-5</v>
      </c>
      <c r="ED97" s="71">
        <v>0</v>
      </c>
      <c r="EE97" s="71">
        <v>5.1164707235527127E-5</v>
      </c>
      <c r="EF97" s="71">
        <v>1.3930259062666412E-4</v>
      </c>
      <c r="EG97" s="71">
        <v>0</v>
      </c>
      <c r="EH97" s="71">
        <v>0</v>
      </c>
      <c r="EI97" s="71">
        <v>0</v>
      </c>
      <c r="EJ97" s="71">
        <v>1.55624145886078E-5</v>
      </c>
      <c r="EK97" s="71">
        <v>1.7112904573120989E-5</v>
      </c>
      <c r="EL97" s="71">
        <v>4.5894405399959335E-5</v>
      </c>
      <c r="EM97" s="71">
        <v>1.0488890362790581E-4</v>
      </c>
      <c r="EN97" s="71">
        <v>0</v>
      </c>
      <c r="EO97" s="71">
        <v>4.4203982791161783E-5</v>
      </c>
      <c r="EP97" s="71">
        <v>2.2998624602086017E-5</v>
      </c>
      <c r="EQ97" s="71">
        <v>0</v>
      </c>
      <c r="ER97" s="71">
        <v>1.0801354003808704E-4</v>
      </c>
      <c r="ES97" s="71">
        <v>0</v>
      </c>
      <c r="ET97" s="71">
        <v>0</v>
      </c>
      <c r="EU97" s="71">
        <v>0</v>
      </c>
      <c r="EV97" s="71">
        <v>0</v>
      </c>
      <c r="EW97" s="71">
        <v>1.3227766659950217E-4</v>
      </c>
      <c r="EX97" s="71">
        <v>1.5983270827703571E-4</v>
      </c>
      <c r="EY97" s="71">
        <v>0</v>
      </c>
      <c r="EZ97" s="71">
        <v>0</v>
      </c>
      <c r="FA97" s="71">
        <v>7.0356343100638207E-5</v>
      </c>
      <c r="FB97" s="71">
        <v>4.6198113301487875E-5</v>
      </c>
      <c r="FC97" s="71">
        <v>1.6271457837943983E-5</v>
      </c>
      <c r="FD97" s="71">
        <v>0</v>
      </c>
      <c r="FE97" s="71">
        <v>1.117693243579122E-4</v>
      </c>
      <c r="FF97" s="71">
        <v>1.9160647131410666E-5</v>
      </c>
      <c r="FG97" s="71">
        <v>1.1014464395962648E-4</v>
      </c>
      <c r="FH97" s="71">
        <v>0</v>
      </c>
      <c r="FI97" s="71">
        <v>2.6158154971022356E-5</v>
      </c>
      <c r="FJ97" s="71">
        <v>2.3987444436456029E-4</v>
      </c>
      <c r="FK97" s="71">
        <v>1.4219709160011054E-5</v>
      </c>
      <c r="FL97" s="71">
        <v>0</v>
      </c>
      <c r="FM97" s="71">
        <v>1.6348550335877086E-5</v>
      </c>
      <c r="FN97" s="71">
        <v>3.1241218137667386E-4</v>
      </c>
      <c r="FO97" s="71">
        <v>9.8405343136054866E-5</v>
      </c>
      <c r="FP97" s="71">
        <v>1.8346951804040817E-4</v>
      </c>
      <c r="FQ97" s="71">
        <v>1.6329389469299128E-4</v>
      </c>
      <c r="FR97" s="71">
        <v>1.6720716927048351E-4</v>
      </c>
      <c r="FS97" s="71">
        <v>0</v>
      </c>
      <c r="FT97" s="71">
        <v>6.5239037386301767E-4</v>
      </c>
      <c r="FU97" s="71">
        <v>4.5232610873153573E-4</v>
      </c>
      <c r="FV97" s="71">
        <v>0</v>
      </c>
      <c r="FW97" s="71">
        <v>3.1553897452659362E-4</v>
      </c>
      <c r="FX97" s="71">
        <v>2.5881634143671959E-4</v>
      </c>
      <c r="FY97" s="71">
        <v>1.1355005028352175E-3</v>
      </c>
      <c r="FZ97" s="71">
        <v>1.3705796991853785E-4</v>
      </c>
      <c r="GA97" s="71">
        <v>7.2175854031074653E-5</v>
      </c>
      <c r="GB97" s="71">
        <v>1.0221083233245159E-4</v>
      </c>
      <c r="GC97" s="71">
        <v>1.1600695055542955E-4</v>
      </c>
      <c r="GD97" s="71">
        <v>2.0040949996848268E-4</v>
      </c>
      <c r="GE97" s="71">
        <v>4.6927110791036637E-5</v>
      </c>
      <c r="GF97" s="71">
        <v>4.3886010589845583E-5</v>
      </c>
      <c r="GG97" s="71">
        <v>4.1701442335802426E-5</v>
      </c>
      <c r="GH97" s="71">
        <v>1.0356993935098046E-4</v>
      </c>
      <c r="GI97" s="71">
        <v>3.0914422829876122E-5</v>
      </c>
      <c r="GJ97" s="71">
        <v>8.6113111511667488E-5</v>
      </c>
      <c r="GK97" s="71">
        <v>7.7784150089463291E-5</v>
      </c>
      <c r="GL97" s="71">
        <v>2.088440130101339E-4</v>
      </c>
      <c r="GM97" s="71">
        <v>1.7633868488896784E-4</v>
      </c>
      <c r="GN97" s="71">
        <v>7.9258593484703784E-5</v>
      </c>
      <c r="GO97" s="71">
        <v>9.7234756066934725E-5</v>
      </c>
      <c r="GP97" s="71">
        <v>1.1407785784823345E-4</v>
      </c>
      <c r="GQ97" s="71">
        <v>1.2340115410817214E-4</v>
      </c>
      <c r="GR97" s="71">
        <v>2.4130311482891388E-5</v>
      </c>
      <c r="GS97" s="71">
        <v>1.4072643909958685E-5</v>
      </c>
      <c r="GT97" s="71">
        <v>6.4066641730880198E-6</v>
      </c>
      <c r="GU97" s="71">
        <v>2.762467895693723E-3</v>
      </c>
      <c r="GV97" s="71">
        <v>1.1958471763526434E-4</v>
      </c>
      <c r="GW97" s="71">
        <v>1.4374231477578623E-4</v>
      </c>
      <c r="GX97" s="71">
        <v>3.7303596219485653E-5</v>
      </c>
      <c r="GY97" s="71">
        <v>0</v>
      </c>
      <c r="GZ97" s="71">
        <v>2.4268240394709784E-4</v>
      </c>
      <c r="HA97" s="71">
        <v>1.48775813922582E-4</v>
      </c>
      <c r="HB97" s="71">
        <v>1.2365978110161549E-4</v>
      </c>
      <c r="HC97" s="71">
        <v>1.0551692155990536E-4</v>
      </c>
      <c r="HD97" s="71">
        <v>2.225483968451198E-3</v>
      </c>
      <c r="HE97" s="71">
        <v>5.2250312449275574E-4</v>
      </c>
      <c r="HF97" s="71">
        <v>1.5896183139199121E-3</v>
      </c>
      <c r="HG97" s="71">
        <v>2.7812599182866055E-3</v>
      </c>
      <c r="HH97" s="71">
        <v>7.230301837938129E-4</v>
      </c>
      <c r="HI97" s="71">
        <v>6.463652925743563E-5</v>
      </c>
      <c r="HJ97" s="71">
        <v>1.0000178417276229</v>
      </c>
      <c r="HK97" s="71">
        <v>3.2012242651509005E-5</v>
      </c>
      <c r="HL97" s="71">
        <v>6.0405453428592831E-5</v>
      </c>
      <c r="HM97" s="71">
        <v>2.2344857898944462E-5</v>
      </c>
      <c r="HN97" s="71">
        <v>8.2508582365364771E-5</v>
      </c>
      <c r="HO97" s="71">
        <v>2.3025937422802971E-5</v>
      </c>
      <c r="HP97" s="71">
        <v>3.4256199622641197E-5</v>
      </c>
      <c r="HQ97" s="71">
        <v>1.7264645520199932E-4</v>
      </c>
      <c r="HR97" s="71">
        <v>5.5873968990566357E-4</v>
      </c>
      <c r="HS97" s="71">
        <v>2.0552964782255858E-5</v>
      </c>
      <c r="HT97" s="71">
        <v>2.6972371514998945E-4</v>
      </c>
      <c r="HU97" s="71">
        <v>1.2397411090176285E-4</v>
      </c>
      <c r="HV97" s="71">
        <v>1.9144828217317598E-4</v>
      </c>
      <c r="HW97" s="71">
        <v>4.128945766040158E-4</v>
      </c>
      <c r="HX97" s="71">
        <v>1.119657808521903E-4</v>
      </c>
      <c r="HY97" s="71">
        <v>2.1650211858245189E-4</v>
      </c>
      <c r="HZ97" s="71">
        <v>1.5690443205870625E-5</v>
      </c>
      <c r="IA97" s="71">
        <v>1.0888875150611052E-4</v>
      </c>
      <c r="IB97" s="71">
        <v>1.0216181108713593</v>
      </c>
      <c r="IC97" s="71">
        <v>0.89747118814005733</v>
      </c>
      <c r="IE97" s="16" t="s">
        <v>123</v>
      </c>
      <c r="IF97" s="71" t="s">
        <v>181</v>
      </c>
      <c r="IG97" s="71">
        <v>0</v>
      </c>
      <c r="IH97" s="71">
        <v>0</v>
      </c>
      <c r="II97" s="71">
        <v>0</v>
      </c>
      <c r="IJ97" s="71">
        <v>0</v>
      </c>
      <c r="IK97" s="71">
        <v>0</v>
      </c>
      <c r="IL97" s="71">
        <v>0</v>
      </c>
      <c r="IM97" s="71">
        <v>0</v>
      </c>
      <c r="IN97" s="71">
        <v>0</v>
      </c>
      <c r="IO97" s="71">
        <v>0</v>
      </c>
      <c r="IP97" s="71">
        <v>0</v>
      </c>
      <c r="IQ97" s="71">
        <v>0</v>
      </c>
      <c r="IR97" s="71">
        <v>0</v>
      </c>
      <c r="IS97" s="71">
        <v>0</v>
      </c>
      <c r="IT97" s="71">
        <v>0</v>
      </c>
      <c r="IU97" s="71">
        <v>0</v>
      </c>
      <c r="IV97" s="71">
        <v>0</v>
      </c>
      <c r="IW97" s="71">
        <v>0</v>
      </c>
      <c r="IX97" s="71">
        <v>0</v>
      </c>
      <c r="IY97" s="71">
        <v>0</v>
      </c>
      <c r="IZ97" s="71">
        <v>0</v>
      </c>
      <c r="JA97" s="71">
        <v>0</v>
      </c>
      <c r="JB97" s="71">
        <v>0</v>
      </c>
      <c r="JC97" s="71">
        <v>0</v>
      </c>
      <c r="JD97" s="71">
        <v>0</v>
      </c>
      <c r="JE97" s="71">
        <v>0</v>
      </c>
      <c r="JF97" s="71">
        <v>0</v>
      </c>
      <c r="JG97" s="71">
        <v>0</v>
      </c>
      <c r="JH97" s="71">
        <v>0</v>
      </c>
      <c r="JI97" s="71">
        <v>0</v>
      </c>
      <c r="JJ97" s="71">
        <v>0</v>
      </c>
      <c r="JK97" s="71">
        <v>0</v>
      </c>
      <c r="JL97" s="71">
        <v>0</v>
      </c>
      <c r="JM97" s="71">
        <v>0</v>
      </c>
      <c r="JN97" s="71">
        <v>0</v>
      </c>
      <c r="JO97" s="71">
        <v>0</v>
      </c>
      <c r="JP97" s="71">
        <v>0</v>
      </c>
      <c r="JQ97" s="71">
        <v>0</v>
      </c>
      <c r="JR97" s="71">
        <v>0</v>
      </c>
      <c r="JS97" s="71">
        <v>0</v>
      </c>
      <c r="JT97" s="71">
        <v>0</v>
      </c>
      <c r="JU97" s="71">
        <v>0</v>
      </c>
      <c r="JV97" s="71">
        <v>0</v>
      </c>
      <c r="JW97" s="71">
        <v>0</v>
      </c>
      <c r="JX97" s="71">
        <v>0</v>
      </c>
      <c r="JY97" s="71">
        <v>0</v>
      </c>
      <c r="JZ97" s="71">
        <v>0</v>
      </c>
      <c r="KA97" s="71">
        <v>0</v>
      </c>
      <c r="KB97" s="71">
        <v>0</v>
      </c>
      <c r="KC97" s="71">
        <v>0</v>
      </c>
      <c r="KD97" s="71">
        <v>0</v>
      </c>
      <c r="KE97" s="71">
        <v>0</v>
      </c>
      <c r="KF97" s="71">
        <v>0</v>
      </c>
      <c r="KG97" s="71">
        <v>0</v>
      </c>
      <c r="KH97" s="71">
        <v>0</v>
      </c>
      <c r="KI97" s="71">
        <v>0</v>
      </c>
      <c r="KJ97" s="71">
        <v>0</v>
      </c>
      <c r="KK97" s="71">
        <v>0</v>
      </c>
      <c r="KL97" s="71">
        <v>0</v>
      </c>
      <c r="KM97" s="71">
        <v>0</v>
      </c>
      <c r="KN97" s="71">
        <v>0</v>
      </c>
      <c r="KO97" s="71">
        <v>0</v>
      </c>
      <c r="KP97" s="71">
        <v>0</v>
      </c>
      <c r="KQ97" s="71">
        <v>0</v>
      </c>
      <c r="KR97" s="71">
        <v>0</v>
      </c>
      <c r="KS97" s="71">
        <v>0</v>
      </c>
      <c r="KT97" s="71">
        <v>0</v>
      </c>
      <c r="KU97" s="71">
        <v>0</v>
      </c>
      <c r="KV97" s="71">
        <v>0</v>
      </c>
      <c r="KW97" s="71">
        <v>0</v>
      </c>
      <c r="KX97" s="71">
        <v>0</v>
      </c>
      <c r="KY97" s="71">
        <v>0</v>
      </c>
      <c r="KZ97" s="71">
        <v>0</v>
      </c>
      <c r="LA97" s="71">
        <v>0</v>
      </c>
      <c r="LB97" s="71">
        <v>0</v>
      </c>
      <c r="LC97" s="71">
        <v>0</v>
      </c>
      <c r="LD97" s="71">
        <v>0</v>
      </c>
      <c r="LE97" s="71">
        <v>0</v>
      </c>
      <c r="LF97" s="71">
        <v>0</v>
      </c>
      <c r="LG97" s="71">
        <v>0</v>
      </c>
      <c r="LH97" s="71">
        <v>0</v>
      </c>
      <c r="LI97" s="71">
        <v>0</v>
      </c>
      <c r="LJ97" s="71">
        <v>0</v>
      </c>
      <c r="LK97" s="71">
        <v>0</v>
      </c>
      <c r="LL97" s="71">
        <v>0</v>
      </c>
      <c r="LM97" s="71">
        <v>0</v>
      </c>
      <c r="LN97" s="71">
        <v>0</v>
      </c>
      <c r="LO97" s="71">
        <v>0</v>
      </c>
      <c r="LP97" s="71">
        <v>0</v>
      </c>
      <c r="LQ97" s="71">
        <v>0</v>
      </c>
      <c r="LR97" s="71">
        <v>0</v>
      </c>
      <c r="LS97" s="71">
        <v>0</v>
      </c>
      <c r="LT97" s="71">
        <v>0</v>
      </c>
      <c r="LU97" s="71">
        <v>0</v>
      </c>
      <c r="LV97" s="71">
        <v>0</v>
      </c>
      <c r="LW97" s="71">
        <v>0</v>
      </c>
      <c r="LX97" s="71">
        <v>0</v>
      </c>
      <c r="LY97" s="71">
        <v>0</v>
      </c>
      <c r="LZ97" s="71">
        <v>0</v>
      </c>
      <c r="MA97" s="71">
        <v>0</v>
      </c>
      <c r="MB97" s="71">
        <v>0</v>
      </c>
      <c r="MC97" s="71">
        <v>0</v>
      </c>
      <c r="MD97" s="71">
        <v>0</v>
      </c>
      <c r="ME97" s="71">
        <v>0</v>
      </c>
      <c r="MF97" s="71">
        <v>0</v>
      </c>
      <c r="MG97" s="71">
        <v>0</v>
      </c>
      <c r="MH97" s="71">
        <v>0</v>
      </c>
      <c r="MI97" s="71">
        <v>0</v>
      </c>
    </row>
    <row r="98" spans="2:347" x14ac:dyDescent="0.15">
      <c r="B98" s="12" t="s">
        <v>124</v>
      </c>
      <c r="C98" s="66" t="s">
        <v>182</v>
      </c>
      <c r="D98" s="67">
        <v>0.43517481844839978</v>
      </c>
      <c r="E98" s="75">
        <v>0.56482518155160022</v>
      </c>
      <c r="F98" s="75">
        <v>0.59306547371446294</v>
      </c>
      <c r="G98" s="75">
        <v>0.42614955264292359</v>
      </c>
      <c r="H98" s="67">
        <v>9.8318097608233383E-4</v>
      </c>
      <c r="I98" s="76">
        <v>7.3392275054643366E-2</v>
      </c>
      <c r="J98" s="75">
        <v>7.3392275054643366E-2</v>
      </c>
      <c r="P98" s="12" t="s">
        <v>124</v>
      </c>
      <c r="Q98" s="67" t="s">
        <v>182</v>
      </c>
      <c r="R98" s="67">
        <v>0</v>
      </c>
      <c r="S98" s="67">
        <v>0</v>
      </c>
      <c r="T98" s="67">
        <v>0</v>
      </c>
      <c r="U98" s="67">
        <v>0</v>
      </c>
      <c r="V98" s="67">
        <v>0</v>
      </c>
      <c r="W98" s="67">
        <v>0</v>
      </c>
      <c r="X98" s="67">
        <v>0</v>
      </c>
      <c r="Y98" s="67">
        <v>0</v>
      </c>
      <c r="Z98" s="67">
        <v>0</v>
      </c>
      <c r="AA98" s="67">
        <v>0</v>
      </c>
      <c r="AB98" s="67">
        <v>0</v>
      </c>
      <c r="AC98" s="67">
        <v>0</v>
      </c>
      <c r="AD98" s="67">
        <v>0</v>
      </c>
      <c r="AE98" s="67">
        <v>0</v>
      </c>
      <c r="AF98" s="67">
        <v>0</v>
      </c>
      <c r="AG98" s="67">
        <v>0</v>
      </c>
      <c r="AH98" s="67">
        <v>0</v>
      </c>
      <c r="AI98" s="67">
        <v>0</v>
      </c>
      <c r="AJ98" s="67">
        <v>0</v>
      </c>
      <c r="AK98" s="67">
        <v>0</v>
      </c>
      <c r="AL98" s="67">
        <v>0</v>
      </c>
      <c r="AM98" s="67">
        <v>0</v>
      </c>
      <c r="AN98" s="67">
        <v>0</v>
      </c>
      <c r="AO98" s="67">
        <v>0</v>
      </c>
      <c r="AP98" s="67">
        <v>0</v>
      </c>
      <c r="AQ98" s="67">
        <v>0</v>
      </c>
      <c r="AR98" s="67">
        <v>0</v>
      </c>
      <c r="AS98" s="67">
        <v>0</v>
      </c>
      <c r="AT98" s="67">
        <v>0</v>
      </c>
      <c r="AU98" s="67">
        <v>0</v>
      </c>
      <c r="AV98" s="67">
        <v>0</v>
      </c>
      <c r="AW98" s="67">
        <v>0</v>
      </c>
      <c r="AX98" s="67">
        <v>0</v>
      </c>
      <c r="AY98" s="67">
        <v>0</v>
      </c>
      <c r="AZ98" s="67">
        <v>0</v>
      </c>
      <c r="BA98" s="67">
        <v>0</v>
      </c>
      <c r="BB98" s="67">
        <v>0</v>
      </c>
      <c r="BC98" s="67">
        <v>0</v>
      </c>
      <c r="BD98" s="67">
        <v>0</v>
      </c>
      <c r="BE98" s="67">
        <v>0</v>
      </c>
      <c r="BF98" s="67">
        <v>0</v>
      </c>
      <c r="BG98" s="67">
        <v>0</v>
      </c>
      <c r="BH98" s="67">
        <v>0</v>
      </c>
      <c r="BI98" s="67">
        <v>0</v>
      </c>
      <c r="BJ98" s="67">
        <v>0</v>
      </c>
      <c r="BK98" s="67">
        <v>0</v>
      </c>
      <c r="BL98" s="67">
        <v>0</v>
      </c>
      <c r="BM98" s="67">
        <v>0</v>
      </c>
      <c r="BN98" s="67">
        <v>0</v>
      </c>
      <c r="BO98" s="67">
        <v>0</v>
      </c>
      <c r="BP98" s="67">
        <v>0</v>
      </c>
      <c r="BQ98" s="67">
        <v>0</v>
      </c>
      <c r="BR98" s="67">
        <v>0</v>
      </c>
      <c r="BS98" s="67">
        <v>0</v>
      </c>
      <c r="BT98" s="67">
        <v>0</v>
      </c>
      <c r="BU98" s="67">
        <v>0</v>
      </c>
      <c r="BV98" s="67">
        <v>0</v>
      </c>
      <c r="BW98" s="67">
        <v>0</v>
      </c>
      <c r="BX98" s="67">
        <v>0</v>
      </c>
      <c r="BY98" s="67">
        <v>0</v>
      </c>
      <c r="BZ98" s="67">
        <v>0</v>
      </c>
      <c r="CA98" s="67">
        <v>0</v>
      </c>
      <c r="CB98" s="67">
        <v>0</v>
      </c>
      <c r="CC98" s="67">
        <v>0</v>
      </c>
      <c r="CD98" s="67">
        <v>0</v>
      </c>
      <c r="CE98" s="67">
        <v>0</v>
      </c>
      <c r="CF98" s="67">
        <v>0</v>
      </c>
      <c r="CG98" s="67">
        <v>0</v>
      </c>
      <c r="CH98" s="67">
        <v>0</v>
      </c>
      <c r="CI98" s="67">
        <v>0</v>
      </c>
      <c r="CJ98" s="67">
        <v>0</v>
      </c>
      <c r="CK98" s="67">
        <v>0</v>
      </c>
      <c r="CL98" s="67">
        <v>0</v>
      </c>
      <c r="CM98" s="67">
        <v>0</v>
      </c>
      <c r="CN98" s="67">
        <v>0</v>
      </c>
      <c r="CO98" s="67">
        <v>0</v>
      </c>
      <c r="CP98" s="67">
        <v>0</v>
      </c>
      <c r="CQ98" s="67">
        <v>0</v>
      </c>
      <c r="CR98" s="67">
        <v>0</v>
      </c>
      <c r="CS98" s="67">
        <v>0</v>
      </c>
      <c r="CT98" s="67">
        <v>0</v>
      </c>
      <c r="CU98" s="67">
        <v>0</v>
      </c>
      <c r="CV98" s="67">
        <v>0</v>
      </c>
      <c r="CW98" s="67">
        <v>0</v>
      </c>
      <c r="CX98" s="67">
        <v>0</v>
      </c>
      <c r="CY98" s="67">
        <v>0</v>
      </c>
      <c r="CZ98" s="67">
        <v>0</v>
      </c>
      <c r="DA98" s="67">
        <v>0</v>
      </c>
      <c r="DB98" s="67">
        <v>0</v>
      </c>
      <c r="DC98" s="67">
        <v>0</v>
      </c>
      <c r="DD98" s="67">
        <v>0</v>
      </c>
      <c r="DE98" s="67">
        <v>0</v>
      </c>
      <c r="DF98" s="67">
        <v>0</v>
      </c>
      <c r="DG98" s="67">
        <v>0</v>
      </c>
      <c r="DH98" s="67">
        <v>0</v>
      </c>
      <c r="DI98" s="67">
        <v>0</v>
      </c>
      <c r="DJ98" s="67">
        <v>0</v>
      </c>
      <c r="DK98" s="67">
        <v>0</v>
      </c>
      <c r="DL98" s="67">
        <v>0</v>
      </c>
      <c r="DM98" s="67">
        <v>0</v>
      </c>
      <c r="DN98" s="67">
        <v>0</v>
      </c>
      <c r="DO98" s="67">
        <v>0</v>
      </c>
      <c r="DP98" s="67">
        <v>0</v>
      </c>
      <c r="DQ98" s="67">
        <v>0</v>
      </c>
      <c r="DR98" s="67">
        <v>0</v>
      </c>
      <c r="DS98" s="67">
        <v>0</v>
      </c>
      <c r="DT98" s="67">
        <v>0</v>
      </c>
      <c r="DU98" s="67">
        <v>0</v>
      </c>
      <c r="DW98" s="12" t="s">
        <v>124</v>
      </c>
      <c r="DX98" s="67" t="s">
        <v>182</v>
      </c>
      <c r="DY98" s="76">
        <v>0</v>
      </c>
      <c r="DZ98" s="75">
        <v>0</v>
      </c>
      <c r="EA98" s="75">
        <v>0</v>
      </c>
      <c r="EB98" s="75">
        <v>0</v>
      </c>
      <c r="EC98" s="75">
        <v>0</v>
      </c>
      <c r="ED98" s="75">
        <v>0</v>
      </c>
      <c r="EE98" s="75">
        <v>0</v>
      </c>
      <c r="EF98" s="75">
        <v>0</v>
      </c>
      <c r="EG98" s="75">
        <v>0</v>
      </c>
      <c r="EH98" s="75">
        <v>0</v>
      </c>
      <c r="EI98" s="75">
        <v>0</v>
      </c>
      <c r="EJ98" s="75">
        <v>0</v>
      </c>
      <c r="EK98" s="75">
        <v>0</v>
      </c>
      <c r="EL98" s="75">
        <v>0</v>
      </c>
      <c r="EM98" s="75">
        <v>0</v>
      </c>
      <c r="EN98" s="75">
        <v>0</v>
      </c>
      <c r="EO98" s="75">
        <v>0</v>
      </c>
      <c r="EP98" s="75">
        <v>0</v>
      </c>
      <c r="EQ98" s="75">
        <v>0</v>
      </c>
      <c r="ER98" s="75">
        <v>0</v>
      </c>
      <c r="ES98" s="75">
        <v>0</v>
      </c>
      <c r="ET98" s="75">
        <v>0</v>
      </c>
      <c r="EU98" s="75">
        <v>0</v>
      </c>
      <c r="EV98" s="75">
        <v>0</v>
      </c>
      <c r="EW98" s="75">
        <v>0</v>
      </c>
      <c r="EX98" s="75">
        <v>0</v>
      </c>
      <c r="EY98" s="75">
        <v>0</v>
      </c>
      <c r="EZ98" s="75">
        <v>0</v>
      </c>
      <c r="FA98" s="75">
        <v>0</v>
      </c>
      <c r="FB98" s="75">
        <v>0</v>
      </c>
      <c r="FC98" s="75">
        <v>0</v>
      </c>
      <c r="FD98" s="75">
        <v>0</v>
      </c>
      <c r="FE98" s="75">
        <v>0</v>
      </c>
      <c r="FF98" s="75">
        <v>0</v>
      </c>
      <c r="FG98" s="75">
        <v>0</v>
      </c>
      <c r="FH98" s="75">
        <v>0</v>
      </c>
      <c r="FI98" s="75">
        <v>0</v>
      </c>
      <c r="FJ98" s="75">
        <v>0</v>
      </c>
      <c r="FK98" s="75">
        <v>0</v>
      </c>
      <c r="FL98" s="75">
        <v>0</v>
      </c>
      <c r="FM98" s="75">
        <v>0</v>
      </c>
      <c r="FN98" s="75">
        <v>0</v>
      </c>
      <c r="FO98" s="75">
        <v>0</v>
      </c>
      <c r="FP98" s="75">
        <v>0</v>
      </c>
      <c r="FQ98" s="75">
        <v>0</v>
      </c>
      <c r="FR98" s="75">
        <v>0</v>
      </c>
      <c r="FS98" s="75">
        <v>0</v>
      </c>
      <c r="FT98" s="75">
        <v>0</v>
      </c>
      <c r="FU98" s="75">
        <v>0</v>
      </c>
      <c r="FV98" s="75">
        <v>0</v>
      </c>
      <c r="FW98" s="75">
        <v>0</v>
      </c>
      <c r="FX98" s="75">
        <v>0</v>
      </c>
      <c r="FY98" s="75">
        <v>0</v>
      </c>
      <c r="FZ98" s="75">
        <v>0</v>
      </c>
      <c r="GA98" s="75">
        <v>0</v>
      </c>
      <c r="GB98" s="75">
        <v>0</v>
      </c>
      <c r="GC98" s="75">
        <v>0</v>
      </c>
      <c r="GD98" s="75">
        <v>0</v>
      </c>
      <c r="GE98" s="75">
        <v>0</v>
      </c>
      <c r="GF98" s="75">
        <v>0</v>
      </c>
      <c r="GG98" s="75">
        <v>0</v>
      </c>
      <c r="GH98" s="75">
        <v>0</v>
      </c>
      <c r="GI98" s="75">
        <v>0</v>
      </c>
      <c r="GJ98" s="75">
        <v>0</v>
      </c>
      <c r="GK98" s="75">
        <v>0</v>
      </c>
      <c r="GL98" s="75">
        <v>0</v>
      </c>
      <c r="GM98" s="75">
        <v>0</v>
      </c>
      <c r="GN98" s="75">
        <v>0</v>
      </c>
      <c r="GO98" s="75">
        <v>0</v>
      </c>
      <c r="GP98" s="75">
        <v>0</v>
      </c>
      <c r="GQ98" s="75">
        <v>0</v>
      </c>
      <c r="GR98" s="75">
        <v>0</v>
      </c>
      <c r="GS98" s="75">
        <v>0</v>
      </c>
      <c r="GT98" s="75">
        <v>0</v>
      </c>
      <c r="GU98" s="75">
        <v>0</v>
      </c>
      <c r="GV98" s="75">
        <v>0</v>
      </c>
      <c r="GW98" s="75">
        <v>0</v>
      </c>
      <c r="GX98" s="75">
        <v>0</v>
      </c>
      <c r="GY98" s="75">
        <v>0</v>
      </c>
      <c r="GZ98" s="75">
        <v>0</v>
      </c>
      <c r="HA98" s="75">
        <v>0</v>
      </c>
      <c r="HB98" s="75">
        <v>0</v>
      </c>
      <c r="HC98" s="75">
        <v>0</v>
      </c>
      <c r="HD98" s="75">
        <v>0</v>
      </c>
      <c r="HE98" s="75">
        <v>0</v>
      </c>
      <c r="HF98" s="75">
        <v>0</v>
      </c>
      <c r="HG98" s="75">
        <v>0</v>
      </c>
      <c r="HH98" s="75">
        <v>0</v>
      </c>
      <c r="HI98" s="75">
        <v>0</v>
      </c>
      <c r="HJ98" s="75">
        <v>0</v>
      </c>
      <c r="HK98" s="75">
        <v>1</v>
      </c>
      <c r="HL98" s="75">
        <v>0</v>
      </c>
      <c r="HM98" s="75">
        <v>0</v>
      </c>
      <c r="HN98" s="75">
        <v>0</v>
      </c>
      <c r="HO98" s="75">
        <v>0</v>
      </c>
      <c r="HP98" s="75">
        <v>0</v>
      </c>
      <c r="HQ98" s="75">
        <v>0</v>
      </c>
      <c r="HR98" s="75">
        <v>0</v>
      </c>
      <c r="HS98" s="75">
        <v>0</v>
      </c>
      <c r="HT98" s="75">
        <v>0</v>
      </c>
      <c r="HU98" s="75">
        <v>0</v>
      </c>
      <c r="HV98" s="75">
        <v>0</v>
      </c>
      <c r="HW98" s="75">
        <v>0</v>
      </c>
      <c r="HX98" s="75">
        <v>0</v>
      </c>
      <c r="HY98" s="75">
        <v>0</v>
      </c>
      <c r="HZ98" s="75">
        <v>0</v>
      </c>
      <c r="IA98" s="75">
        <v>0</v>
      </c>
      <c r="IB98" s="67">
        <v>1</v>
      </c>
      <c r="IC98" s="67">
        <v>0.8784801077719594</v>
      </c>
      <c r="IE98" s="12" t="s">
        <v>124</v>
      </c>
      <c r="IF98" s="67" t="s">
        <v>182</v>
      </c>
      <c r="IG98" s="67">
        <v>2.922677848056286E-3</v>
      </c>
      <c r="IH98" s="67">
        <v>1.4341731991506895E-4</v>
      </c>
      <c r="II98" s="67">
        <v>4.008091570443152E-3</v>
      </c>
      <c r="IJ98" s="67">
        <v>0</v>
      </c>
      <c r="IK98" s="67">
        <v>1.1630075814928189E-3</v>
      </c>
      <c r="IL98" s="67">
        <v>6.1764571219266519E-2</v>
      </c>
      <c r="IM98" s="67">
        <v>2.5701572233758529E-2</v>
      </c>
      <c r="IN98" s="67">
        <v>0.11764008404002302</v>
      </c>
      <c r="IO98" s="67">
        <v>5.734905682680301E-2</v>
      </c>
      <c r="IP98" s="67">
        <v>4.8769405528209013E-2</v>
      </c>
      <c r="IQ98" s="67">
        <v>1</v>
      </c>
      <c r="IR98" s="67">
        <v>0.19416164691864699</v>
      </c>
      <c r="IS98" s="67">
        <v>9.2358912151908043E-2</v>
      </c>
      <c r="IT98" s="67">
        <v>5.9019804555419317E-2</v>
      </c>
      <c r="IU98" s="67">
        <v>0.1108853662185893</v>
      </c>
      <c r="IV98" s="67">
        <v>5.7158194117804068E-2</v>
      </c>
      <c r="IW98" s="67">
        <v>0.11246852559917933</v>
      </c>
      <c r="IX98" s="67">
        <v>4.7685168065673189E-2</v>
      </c>
      <c r="IY98" s="67">
        <v>0.23054763781915216</v>
      </c>
      <c r="IZ98" s="67">
        <v>0.30873731644093472</v>
      </c>
      <c r="JA98" s="67">
        <v>0.14830337661008056</v>
      </c>
      <c r="JB98" s="67">
        <v>0.34423169526948871</v>
      </c>
      <c r="JC98" s="67">
        <v>0.37129091358972005</v>
      </c>
      <c r="JD98" s="67">
        <v>0.41428387946120376</v>
      </c>
      <c r="JE98" s="67">
        <v>0.71260844668989032</v>
      </c>
      <c r="JF98" s="67">
        <v>0.5035146474062997</v>
      </c>
      <c r="JG98" s="67">
        <v>0.13306541498563601</v>
      </c>
      <c r="JH98" s="67">
        <v>9.6389901025919322E-2</v>
      </c>
      <c r="JI98" s="67">
        <v>0.20690805408483262</v>
      </c>
      <c r="JJ98" s="67">
        <v>0.4330486202365309</v>
      </c>
      <c r="JK98" s="67">
        <v>4.2010341007017109E-2</v>
      </c>
      <c r="JL98" s="67">
        <v>0.30065796036623715</v>
      </c>
      <c r="JM98" s="67">
        <v>0.17705412438724255</v>
      </c>
      <c r="JN98" s="67">
        <v>0.29182429069188653</v>
      </c>
      <c r="JO98" s="67">
        <v>0.23536066577297698</v>
      </c>
      <c r="JP98" s="67">
        <v>8.5572475344456625E-2</v>
      </c>
      <c r="JQ98" s="67">
        <v>8.9920435873043325E-2</v>
      </c>
      <c r="JR98" s="67">
        <v>0.1915872377663726</v>
      </c>
      <c r="JS98" s="67">
        <v>0.42276186002818222</v>
      </c>
      <c r="JT98" s="67">
        <v>0.24373791908285009</v>
      </c>
      <c r="JU98" s="67">
        <v>0.35675615864585358</v>
      </c>
      <c r="JV98" s="67">
        <v>0.10534679257570824</v>
      </c>
      <c r="JW98" s="67">
        <v>8.3143141205557075E-2</v>
      </c>
      <c r="JX98" s="67">
        <v>0.21096960928168323</v>
      </c>
      <c r="JY98" s="67">
        <v>0.32268938557578436</v>
      </c>
      <c r="JZ98" s="67">
        <v>0.61260834713835299</v>
      </c>
      <c r="KA98" s="67">
        <v>0.13510623593823187</v>
      </c>
      <c r="KB98" s="67">
        <v>0.4248970608183501</v>
      </c>
      <c r="KC98" s="67">
        <v>0.53959166944883219</v>
      </c>
      <c r="KD98" s="67">
        <v>9.9981058674398618E-2</v>
      </c>
      <c r="KE98" s="67">
        <v>0.51086408926372351</v>
      </c>
      <c r="KF98" s="67">
        <v>0.26172938373744387</v>
      </c>
      <c r="KG98" s="67">
        <v>0.65678862789301617</v>
      </c>
      <c r="KH98" s="67">
        <v>0.52431835512545621</v>
      </c>
      <c r="KI98" s="67">
        <v>0.51649552149782141</v>
      </c>
      <c r="KJ98" s="67">
        <v>0.51832058637864731</v>
      </c>
      <c r="KK98" s="67">
        <v>0.49232372328457696</v>
      </c>
      <c r="KL98" s="67">
        <v>8.784076669057321E-2</v>
      </c>
      <c r="KM98" s="67">
        <v>0.26809942108674756</v>
      </c>
      <c r="KN98" s="67">
        <v>0.15967048782361015</v>
      </c>
      <c r="KO98" s="67">
        <v>5.9997743031610096E-2</v>
      </c>
      <c r="KP98" s="67">
        <v>7.1877413251109606E-2</v>
      </c>
      <c r="KQ98" s="67">
        <v>2.5050613735789221E-2</v>
      </c>
      <c r="KR98" s="67">
        <v>0</v>
      </c>
      <c r="KS98" s="67">
        <v>7.1619032850407813E-2</v>
      </c>
      <c r="KT98" s="67">
        <v>2.7054759965467256E-2</v>
      </c>
      <c r="KU98" s="67">
        <v>4.6753453503433601E-2</v>
      </c>
      <c r="KV98" s="67">
        <v>0</v>
      </c>
      <c r="KW98" s="67">
        <v>0</v>
      </c>
      <c r="KX98" s="67">
        <v>1.1900380400269311E-2</v>
      </c>
      <c r="KY98" s="67">
        <v>3.0507754934387208E-3</v>
      </c>
      <c r="KZ98" s="67">
        <v>0</v>
      </c>
      <c r="LA98" s="67">
        <v>0</v>
      </c>
      <c r="LB98" s="67">
        <v>0</v>
      </c>
      <c r="LC98" s="67">
        <v>2.3823712977627119E-2</v>
      </c>
      <c r="LD98" s="67">
        <v>8.4294533590461988E-4</v>
      </c>
      <c r="LE98" s="67">
        <v>0</v>
      </c>
      <c r="LF98" s="67">
        <v>1.1989760096782207E-3</v>
      </c>
      <c r="LG98" s="67">
        <v>5.7699798978196114E-4</v>
      </c>
      <c r="LH98" s="67">
        <v>3.4420445744772393E-4</v>
      </c>
      <c r="LI98" s="67">
        <v>3.1353717957771345E-4</v>
      </c>
      <c r="LJ98" s="67">
        <v>0</v>
      </c>
      <c r="LK98" s="67">
        <v>0</v>
      </c>
      <c r="LL98" s="67">
        <v>0.13663303110416006</v>
      </c>
      <c r="LM98" s="67">
        <v>9.135833229517047E-4</v>
      </c>
      <c r="LN98" s="67">
        <v>0.2621307240531669</v>
      </c>
      <c r="LO98" s="67">
        <v>0.20845434182452019</v>
      </c>
      <c r="LP98" s="67">
        <v>4.0864943682999491E-3</v>
      </c>
      <c r="LQ98" s="67">
        <v>1</v>
      </c>
      <c r="LR98" s="67">
        <v>0.45247642746244776</v>
      </c>
      <c r="LS98" s="67">
        <v>0.24046036405194601</v>
      </c>
      <c r="LT98" s="67">
        <v>6.7223164640212787E-2</v>
      </c>
      <c r="LU98" s="67">
        <v>3.2010220868773843E-2</v>
      </c>
      <c r="LV98" s="67">
        <v>5.7867966499603948E-4</v>
      </c>
      <c r="LW98" s="67">
        <v>6.3336068669975123E-4</v>
      </c>
      <c r="LX98" s="67">
        <v>0</v>
      </c>
      <c r="LY98" s="67">
        <v>7.0851707800298107E-3</v>
      </c>
      <c r="LZ98" s="67">
        <v>1.3531728735854844E-2</v>
      </c>
      <c r="MA98" s="67">
        <v>9.2292510647138254E-3</v>
      </c>
      <c r="MB98" s="67">
        <v>2.0653096223612888E-2</v>
      </c>
      <c r="MC98" s="67">
        <v>0</v>
      </c>
      <c r="MD98" s="67">
        <v>0</v>
      </c>
      <c r="ME98" s="67">
        <v>0</v>
      </c>
      <c r="MF98" s="67">
        <v>1.5972193574524034E-4</v>
      </c>
      <c r="MG98" s="67">
        <v>4.7533612256748506E-3</v>
      </c>
      <c r="MH98" s="67">
        <v>0</v>
      </c>
      <c r="MI98" s="67">
        <v>1.1581399437412095E-2</v>
      </c>
    </row>
    <row r="99" spans="2:347" x14ac:dyDescent="0.15">
      <c r="B99" s="12" t="s">
        <v>125</v>
      </c>
      <c r="C99" s="66" t="s">
        <v>582</v>
      </c>
      <c r="D99" s="67">
        <v>0.74033668684361909</v>
      </c>
      <c r="E99" s="67">
        <v>0.25966331315638091</v>
      </c>
      <c r="F99" s="67">
        <v>0.55635517960113878</v>
      </c>
      <c r="G99" s="67">
        <v>0.42901160574528996</v>
      </c>
      <c r="H99" s="67">
        <v>2.8306277030474961E-2</v>
      </c>
      <c r="I99" s="27">
        <v>8.9853285861428531E-2</v>
      </c>
      <c r="J99" s="67">
        <v>8.3073129982725202E-2</v>
      </c>
      <c r="P99" s="12" t="s">
        <v>125</v>
      </c>
      <c r="Q99" s="67" t="s">
        <v>582</v>
      </c>
      <c r="R99" s="67">
        <v>0</v>
      </c>
      <c r="S99" s="67">
        <v>0</v>
      </c>
      <c r="T99" s="67">
        <v>0</v>
      </c>
      <c r="U99" s="67">
        <v>0</v>
      </c>
      <c r="V99" s="67">
        <v>0</v>
      </c>
      <c r="W99" s="67">
        <v>0</v>
      </c>
      <c r="X99" s="67">
        <v>0</v>
      </c>
      <c r="Y99" s="67">
        <v>0</v>
      </c>
      <c r="Z99" s="67">
        <v>0</v>
      </c>
      <c r="AA99" s="67">
        <v>0</v>
      </c>
      <c r="AB99" s="67">
        <v>0</v>
      </c>
      <c r="AC99" s="67">
        <v>0</v>
      </c>
      <c r="AD99" s="67">
        <v>0</v>
      </c>
      <c r="AE99" s="67">
        <v>0</v>
      </c>
      <c r="AF99" s="67">
        <v>0</v>
      </c>
      <c r="AG99" s="67">
        <v>0</v>
      </c>
      <c r="AH99" s="67">
        <v>0</v>
      </c>
      <c r="AI99" s="67">
        <v>0</v>
      </c>
      <c r="AJ99" s="67">
        <v>0</v>
      </c>
      <c r="AK99" s="67">
        <v>0</v>
      </c>
      <c r="AL99" s="67">
        <v>0</v>
      </c>
      <c r="AM99" s="67">
        <v>0</v>
      </c>
      <c r="AN99" s="67">
        <v>0</v>
      </c>
      <c r="AO99" s="67">
        <v>0</v>
      </c>
      <c r="AP99" s="67">
        <v>0</v>
      </c>
      <c r="AQ99" s="67">
        <v>0</v>
      </c>
      <c r="AR99" s="67">
        <v>0</v>
      </c>
      <c r="AS99" s="67">
        <v>0</v>
      </c>
      <c r="AT99" s="67">
        <v>0</v>
      </c>
      <c r="AU99" s="67">
        <v>0</v>
      </c>
      <c r="AV99" s="67">
        <v>0</v>
      </c>
      <c r="AW99" s="67">
        <v>0</v>
      </c>
      <c r="AX99" s="67">
        <v>0</v>
      </c>
      <c r="AY99" s="67">
        <v>0</v>
      </c>
      <c r="AZ99" s="67">
        <v>0</v>
      </c>
      <c r="BA99" s="67">
        <v>0</v>
      </c>
      <c r="BB99" s="67">
        <v>0</v>
      </c>
      <c r="BC99" s="67">
        <v>0</v>
      </c>
      <c r="BD99" s="67">
        <v>0</v>
      </c>
      <c r="BE99" s="67">
        <v>0</v>
      </c>
      <c r="BF99" s="67">
        <v>0</v>
      </c>
      <c r="BG99" s="67">
        <v>0</v>
      </c>
      <c r="BH99" s="67">
        <v>0</v>
      </c>
      <c r="BI99" s="67">
        <v>0</v>
      </c>
      <c r="BJ99" s="67">
        <v>0</v>
      </c>
      <c r="BK99" s="67">
        <v>0</v>
      </c>
      <c r="BL99" s="67">
        <v>0</v>
      </c>
      <c r="BM99" s="67">
        <v>0</v>
      </c>
      <c r="BN99" s="67">
        <v>0</v>
      </c>
      <c r="BO99" s="67">
        <v>0</v>
      </c>
      <c r="BP99" s="67">
        <v>0</v>
      </c>
      <c r="BQ99" s="67">
        <v>0</v>
      </c>
      <c r="BR99" s="67">
        <v>0</v>
      </c>
      <c r="BS99" s="67">
        <v>0</v>
      </c>
      <c r="BT99" s="67">
        <v>0</v>
      </c>
      <c r="BU99" s="67">
        <v>0</v>
      </c>
      <c r="BV99" s="67">
        <v>0</v>
      </c>
      <c r="BW99" s="67">
        <v>0</v>
      </c>
      <c r="BX99" s="67">
        <v>0</v>
      </c>
      <c r="BY99" s="67">
        <v>0</v>
      </c>
      <c r="BZ99" s="67">
        <v>0</v>
      </c>
      <c r="CA99" s="67">
        <v>0</v>
      </c>
      <c r="CB99" s="67">
        <v>0</v>
      </c>
      <c r="CC99" s="67">
        <v>0</v>
      </c>
      <c r="CD99" s="67">
        <v>0</v>
      </c>
      <c r="CE99" s="67">
        <v>0</v>
      </c>
      <c r="CF99" s="67">
        <v>0</v>
      </c>
      <c r="CG99" s="67">
        <v>0</v>
      </c>
      <c r="CH99" s="67">
        <v>0</v>
      </c>
      <c r="CI99" s="67">
        <v>0</v>
      </c>
      <c r="CJ99" s="67">
        <v>0</v>
      </c>
      <c r="CK99" s="67">
        <v>0</v>
      </c>
      <c r="CL99" s="67">
        <v>0</v>
      </c>
      <c r="CM99" s="67">
        <v>0</v>
      </c>
      <c r="CN99" s="67">
        <v>0</v>
      </c>
      <c r="CO99" s="67">
        <v>0</v>
      </c>
      <c r="CP99" s="67">
        <v>0</v>
      </c>
      <c r="CQ99" s="67">
        <v>0</v>
      </c>
      <c r="CR99" s="67">
        <v>0</v>
      </c>
      <c r="CS99" s="67">
        <v>0</v>
      </c>
      <c r="CT99" s="67">
        <v>0</v>
      </c>
      <c r="CU99" s="67">
        <v>0</v>
      </c>
      <c r="CV99" s="67">
        <v>0</v>
      </c>
      <c r="CW99" s="67">
        <v>0</v>
      </c>
      <c r="CX99" s="67">
        <v>0</v>
      </c>
      <c r="CY99" s="67">
        <v>0</v>
      </c>
      <c r="CZ99" s="67">
        <v>0</v>
      </c>
      <c r="DA99" s="67">
        <v>0</v>
      </c>
      <c r="DB99" s="67">
        <v>0</v>
      </c>
      <c r="DC99" s="67">
        <v>0</v>
      </c>
      <c r="DD99" s="67">
        <v>0</v>
      </c>
      <c r="DE99" s="67">
        <v>7.4335974566305226E-3</v>
      </c>
      <c r="DF99" s="67">
        <v>0</v>
      </c>
      <c r="DG99" s="67">
        <v>0</v>
      </c>
      <c r="DH99" s="67">
        <v>5.1494669361020135E-4</v>
      </c>
      <c r="DI99" s="67">
        <v>0</v>
      </c>
      <c r="DJ99" s="67">
        <v>0</v>
      </c>
      <c r="DK99" s="67">
        <v>0</v>
      </c>
      <c r="DL99" s="67">
        <v>0</v>
      </c>
      <c r="DM99" s="67">
        <v>0</v>
      </c>
      <c r="DN99" s="67">
        <v>0</v>
      </c>
      <c r="DO99" s="67">
        <v>0</v>
      </c>
      <c r="DP99" s="67">
        <v>0</v>
      </c>
      <c r="DQ99" s="67">
        <v>0</v>
      </c>
      <c r="DR99" s="67">
        <v>0</v>
      </c>
      <c r="DS99" s="67">
        <v>0</v>
      </c>
      <c r="DT99" s="67">
        <v>0</v>
      </c>
      <c r="DU99" s="67">
        <v>3.6634784223146685E-4</v>
      </c>
      <c r="DW99" s="12" t="s">
        <v>125</v>
      </c>
      <c r="DX99" s="67" t="s">
        <v>582</v>
      </c>
      <c r="DY99" s="27">
        <v>0</v>
      </c>
      <c r="DZ99" s="67">
        <v>0</v>
      </c>
      <c r="EA99" s="67">
        <v>0</v>
      </c>
      <c r="EB99" s="67">
        <v>0</v>
      </c>
      <c r="EC99" s="67">
        <v>0</v>
      </c>
      <c r="ED99" s="67">
        <v>0</v>
      </c>
      <c r="EE99" s="67">
        <v>0</v>
      </c>
      <c r="EF99" s="67">
        <v>0</v>
      </c>
      <c r="EG99" s="67">
        <v>0</v>
      </c>
      <c r="EH99" s="67">
        <v>0</v>
      </c>
      <c r="EI99" s="67">
        <v>0</v>
      </c>
      <c r="EJ99" s="67">
        <v>0</v>
      </c>
      <c r="EK99" s="67">
        <v>0</v>
      </c>
      <c r="EL99" s="67">
        <v>0</v>
      </c>
      <c r="EM99" s="67">
        <v>0</v>
      </c>
      <c r="EN99" s="67">
        <v>0</v>
      </c>
      <c r="EO99" s="67">
        <v>0</v>
      </c>
      <c r="EP99" s="67">
        <v>0</v>
      </c>
      <c r="EQ99" s="67">
        <v>0</v>
      </c>
      <c r="ER99" s="67">
        <v>0</v>
      </c>
      <c r="ES99" s="67">
        <v>0</v>
      </c>
      <c r="ET99" s="67">
        <v>0</v>
      </c>
      <c r="EU99" s="67">
        <v>0</v>
      </c>
      <c r="EV99" s="67">
        <v>0</v>
      </c>
      <c r="EW99" s="67">
        <v>0</v>
      </c>
      <c r="EX99" s="67">
        <v>0</v>
      </c>
      <c r="EY99" s="67">
        <v>0</v>
      </c>
      <c r="EZ99" s="67">
        <v>0</v>
      </c>
      <c r="FA99" s="67">
        <v>0</v>
      </c>
      <c r="FB99" s="67">
        <v>0</v>
      </c>
      <c r="FC99" s="67">
        <v>0</v>
      </c>
      <c r="FD99" s="67">
        <v>0</v>
      </c>
      <c r="FE99" s="67">
        <v>0</v>
      </c>
      <c r="FF99" s="67">
        <v>0</v>
      </c>
      <c r="FG99" s="67">
        <v>0</v>
      </c>
      <c r="FH99" s="67">
        <v>0</v>
      </c>
      <c r="FI99" s="67">
        <v>0</v>
      </c>
      <c r="FJ99" s="67">
        <v>0</v>
      </c>
      <c r="FK99" s="67">
        <v>0</v>
      </c>
      <c r="FL99" s="67">
        <v>0</v>
      </c>
      <c r="FM99" s="67">
        <v>0</v>
      </c>
      <c r="FN99" s="67">
        <v>0</v>
      </c>
      <c r="FO99" s="67">
        <v>0</v>
      </c>
      <c r="FP99" s="67">
        <v>0</v>
      </c>
      <c r="FQ99" s="67">
        <v>0</v>
      </c>
      <c r="FR99" s="67">
        <v>0</v>
      </c>
      <c r="FS99" s="67">
        <v>0</v>
      </c>
      <c r="FT99" s="67">
        <v>0</v>
      </c>
      <c r="FU99" s="67">
        <v>0</v>
      </c>
      <c r="FV99" s="67">
        <v>0</v>
      </c>
      <c r="FW99" s="67">
        <v>0</v>
      </c>
      <c r="FX99" s="67">
        <v>0</v>
      </c>
      <c r="FY99" s="67">
        <v>0</v>
      </c>
      <c r="FZ99" s="67">
        <v>0</v>
      </c>
      <c r="GA99" s="67">
        <v>0</v>
      </c>
      <c r="GB99" s="67">
        <v>0</v>
      </c>
      <c r="GC99" s="67">
        <v>0</v>
      </c>
      <c r="GD99" s="67">
        <v>0</v>
      </c>
      <c r="GE99" s="67">
        <v>0</v>
      </c>
      <c r="GF99" s="67">
        <v>0</v>
      </c>
      <c r="GG99" s="67">
        <v>0</v>
      </c>
      <c r="GH99" s="67">
        <v>0</v>
      </c>
      <c r="GI99" s="67">
        <v>0</v>
      </c>
      <c r="GJ99" s="67">
        <v>0</v>
      </c>
      <c r="GK99" s="67">
        <v>0</v>
      </c>
      <c r="GL99" s="67">
        <v>0</v>
      </c>
      <c r="GM99" s="67">
        <v>0</v>
      </c>
      <c r="GN99" s="67">
        <v>0</v>
      </c>
      <c r="GO99" s="67">
        <v>0</v>
      </c>
      <c r="GP99" s="67">
        <v>0</v>
      </c>
      <c r="GQ99" s="67">
        <v>0</v>
      </c>
      <c r="GR99" s="67">
        <v>0</v>
      </c>
      <c r="GS99" s="67">
        <v>0</v>
      </c>
      <c r="GT99" s="67">
        <v>0</v>
      </c>
      <c r="GU99" s="67">
        <v>0</v>
      </c>
      <c r="GV99" s="67">
        <v>0</v>
      </c>
      <c r="GW99" s="67">
        <v>0</v>
      </c>
      <c r="GX99" s="67">
        <v>0</v>
      </c>
      <c r="GY99" s="67">
        <v>0</v>
      </c>
      <c r="GZ99" s="67">
        <v>0</v>
      </c>
      <c r="HA99" s="67">
        <v>0</v>
      </c>
      <c r="HB99" s="67">
        <v>0</v>
      </c>
      <c r="HC99" s="67">
        <v>0</v>
      </c>
      <c r="HD99" s="67">
        <v>0</v>
      </c>
      <c r="HE99" s="67">
        <v>0</v>
      </c>
      <c r="HF99" s="67">
        <v>0</v>
      </c>
      <c r="HG99" s="67">
        <v>0</v>
      </c>
      <c r="HH99" s="67">
        <v>0</v>
      </c>
      <c r="HI99" s="67">
        <v>0</v>
      </c>
      <c r="HJ99" s="67">
        <v>0</v>
      </c>
      <c r="HK99" s="67">
        <v>0</v>
      </c>
      <c r="HL99" s="67">
        <v>1.0019339655474988</v>
      </c>
      <c r="HM99" s="67">
        <v>0</v>
      </c>
      <c r="HN99" s="67">
        <v>0</v>
      </c>
      <c r="HO99" s="67">
        <v>1.3397136044167188E-4</v>
      </c>
      <c r="HP99" s="67">
        <v>0</v>
      </c>
      <c r="HQ99" s="67">
        <v>0</v>
      </c>
      <c r="HR99" s="67">
        <v>0</v>
      </c>
      <c r="HS99" s="67">
        <v>0</v>
      </c>
      <c r="HT99" s="67">
        <v>0</v>
      </c>
      <c r="HU99" s="67">
        <v>0</v>
      </c>
      <c r="HV99" s="67">
        <v>0</v>
      </c>
      <c r="HW99" s="67">
        <v>0</v>
      </c>
      <c r="HX99" s="67">
        <v>0</v>
      </c>
      <c r="HY99" s="67">
        <v>0</v>
      </c>
      <c r="HZ99" s="67">
        <v>0</v>
      </c>
      <c r="IA99" s="67">
        <v>0</v>
      </c>
      <c r="IB99" s="67">
        <v>1.0020679369079404</v>
      </c>
      <c r="IC99" s="67">
        <v>0.88029674920971246</v>
      </c>
      <c r="IE99" s="12" t="s">
        <v>125</v>
      </c>
      <c r="IF99" s="67" t="s">
        <v>582</v>
      </c>
      <c r="IG99" s="67">
        <v>0</v>
      </c>
      <c r="IH99" s="67">
        <v>0</v>
      </c>
      <c r="II99" s="67">
        <v>0</v>
      </c>
      <c r="IJ99" s="67">
        <v>0</v>
      </c>
      <c r="IK99" s="67">
        <v>0</v>
      </c>
      <c r="IL99" s="67">
        <v>0</v>
      </c>
      <c r="IM99" s="67">
        <v>0</v>
      </c>
      <c r="IN99" s="67">
        <v>0</v>
      </c>
      <c r="IO99" s="67">
        <v>0</v>
      </c>
      <c r="IP99" s="67">
        <v>0</v>
      </c>
      <c r="IQ99" s="67">
        <v>0</v>
      </c>
      <c r="IR99" s="67">
        <v>0</v>
      </c>
      <c r="IS99" s="67">
        <v>0</v>
      </c>
      <c r="IT99" s="67">
        <v>0</v>
      </c>
      <c r="IU99" s="67">
        <v>0</v>
      </c>
      <c r="IV99" s="67">
        <v>0</v>
      </c>
      <c r="IW99" s="67">
        <v>0</v>
      </c>
      <c r="IX99" s="67">
        <v>0</v>
      </c>
      <c r="IY99" s="67">
        <v>0</v>
      </c>
      <c r="IZ99" s="67">
        <v>0</v>
      </c>
      <c r="JA99" s="67">
        <v>0</v>
      </c>
      <c r="JB99" s="67">
        <v>0</v>
      </c>
      <c r="JC99" s="67">
        <v>0</v>
      </c>
      <c r="JD99" s="67">
        <v>0</v>
      </c>
      <c r="JE99" s="67">
        <v>0</v>
      </c>
      <c r="JF99" s="67">
        <v>0</v>
      </c>
      <c r="JG99" s="67">
        <v>0</v>
      </c>
      <c r="JH99" s="67">
        <v>0</v>
      </c>
      <c r="JI99" s="67">
        <v>0</v>
      </c>
      <c r="JJ99" s="67">
        <v>0</v>
      </c>
      <c r="JK99" s="67">
        <v>0</v>
      </c>
      <c r="JL99" s="67">
        <v>0</v>
      </c>
      <c r="JM99" s="67">
        <v>0</v>
      </c>
      <c r="JN99" s="67">
        <v>0</v>
      </c>
      <c r="JO99" s="67">
        <v>0</v>
      </c>
      <c r="JP99" s="67">
        <v>0</v>
      </c>
      <c r="JQ99" s="67">
        <v>0</v>
      </c>
      <c r="JR99" s="67">
        <v>0</v>
      </c>
      <c r="JS99" s="67">
        <v>0</v>
      </c>
      <c r="JT99" s="67">
        <v>0</v>
      </c>
      <c r="JU99" s="67">
        <v>0</v>
      </c>
      <c r="JV99" s="67">
        <v>0</v>
      </c>
      <c r="JW99" s="67">
        <v>0</v>
      </c>
      <c r="JX99" s="67">
        <v>0</v>
      </c>
      <c r="JY99" s="67">
        <v>0</v>
      </c>
      <c r="JZ99" s="67">
        <v>0</v>
      </c>
      <c r="KA99" s="67">
        <v>0</v>
      </c>
      <c r="KB99" s="67">
        <v>0</v>
      </c>
      <c r="KC99" s="67">
        <v>0</v>
      </c>
      <c r="KD99" s="67">
        <v>0</v>
      </c>
      <c r="KE99" s="67">
        <v>0</v>
      </c>
      <c r="KF99" s="67">
        <v>0</v>
      </c>
      <c r="KG99" s="67">
        <v>0</v>
      </c>
      <c r="KH99" s="67">
        <v>0</v>
      </c>
      <c r="KI99" s="67">
        <v>0</v>
      </c>
      <c r="KJ99" s="67">
        <v>0</v>
      </c>
      <c r="KK99" s="67">
        <v>0</v>
      </c>
      <c r="KL99" s="67">
        <v>0</v>
      </c>
      <c r="KM99" s="67">
        <v>0</v>
      </c>
      <c r="KN99" s="67">
        <v>0</v>
      </c>
      <c r="KO99" s="67">
        <v>0</v>
      </c>
      <c r="KP99" s="67">
        <v>0</v>
      </c>
      <c r="KQ99" s="67">
        <v>0</v>
      </c>
      <c r="KR99" s="67">
        <v>0</v>
      </c>
      <c r="KS99" s="67">
        <v>0</v>
      </c>
      <c r="KT99" s="67">
        <v>0</v>
      </c>
      <c r="KU99" s="67">
        <v>0</v>
      </c>
      <c r="KV99" s="67">
        <v>0</v>
      </c>
      <c r="KW99" s="67">
        <v>0</v>
      </c>
      <c r="KX99" s="67">
        <v>0</v>
      </c>
      <c r="KY99" s="67">
        <v>0</v>
      </c>
      <c r="KZ99" s="67">
        <v>0</v>
      </c>
      <c r="LA99" s="67">
        <v>0</v>
      </c>
      <c r="LB99" s="67">
        <v>0</v>
      </c>
      <c r="LC99" s="67">
        <v>0</v>
      </c>
      <c r="LD99" s="67">
        <v>0</v>
      </c>
      <c r="LE99" s="67">
        <v>0</v>
      </c>
      <c r="LF99" s="67">
        <v>0</v>
      </c>
      <c r="LG99" s="67">
        <v>0</v>
      </c>
      <c r="LH99" s="67">
        <v>0</v>
      </c>
      <c r="LI99" s="67">
        <v>0</v>
      </c>
      <c r="LJ99" s="67">
        <v>0</v>
      </c>
      <c r="LK99" s="67">
        <v>0</v>
      </c>
      <c r="LL99" s="67">
        <v>0</v>
      </c>
      <c r="LM99" s="67">
        <v>0</v>
      </c>
      <c r="LN99" s="67">
        <v>0</v>
      </c>
      <c r="LO99" s="67">
        <v>0</v>
      </c>
      <c r="LP99" s="67">
        <v>0</v>
      </c>
      <c r="LQ99" s="67">
        <v>0</v>
      </c>
      <c r="LR99" s="67">
        <v>0</v>
      </c>
      <c r="LS99" s="67">
        <v>0</v>
      </c>
      <c r="LT99" s="67">
        <v>0</v>
      </c>
      <c r="LU99" s="67">
        <v>0</v>
      </c>
      <c r="LV99" s="67">
        <v>0</v>
      </c>
      <c r="LW99" s="67">
        <v>0</v>
      </c>
      <c r="LX99" s="67">
        <v>0</v>
      </c>
      <c r="LY99" s="67">
        <v>0</v>
      </c>
      <c r="LZ99" s="67">
        <v>0</v>
      </c>
      <c r="MA99" s="67">
        <v>0</v>
      </c>
      <c r="MB99" s="67">
        <v>0</v>
      </c>
      <c r="MC99" s="67">
        <v>0</v>
      </c>
      <c r="MD99" s="67">
        <v>0</v>
      </c>
      <c r="ME99" s="67">
        <v>0</v>
      </c>
      <c r="MF99" s="67">
        <v>0</v>
      </c>
      <c r="MG99" s="67">
        <v>0</v>
      </c>
      <c r="MH99" s="67">
        <v>0</v>
      </c>
      <c r="MI99" s="67">
        <v>0</v>
      </c>
    </row>
    <row r="100" spans="2:347" x14ac:dyDescent="0.15">
      <c r="B100" s="12" t="s">
        <v>126</v>
      </c>
      <c r="C100" s="66" t="s">
        <v>681</v>
      </c>
      <c r="D100" s="67">
        <v>0.58966700782014236</v>
      </c>
      <c r="E100" s="67">
        <v>0.41033299217985764</v>
      </c>
      <c r="F100" s="67">
        <v>0.64461417734763282</v>
      </c>
      <c r="G100" s="67">
        <v>0.57419565786031912</v>
      </c>
      <c r="H100" s="67">
        <v>1.0981276925157283E-3</v>
      </c>
      <c r="I100" s="27">
        <v>0.13131048914465079</v>
      </c>
      <c r="J100" s="67">
        <v>0.12817159298979858</v>
      </c>
      <c r="P100" s="12" t="s">
        <v>126</v>
      </c>
      <c r="Q100" s="67" t="s">
        <v>681</v>
      </c>
      <c r="R100" s="67">
        <v>0</v>
      </c>
      <c r="S100" s="67">
        <v>0</v>
      </c>
      <c r="T100" s="67">
        <v>1.0249457700650758E-2</v>
      </c>
      <c r="U100" s="67">
        <v>0</v>
      </c>
      <c r="V100" s="67">
        <v>0</v>
      </c>
      <c r="W100" s="67">
        <v>0</v>
      </c>
      <c r="X100" s="67">
        <v>0</v>
      </c>
      <c r="Y100" s="67">
        <v>0</v>
      </c>
      <c r="Z100" s="67">
        <v>0</v>
      </c>
      <c r="AA100" s="67">
        <v>0</v>
      </c>
      <c r="AB100" s="67">
        <v>0</v>
      </c>
      <c r="AC100" s="67">
        <v>0</v>
      </c>
      <c r="AD100" s="67">
        <v>0</v>
      </c>
      <c r="AE100" s="67">
        <v>0</v>
      </c>
      <c r="AF100" s="67">
        <v>0</v>
      </c>
      <c r="AG100" s="67">
        <v>0</v>
      </c>
      <c r="AH100" s="67">
        <v>0</v>
      </c>
      <c r="AI100" s="67">
        <v>2.1598272138228939E-5</v>
      </c>
      <c r="AJ100" s="67">
        <v>0</v>
      </c>
      <c r="AK100" s="67">
        <v>0</v>
      </c>
      <c r="AL100" s="67">
        <v>0</v>
      </c>
      <c r="AM100" s="67">
        <v>0</v>
      </c>
      <c r="AN100" s="67">
        <v>0</v>
      </c>
      <c r="AO100" s="67">
        <v>0</v>
      </c>
      <c r="AP100" s="67">
        <v>6.2902614626752558E-5</v>
      </c>
      <c r="AQ100" s="67">
        <v>0</v>
      </c>
      <c r="AR100" s="67">
        <v>0</v>
      </c>
      <c r="AS100" s="67">
        <v>0</v>
      </c>
      <c r="AT100" s="67">
        <v>1.0423181154888472E-6</v>
      </c>
      <c r="AU100" s="67">
        <v>1.1403808872163302E-6</v>
      </c>
      <c r="AV100" s="67">
        <v>0</v>
      </c>
      <c r="AW100" s="67">
        <v>0</v>
      </c>
      <c r="AX100" s="67">
        <v>0</v>
      </c>
      <c r="AY100" s="67">
        <v>0</v>
      </c>
      <c r="AZ100" s="67">
        <v>0</v>
      </c>
      <c r="BA100" s="67">
        <v>0</v>
      </c>
      <c r="BB100" s="67">
        <v>3.8507821901323705E-6</v>
      </c>
      <c r="BC100" s="67">
        <v>0</v>
      </c>
      <c r="BD100" s="67">
        <v>0</v>
      </c>
      <c r="BE100" s="67">
        <v>0</v>
      </c>
      <c r="BF100" s="67">
        <v>0</v>
      </c>
      <c r="BG100" s="67">
        <v>0</v>
      </c>
      <c r="BH100" s="67">
        <v>0</v>
      </c>
      <c r="BI100" s="67">
        <v>0</v>
      </c>
      <c r="BJ100" s="67">
        <v>0</v>
      </c>
      <c r="BK100" s="67">
        <v>0</v>
      </c>
      <c r="BL100" s="67">
        <v>0</v>
      </c>
      <c r="BM100" s="67">
        <v>0</v>
      </c>
      <c r="BN100" s="67">
        <v>0</v>
      </c>
      <c r="BO100" s="67">
        <v>0</v>
      </c>
      <c r="BP100" s="67">
        <v>0</v>
      </c>
      <c r="BQ100" s="67">
        <v>0</v>
      </c>
      <c r="BR100" s="67">
        <v>0</v>
      </c>
      <c r="BS100" s="67">
        <v>0</v>
      </c>
      <c r="BT100" s="67">
        <v>0</v>
      </c>
      <c r="BU100" s="67">
        <v>0</v>
      </c>
      <c r="BV100" s="67">
        <v>0</v>
      </c>
      <c r="BW100" s="67">
        <v>0</v>
      </c>
      <c r="BX100" s="67">
        <v>0</v>
      </c>
      <c r="BY100" s="67">
        <v>0</v>
      </c>
      <c r="BZ100" s="67">
        <v>0</v>
      </c>
      <c r="CA100" s="67">
        <v>6.2856185048608786E-7</v>
      </c>
      <c r="CB100" s="67">
        <v>1.335113484646195E-6</v>
      </c>
      <c r="CC100" s="67">
        <v>7.0691361515622793E-7</v>
      </c>
      <c r="CD100" s="67">
        <v>2.2675736961451247E-6</v>
      </c>
      <c r="CE100" s="67">
        <v>2.4907416510995312E-6</v>
      </c>
      <c r="CF100" s="67">
        <v>6.2235499128703014E-6</v>
      </c>
      <c r="CG100" s="67">
        <v>3.0349522941937958E-4</v>
      </c>
      <c r="CH100" s="67">
        <v>0</v>
      </c>
      <c r="CI100" s="67">
        <v>2.7504932658488461E-5</v>
      </c>
      <c r="CJ100" s="67">
        <v>1.6545722214260589E-4</v>
      </c>
      <c r="CK100" s="67">
        <v>1.7915089237425636E-5</v>
      </c>
      <c r="CL100" s="67">
        <v>1.8291089626339168E-5</v>
      </c>
      <c r="CM100" s="67">
        <v>0</v>
      </c>
      <c r="CN100" s="67">
        <v>9.9115421506980716E-5</v>
      </c>
      <c r="CO100" s="67">
        <v>3.8322333404300612E-6</v>
      </c>
      <c r="CP100" s="67">
        <v>0</v>
      </c>
      <c r="CQ100" s="67">
        <v>8.4268125854993162E-5</v>
      </c>
      <c r="CR100" s="67">
        <v>0</v>
      </c>
      <c r="CS100" s="67">
        <v>0</v>
      </c>
      <c r="CT100" s="67">
        <v>2.4676923076923075E-2</v>
      </c>
      <c r="CU100" s="67">
        <v>1.4922711058263972E-3</v>
      </c>
      <c r="CV100" s="67">
        <v>5.8331219883337566E-5</v>
      </c>
      <c r="CW100" s="67">
        <v>1.3187250996015937E-3</v>
      </c>
      <c r="CX100" s="67">
        <v>5.6049419918637944E-4</v>
      </c>
      <c r="CY100" s="67">
        <v>4.4996576347451827E-5</v>
      </c>
      <c r="CZ100" s="67">
        <v>4.1114058355437664E-4</v>
      </c>
      <c r="DA100" s="67">
        <v>4.4801838024124068E-4</v>
      </c>
      <c r="DB100" s="67">
        <v>2.1682164969969624E-5</v>
      </c>
      <c r="DC100" s="67">
        <v>2.702565534042175E-5</v>
      </c>
      <c r="DD100" s="67">
        <v>2.5411999606719052E-5</v>
      </c>
      <c r="DE100" s="67">
        <v>1.2391870301133E-2</v>
      </c>
      <c r="DF100" s="67">
        <v>5.6170546691080306E-2</v>
      </c>
      <c r="DG100" s="67">
        <v>3.7440656020716443E-3</v>
      </c>
      <c r="DH100" s="67">
        <v>1.3918890669639748E-3</v>
      </c>
      <c r="DI100" s="67">
        <v>1.7852892168531301E-5</v>
      </c>
      <c r="DJ100" s="67">
        <v>0</v>
      </c>
      <c r="DK100" s="67">
        <v>3.401360544217687E-5</v>
      </c>
      <c r="DL100" s="67">
        <v>0</v>
      </c>
      <c r="DM100" s="67">
        <v>6.373743637071539E-5</v>
      </c>
      <c r="DN100" s="67">
        <v>3.8580246913580248E-6</v>
      </c>
      <c r="DO100" s="67">
        <v>9.939755231948672E-5</v>
      </c>
      <c r="DP100" s="67">
        <v>3.2927230819888051E-6</v>
      </c>
      <c r="DQ100" s="67">
        <v>9.7128557492471481E-5</v>
      </c>
      <c r="DR100" s="67">
        <v>1.0176991150442479E-4</v>
      </c>
      <c r="DS100" s="67">
        <v>0</v>
      </c>
      <c r="DT100" s="67">
        <v>2.439492483207165E-3</v>
      </c>
      <c r="DU100" s="67">
        <v>8.0201600468245528E-4</v>
      </c>
      <c r="DW100" s="12" t="s">
        <v>126</v>
      </c>
      <c r="DX100" s="67" t="s">
        <v>681</v>
      </c>
      <c r="DY100" s="27">
        <v>1.3287366415550499E-4</v>
      </c>
      <c r="DZ100" s="67">
        <v>1.1782973473640819E-4</v>
      </c>
      <c r="EA100" s="67">
        <v>4.3099589529529006E-3</v>
      </c>
      <c r="EB100" s="67">
        <v>5.5209646926131134E-6</v>
      </c>
      <c r="EC100" s="67">
        <v>1.1252743183463571E-5</v>
      </c>
      <c r="ED100" s="67">
        <v>0</v>
      </c>
      <c r="EE100" s="67">
        <v>1.9765407439267192E-5</v>
      </c>
      <c r="EF100" s="67">
        <v>1.509093016446691E-5</v>
      </c>
      <c r="EG100" s="67">
        <v>0</v>
      </c>
      <c r="EH100" s="67">
        <v>0</v>
      </c>
      <c r="EI100" s="67">
        <v>0</v>
      </c>
      <c r="EJ100" s="67">
        <v>6.5973829416059449E-6</v>
      </c>
      <c r="EK100" s="67">
        <v>7.5943854638869697E-6</v>
      </c>
      <c r="EL100" s="67">
        <v>9.1664861370034976E-6</v>
      </c>
      <c r="EM100" s="67">
        <v>6.4067148779228785E-6</v>
      </c>
      <c r="EN100" s="67">
        <v>0</v>
      </c>
      <c r="EO100" s="67">
        <v>8.013977344620271E-6</v>
      </c>
      <c r="EP100" s="67">
        <v>1.6098965398999769E-5</v>
      </c>
      <c r="EQ100" s="67">
        <v>0</v>
      </c>
      <c r="ER100" s="67">
        <v>9.5177988093725242E-6</v>
      </c>
      <c r="ES100" s="67">
        <v>0</v>
      </c>
      <c r="ET100" s="67">
        <v>0</v>
      </c>
      <c r="EU100" s="67">
        <v>0</v>
      </c>
      <c r="EV100" s="67">
        <v>0</v>
      </c>
      <c r="EW100" s="67">
        <v>3.2260958035874888E-5</v>
      </c>
      <c r="EX100" s="67">
        <v>6.0266332010193916E-6</v>
      </c>
      <c r="EY100" s="67">
        <v>0</v>
      </c>
      <c r="EZ100" s="67">
        <v>0</v>
      </c>
      <c r="FA100" s="67">
        <v>6.1098710832065295E-6</v>
      </c>
      <c r="FB100" s="67">
        <v>7.7977773738304668E-6</v>
      </c>
      <c r="FC100" s="67">
        <v>1.0283751897164574E-5</v>
      </c>
      <c r="FD100" s="67">
        <v>0</v>
      </c>
      <c r="FE100" s="67">
        <v>1.6494140545983355E-5</v>
      </c>
      <c r="FF100" s="67">
        <v>7.7933105943206635E-6</v>
      </c>
      <c r="FG100" s="67">
        <v>1.5336441683937465E-5</v>
      </c>
      <c r="FH100" s="67">
        <v>0</v>
      </c>
      <c r="FI100" s="67">
        <v>6.1091656266943133E-6</v>
      </c>
      <c r="FJ100" s="67">
        <v>1.6269630754364869E-5</v>
      </c>
      <c r="FK100" s="67">
        <v>9.5897486230911617E-6</v>
      </c>
      <c r="FL100" s="67">
        <v>0</v>
      </c>
      <c r="FM100" s="67">
        <v>9.2603794140743529E-6</v>
      </c>
      <c r="FN100" s="67">
        <v>6.5214438829166824E-6</v>
      </c>
      <c r="FO100" s="67">
        <v>7.7787757937806541E-6</v>
      </c>
      <c r="FP100" s="67">
        <v>8.3718338703582241E-6</v>
      </c>
      <c r="FQ100" s="67">
        <v>6.820981091011311E-6</v>
      </c>
      <c r="FR100" s="67">
        <v>5.6750818875214963E-6</v>
      </c>
      <c r="FS100" s="67">
        <v>0</v>
      </c>
      <c r="FT100" s="67">
        <v>4.7394175039985192E-6</v>
      </c>
      <c r="FU100" s="67">
        <v>5.8030768013781041E-6</v>
      </c>
      <c r="FV100" s="67">
        <v>0</v>
      </c>
      <c r="FW100" s="67">
        <v>3.652419676173085E-6</v>
      </c>
      <c r="FX100" s="67">
        <v>8.9363376973577759E-6</v>
      </c>
      <c r="FY100" s="67">
        <v>4.1390650490487464E-6</v>
      </c>
      <c r="FZ100" s="67">
        <v>4.8831212467585664E-6</v>
      </c>
      <c r="GA100" s="67">
        <v>3.5079672492157065E-6</v>
      </c>
      <c r="GB100" s="67">
        <v>4.0266003222145101E-6</v>
      </c>
      <c r="GC100" s="67">
        <v>3.7488215718252621E-6</v>
      </c>
      <c r="GD100" s="67">
        <v>1.5039351796517176E-5</v>
      </c>
      <c r="GE100" s="67">
        <v>1.0610088129147661E-5</v>
      </c>
      <c r="GF100" s="67">
        <v>8.4086286822999885E-6</v>
      </c>
      <c r="GG100" s="67">
        <v>3.448537348490562E-5</v>
      </c>
      <c r="GH100" s="67">
        <v>1.5938997083949604E-5</v>
      </c>
      <c r="GI100" s="67">
        <v>1.8003464635545977E-5</v>
      </c>
      <c r="GJ100" s="67">
        <v>1.0067302973780863E-5</v>
      </c>
      <c r="GK100" s="67">
        <v>1.2026382698056162E-5</v>
      </c>
      <c r="GL100" s="67">
        <v>1.8305869419454733E-5</v>
      </c>
      <c r="GM100" s="67">
        <v>2.7784787823688526E-5</v>
      </c>
      <c r="GN100" s="67">
        <v>1.5013401459735391E-4</v>
      </c>
      <c r="GO100" s="67">
        <v>1.937153422910955E-5</v>
      </c>
      <c r="GP100" s="67">
        <v>2.2542641150051875E-5</v>
      </c>
      <c r="GQ100" s="67">
        <v>7.7944513894886671E-5</v>
      </c>
      <c r="GR100" s="67">
        <v>2.0851300446593793E-5</v>
      </c>
      <c r="GS100" s="67">
        <v>1.3945300537560448E-5</v>
      </c>
      <c r="GT100" s="67">
        <v>3.9652314606226666E-6</v>
      </c>
      <c r="GU100" s="67">
        <v>6.3718759814996445E-5</v>
      </c>
      <c r="GV100" s="67">
        <v>2.0775182317216005E-5</v>
      </c>
      <c r="GW100" s="67">
        <v>4.1624752993929918E-5</v>
      </c>
      <c r="GX100" s="67">
        <v>5.9385403539141354E-5</v>
      </c>
      <c r="GY100" s="67">
        <v>0</v>
      </c>
      <c r="GZ100" s="67">
        <v>1.5517630773354661E-5</v>
      </c>
      <c r="HA100" s="67">
        <v>1.0373812707396185E-2</v>
      </c>
      <c r="HB100" s="67">
        <v>6.4131544025159066E-4</v>
      </c>
      <c r="HC100" s="67">
        <v>2.7609168094089388E-5</v>
      </c>
      <c r="HD100" s="67">
        <v>5.6530300527830207E-4</v>
      </c>
      <c r="HE100" s="67">
        <v>2.6073990673544314E-4</v>
      </c>
      <c r="HF100" s="67">
        <v>2.4609084751809433E-5</v>
      </c>
      <c r="HG100" s="67">
        <v>2.2028941778880505E-4</v>
      </c>
      <c r="HH100" s="67">
        <v>1.9888793528169491E-4</v>
      </c>
      <c r="HI100" s="67">
        <v>1.700767369914489E-5</v>
      </c>
      <c r="HJ100" s="67">
        <v>2.3588941109083968E-5</v>
      </c>
      <c r="HK100" s="67">
        <v>2.1619521284180959E-5</v>
      </c>
      <c r="HL100" s="67">
        <v>5.2198343111639024E-3</v>
      </c>
      <c r="HM100" s="67">
        <v>1.0236061455251158</v>
      </c>
      <c r="HN100" s="67">
        <v>1.5884112040088726E-3</v>
      </c>
      <c r="HO100" s="67">
        <v>5.9151999203561987E-4</v>
      </c>
      <c r="HP100" s="67">
        <v>1.7762759204675706E-5</v>
      </c>
      <c r="HQ100" s="67">
        <v>9.8034901514963721E-6</v>
      </c>
      <c r="HR100" s="67">
        <v>8.7811510432499805E-5</v>
      </c>
      <c r="HS100" s="67">
        <v>5.1336314418745517E-6</v>
      </c>
      <c r="HT100" s="67">
        <v>3.1152533714202183E-5</v>
      </c>
      <c r="HU100" s="67">
        <v>2.9571842188378506E-5</v>
      </c>
      <c r="HV100" s="67">
        <v>5.239674697432915E-5</v>
      </c>
      <c r="HW100" s="67">
        <v>1.3083900320301879E-5</v>
      </c>
      <c r="HX100" s="67">
        <v>5.0274844336018643E-5</v>
      </c>
      <c r="HY100" s="67">
        <v>5.0972441794048508E-5</v>
      </c>
      <c r="HZ100" s="67">
        <v>7.8408437163755491E-6</v>
      </c>
      <c r="IA100" s="67">
        <v>1.0390390547598835E-3</v>
      </c>
      <c r="IB100" s="67">
        <v>1.0503536088062857</v>
      </c>
      <c r="IC100" s="67">
        <v>0.92271475146281234</v>
      </c>
      <c r="IE100" s="12" t="s">
        <v>126</v>
      </c>
      <c r="IF100" s="67" t="s">
        <v>681</v>
      </c>
      <c r="IG100" s="67">
        <v>0</v>
      </c>
      <c r="IH100" s="67">
        <v>0</v>
      </c>
      <c r="II100" s="67">
        <v>0</v>
      </c>
      <c r="IJ100" s="67">
        <v>0</v>
      </c>
      <c r="IK100" s="67">
        <v>0</v>
      </c>
      <c r="IL100" s="67">
        <v>0</v>
      </c>
      <c r="IM100" s="67">
        <v>0</v>
      </c>
      <c r="IN100" s="67">
        <v>0</v>
      </c>
      <c r="IO100" s="67">
        <v>0</v>
      </c>
      <c r="IP100" s="67">
        <v>0</v>
      </c>
      <c r="IQ100" s="67">
        <v>0</v>
      </c>
      <c r="IR100" s="67">
        <v>0</v>
      </c>
      <c r="IS100" s="67">
        <v>0</v>
      </c>
      <c r="IT100" s="67">
        <v>0</v>
      </c>
      <c r="IU100" s="67">
        <v>0</v>
      </c>
      <c r="IV100" s="67">
        <v>0</v>
      </c>
      <c r="IW100" s="67">
        <v>0</v>
      </c>
      <c r="IX100" s="67">
        <v>0</v>
      </c>
      <c r="IY100" s="67">
        <v>0</v>
      </c>
      <c r="IZ100" s="67">
        <v>0</v>
      </c>
      <c r="JA100" s="67">
        <v>0</v>
      </c>
      <c r="JB100" s="67">
        <v>0</v>
      </c>
      <c r="JC100" s="67">
        <v>0</v>
      </c>
      <c r="JD100" s="67">
        <v>0</v>
      </c>
      <c r="JE100" s="67">
        <v>0</v>
      </c>
      <c r="JF100" s="67">
        <v>0</v>
      </c>
      <c r="JG100" s="67">
        <v>0</v>
      </c>
      <c r="JH100" s="67">
        <v>0</v>
      </c>
      <c r="JI100" s="67">
        <v>0</v>
      </c>
      <c r="JJ100" s="67">
        <v>0</v>
      </c>
      <c r="JK100" s="67">
        <v>0</v>
      </c>
      <c r="JL100" s="67">
        <v>0</v>
      </c>
      <c r="JM100" s="67">
        <v>0</v>
      </c>
      <c r="JN100" s="67">
        <v>0</v>
      </c>
      <c r="JO100" s="67">
        <v>0</v>
      </c>
      <c r="JP100" s="67">
        <v>0</v>
      </c>
      <c r="JQ100" s="67">
        <v>0</v>
      </c>
      <c r="JR100" s="67">
        <v>0</v>
      </c>
      <c r="JS100" s="67">
        <v>0</v>
      </c>
      <c r="JT100" s="67">
        <v>0</v>
      </c>
      <c r="JU100" s="67">
        <v>0</v>
      </c>
      <c r="JV100" s="67">
        <v>0</v>
      </c>
      <c r="JW100" s="67">
        <v>0</v>
      </c>
      <c r="JX100" s="67">
        <v>0</v>
      </c>
      <c r="JY100" s="67">
        <v>0</v>
      </c>
      <c r="JZ100" s="67">
        <v>0</v>
      </c>
      <c r="KA100" s="67">
        <v>0</v>
      </c>
      <c r="KB100" s="67">
        <v>0</v>
      </c>
      <c r="KC100" s="67">
        <v>0</v>
      </c>
      <c r="KD100" s="67">
        <v>0</v>
      </c>
      <c r="KE100" s="67">
        <v>0</v>
      </c>
      <c r="KF100" s="67">
        <v>0</v>
      </c>
      <c r="KG100" s="67">
        <v>0</v>
      </c>
      <c r="KH100" s="67">
        <v>0</v>
      </c>
      <c r="KI100" s="67">
        <v>0</v>
      </c>
      <c r="KJ100" s="67">
        <v>0</v>
      </c>
      <c r="KK100" s="67">
        <v>0</v>
      </c>
      <c r="KL100" s="67">
        <v>0</v>
      </c>
      <c r="KM100" s="67">
        <v>0</v>
      </c>
      <c r="KN100" s="67">
        <v>0</v>
      </c>
      <c r="KO100" s="67">
        <v>0</v>
      </c>
      <c r="KP100" s="67">
        <v>0</v>
      </c>
      <c r="KQ100" s="67">
        <v>0</v>
      </c>
      <c r="KR100" s="67">
        <v>0</v>
      </c>
      <c r="KS100" s="67">
        <v>0</v>
      </c>
      <c r="KT100" s="67">
        <v>0</v>
      </c>
      <c r="KU100" s="67">
        <v>0</v>
      </c>
      <c r="KV100" s="67">
        <v>0</v>
      </c>
      <c r="KW100" s="67">
        <v>0</v>
      </c>
      <c r="KX100" s="67">
        <v>0</v>
      </c>
      <c r="KY100" s="67">
        <v>0</v>
      </c>
      <c r="KZ100" s="67">
        <v>0</v>
      </c>
      <c r="LA100" s="67">
        <v>0</v>
      </c>
      <c r="LB100" s="67">
        <v>0</v>
      </c>
      <c r="LC100" s="67">
        <v>0</v>
      </c>
      <c r="LD100" s="67">
        <v>0</v>
      </c>
      <c r="LE100" s="67">
        <v>0</v>
      </c>
      <c r="LF100" s="67">
        <v>0</v>
      </c>
      <c r="LG100" s="67">
        <v>0</v>
      </c>
      <c r="LH100" s="67">
        <v>0</v>
      </c>
      <c r="LI100" s="67">
        <v>0</v>
      </c>
      <c r="LJ100" s="67">
        <v>0</v>
      </c>
      <c r="LK100" s="67">
        <v>0</v>
      </c>
      <c r="LL100" s="67">
        <v>0</v>
      </c>
      <c r="LM100" s="67">
        <v>0</v>
      </c>
      <c r="LN100" s="67">
        <v>0</v>
      </c>
      <c r="LO100" s="67">
        <v>0</v>
      </c>
      <c r="LP100" s="67">
        <v>0</v>
      </c>
      <c r="LQ100" s="67">
        <v>0</v>
      </c>
      <c r="LR100" s="67">
        <v>0</v>
      </c>
      <c r="LS100" s="67">
        <v>0</v>
      </c>
      <c r="LT100" s="67">
        <v>0</v>
      </c>
      <c r="LU100" s="67">
        <v>0</v>
      </c>
      <c r="LV100" s="67">
        <v>0</v>
      </c>
      <c r="LW100" s="67">
        <v>0</v>
      </c>
      <c r="LX100" s="67">
        <v>0</v>
      </c>
      <c r="LY100" s="67">
        <v>0</v>
      </c>
      <c r="LZ100" s="67">
        <v>0</v>
      </c>
      <c r="MA100" s="67">
        <v>0</v>
      </c>
      <c r="MB100" s="67">
        <v>0</v>
      </c>
      <c r="MC100" s="67">
        <v>0</v>
      </c>
      <c r="MD100" s="67">
        <v>0</v>
      </c>
      <c r="ME100" s="67">
        <v>0</v>
      </c>
      <c r="MF100" s="67">
        <v>0</v>
      </c>
      <c r="MG100" s="67">
        <v>0</v>
      </c>
      <c r="MH100" s="67">
        <v>0</v>
      </c>
      <c r="MI100" s="67">
        <v>0</v>
      </c>
    </row>
    <row r="101" spans="2:347" x14ac:dyDescent="0.15">
      <c r="B101" s="12" t="s">
        <v>127</v>
      </c>
      <c r="C101" s="66" t="s">
        <v>682</v>
      </c>
      <c r="D101" s="67">
        <v>0.54335771719995196</v>
      </c>
      <c r="E101" s="67">
        <v>0.45664228280004804</v>
      </c>
      <c r="F101" s="67">
        <v>0.63121781038699476</v>
      </c>
      <c r="G101" s="67">
        <v>0.54579916558768526</v>
      </c>
      <c r="H101" s="67">
        <v>2.2645266979835908E-2</v>
      </c>
      <c r="I101" s="27">
        <v>0.15641634297223422</v>
      </c>
      <c r="J101" s="67">
        <v>0.1560566824917278</v>
      </c>
      <c r="P101" s="12" t="s">
        <v>127</v>
      </c>
      <c r="Q101" s="67" t="s">
        <v>682</v>
      </c>
      <c r="R101" s="67">
        <v>0</v>
      </c>
      <c r="S101" s="67">
        <v>0</v>
      </c>
      <c r="T101" s="67">
        <v>0</v>
      </c>
      <c r="U101" s="67">
        <v>0</v>
      </c>
      <c r="V101" s="67">
        <v>0</v>
      </c>
      <c r="W101" s="67">
        <v>0</v>
      </c>
      <c r="X101" s="67">
        <v>0</v>
      </c>
      <c r="Y101" s="67">
        <v>0</v>
      </c>
      <c r="Z101" s="67">
        <v>0</v>
      </c>
      <c r="AA101" s="67">
        <v>0</v>
      </c>
      <c r="AB101" s="67">
        <v>0</v>
      </c>
      <c r="AC101" s="67">
        <v>0</v>
      </c>
      <c r="AD101" s="67">
        <v>0</v>
      </c>
      <c r="AE101" s="67">
        <v>0</v>
      </c>
      <c r="AF101" s="67">
        <v>0</v>
      </c>
      <c r="AG101" s="67">
        <v>0</v>
      </c>
      <c r="AH101" s="67">
        <v>0</v>
      </c>
      <c r="AI101" s="67">
        <v>0</v>
      </c>
      <c r="AJ101" s="67">
        <v>0</v>
      </c>
      <c r="AK101" s="67">
        <v>0</v>
      </c>
      <c r="AL101" s="67">
        <v>0</v>
      </c>
      <c r="AM101" s="67">
        <v>0</v>
      </c>
      <c r="AN101" s="67">
        <v>0</v>
      </c>
      <c r="AO101" s="67">
        <v>0</v>
      </c>
      <c r="AP101" s="67">
        <v>0</v>
      </c>
      <c r="AQ101" s="67">
        <v>0</v>
      </c>
      <c r="AR101" s="67">
        <v>0</v>
      </c>
      <c r="AS101" s="67">
        <v>0</v>
      </c>
      <c r="AT101" s="67">
        <v>0</v>
      </c>
      <c r="AU101" s="67">
        <v>0</v>
      </c>
      <c r="AV101" s="67">
        <v>0</v>
      </c>
      <c r="AW101" s="67">
        <v>0</v>
      </c>
      <c r="AX101" s="67">
        <v>0</v>
      </c>
      <c r="AY101" s="67">
        <v>0</v>
      </c>
      <c r="AZ101" s="67">
        <v>0</v>
      </c>
      <c r="BA101" s="67">
        <v>0</v>
      </c>
      <c r="BB101" s="67">
        <v>0</v>
      </c>
      <c r="BC101" s="67">
        <v>0</v>
      </c>
      <c r="BD101" s="67">
        <v>0</v>
      </c>
      <c r="BE101" s="67">
        <v>0</v>
      </c>
      <c r="BF101" s="67">
        <v>0</v>
      </c>
      <c r="BG101" s="67">
        <v>0</v>
      </c>
      <c r="BH101" s="67">
        <v>0</v>
      </c>
      <c r="BI101" s="67">
        <v>0</v>
      </c>
      <c r="BJ101" s="67">
        <v>0</v>
      </c>
      <c r="BK101" s="67">
        <v>0</v>
      </c>
      <c r="BL101" s="67">
        <v>0</v>
      </c>
      <c r="BM101" s="67">
        <v>0</v>
      </c>
      <c r="BN101" s="67">
        <v>0</v>
      </c>
      <c r="BO101" s="67">
        <v>0</v>
      </c>
      <c r="BP101" s="67">
        <v>0</v>
      </c>
      <c r="BQ101" s="67">
        <v>0</v>
      </c>
      <c r="BR101" s="67">
        <v>0</v>
      </c>
      <c r="BS101" s="67">
        <v>0</v>
      </c>
      <c r="BT101" s="67">
        <v>0</v>
      </c>
      <c r="BU101" s="67">
        <v>0</v>
      </c>
      <c r="BV101" s="67">
        <v>0</v>
      </c>
      <c r="BW101" s="67">
        <v>0</v>
      </c>
      <c r="BX101" s="67">
        <v>0</v>
      </c>
      <c r="BY101" s="67">
        <v>0</v>
      </c>
      <c r="BZ101" s="67">
        <v>0</v>
      </c>
      <c r="CA101" s="67">
        <v>0</v>
      </c>
      <c r="CB101" s="67">
        <v>0</v>
      </c>
      <c r="CC101" s="67">
        <v>0</v>
      </c>
      <c r="CD101" s="67">
        <v>0</v>
      </c>
      <c r="CE101" s="67">
        <v>0</v>
      </c>
      <c r="CF101" s="67">
        <v>0</v>
      </c>
      <c r="CG101" s="67">
        <v>0</v>
      </c>
      <c r="CH101" s="67">
        <v>0</v>
      </c>
      <c r="CI101" s="67">
        <v>0</v>
      </c>
      <c r="CJ101" s="67">
        <v>0</v>
      </c>
      <c r="CK101" s="67">
        <v>0</v>
      </c>
      <c r="CL101" s="67">
        <v>0</v>
      </c>
      <c r="CM101" s="67">
        <v>0</v>
      </c>
      <c r="CN101" s="67">
        <v>0</v>
      </c>
      <c r="CO101" s="67">
        <v>0</v>
      </c>
      <c r="CP101" s="67">
        <v>0</v>
      </c>
      <c r="CQ101" s="67">
        <v>0</v>
      </c>
      <c r="CR101" s="67">
        <v>0</v>
      </c>
      <c r="CS101" s="67">
        <v>0</v>
      </c>
      <c r="CT101" s="67">
        <v>0</v>
      </c>
      <c r="CU101" s="67">
        <v>0</v>
      </c>
      <c r="CV101" s="67">
        <v>0</v>
      </c>
      <c r="CW101" s="67">
        <v>0</v>
      </c>
      <c r="CX101" s="67">
        <v>0</v>
      </c>
      <c r="CY101" s="67">
        <v>0</v>
      </c>
      <c r="CZ101" s="67">
        <v>0</v>
      </c>
      <c r="DA101" s="67">
        <v>0</v>
      </c>
      <c r="DB101" s="67">
        <v>0</v>
      </c>
      <c r="DC101" s="67">
        <v>0</v>
      </c>
      <c r="DD101" s="67">
        <v>0</v>
      </c>
      <c r="DE101" s="67">
        <v>0</v>
      </c>
      <c r="DF101" s="67">
        <v>0</v>
      </c>
      <c r="DG101" s="67">
        <v>0</v>
      </c>
      <c r="DH101" s="67">
        <v>0</v>
      </c>
      <c r="DI101" s="67">
        <v>0</v>
      </c>
      <c r="DJ101" s="67">
        <v>0</v>
      </c>
      <c r="DK101" s="67">
        <v>0</v>
      </c>
      <c r="DL101" s="67">
        <v>0</v>
      </c>
      <c r="DM101" s="67">
        <v>0</v>
      </c>
      <c r="DN101" s="67">
        <v>0</v>
      </c>
      <c r="DO101" s="67">
        <v>0</v>
      </c>
      <c r="DP101" s="67">
        <v>0</v>
      </c>
      <c r="DQ101" s="67">
        <v>0</v>
      </c>
      <c r="DR101" s="67">
        <v>0</v>
      </c>
      <c r="DS101" s="67">
        <v>0</v>
      </c>
      <c r="DT101" s="67">
        <v>0</v>
      </c>
      <c r="DU101" s="67">
        <v>0</v>
      </c>
      <c r="DW101" s="12" t="s">
        <v>127</v>
      </c>
      <c r="DX101" s="67" t="s">
        <v>682</v>
      </c>
      <c r="DY101" s="27">
        <v>0</v>
      </c>
      <c r="DZ101" s="67">
        <v>0</v>
      </c>
      <c r="EA101" s="67">
        <v>0</v>
      </c>
      <c r="EB101" s="67">
        <v>0</v>
      </c>
      <c r="EC101" s="67">
        <v>0</v>
      </c>
      <c r="ED101" s="67">
        <v>0</v>
      </c>
      <c r="EE101" s="67">
        <v>0</v>
      </c>
      <c r="EF101" s="67">
        <v>0</v>
      </c>
      <c r="EG101" s="67">
        <v>0</v>
      </c>
      <c r="EH101" s="67">
        <v>0</v>
      </c>
      <c r="EI101" s="67">
        <v>0</v>
      </c>
      <c r="EJ101" s="67">
        <v>0</v>
      </c>
      <c r="EK101" s="67">
        <v>0</v>
      </c>
      <c r="EL101" s="67">
        <v>0</v>
      </c>
      <c r="EM101" s="67">
        <v>0</v>
      </c>
      <c r="EN101" s="67">
        <v>0</v>
      </c>
      <c r="EO101" s="67">
        <v>0</v>
      </c>
      <c r="EP101" s="67">
        <v>0</v>
      </c>
      <c r="EQ101" s="67">
        <v>0</v>
      </c>
      <c r="ER101" s="67">
        <v>0</v>
      </c>
      <c r="ES101" s="67">
        <v>0</v>
      </c>
      <c r="ET101" s="67">
        <v>0</v>
      </c>
      <c r="EU101" s="67">
        <v>0</v>
      </c>
      <c r="EV101" s="67">
        <v>0</v>
      </c>
      <c r="EW101" s="67">
        <v>0</v>
      </c>
      <c r="EX101" s="67">
        <v>0</v>
      </c>
      <c r="EY101" s="67">
        <v>0</v>
      </c>
      <c r="EZ101" s="67">
        <v>0</v>
      </c>
      <c r="FA101" s="67">
        <v>0</v>
      </c>
      <c r="FB101" s="67">
        <v>0</v>
      </c>
      <c r="FC101" s="67">
        <v>0</v>
      </c>
      <c r="FD101" s="67">
        <v>0</v>
      </c>
      <c r="FE101" s="67">
        <v>0</v>
      </c>
      <c r="FF101" s="67">
        <v>0</v>
      </c>
      <c r="FG101" s="67">
        <v>0</v>
      </c>
      <c r="FH101" s="67">
        <v>0</v>
      </c>
      <c r="FI101" s="67">
        <v>0</v>
      </c>
      <c r="FJ101" s="67">
        <v>0</v>
      </c>
      <c r="FK101" s="67">
        <v>0</v>
      </c>
      <c r="FL101" s="67">
        <v>0</v>
      </c>
      <c r="FM101" s="67">
        <v>0</v>
      </c>
      <c r="FN101" s="67">
        <v>0</v>
      </c>
      <c r="FO101" s="67">
        <v>0</v>
      </c>
      <c r="FP101" s="67">
        <v>0</v>
      </c>
      <c r="FQ101" s="67">
        <v>0</v>
      </c>
      <c r="FR101" s="67">
        <v>0</v>
      </c>
      <c r="FS101" s="67">
        <v>0</v>
      </c>
      <c r="FT101" s="67">
        <v>0</v>
      </c>
      <c r="FU101" s="67">
        <v>0</v>
      </c>
      <c r="FV101" s="67">
        <v>0</v>
      </c>
      <c r="FW101" s="67">
        <v>0</v>
      </c>
      <c r="FX101" s="67">
        <v>0</v>
      </c>
      <c r="FY101" s="67">
        <v>0</v>
      </c>
      <c r="FZ101" s="67">
        <v>0</v>
      </c>
      <c r="GA101" s="67">
        <v>0</v>
      </c>
      <c r="GB101" s="67">
        <v>0</v>
      </c>
      <c r="GC101" s="67">
        <v>0</v>
      </c>
      <c r="GD101" s="67">
        <v>0</v>
      </c>
      <c r="GE101" s="67">
        <v>0</v>
      </c>
      <c r="GF101" s="67">
        <v>0</v>
      </c>
      <c r="GG101" s="67">
        <v>0</v>
      </c>
      <c r="GH101" s="67">
        <v>0</v>
      </c>
      <c r="GI101" s="67">
        <v>0</v>
      </c>
      <c r="GJ101" s="67">
        <v>0</v>
      </c>
      <c r="GK101" s="67">
        <v>0</v>
      </c>
      <c r="GL101" s="67">
        <v>0</v>
      </c>
      <c r="GM101" s="67">
        <v>0</v>
      </c>
      <c r="GN101" s="67">
        <v>0</v>
      </c>
      <c r="GO101" s="67">
        <v>0</v>
      </c>
      <c r="GP101" s="67">
        <v>0</v>
      </c>
      <c r="GQ101" s="67">
        <v>0</v>
      </c>
      <c r="GR101" s="67">
        <v>0</v>
      </c>
      <c r="GS101" s="67">
        <v>0</v>
      </c>
      <c r="GT101" s="67">
        <v>0</v>
      </c>
      <c r="GU101" s="67">
        <v>0</v>
      </c>
      <c r="GV101" s="67">
        <v>0</v>
      </c>
      <c r="GW101" s="67">
        <v>0</v>
      </c>
      <c r="GX101" s="67">
        <v>0</v>
      </c>
      <c r="GY101" s="67">
        <v>0</v>
      </c>
      <c r="GZ101" s="67">
        <v>0</v>
      </c>
      <c r="HA101" s="67">
        <v>0</v>
      </c>
      <c r="HB101" s="67">
        <v>0</v>
      </c>
      <c r="HC101" s="67">
        <v>0</v>
      </c>
      <c r="HD101" s="67">
        <v>0</v>
      </c>
      <c r="HE101" s="67">
        <v>0</v>
      </c>
      <c r="HF101" s="67">
        <v>0</v>
      </c>
      <c r="HG101" s="67">
        <v>0</v>
      </c>
      <c r="HH101" s="67">
        <v>0</v>
      </c>
      <c r="HI101" s="67">
        <v>0</v>
      </c>
      <c r="HJ101" s="67">
        <v>0</v>
      </c>
      <c r="HK101" s="67">
        <v>0</v>
      </c>
      <c r="HL101" s="67">
        <v>0</v>
      </c>
      <c r="HM101" s="67">
        <v>0</v>
      </c>
      <c r="HN101" s="67">
        <v>1</v>
      </c>
      <c r="HO101" s="67">
        <v>0</v>
      </c>
      <c r="HP101" s="67">
        <v>0</v>
      </c>
      <c r="HQ101" s="67">
        <v>0</v>
      </c>
      <c r="HR101" s="67">
        <v>0</v>
      </c>
      <c r="HS101" s="67">
        <v>0</v>
      </c>
      <c r="HT101" s="67">
        <v>0</v>
      </c>
      <c r="HU101" s="67">
        <v>0</v>
      </c>
      <c r="HV101" s="67">
        <v>0</v>
      </c>
      <c r="HW101" s="67">
        <v>0</v>
      </c>
      <c r="HX101" s="67">
        <v>0</v>
      </c>
      <c r="HY101" s="67">
        <v>0</v>
      </c>
      <c r="HZ101" s="67">
        <v>0</v>
      </c>
      <c r="IA101" s="67">
        <v>0</v>
      </c>
      <c r="IB101" s="67">
        <v>1</v>
      </c>
      <c r="IC101" s="67">
        <v>0.8784801077719594</v>
      </c>
      <c r="IE101" s="12" t="s">
        <v>127</v>
      </c>
      <c r="IF101" s="67" t="s">
        <v>682</v>
      </c>
      <c r="IG101" s="67">
        <v>0</v>
      </c>
      <c r="IH101" s="67">
        <v>0</v>
      </c>
      <c r="II101" s="67">
        <v>0</v>
      </c>
      <c r="IJ101" s="67">
        <v>0</v>
      </c>
      <c r="IK101" s="67">
        <v>0</v>
      </c>
      <c r="IL101" s="67">
        <v>0</v>
      </c>
      <c r="IM101" s="67">
        <v>0</v>
      </c>
      <c r="IN101" s="67">
        <v>0</v>
      </c>
      <c r="IO101" s="67">
        <v>0</v>
      </c>
      <c r="IP101" s="67">
        <v>0</v>
      </c>
      <c r="IQ101" s="67">
        <v>0</v>
      </c>
      <c r="IR101" s="67">
        <v>0</v>
      </c>
      <c r="IS101" s="67">
        <v>0</v>
      </c>
      <c r="IT101" s="67">
        <v>0</v>
      </c>
      <c r="IU101" s="67">
        <v>0</v>
      </c>
      <c r="IV101" s="67">
        <v>0</v>
      </c>
      <c r="IW101" s="67">
        <v>0</v>
      </c>
      <c r="IX101" s="67">
        <v>0</v>
      </c>
      <c r="IY101" s="67">
        <v>0</v>
      </c>
      <c r="IZ101" s="67">
        <v>0</v>
      </c>
      <c r="JA101" s="67">
        <v>0</v>
      </c>
      <c r="JB101" s="67">
        <v>0</v>
      </c>
      <c r="JC101" s="67">
        <v>0</v>
      </c>
      <c r="JD101" s="67">
        <v>0</v>
      </c>
      <c r="JE101" s="67">
        <v>0</v>
      </c>
      <c r="JF101" s="67">
        <v>0</v>
      </c>
      <c r="JG101" s="67">
        <v>0</v>
      </c>
      <c r="JH101" s="67">
        <v>0</v>
      </c>
      <c r="JI101" s="67">
        <v>0</v>
      </c>
      <c r="JJ101" s="67">
        <v>0</v>
      </c>
      <c r="JK101" s="67">
        <v>0</v>
      </c>
      <c r="JL101" s="67">
        <v>0</v>
      </c>
      <c r="JM101" s="67">
        <v>0</v>
      </c>
      <c r="JN101" s="67">
        <v>0</v>
      </c>
      <c r="JO101" s="67">
        <v>0</v>
      </c>
      <c r="JP101" s="67">
        <v>0</v>
      </c>
      <c r="JQ101" s="67">
        <v>0</v>
      </c>
      <c r="JR101" s="67">
        <v>0</v>
      </c>
      <c r="JS101" s="67">
        <v>0</v>
      </c>
      <c r="JT101" s="67">
        <v>0</v>
      </c>
      <c r="JU101" s="67">
        <v>0</v>
      </c>
      <c r="JV101" s="67">
        <v>0</v>
      </c>
      <c r="JW101" s="67">
        <v>0</v>
      </c>
      <c r="JX101" s="67">
        <v>0</v>
      </c>
      <c r="JY101" s="67">
        <v>0</v>
      </c>
      <c r="JZ101" s="67">
        <v>0</v>
      </c>
      <c r="KA101" s="67">
        <v>0</v>
      </c>
      <c r="KB101" s="67">
        <v>0</v>
      </c>
      <c r="KC101" s="67">
        <v>0</v>
      </c>
      <c r="KD101" s="67">
        <v>0</v>
      </c>
      <c r="KE101" s="67">
        <v>0</v>
      </c>
      <c r="KF101" s="67">
        <v>0</v>
      </c>
      <c r="KG101" s="67">
        <v>0</v>
      </c>
      <c r="KH101" s="67">
        <v>0</v>
      </c>
      <c r="KI101" s="67">
        <v>0</v>
      </c>
      <c r="KJ101" s="67">
        <v>0</v>
      </c>
      <c r="KK101" s="67">
        <v>0</v>
      </c>
      <c r="KL101" s="67">
        <v>0</v>
      </c>
      <c r="KM101" s="67">
        <v>0</v>
      </c>
      <c r="KN101" s="67">
        <v>0</v>
      </c>
      <c r="KO101" s="67">
        <v>0</v>
      </c>
      <c r="KP101" s="67">
        <v>0</v>
      </c>
      <c r="KQ101" s="67">
        <v>0</v>
      </c>
      <c r="KR101" s="67">
        <v>0</v>
      </c>
      <c r="KS101" s="67">
        <v>0</v>
      </c>
      <c r="KT101" s="67">
        <v>0</v>
      </c>
      <c r="KU101" s="67">
        <v>0</v>
      </c>
      <c r="KV101" s="67">
        <v>0</v>
      </c>
      <c r="KW101" s="67">
        <v>0</v>
      </c>
      <c r="KX101" s="67">
        <v>0</v>
      </c>
      <c r="KY101" s="67">
        <v>0</v>
      </c>
      <c r="KZ101" s="67">
        <v>0</v>
      </c>
      <c r="LA101" s="67">
        <v>0</v>
      </c>
      <c r="LB101" s="67">
        <v>0</v>
      </c>
      <c r="LC101" s="67">
        <v>0</v>
      </c>
      <c r="LD101" s="67">
        <v>0</v>
      </c>
      <c r="LE101" s="67">
        <v>0</v>
      </c>
      <c r="LF101" s="67">
        <v>0</v>
      </c>
      <c r="LG101" s="67">
        <v>0</v>
      </c>
      <c r="LH101" s="67">
        <v>0</v>
      </c>
      <c r="LI101" s="67">
        <v>0</v>
      </c>
      <c r="LJ101" s="67">
        <v>0</v>
      </c>
      <c r="LK101" s="67">
        <v>0</v>
      </c>
      <c r="LL101" s="67">
        <v>0</v>
      </c>
      <c r="LM101" s="67">
        <v>0</v>
      </c>
      <c r="LN101" s="67">
        <v>0</v>
      </c>
      <c r="LO101" s="67">
        <v>0</v>
      </c>
      <c r="LP101" s="67">
        <v>0</v>
      </c>
      <c r="LQ101" s="67">
        <v>0</v>
      </c>
      <c r="LR101" s="67">
        <v>0</v>
      </c>
      <c r="LS101" s="67">
        <v>0</v>
      </c>
      <c r="LT101" s="67">
        <v>0</v>
      </c>
      <c r="LU101" s="67">
        <v>0</v>
      </c>
      <c r="LV101" s="67">
        <v>0</v>
      </c>
      <c r="LW101" s="67">
        <v>0</v>
      </c>
      <c r="LX101" s="67">
        <v>0</v>
      </c>
      <c r="LY101" s="67">
        <v>0</v>
      </c>
      <c r="LZ101" s="67">
        <v>0</v>
      </c>
      <c r="MA101" s="67">
        <v>0</v>
      </c>
      <c r="MB101" s="67">
        <v>0</v>
      </c>
      <c r="MC101" s="67">
        <v>0</v>
      </c>
      <c r="MD101" s="67">
        <v>0</v>
      </c>
      <c r="ME101" s="67">
        <v>0</v>
      </c>
      <c r="MF101" s="67">
        <v>0</v>
      </c>
      <c r="MG101" s="67">
        <v>0</v>
      </c>
      <c r="MH101" s="67">
        <v>0</v>
      </c>
      <c r="MI101" s="67">
        <v>0</v>
      </c>
    </row>
    <row r="102" spans="2:347" x14ac:dyDescent="0.15">
      <c r="B102" s="12" t="s">
        <v>128</v>
      </c>
      <c r="C102" s="66" t="s">
        <v>559</v>
      </c>
      <c r="D102" s="71">
        <v>0.70449950454624444</v>
      </c>
      <c r="E102" s="71">
        <v>0.29550049545375556</v>
      </c>
      <c r="F102" s="71">
        <v>0.77086997421782444</v>
      </c>
      <c r="G102" s="71">
        <v>0.64392620723294547</v>
      </c>
      <c r="H102" s="71">
        <v>2.7755141550886288E-3</v>
      </c>
      <c r="I102" s="73">
        <v>0.19500383248554107</v>
      </c>
      <c r="J102" s="71">
        <v>0.19500383248554107</v>
      </c>
      <c r="P102" s="12" t="s">
        <v>128</v>
      </c>
      <c r="Q102" s="67" t="s">
        <v>559</v>
      </c>
      <c r="R102" s="71">
        <v>0</v>
      </c>
      <c r="S102" s="71">
        <v>0</v>
      </c>
      <c r="T102" s="71">
        <v>0</v>
      </c>
      <c r="U102" s="71">
        <v>0</v>
      </c>
      <c r="V102" s="71">
        <v>0</v>
      </c>
      <c r="W102" s="71">
        <v>0</v>
      </c>
      <c r="X102" s="71">
        <v>0</v>
      </c>
      <c r="Y102" s="71">
        <v>0</v>
      </c>
      <c r="Z102" s="71">
        <v>0</v>
      </c>
      <c r="AA102" s="71">
        <v>0</v>
      </c>
      <c r="AB102" s="71">
        <v>0</v>
      </c>
      <c r="AC102" s="71">
        <v>0</v>
      </c>
      <c r="AD102" s="71">
        <v>0</v>
      </c>
      <c r="AE102" s="71">
        <v>0</v>
      </c>
      <c r="AF102" s="71">
        <v>0</v>
      </c>
      <c r="AG102" s="71">
        <v>0</v>
      </c>
      <c r="AH102" s="71">
        <v>0</v>
      </c>
      <c r="AI102" s="71">
        <v>0</v>
      </c>
      <c r="AJ102" s="71">
        <v>0</v>
      </c>
      <c r="AK102" s="71">
        <v>0</v>
      </c>
      <c r="AL102" s="71">
        <v>0</v>
      </c>
      <c r="AM102" s="71">
        <v>0</v>
      </c>
      <c r="AN102" s="71">
        <v>0</v>
      </c>
      <c r="AO102" s="71">
        <v>0</v>
      </c>
      <c r="AP102" s="71">
        <v>0</v>
      </c>
      <c r="AQ102" s="71">
        <v>0</v>
      </c>
      <c r="AR102" s="71">
        <v>0</v>
      </c>
      <c r="AS102" s="71">
        <v>0</v>
      </c>
      <c r="AT102" s="71">
        <v>0</v>
      </c>
      <c r="AU102" s="71">
        <v>0</v>
      </c>
      <c r="AV102" s="71">
        <v>0</v>
      </c>
      <c r="AW102" s="71">
        <v>0</v>
      </c>
      <c r="AX102" s="71">
        <v>0</v>
      </c>
      <c r="AY102" s="71">
        <v>0</v>
      </c>
      <c r="AZ102" s="71">
        <v>0</v>
      </c>
      <c r="BA102" s="71">
        <v>0</v>
      </c>
      <c r="BB102" s="71">
        <v>0</v>
      </c>
      <c r="BC102" s="71">
        <v>0</v>
      </c>
      <c r="BD102" s="71">
        <v>0</v>
      </c>
      <c r="BE102" s="71">
        <v>0</v>
      </c>
      <c r="BF102" s="71">
        <v>0</v>
      </c>
      <c r="BG102" s="71">
        <v>0</v>
      </c>
      <c r="BH102" s="71">
        <v>0</v>
      </c>
      <c r="BI102" s="71">
        <v>0</v>
      </c>
      <c r="BJ102" s="71">
        <v>0</v>
      </c>
      <c r="BK102" s="71">
        <v>0</v>
      </c>
      <c r="BL102" s="71">
        <v>0</v>
      </c>
      <c r="BM102" s="71">
        <v>0</v>
      </c>
      <c r="BN102" s="71">
        <v>0</v>
      </c>
      <c r="BO102" s="71">
        <v>0</v>
      </c>
      <c r="BP102" s="71">
        <v>0</v>
      </c>
      <c r="BQ102" s="71">
        <v>0</v>
      </c>
      <c r="BR102" s="71">
        <v>0</v>
      </c>
      <c r="BS102" s="71">
        <v>0</v>
      </c>
      <c r="BT102" s="71">
        <v>0</v>
      </c>
      <c r="BU102" s="71">
        <v>0</v>
      </c>
      <c r="BV102" s="71">
        <v>0</v>
      </c>
      <c r="BW102" s="71">
        <v>0</v>
      </c>
      <c r="BX102" s="71">
        <v>0</v>
      </c>
      <c r="BY102" s="71">
        <v>0</v>
      </c>
      <c r="BZ102" s="71">
        <v>0</v>
      </c>
      <c r="CA102" s="71">
        <v>0</v>
      </c>
      <c r="CB102" s="71">
        <v>0</v>
      </c>
      <c r="CC102" s="71">
        <v>0</v>
      </c>
      <c r="CD102" s="71">
        <v>0</v>
      </c>
      <c r="CE102" s="71">
        <v>0</v>
      </c>
      <c r="CF102" s="71">
        <v>0</v>
      </c>
      <c r="CG102" s="71">
        <v>0</v>
      </c>
      <c r="CH102" s="71">
        <v>0</v>
      </c>
      <c r="CI102" s="71">
        <v>0</v>
      </c>
      <c r="CJ102" s="71">
        <v>0</v>
      </c>
      <c r="CK102" s="71">
        <v>0</v>
      </c>
      <c r="CL102" s="71">
        <v>0</v>
      </c>
      <c r="CM102" s="71">
        <v>0</v>
      </c>
      <c r="CN102" s="71">
        <v>0</v>
      </c>
      <c r="CO102" s="71">
        <v>0</v>
      </c>
      <c r="CP102" s="71">
        <v>0</v>
      </c>
      <c r="CQ102" s="71">
        <v>0</v>
      </c>
      <c r="CR102" s="71">
        <v>0</v>
      </c>
      <c r="CS102" s="71">
        <v>0</v>
      </c>
      <c r="CT102" s="71">
        <v>0</v>
      </c>
      <c r="CU102" s="71">
        <v>0</v>
      </c>
      <c r="CV102" s="71">
        <v>0</v>
      </c>
      <c r="CW102" s="71">
        <v>0</v>
      </c>
      <c r="CX102" s="71">
        <v>0</v>
      </c>
      <c r="CY102" s="71">
        <v>0</v>
      </c>
      <c r="CZ102" s="71">
        <v>0</v>
      </c>
      <c r="DA102" s="71">
        <v>0</v>
      </c>
      <c r="DB102" s="71">
        <v>0</v>
      </c>
      <c r="DC102" s="71">
        <v>0</v>
      </c>
      <c r="DD102" s="71">
        <v>0</v>
      </c>
      <c r="DE102" s="71">
        <v>0</v>
      </c>
      <c r="DF102" s="71">
        <v>0</v>
      </c>
      <c r="DG102" s="71">
        <v>0</v>
      </c>
      <c r="DH102" s="71">
        <v>0</v>
      </c>
      <c r="DI102" s="71">
        <v>0</v>
      </c>
      <c r="DJ102" s="71">
        <v>0</v>
      </c>
      <c r="DK102" s="71">
        <v>0</v>
      </c>
      <c r="DL102" s="71">
        <v>0</v>
      </c>
      <c r="DM102" s="71">
        <v>0</v>
      </c>
      <c r="DN102" s="71">
        <v>0</v>
      </c>
      <c r="DO102" s="71">
        <v>0</v>
      </c>
      <c r="DP102" s="71">
        <v>0</v>
      </c>
      <c r="DQ102" s="71">
        <v>0</v>
      </c>
      <c r="DR102" s="71">
        <v>0</v>
      </c>
      <c r="DS102" s="71">
        <v>0</v>
      </c>
      <c r="DT102" s="71">
        <v>0</v>
      </c>
      <c r="DU102" s="71">
        <v>0</v>
      </c>
      <c r="DW102" s="12" t="s">
        <v>128</v>
      </c>
      <c r="DX102" s="67" t="s">
        <v>559</v>
      </c>
      <c r="DY102" s="73">
        <v>0</v>
      </c>
      <c r="DZ102" s="71">
        <v>0</v>
      </c>
      <c r="EA102" s="71">
        <v>0</v>
      </c>
      <c r="EB102" s="71">
        <v>0</v>
      </c>
      <c r="EC102" s="71">
        <v>0</v>
      </c>
      <c r="ED102" s="71">
        <v>0</v>
      </c>
      <c r="EE102" s="71">
        <v>0</v>
      </c>
      <c r="EF102" s="71">
        <v>0</v>
      </c>
      <c r="EG102" s="71">
        <v>0</v>
      </c>
      <c r="EH102" s="71">
        <v>0</v>
      </c>
      <c r="EI102" s="71">
        <v>0</v>
      </c>
      <c r="EJ102" s="71">
        <v>0</v>
      </c>
      <c r="EK102" s="71">
        <v>0</v>
      </c>
      <c r="EL102" s="71">
        <v>0</v>
      </c>
      <c r="EM102" s="71">
        <v>0</v>
      </c>
      <c r="EN102" s="71">
        <v>0</v>
      </c>
      <c r="EO102" s="71">
        <v>0</v>
      </c>
      <c r="EP102" s="71">
        <v>0</v>
      </c>
      <c r="EQ102" s="71">
        <v>0</v>
      </c>
      <c r="ER102" s="71">
        <v>0</v>
      </c>
      <c r="ES102" s="71">
        <v>0</v>
      </c>
      <c r="ET102" s="71">
        <v>0</v>
      </c>
      <c r="EU102" s="71">
        <v>0</v>
      </c>
      <c r="EV102" s="71">
        <v>0</v>
      </c>
      <c r="EW102" s="71">
        <v>0</v>
      </c>
      <c r="EX102" s="71">
        <v>0</v>
      </c>
      <c r="EY102" s="71">
        <v>0</v>
      </c>
      <c r="EZ102" s="71">
        <v>0</v>
      </c>
      <c r="FA102" s="71">
        <v>0</v>
      </c>
      <c r="FB102" s="71">
        <v>0</v>
      </c>
      <c r="FC102" s="71">
        <v>0</v>
      </c>
      <c r="FD102" s="71">
        <v>0</v>
      </c>
      <c r="FE102" s="71">
        <v>0</v>
      </c>
      <c r="FF102" s="71">
        <v>0</v>
      </c>
      <c r="FG102" s="71">
        <v>0</v>
      </c>
      <c r="FH102" s="71">
        <v>0</v>
      </c>
      <c r="FI102" s="71">
        <v>0</v>
      </c>
      <c r="FJ102" s="71">
        <v>0</v>
      </c>
      <c r="FK102" s="71">
        <v>0</v>
      </c>
      <c r="FL102" s="71">
        <v>0</v>
      </c>
      <c r="FM102" s="71">
        <v>0</v>
      </c>
      <c r="FN102" s="71">
        <v>0</v>
      </c>
      <c r="FO102" s="71">
        <v>0</v>
      </c>
      <c r="FP102" s="71">
        <v>0</v>
      </c>
      <c r="FQ102" s="71">
        <v>0</v>
      </c>
      <c r="FR102" s="71">
        <v>0</v>
      </c>
      <c r="FS102" s="71">
        <v>0</v>
      </c>
      <c r="FT102" s="71">
        <v>0</v>
      </c>
      <c r="FU102" s="71">
        <v>0</v>
      </c>
      <c r="FV102" s="71">
        <v>0</v>
      </c>
      <c r="FW102" s="71">
        <v>0</v>
      </c>
      <c r="FX102" s="71">
        <v>0</v>
      </c>
      <c r="FY102" s="71">
        <v>0</v>
      </c>
      <c r="FZ102" s="71">
        <v>0</v>
      </c>
      <c r="GA102" s="71">
        <v>0</v>
      </c>
      <c r="GB102" s="71">
        <v>0</v>
      </c>
      <c r="GC102" s="71">
        <v>0</v>
      </c>
      <c r="GD102" s="71">
        <v>0</v>
      </c>
      <c r="GE102" s="71">
        <v>0</v>
      </c>
      <c r="GF102" s="71">
        <v>0</v>
      </c>
      <c r="GG102" s="71">
        <v>0</v>
      </c>
      <c r="GH102" s="71">
        <v>0</v>
      </c>
      <c r="GI102" s="71">
        <v>0</v>
      </c>
      <c r="GJ102" s="71">
        <v>0</v>
      </c>
      <c r="GK102" s="71">
        <v>0</v>
      </c>
      <c r="GL102" s="71">
        <v>0</v>
      </c>
      <c r="GM102" s="71">
        <v>0</v>
      </c>
      <c r="GN102" s="71">
        <v>0</v>
      </c>
      <c r="GO102" s="71">
        <v>0</v>
      </c>
      <c r="GP102" s="71">
        <v>0</v>
      </c>
      <c r="GQ102" s="71">
        <v>0</v>
      </c>
      <c r="GR102" s="71">
        <v>0</v>
      </c>
      <c r="GS102" s="71">
        <v>0</v>
      </c>
      <c r="GT102" s="71">
        <v>0</v>
      </c>
      <c r="GU102" s="71">
        <v>0</v>
      </c>
      <c r="GV102" s="71">
        <v>0</v>
      </c>
      <c r="GW102" s="71">
        <v>0</v>
      </c>
      <c r="GX102" s="71">
        <v>0</v>
      </c>
      <c r="GY102" s="71">
        <v>0</v>
      </c>
      <c r="GZ102" s="71">
        <v>0</v>
      </c>
      <c r="HA102" s="71">
        <v>0</v>
      </c>
      <c r="HB102" s="71">
        <v>0</v>
      </c>
      <c r="HC102" s="71">
        <v>0</v>
      </c>
      <c r="HD102" s="71">
        <v>0</v>
      </c>
      <c r="HE102" s="71">
        <v>0</v>
      </c>
      <c r="HF102" s="71">
        <v>0</v>
      </c>
      <c r="HG102" s="71">
        <v>0</v>
      </c>
      <c r="HH102" s="71">
        <v>0</v>
      </c>
      <c r="HI102" s="71">
        <v>0</v>
      </c>
      <c r="HJ102" s="71">
        <v>0</v>
      </c>
      <c r="HK102" s="71">
        <v>0</v>
      </c>
      <c r="HL102" s="71">
        <v>0</v>
      </c>
      <c r="HM102" s="71">
        <v>0</v>
      </c>
      <c r="HN102" s="71">
        <v>0</v>
      </c>
      <c r="HO102" s="71">
        <v>1</v>
      </c>
      <c r="HP102" s="71">
        <v>0</v>
      </c>
      <c r="HQ102" s="71">
        <v>0</v>
      </c>
      <c r="HR102" s="71">
        <v>0</v>
      </c>
      <c r="HS102" s="71">
        <v>0</v>
      </c>
      <c r="HT102" s="71">
        <v>0</v>
      </c>
      <c r="HU102" s="71">
        <v>0</v>
      </c>
      <c r="HV102" s="71">
        <v>0</v>
      </c>
      <c r="HW102" s="71">
        <v>0</v>
      </c>
      <c r="HX102" s="71">
        <v>0</v>
      </c>
      <c r="HY102" s="71">
        <v>0</v>
      </c>
      <c r="HZ102" s="71">
        <v>0</v>
      </c>
      <c r="IA102" s="71">
        <v>0</v>
      </c>
      <c r="IB102" s="71">
        <v>1</v>
      </c>
      <c r="IC102" s="71">
        <v>0.8784801077719594</v>
      </c>
      <c r="IE102" s="12" t="s">
        <v>128</v>
      </c>
      <c r="IF102" s="67" t="s">
        <v>559</v>
      </c>
      <c r="IG102" s="71">
        <v>0</v>
      </c>
      <c r="IH102" s="71">
        <v>0</v>
      </c>
      <c r="II102" s="71">
        <v>0</v>
      </c>
      <c r="IJ102" s="71">
        <v>0</v>
      </c>
      <c r="IK102" s="71">
        <v>0</v>
      </c>
      <c r="IL102" s="71">
        <v>0</v>
      </c>
      <c r="IM102" s="71">
        <v>0</v>
      </c>
      <c r="IN102" s="71">
        <v>0</v>
      </c>
      <c r="IO102" s="71">
        <v>0</v>
      </c>
      <c r="IP102" s="71">
        <v>0</v>
      </c>
      <c r="IQ102" s="71">
        <v>0</v>
      </c>
      <c r="IR102" s="71">
        <v>0</v>
      </c>
      <c r="IS102" s="71">
        <v>0</v>
      </c>
      <c r="IT102" s="71">
        <v>0</v>
      </c>
      <c r="IU102" s="71">
        <v>0</v>
      </c>
      <c r="IV102" s="71">
        <v>0</v>
      </c>
      <c r="IW102" s="71">
        <v>0</v>
      </c>
      <c r="IX102" s="71">
        <v>0</v>
      </c>
      <c r="IY102" s="71">
        <v>0</v>
      </c>
      <c r="IZ102" s="71">
        <v>0</v>
      </c>
      <c r="JA102" s="71">
        <v>0</v>
      </c>
      <c r="JB102" s="71">
        <v>0</v>
      </c>
      <c r="JC102" s="71">
        <v>0</v>
      </c>
      <c r="JD102" s="71">
        <v>0</v>
      </c>
      <c r="JE102" s="71">
        <v>0</v>
      </c>
      <c r="JF102" s="71">
        <v>0</v>
      </c>
      <c r="JG102" s="71">
        <v>0</v>
      </c>
      <c r="JH102" s="71">
        <v>0</v>
      </c>
      <c r="JI102" s="71">
        <v>0</v>
      </c>
      <c r="JJ102" s="71">
        <v>0</v>
      </c>
      <c r="JK102" s="71">
        <v>0</v>
      </c>
      <c r="JL102" s="71">
        <v>0</v>
      </c>
      <c r="JM102" s="71">
        <v>0</v>
      </c>
      <c r="JN102" s="71">
        <v>0</v>
      </c>
      <c r="JO102" s="71">
        <v>0</v>
      </c>
      <c r="JP102" s="71">
        <v>0</v>
      </c>
      <c r="JQ102" s="71">
        <v>0</v>
      </c>
      <c r="JR102" s="71">
        <v>0</v>
      </c>
      <c r="JS102" s="71">
        <v>0</v>
      </c>
      <c r="JT102" s="71">
        <v>0</v>
      </c>
      <c r="JU102" s="71">
        <v>0</v>
      </c>
      <c r="JV102" s="71">
        <v>0</v>
      </c>
      <c r="JW102" s="71">
        <v>0</v>
      </c>
      <c r="JX102" s="71">
        <v>0</v>
      </c>
      <c r="JY102" s="71">
        <v>0</v>
      </c>
      <c r="JZ102" s="71">
        <v>0</v>
      </c>
      <c r="KA102" s="71">
        <v>0</v>
      </c>
      <c r="KB102" s="71">
        <v>0</v>
      </c>
      <c r="KC102" s="71">
        <v>0</v>
      </c>
      <c r="KD102" s="71">
        <v>0</v>
      </c>
      <c r="KE102" s="71">
        <v>0</v>
      </c>
      <c r="KF102" s="71">
        <v>0</v>
      </c>
      <c r="KG102" s="71">
        <v>0</v>
      </c>
      <c r="KH102" s="71">
        <v>0</v>
      </c>
      <c r="KI102" s="71">
        <v>0</v>
      </c>
      <c r="KJ102" s="71">
        <v>0</v>
      </c>
      <c r="KK102" s="71">
        <v>0</v>
      </c>
      <c r="KL102" s="71">
        <v>0</v>
      </c>
      <c r="KM102" s="71">
        <v>0</v>
      </c>
      <c r="KN102" s="71">
        <v>0</v>
      </c>
      <c r="KO102" s="71">
        <v>0</v>
      </c>
      <c r="KP102" s="71">
        <v>0</v>
      </c>
      <c r="KQ102" s="71">
        <v>0</v>
      </c>
      <c r="KR102" s="71">
        <v>0</v>
      </c>
      <c r="KS102" s="71">
        <v>0</v>
      </c>
      <c r="KT102" s="71">
        <v>0</v>
      </c>
      <c r="KU102" s="71">
        <v>0</v>
      </c>
      <c r="KV102" s="71">
        <v>0</v>
      </c>
      <c r="KW102" s="71">
        <v>0</v>
      </c>
      <c r="KX102" s="71">
        <v>0</v>
      </c>
      <c r="KY102" s="71">
        <v>0</v>
      </c>
      <c r="KZ102" s="71">
        <v>0</v>
      </c>
      <c r="LA102" s="71">
        <v>0</v>
      </c>
      <c r="LB102" s="71">
        <v>0</v>
      </c>
      <c r="LC102" s="71">
        <v>0</v>
      </c>
      <c r="LD102" s="71">
        <v>0</v>
      </c>
      <c r="LE102" s="71">
        <v>0</v>
      </c>
      <c r="LF102" s="71">
        <v>0</v>
      </c>
      <c r="LG102" s="71">
        <v>0</v>
      </c>
      <c r="LH102" s="71">
        <v>0</v>
      </c>
      <c r="LI102" s="71">
        <v>0</v>
      </c>
      <c r="LJ102" s="71">
        <v>0</v>
      </c>
      <c r="LK102" s="71">
        <v>0</v>
      </c>
      <c r="LL102" s="71">
        <v>0</v>
      </c>
      <c r="LM102" s="71">
        <v>0</v>
      </c>
      <c r="LN102" s="71">
        <v>0</v>
      </c>
      <c r="LO102" s="71">
        <v>0</v>
      </c>
      <c r="LP102" s="71">
        <v>0</v>
      </c>
      <c r="LQ102" s="71">
        <v>0</v>
      </c>
      <c r="LR102" s="71">
        <v>0</v>
      </c>
      <c r="LS102" s="71">
        <v>0</v>
      </c>
      <c r="LT102" s="71">
        <v>0</v>
      </c>
      <c r="LU102" s="71">
        <v>0</v>
      </c>
      <c r="LV102" s="71">
        <v>0</v>
      </c>
      <c r="LW102" s="71">
        <v>0</v>
      </c>
      <c r="LX102" s="71">
        <v>0</v>
      </c>
      <c r="LY102" s="71">
        <v>0</v>
      </c>
      <c r="LZ102" s="71">
        <v>0</v>
      </c>
      <c r="MA102" s="71">
        <v>0</v>
      </c>
      <c r="MB102" s="71">
        <v>0</v>
      </c>
      <c r="MC102" s="71">
        <v>0</v>
      </c>
      <c r="MD102" s="71">
        <v>0</v>
      </c>
      <c r="ME102" s="71">
        <v>0</v>
      </c>
      <c r="MF102" s="71">
        <v>0</v>
      </c>
      <c r="MG102" s="71">
        <v>0</v>
      </c>
      <c r="MH102" s="71">
        <v>0</v>
      </c>
      <c r="MI102" s="71">
        <v>0</v>
      </c>
    </row>
    <row r="103" spans="2:347" x14ac:dyDescent="0.15">
      <c r="B103" s="15" t="s">
        <v>129</v>
      </c>
      <c r="C103" s="74" t="s">
        <v>683</v>
      </c>
      <c r="D103" s="67">
        <v>0.4156409267421351</v>
      </c>
      <c r="E103" s="75">
        <v>0.58435907325786496</v>
      </c>
      <c r="F103" s="75">
        <v>0.50724232325636742</v>
      </c>
      <c r="G103" s="75">
        <v>0.42120209473934778</v>
      </c>
      <c r="H103" s="67">
        <v>1.2137468217788432E-2</v>
      </c>
      <c r="I103" s="76">
        <v>4.7607712449416806E-2</v>
      </c>
      <c r="J103" s="75">
        <v>4.2013806236610329E-2</v>
      </c>
      <c r="P103" s="15" t="s">
        <v>129</v>
      </c>
      <c r="Q103" s="75" t="s">
        <v>683</v>
      </c>
      <c r="R103" s="67">
        <v>5.261773217574323E-6</v>
      </c>
      <c r="S103" s="67">
        <v>0</v>
      </c>
      <c r="T103" s="67">
        <v>2.3590021691973968E-3</v>
      </c>
      <c r="U103" s="67">
        <v>0</v>
      </c>
      <c r="V103" s="67">
        <v>5.0863018729342636E-3</v>
      </c>
      <c r="W103" s="67">
        <v>0</v>
      </c>
      <c r="X103" s="67">
        <v>2.0792079207920793E-3</v>
      </c>
      <c r="Y103" s="67">
        <v>5.7038351501104557E-4</v>
      </c>
      <c r="Z103" s="67">
        <v>0</v>
      </c>
      <c r="AA103" s="67">
        <v>0</v>
      </c>
      <c r="AB103" s="67">
        <v>0</v>
      </c>
      <c r="AC103" s="67">
        <v>4.1666666666666669E-4</v>
      </c>
      <c r="AD103" s="67">
        <v>5.9817945383615085E-4</v>
      </c>
      <c r="AE103" s="67">
        <v>9.7560975609756097E-4</v>
      </c>
      <c r="AF103" s="67">
        <v>1.2672531472774156E-3</v>
      </c>
      <c r="AG103" s="67">
        <v>0</v>
      </c>
      <c r="AH103" s="67">
        <v>8.2677165354330705E-4</v>
      </c>
      <c r="AI103" s="67">
        <v>6.4794816414686827E-4</v>
      </c>
      <c r="AJ103" s="67">
        <v>0</v>
      </c>
      <c r="AK103" s="67">
        <v>5.9905660377358493E-3</v>
      </c>
      <c r="AL103" s="67">
        <v>0</v>
      </c>
      <c r="AM103" s="67">
        <v>0</v>
      </c>
      <c r="AN103" s="67">
        <v>0</v>
      </c>
      <c r="AO103" s="67">
        <v>0</v>
      </c>
      <c r="AP103" s="67">
        <v>3.2330428192497156E-3</v>
      </c>
      <c r="AQ103" s="67">
        <v>1.0206925021930956E-3</v>
      </c>
      <c r="AR103" s="67">
        <v>0</v>
      </c>
      <c r="AS103" s="67">
        <v>0</v>
      </c>
      <c r="AT103" s="67">
        <v>4.7633937877840322E-4</v>
      </c>
      <c r="AU103" s="67">
        <v>2.0526855969893944E-4</v>
      </c>
      <c r="AV103" s="67">
        <v>1.7142857142857143E-4</v>
      </c>
      <c r="AW103" s="67">
        <v>0</v>
      </c>
      <c r="AX103" s="67">
        <v>1.7847485127095726E-3</v>
      </c>
      <c r="AY103" s="67">
        <v>0</v>
      </c>
      <c r="AZ103" s="67">
        <v>3.1963470319634708E-4</v>
      </c>
      <c r="BA103" s="67">
        <v>0</v>
      </c>
      <c r="BB103" s="67">
        <v>5.3766546329723228E-4</v>
      </c>
      <c r="BC103" s="67">
        <v>7.2033898305084749E-4</v>
      </c>
      <c r="BD103" s="67">
        <v>7.2994254096616306E-4</v>
      </c>
      <c r="BE103" s="67">
        <v>0</v>
      </c>
      <c r="BF103" s="67">
        <v>4.9131880310306617E-4</v>
      </c>
      <c r="BG103" s="67">
        <v>8.4910762574364525E-4</v>
      </c>
      <c r="BH103" s="67">
        <v>7.0168404170008018E-4</v>
      </c>
      <c r="BI103" s="67">
        <v>1.8884158240198687E-3</v>
      </c>
      <c r="BJ103" s="67">
        <v>1.9796362093652225E-3</v>
      </c>
      <c r="BK103" s="67">
        <v>1.1412089290193128E-3</v>
      </c>
      <c r="BL103" s="67">
        <v>0</v>
      </c>
      <c r="BM103" s="67">
        <v>6.3931297709923665E-4</v>
      </c>
      <c r="BN103" s="67">
        <v>8.9386913961875323E-4</v>
      </c>
      <c r="BO103" s="67">
        <v>0</v>
      </c>
      <c r="BP103" s="67">
        <v>7.0247933884297527E-4</v>
      </c>
      <c r="BQ103" s="67">
        <v>7.8615368574705457E-4</v>
      </c>
      <c r="BR103" s="67">
        <v>9.6774193548387097E-4</v>
      </c>
      <c r="BS103" s="67">
        <v>9.730848861283643E-4</v>
      </c>
      <c r="BT103" s="67">
        <v>2.2243069846265585E-4</v>
      </c>
      <c r="BU103" s="67">
        <v>2.4699935315397332E-4</v>
      </c>
      <c r="BV103" s="67">
        <v>9.3238839011191744E-5</v>
      </c>
      <c r="BW103" s="67">
        <v>6.1629472661854623E-4</v>
      </c>
      <c r="BX103" s="67">
        <v>6.9547895375021652E-4</v>
      </c>
      <c r="BY103" s="67">
        <v>7.6923076923076923E-4</v>
      </c>
      <c r="BZ103" s="67">
        <v>1.6967018021081266E-3</v>
      </c>
      <c r="CA103" s="67">
        <v>5.872862889708348E-4</v>
      </c>
      <c r="CB103" s="67">
        <v>2.2182910547396528E-3</v>
      </c>
      <c r="CC103" s="67">
        <v>6.8924077477732219E-4</v>
      </c>
      <c r="CD103" s="67">
        <v>1.0793650793650793E-3</v>
      </c>
      <c r="CE103" s="67">
        <v>8.5085045718218469E-4</v>
      </c>
      <c r="CF103" s="67">
        <v>3.7328852377396067E-3</v>
      </c>
      <c r="CG103" s="67">
        <v>9.4284892362276451E-3</v>
      </c>
      <c r="CH103" s="67">
        <v>2.0864590641696797E-3</v>
      </c>
      <c r="CI103" s="67">
        <v>6.3057604872608728E-4</v>
      </c>
      <c r="CJ103" s="67">
        <v>3.0338601039644592E-3</v>
      </c>
      <c r="CK103" s="67">
        <v>8.8797998918334234E-4</v>
      </c>
      <c r="CL103" s="67">
        <v>9.4460412856022988E-4</v>
      </c>
      <c r="CM103" s="67">
        <v>0</v>
      </c>
      <c r="CN103" s="67">
        <v>1.0417776830438027E-3</v>
      </c>
      <c r="CO103" s="67">
        <v>1.9552906110283162E-3</v>
      </c>
      <c r="CP103" s="67">
        <v>0</v>
      </c>
      <c r="CQ103" s="67">
        <v>1.0834473324213406E-3</v>
      </c>
      <c r="CR103" s="67">
        <v>0</v>
      </c>
      <c r="CS103" s="67">
        <v>1.0032362459546926E-3</v>
      </c>
      <c r="CT103" s="67">
        <v>4.4615384615384612E-3</v>
      </c>
      <c r="CU103" s="67">
        <v>2.0052658399864107E-3</v>
      </c>
      <c r="CV103" s="67">
        <v>6.5939639868120722E-5</v>
      </c>
      <c r="CW103" s="67">
        <v>1.0438247011952191E-3</v>
      </c>
      <c r="CX103" s="67">
        <v>2.1802018984480942E-3</v>
      </c>
      <c r="CY103" s="67">
        <v>9.6644820502787842E-4</v>
      </c>
      <c r="CZ103" s="67">
        <v>9.4164456233421744E-4</v>
      </c>
      <c r="DA103" s="67">
        <v>2.372199885123492E-3</v>
      </c>
      <c r="DB103" s="67">
        <v>2.6281412084811667E-6</v>
      </c>
      <c r="DC103" s="67">
        <v>4.1096759458979367E-4</v>
      </c>
      <c r="DD103" s="67">
        <v>4.5725716792340103E-3</v>
      </c>
      <c r="DE103" s="67">
        <v>1.3458933828598308E-3</v>
      </c>
      <c r="DF103" s="67">
        <v>7.768767983259221E-4</v>
      </c>
      <c r="DG103" s="67">
        <v>3.1650122284563372E-5</v>
      </c>
      <c r="DH103" s="67">
        <v>3.4353006759110864E-4</v>
      </c>
      <c r="DI103" s="67">
        <v>0</v>
      </c>
      <c r="DJ103" s="67">
        <v>2.2358963188847747E-3</v>
      </c>
      <c r="DK103" s="67">
        <v>2.2108843537414968E-3</v>
      </c>
      <c r="DL103" s="67">
        <v>1.6573126444371078E-3</v>
      </c>
      <c r="DM103" s="67">
        <v>1.69178190837383E-3</v>
      </c>
      <c r="DN103" s="67">
        <v>1.4891975308641975E-3</v>
      </c>
      <c r="DO103" s="67">
        <v>1.5289793753236419E-3</v>
      </c>
      <c r="DP103" s="67">
        <v>1.4027000329272308E-3</v>
      </c>
      <c r="DQ103" s="67">
        <v>7.5594859396869831E-3</v>
      </c>
      <c r="DR103" s="67">
        <v>2.3794247787610619E-3</v>
      </c>
      <c r="DS103" s="67">
        <v>0</v>
      </c>
      <c r="DT103" s="67">
        <v>4.818210896684081E-3</v>
      </c>
      <c r="DU103" s="67">
        <v>1.1268495383627772E-3</v>
      </c>
      <c r="DW103" s="15" t="s">
        <v>129</v>
      </c>
      <c r="DX103" s="75" t="s">
        <v>683</v>
      </c>
      <c r="DY103" s="76">
        <v>1.1955825619652859E-4</v>
      </c>
      <c r="DZ103" s="75">
        <v>1.0873498523090252E-4</v>
      </c>
      <c r="EA103" s="75">
        <v>1.4781665959567088E-3</v>
      </c>
      <c r="EB103" s="75">
        <v>6.9507871281602215E-5</v>
      </c>
      <c r="EC103" s="75">
        <v>3.0434849905098325E-3</v>
      </c>
      <c r="ED103" s="75">
        <v>0</v>
      </c>
      <c r="EE103" s="75">
        <v>1.4399581862328604E-3</v>
      </c>
      <c r="EF103" s="75">
        <v>4.3167270807966757E-4</v>
      </c>
      <c r="EG103" s="75">
        <v>0</v>
      </c>
      <c r="EH103" s="75">
        <v>0</v>
      </c>
      <c r="EI103" s="75">
        <v>0</v>
      </c>
      <c r="EJ103" s="75">
        <v>3.3794467640268117E-4</v>
      </c>
      <c r="EK103" s="75">
        <v>4.4334518093052717E-4</v>
      </c>
      <c r="EL103" s="75">
        <v>6.599691170369789E-4</v>
      </c>
      <c r="EM103" s="75">
        <v>8.3595457899924988E-4</v>
      </c>
      <c r="EN103" s="75">
        <v>0</v>
      </c>
      <c r="EO103" s="75">
        <v>5.6224503513603282E-4</v>
      </c>
      <c r="EP103" s="75">
        <v>4.6052754782395055E-4</v>
      </c>
      <c r="EQ103" s="75">
        <v>0</v>
      </c>
      <c r="ER103" s="75">
        <v>3.6739345310721609E-3</v>
      </c>
      <c r="ES103" s="75">
        <v>0</v>
      </c>
      <c r="ET103" s="75">
        <v>0</v>
      </c>
      <c r="EU103" s="75">
        <v>0</v>
      </c>
      <c r="EV103" s="75">
        <v>0</v>
      </c>
      <c r="EW103" s="75">
        <v>1.9724834221227913E-3</v>
      </c>
      <c r="EX103" s="75">
        <v>6.7614962764383341E-4</v>
      </c>
      <c r="EY103" s="75">
        <v>0</v>
      </c>
      <c r="EZ103" s="75">
        <v>0</v>
      </c>
      <c r="FA103" s="75">
        <v>3.5429417916026524E-4</v>
      </c>
      <c r="FB103" s="75">
        <v>1.9818195422554655E-4</v>
      </c>
      <c r="FC103" s="75">
        <v>1.7740681860229854E-4</v>
      </c>
      <c r="FD103" s="75">
        <v>0</v>
      </c>
      <c r="FE103" s="75">
        <v>1.2360759827527168E-3</v>
      </c>
      <c r="FF103" s="75">
        <v>1.0859822102881006E-4</v>
      </c>
      <c r="FG103" s="75">
        <v>3.1279749873189348E-4</v>
      </c>
      <c r="FH103" s="75">
        <v>0</v>
      </c>
      <c r="FI103" s="75">
        <v>3.8999918361440312E-4</v>
      </c>
      <c r="FJ103" s="75">
        <v>5.8248048068992972E-4</v>
      </c>
      <c r="FK103" s="75">
        <v>5.4874484731544295E-4</v>
      </c>
      <c r="FL103" s="75">
        <v>0</v>
      </c>
      <c r="FM103" s="75">
        <v>3.8011157826674848E-4</v>
      </c>
      <c r="FN103" s="75">
        <v>6.097849647547271E-4</v>
      </c>
      <c r="FO103" s="75">
        <v>5.1702342033023538E-4</v>
      </c>
      <c r="FP103" s="75">
        <v>1.204144750715366E-3</v>
      </c>
      <c r="FQ103" s="75">
        <v>1.2490665488448566E-3</v>
      </c>
      <c r="FR103" s="75">
        <v>7.4941949139865362E-4</v>
      </c>
      <c r="FS103" s="75">
        <v>0</v>
      </c>
      <c r="FT103" s="75">
        <v>4.5396123186826164E-4</v>
      </c>
      <c r="FU103" s="75">
        <v>5.9763754960295802E-4</v>
      </c>
      <c r="FV103" s="75">
        <v>0</v>
      </c>
      <c r="FW103" s="75">
        <v>4.5893518114701091E-4</v>
      </c>
      <c r="FX103" s="75">
        <v>5.400748820660531E-4</v>
      </c>
      <c r="FY103" s="75">
        <v>6.216783393386008E-4</v>
      </c>
      <c r="FZ103" s="75">
        <v>6.2964529953183528E-4</v>
      </c>
      <c r="GA103" s="75">
        <v>1.8805760346410699E-4</v>
      </c>
      <c r="GB103" s="75">
        <v>2.1352002241996614E-4</v>
      </c>
      <c r="GC103" s="75">
        <v>1.2038679293641409E-4</v>
      </c>
      <c r="GD103" s="75">
        <v>4.9672295541756744E-4</v>
      </c>
      <c r="GE103" s="75">
        <v>5.5678218375447585E-4</v>
      </c>
      <c r="GF103" s="75">
        <v>5.6192144668415175E-4</v>
      </c>
      <c r="GG103" s="75">
        <v>1.2561885982070933E-3</v>
      </c>
      <c r="GH103" s="75">
        <v>4.8493885090527536E-4</v>
      </c>
      <c r="GI103" s="75">
        <v>1.4305294922350585E-3</v>
      </c>
      <c r="GJ103" s="75">
        <v>5.6348450977679061E-4</v>
      </c>
      <c r="GK103" s="75">
        <v>7.6843186074563978E-4</v>
      </c>
      <c r="GL103" s="75">
        <v>6.3356538948268276E-4</v>
      </c>
      <c r="GM103" s="75">
        <v>2.2908345009288182E-3</v>
      </c>
      <c r="GN103" s="75">
        <v>6.1785351651988587E-3</v>
      </c>
      <c r="GO103" s="75">
        <v>1.4545652824148794E-3</v>
      </c>
      <c r="GP103" s="75">
        <v>5.0307335727172592E-4</v>
      </c>
      <c r="GQ103" s="75">
        <v>1.9086072528066464E-3</v>
      </c>
      <c r="GR103" s="75">
        <v>7.2563968691871346E-4</v>
      </c>
      <c r="GS103" s="75">
        <v>7.1548602754191361E-4</v>
      </c>
      <c r="GT103" s="75">
        <v>1.0494157214378759E-4</v>
      </c>
      <c r="GU103" s="75">
        <v>8.2335567999559684E-4</v>
      </c>
      <c r="GV103" s="75">
        <v>1.2501666736533343E-3</v>
      </c>
      <c r="GW103" s="75">
        <v>3.9467606591147566E-4</v>
      </c>
      <c r="GX103" s="75">
        <v>7.6987314373438834E-4</v>
      </c>
      <c r="GY103" s="75">
        <v>0</v>
      </c>
      <c r="GZ103" s="75">
        <v>7.2750800779410106E-4</v>
      </c>
      <c r="HA103" s="75">
        <v>2.7702253397077145E-3</v>
      </c>
      <c r="HB103" s="75">
        <v>1.325562065765894E-3</v>
      </c>
      <c r="HC103" s="75">
        <v>1.0449200088803616E-4</v>
      </c>
      <c r="HD103" s="75">
        <v>7.3409354035329152E-4</v>
      </c>
      <c r="HE103" s="75">
        <v>1.5873382357429683E-3</v>
      </c>
      <c r="HF103" s="75">
        <v>6.9621969313338737E-4</v>
      </c>
      <c r="HG103" s="75">
        <v>9.5060278529684246E-4</v>
      </c>
      <c r="HH103" s="75">
        <v>1.6370693422723258E-3</v>
      </c>
      <c r="HI103" s="75">
        <v>9.7174807028115045E-5</v>
      </c>
      <c r="HJ103" s="75">
        <v>3.7591499201209105E-4</v>
      </c>
      <c r="HK103" s="75">
        <v>2.8262719203942534E-3</v>
      </c>
      <c r="HL103" s="75">
        <v>8.99992412592699E-4</v>
      </c>
      <c r="HM103" s="75">
        <v>6.1789301813816946E-4</v>
      </c>
      <c r="HN103" s="75">
        <v>2.0297909960167646E-4</v>
      </c>
      <c r="HO103" s="75">
        <v>3.183803739250617E-4</v>
      </c>
      <c r="HP103" s="75">
        <v>1.0001591639375851</v>
      </c>
      <c r="HQ103" s="75">
        <v>1.4774285624738878E-3</v>
      </c>
      <c r="HR103" s="75">
        <v>1.7834630894850536E-3</v>
      </c>
      <c r="HS103" s="75">
        <v>1.0608225914458356E-3</v>
      </c>
      <c r="HT103" s="75">
        <v>1.0838160151004814E-3</v>
      </c>
      <c r="HU103" s="75">
        <v>1.1358568579929416E-3</v>
      </c>
      <c r="HV103" s="75">
        <v>1.0678642847674383E-3</v>
      </c>
      <c r="HW103" s="75">
        <v>1.0248154648531602E-3</v>
      </c>
      <c r="HX103" s="75">
        <v>4.5761497375904339E-3</v>
      </c>
      <c r="HY103" s="75">
        <v>1.5134191656806799E-3</v>
      </c>
      <c r="HZ103" s="75">
        <v>8.2336772218349506E-5</v>
      </c>
      <c r="IA103" s="75">
        <v>2.9425389699372852E-3</v>
      </c>
      <c r="IB103" s="67">
        <v>1.0864073769129696</v>
      </c>
      <c r="IC103" s="67">
        <v>0.95438726955475728</v>
      </c>
      <c r="IE103" s="15" t="s">
        <v>129</v>
      </c>
      <c r="IF103" s="75" t="s">
        <v>683</v>
      </c>
      <c r="IG103" s="67">
        <v>0</v>
      </c>
      <c r="IH103" s="67">
        <v>0</v>
      </c>
      <c r="II103" s="67">
        <v>0</v>
      </c>
      <c r="IJ103" s="67">
        <v>0</v>
      </c>
      <c r="IK103" s="67">
        <v>0</v>
      </c>
      <c r="IL103" s="67">
        <v>0</v>
      </c>
      <c r="IM103" s="67">
        <v>0</v>
      </c>
      <c r="IN103" s="67">
        <v>0</v>
      </c>
      <c r="IO103" s="67">
        <v>0</v>
      </c>
      <c r="IP103" s="67">
        <v>0</v>
      </c>
      <c r="IQ103" s="67">
        <v>0</v>
      </c>
      <c r="IR103" s="67">
        <v>0</v>
      </c>
      <c r="IS103" s="67">
        <v>0</v>
      </c>
      <c r="IT103" s="67">
        <v>0</v>
      </c>
      <c r="IU103" s="67">
        <v>0</v>
      </c>
      <c r="IV103" s="67">
        <v>0</v>
      </c>
      <c r="IW103" s="67">
        <v>0</v>
      </c>
      <c r="IX103" s="67">
        <v>0</v>
      </c>
      <c r="IY103" s="67">
        <v>0</v>
      </c>
      <c r="IZ103" s="67">
        <v>0</v>
      </c>
      <c r="JA103" s="67">
        <v>0</v>
      </c>
      <c r="JB103" s="67">
        <v>0</v>
      </c>
      <c r="JC103" s="67">
        <v>0</v>
      </c>
      <c r="JD103" s="67">
        <v>0</v>
      </c>
      <c r="JE103" s="67">
        <v>0</v>
      </c>
      <c r="JF103" s="67">
        <v>0</v>
      </c>
      <c r="JG103" s="67">
        <v>0</v>
      </c>
      <c r="JH103" s="67">
        <v>0</v>
      </c>
      <c r="JI103" s="67">
        <v>0</v>
      </c>
      <c r="JJ103" s="67">
        <v>0</v>
      </c>
      <c r="JK103" s="67">
        <v>0</v>
      </c>
      <c r="JL103" s="67">
        <v>0</v>
      </c>
      <c r="JM103" s="67">
        <v>0</v>
      </c>
      <c r="JN103" s="67">
        <v>0</v>
      </c>
      <c r="JO103" s="67">
        <v>0</v>
      </c>
      <c r="JP103" s="67">
        <v>0</v>
      </c>
      <c r="JQ103" s="67">
        <v>0</v>
      </c>
      <c r="JR103" s="67">
        <v>0</v>
      </c>
      <c r="JS103" s="67">
        <v>0</v>
      </c>
      <c r="JT103" s="67">
        <v>0</v>
      </c>
      <c r="JU103" s="67">
        <v>0</v>
      </c>
      <c r="JV103" s="67">
        <v>0</v>
      </c>
      <c r="JW103" s="67">
        <v>0</v>
      </c>
      <c r="JX103" s="67">
        <v>0</v>
      </c>
      <c r="JY103" s="67">
        <v>0</v>
      </c>
      <c r="JZ103" s="67">
        <v>0</v>
      </c>
      <c r="KA103" s="67">
        <v>0</v>
      </c>
      <c r="KB103" s="67">
        <v>0</v>
      </c>
      <c r="KC103" s="67">
        <v>0</v>
      </c>
      <c r="KD103" s="67">
        <v>0</v>
      </c>
      <c r="KE103" s="67">
        <v>0</v>
      </c>
      <c r="KF103" s="67">
        <v>0</v>
      </c>
      <c r="KG103" s="67">
        <v>0</v>
      </c>
      <c r="KH103" s="67">
        <v>0</v>
      </c>
      <c r="KI103" s="67">
        <v>0</v>
      </c>
      <c r="KJ103" s="67">
        <v>0</v>
      </c>
      <c r="KK103" s="67">
        <v>0</v>
      </c>
      <c r="KL103" s="67">
        <v>0</v>
      </c>
      <c r="KM103" s="67">
        <v>0</v>
      </c>
      <c r="KN103" s="67">
        <v>0</v>
      </c>
      <c r="KO103" s="67">
        <v>0</v>
      </c>
      <c r="KP103" s="67">
        <v>0</v>
      </c>
      <c r="KQ103" s="67">
        <v>0</v>
      </c>
      <c r="KR103" s="67">
        <v>0</v>
      </c>
      <c r="KS103" s="67">
        <v>0</v>
      </c>
      <c r="KT103" s="67">
        <v>0</v>
      </c>
      <c r="KU103" s="67">
        <v>0</v>
      </c>
      <c r="KV103" s="67">
        <v>0</v>
      </c>
      <c r="KW103" s="67">
        <v>0</v>
      </c>
      <c r="KX103" s="67">
        <v>0</v>
      </c>
      <c r="KY103" s="67">
        <v>0</v>
      </c>
      <c r="KZ103" s="67">
        <v>0</v>
      </c>
      <c r="LA103" s="67">
        <v>0</v>
      </c>
      <c r="LB103" s="67">
        <v>0</v>
      </c>
      <c r="LC103" s="67">
        <v>0</v>
      </c>
      <c r="LD103" s="67">
        <v>0</v>
      </c>
      <c r="LE103" s="67">
        <v>0</v>
      </c>
      <c r="LF103" s="67">
        <v>0</v>
      </c>
      <c r="LG103" s="67">
        <v>0</v>
      </c>
      <c r="LH103" s="67">
        <v>0</v>
      </c>
      <c r="LI103" s="67">
        <v>0</v>
      </c>
      <c r="LJ103" s="67">
        <v>0</v>
      </c>
      <c r="LK103" s="67">
        <v>0</v>
      </c>
      <c r="LL103" s="67">
        <v>0</v>
      </c>
      <c r="LM103" s="67">
        <v>0</v>
      </c>
      <c r="LN103" s="67">
        <v>0</v>
      </c>
      <c r="LO103" s="67">
        <v>0</v>
      </c>
      <c r="LP103" s="67">
        <v>0</v>
      </c>
      <c r="LQ103" s="67">
        <v>0</v>
      </c>
      <c r="LR103" s="67">
        <v>0</v>
      </c>
      <c r="LS103" s="67">
        <v>0</v>
      </c>
      <c r="LT103" s="67">
        <v>0</v>
      </c>
      <c r="LU103" s="67">
        <v>0</v>
      </c>
      <c r="LV103" s="67">
        <v>0</v>
      </c>
      <c r="LW103" s="67">
        <v>0</v>
      </c>
      <c r="LX103" s="67">
        <v>0</v>
      </c>
      <c r="LY103" s="67">
        <v>0</v>
      </c>
      <c r="LZ103" s="67">
        <v>0</v>
      </c>
      <c r="MA103" s="67">
        <v>0</v>
      </c>
      <c r="MB103" s="67">
        <v>0</v>
      </c>
      <c r="MC103" s="67">
        <v>0</v>
      </c>
      <c r="MD103" s="67">
        <v>0</v>
      </c>
      <c r="ME103" s="67">
        <v>0</v>
      </c>
      <c r="MF103" s="67">
        <v>0</v>
      </c>
      <c r="MG103" s="67">
        <v>0</v>
      </c>
      <c r="MH103" s="67">
        <v>0</v>
      </c>
      <c r="MI103" s="67">
        <v>0</v>
      </c>
    </row>
    <row r="104" spans="2:347" x14ac:dyDescent="0.15">
      <c r="B104" s="12" t="s">
        <v>130</v>
      </c>
      <c r="C104" s="66" t="s">
        <v>183</v>
      </c>
      <c r="D104" s="67">
        <v>0.71475875118259247</v>
      </c>
      <c r="E104" s="67">
        <v>0.28524124881740753</v>
      </c>
      <c r="F104" s="67">
        <v>0.67728272707471138</v>
      </c>
      <c r="G104" s="67">
        <v>0.18829775648006972</v>
      </c>
      <c r="H104" s="67">
        <v>2.6930538898260496E-3</v>
      </c>
      <c r="I104" s="27">
        <v>5.3800914833369635E-2</v>
      </c>
      <c r="J104" s="67">
        <v>5.2058375081681547E-2</v>
      </c>
      <c r="P104" s="12" t="s">
        <v>130</v>
      </c>
      <c r="Q104" s="67" t="s">
        <v>183</v>
      </c>
      <c r="R104" s="67">
        <v>6.9455406471981057E-4</v>
      </c>
      <c r="S104" s="67">
        <v>4.5774647887323943E-3</v>
      </c>
      <c r="T104" s="67">
        <v>9.6041214750542305E-3</v>
      </c>
      <c r="U104" s="67">
        <v>0</v>
      </c>
      <c r="V104" s="67">
        <v>5.8758721997796546E-5</v>
      </c>
      <c r="W104" s="67">
        <v>0</v>
      </c>
      <c r="X104" s="67">
        <v>6.1386138613861389E-3</v>
      </c>
      <c r="Y104" s="67">
        <v>2.6049324593488575E-3</v>
      </c>
      <c r="Z104" s="67">
        <v>0</v>
      </c>
      <c r="AA104" s="67">
        <v>0</v>
      </c>
      <c r="AB104" s="67">
        <v>0</v>
      </c>
      <c r="AC104" s="67">
        <v>3.3333333333333335E-3</v>
      </c>
      <c r="AD104" s="67">
        <v>2.5487646293888165E-3</v>
      </c>
      <c r="AE104" s="67">
        <v>6.9105691056910567E-3</v>
      </c>
      <c r="AF104" s="67">
        <v>4.3015319278022143E-3</v>
      </c>
      <c r="AG104" s="67">
        <v>0</v>
      </c>
      <c r="AH104" s="67">
        <v>2.6377952755905513E-3</v>
      </c>
      <c r="AI104" s="67">
        <v>8.8552915766738662E-3</v>
      </c>
      <c r="AJ104" s="67">
        <v>0</v>
      </c>
      <c r="AK104" s="67">
        <v>8.3962264150943405E-3</v>
      </c>
      <c r="AL104" s="67">
        <v>0</v>
      </c>
      <c r="AM104" s="67">
        <v>0</v>
      </c>
      <c r="AN104" s="67">
        <v>0</v>
      </c>
      <c r="AO104" s="67">
        <v>0</v>
      </c>
      <c r="AP104" s="67">
        <v>1.341417203486169E-3</v>
      </c>
      <c r="AQ104" s="67">
        <v>2.4046648433871717E-3</v>
      </c>
      <c r="AR104" s="67">
        <v>0</v>
      </c>
      <c r="AS104" s="67">
        <v>0</v>
      </c>
      <c r="AT104" s="67">
        <v>3.9180737961225769E-3</v>
      </c>
      <c r="AU104" s="67">
        <v>6.9517618884707491E-3</v>
      </c>
      <c r="AV104" s="67">
        <v>1.8285714285714285E-3</v>
      </c>
      <c r="AW104" s="67">
        <v>0</v>
      </c>
      <c r="AX104" s="67">
        <v>4.3104380746349378E-3</v>
      </c>
      <c r="AY104" s="67">
        <v>3.3333333333333335E-3</v>
      </c>
      <c r="AZ104" s="67">
        <v>8.8584474885844752E-3</v>
      </c>
      <c r="BA104" s="67">
        <v>0</v>
      </c>
      <c r="BB104" s="67">
        <v>1.1095066185318892E-3</v>
      </c>
      <c r="BC104" s="67">
        <v>4.4915254237288139E-3</v>
      </c>
      <c r="BD104" s="67">
        <v>3.364545648010215E-3</v>
      </c>
      <c r="BE104" s="67">
        <v>0</v>
      </c>
      <c r="BF104" s="67">
        <v>2.6142100726511512E-3</v>
      </c>
      <c r="BG104" s="67">
        <v>2.222823147647377E-3</v>
      </c>
      <c r="BH104" s="67">
        <v>4.0457097032878912E-3</v>
      </c>
      <c r="BI104" s="67">
        <v>5.6687954585772568E-3</v>
      </c>
      <c r="BJ104" s="67">
        <v>9.1891605239433627E-3</v>
      </c>
      <c r="BK104" s="67">
        <v>2.8279408076247806E-3</v>
      </c>
      <c r="BL104" s="67">
        <v>0</v>
      </c>
      <c r="BM104" s="67">
        <v>6.2690839694656492E-3</v>
      </c>
      <c r="BN104" s="67">
        <v>1.4665121071612571E-2</v>
      </c>
      <c r="BO104" s="67">
        <v>0</v>
      </c>
      <c r="BP104" s="67">
        <v>3.7190082644628099E-3</v>
      </c>
      <c r="BQ104" s="67">
        <v>1.2867271400271088E-2</v>
      </c>
      <c r="BR104" s="67">
        <v>3.2258064516129032E-3</v>
      </c>
      <c r="BS104" s="67">
        <v>1.5734989648033125E-3</v>
      </c>
      <c r="BT104" s="67">
        <v>2.8952306016220798E-3</v>
      </c>
      <c r="BU104" s="67">
        <v>2.4753439863283906E-3</v>
      </c>
      <c r="BV104" s="67">
        <v>2.8880211536096425E-3</v>
      </c>
      <c r="BW104" s="67">
        <v>9.8874246738626589E-3</v>
      </c>
      <c r="BX104" s="67">
        <v>1.3014030833188982E-2</v>
      </c>
      <c r="BY104" s="67">
        <v>6.9841710635934456E-3</v>
      </c>
      <c r="BZ104" s="67">
        <v>5.0312818769126147E-2</v>
      </c>
      <c r="CA104" s="67">
        <v>1.8073248407643312E-2</v>
      </c>
      <c r="CB104" s="67">
        <v>1.0106141522029372E-2</v>
      </c>
      <c r="CC104" s="67">
        <v>3.31895942315849E-2</v>
      </c>
      <c r="CD104" s="67">
        <v>6.1561224489795924E-2</v>
      </c>
      <c r="CE104" s="67">
        <v>3.3181267000950416E-3</v>
      </c>
      <c r="CF104" s="67">
        <v>7.107294000497884E-3</v>
      </c>
      <c r="CG104" s="67">
        <v>2.5051541448914035E-3</v>
      </c>
      <c r="CH104" s="67">
        <v>6.1417237843380641E-3</v>
      </c>
      <c r="CI104" s="67">
        <v>9.0707300334562924E-3</v>
      </c>
      <c r="CJ104" s="67">
        <v>9.549747905728467E-3</v>
      </c>
      <c r="CK104" s="67">
        <v>1.577203893996755E-3</v>
      </c>
      <c r="CL104" s="67">
        <v>1.7543767964463026E-3</v>
      </c>
      <c r="CM104" s="67">
        <v>0</v>
      </c>
      <c r="CN104" s="67">
        <v>2.5018650751358843E-3</v>
      </c>
      <c r="CO104" s="67">
        <v>8.2989142005535452E-3</v>
      </c>
      <c r="CP104" s="67">
        <v>0.12559903826478414</v>
      </c>
      <c r="CQ104" s="67">
        <v>2.8733242134062927E-3</v>
      </c>
      <c r="CR104" s="67">
        <v>0</v>
      </c>
      <c r="CS104" s="67">
        <v>1.3171521035598707E-2</v>
      </c>
      <c r="CT104" s="67">
        <v>5.5999999999999999E-3</v>
      </c>
      <c r="CU104" s="67">
        <v>6.7980295566502464E-3</v>
      </c>
      <c r="CV104" s="67">
        <v>2.9672837940654325E-4</v>
      </c>
      <c r="CW104" s="67">
        <v>1.1338645418326694E-2</v>
      </c>
      <c r="CX104" s="67">
        <v>1.8924212746722915E-2</v>
      </c>
      <c r="CY104" s="67">
        <v>9.8532720336496141E-3</v>
      </c>
      <c r="CZ104" s="67">
        <v>4.989389920424403E-2</v>
      </c>
      <c r="DA104" s="67">
        <v>9.6668581275129225E-3</v>
      </c>
      <c r="DB104" s="67">
        <v>1.0288515795901646E-2</v>
      </c>
      <c r="DC104" s="67">
        <v>1.8183317684675312E-3</v>
      </c>
      <c r="DD104" s="67">
        <v>3.96381815294091E-3</v>
      </c>
      <c r="DE104" s="67">
        <v>6.0673473856659721E-3</v>
      </c>
      <c r="DF104" s="67">
        <v>1.3662045513994244E-2</v>
      </c>
      <c r="DG104" s="67">
        <v>1.2229535318659186E-2</v>
      </c>
      <c r="DH104" s="67">
        <v>2.022855550135879E-2</v>
      </c>
      <c r="DI104" s="67">
        <v>6.0449892882646992E-3</v>
      </c>
      <c r="DJ104" s="67">
        <v>2.6911348290132868E-3</v>
      </c>
      <c r="DK104" s="67">
        <v>1.5476190476190477E-3</v>
      </c>
      <c r="DL104" s="67">
        <v>8.5539782106305706E-3</v>
      </c>
      <c r="DM104" s="67">
        <v>1.0430155594329964E-2</v>
      </c>
      <c r="DN104" s="67">
        <v>8.4992283950617292E-3</v>
      </c>
      <c r="DO104" s="67">
        <v>1.5842984705154274E-3</v>
      </c>
      <c r="DP104" s="67">
        <v>3.2229173526506418E-3</v>
      </c>
      <c r="DQ104" s="67">
        <v>5.415871400093311E-3</v>
      </c>
      <c r="DR104" s="67">
        <v>3.7212389380530974E-3</v>
      </c>
      <c r="DS104" s="67">
        <v>0</v>
      </c>
      <c r="DT104" s="67">
        <v>4.620961722998188E-3</v>
      </c>
      <c r="DU104" s="67">
        <v>7.2086446054213243E-3</v>
      </c>
      <c r="DW104" s="12" t="s">
        <v>130</v>
      </c>
      <c r="DX104" s="67" t="s">
        <v>183</v>
      </c>
      <c r="DY104" s="27">
        <v>2.2504563739498369E-3</v>
      </c>
      <c r="DZ104" s="67">
        <v>2.0972125809164146E-3</v>
      </c>
      <c r="EA104" s="67">
        <v>3.5136622321295143E-3</v>
      </c>
      <c r="EB104" s="67">
        <v>1.1145410931852049E-3</v>
      </c>
      <c r="EC104" s="67">
        <v>1.2216094938052359E-3</v>
      </c>
      <c r="ED104" s="67">
        <v>0</v>
      </c>
      <c r="EE104" s="67">
        <v>1.1552938366656856E-2</v>
      </c>
      <c r="EF104" s="67">
        <v>1.2664011234117332E-3</v>
      </c>
      <c r="EG104" s="67">
        <v>0</v>
      </c>
      <c r="EH104" s="67">
        <v>0</v>
      </c>
      <c r="EI104" s="67">
        <v>0</v>
      </c>
      <c r="EJ104" s="67">
        <v>1.7020980404152078E-3</v>
      </c>
      <c r="EK104" s="67">
        <v>1.2876932940869947E-3</v>
      </c>
      <c r="EL104" s="67">
        <v>2.8907211996992851E-3</v>
      </c>
      <c r="EM104" s="67">
        <v>1.7630343670036836E-3</v>
      </c>
      <c r="EN104" s="67">
        <v>0</v>
      </c>
      <c r="EO104" s="67">
        <v>1.1511692743637761E-3</v>
      </c>
      <c r="EP104" s="67">
        <v>3.1093102485753232E-3</v>
      </c>
      <c r="EQ104" s="67">
        <v>0</v>
      </c>
      <c r="ER104" s="67">
        <v>2.9208971031764032E-3</v>
      </c>
      <c r="ES104" s="67">
        <v>0</v>
      </c>
      <c r="ET104" s="67">
        <v>0</v>
      </c>
      <c r="EU104" s="67">
        <v>0</v>
      </c>
      <c r="EV104" s="67">
        <v>0</v>
      </c>
      <c r="EW104" s="67">
        <v>6.7336981915241891E-4</v>
      </c>
      <c r="EX104" s="67">
        <v>1.0188810960352788E-3</v>
      </c>
      <c r="EY104" s="67">
        <v>0</v>
      </c>
      <c r="EZ104" s="67">
        <v>0</v>
      </c>
      <c r="FA104" s="67">
        <v>1.415996717393328E-3</v>
      </c>
      <c r="FB104" s="67">
        <v>2.2659861458458491E-3</v>
      </c>
      <c r="FC104" s="67">
        <v>1.2207179161288289E-3</v>
      </c>
      <c r="FD104" s="67">
        <v>0</v>
      </c>
      <c r="FE104" s="67">
        <v>2.9842548647738827E-3</v>
      </c>
      <c r="FF104" s="67">
        <v>1.4745178303174832E-3</v>
      </c>
      <c r="FG104" s="67">
        <v>2.9992374744160668E-3</v>
      </c>
      <c r="FH104" s="67">
        <v>0</v>
      </c>
      <c r="FI104" s="67">
        <v>6.4374973178822246E-4</v>
      </c>
      <c r="FJ104" s="67">
        <v>1.8788841886634147E-3</v>
      </c>
      <c r="FK104" s="67">
        <v>1.4242515487428765E-3</v>
      </c>
      <c r="FL104" s="67">
        <v>0</v>
      </c>
      <c r="FM104" s="67">
        <v>1.3561767761609965E-3</v>
      </c>
      <c r="FN104" s="67">
        <v>1.2860848192991266E-3</v>
      </c>
      <c r="FO104" s="67">
        <v>1.7419968596436681E-3</v>
      </c>
      <c r="FP104" s="67">
        <v>2.0577839933110802E-3</v>
      </c>
      <c r="FQ104" s="67">
        <v>3.0388329842502269E-3</v>
      </c>
      <c r="FR104" s="67">
        <v>1.3958281675844897E-3</v>
      </c>
      <c r="FS104" s="67">
        <v>0</v>
      </c>
      <c r="FT104" s="67">
        <v>2.0701301828573823E-3</v>
      </c>
      <c r="FU104" s="67">
        <v>4.5085416363656438E-3</v>
      </c>
      <c r="FV104" s="67">
        <v>0</v>
      </c>
      <c r="FW104" s="67">
        <v>1.3044929118595004E-3</v>
      </c>
      <c r="FX104" s="67">
        <v>4.0030214707644594E-3</v>
      </c>
      <c r="FY104" s="67">
        <v>1.1115204670905194E-3</v>
      </c>
      <c r="FZ104" s="67">
        <v>7.8990058310015828E-4</v>
      </c>
      <c r="GA104" s="67">
        <v>1.1921424231911629E-3</v>
      </c>
      <c r="GB104" s="67">
        <v>1.0838065777033386E-3</v>
      </c>
      <c r="GC104" s="67">
        <v>1.204859591879433E-3</v>
      </c>
      <c r="GD104" s="67">
        <v>3.2704277962961668E-3</v>
      </c>
      <c r="GE104" s="67">
        <v>4.4177055160094609E-3</v>
      </c>
      <c r="GF104" s="67">
        <v>3.5827376195671575E-3</v>
      </c>
      <c r="GG104" s="67">
        <v>1.5275614019599783E-2</v>
      </c>
      <c r="GH104" s="67">
        <v>6.1767437455731338E-3</v>
      </c>
      <c r="GI104" s="67">
        <v>3.9388513653835213E-3</v>
      </c>
      <c r="GJ104" s="67">
        <v>1.0699067579992786E-2</v>
      </c>
      <c r="GK104" s="67">
        <v>1.8359990090801959E-2</v>
      </c>
      <c r="GL104" s="67">
        <v>1.4480252502357604E-3</v>
      </c>
      <c r="GM104" s="67">
        <v>2.4781533279084971E-3</v>
      </c>
      <c r="GN104" s="67">
        <v>1.5343459307605202E-3</v>
      </c>
      <c r="GO104" s="67">
        <v>2.9767077739056239E-3</v>
      </c>
      <c r="GP104" s="67">
        <v>4.070091244229441E-3</v>
      </c>
      <c r="GQ104" s="67">
        <v>3.2907611350138002E-3</v>
      </c>
      <c r="GR104" s="67">
        <v>1.0131468252435221E-3</v>
      </c>
      <c r="GS104" s="67">
        <v>9.0870862509842803E-4</v>
      </c>
      <c r="GT104" s="67">
        <v>2.1937623230925793E-4</v>
      </c>
      <c r="GU104" s="67">
        <v>1.2333191842287851E-3</v>
      </c>
      <c r="GV104" s="67">
        <v>2.6661670161697618E-3</v>
      </c>
      <c r="GW104" s="67">
        <v>3.6699985156213394E-2</v>
      </c>
      <c r="GX104" s="67">
        <v>1.1486439235505142E-3</v>
      </c>
      <c r="GY104" s="67">
        <v>0</v>
      </c>
      <c r="GZ104" s="67">
        <v>4.1124296877480112E-3</v>
      </c>
      <c r="HA104" s="67">
        <v>2.0817915264073222E-3</v>
      </c>
      <c r="HB104" s="67">
        <v>2.4228347525671935E-3</v>
      </c>
      <c r="HC104" s="67">
        <v>5.0753889310311835E-4</v>
      </c>
      <c r="HD104" s="67">
        <v>3.7567255957235701E-3</v>
      </c>
      <c r="HE104" s="67">
        <v>6.2393931431227951E-3</v>
      </c>
      <c r="HF104" s="67">
        <v>3.6665180391569989E-3</v>
      </c>
      <c r="HG104" s="67">
        <v>1.5643930243893375E-2</v>
      </c>
      <c r="HH104" s="67">
        <v>3.551919834511726E-3</v>
      </c>
      <c r="HI104" s="67">
        <v>3.4302354668471241E-3</v>
      </c>
      <c r="HJ104" s="67">
        <v>1.0387555192858456E-3</v>
      </c>
      <c r="HK104" s="67">
        <v>1.6824478082011159E-3</v>
      </c>
      <c r="HL104" s="67">
        <v>2.1588618505786268E-3</v>
      </c>
      <c r="HM104" s="67">
        <v>4.4146378548422568E-3</v>
      </c>
      <c r="HN104" s="67">
        <v>4.1008551398681262E-3</v>
      </c>
      <c r="HO104" s="67">
        <v>6.2133516438810724E-3</v>
      </c>
      <c r="HP104" s="67">
        <v>2.6426084394969474E-3</v>
      </c>
      <c r="HQ104" s="67">
        <v>1.0015703536748253</v>
      </c>
      <c r="HR104" s="67">
        <v>2.6426555669516365E-3</v>
      </c>
      <c r="HS104" s="67">
        <v>2.9298986297824239E-3</v>
      </c>
      <c r="HT104" s="67">
        <v>3.4571500747981061E-3</v>
      </c>
      <c r="HU104" s="67">
        <v>3.9522039897738623E-3</v>
      </c>
      <c r="HV104" s="67">
        <v>9.7258121499269002E-4</v>
      </c>
      <c r="HW104" s="67">
        <v>1.7077687324794299E-3</v>
      </c>
      <c r="HX104" s="67">
        <v>2.6795723714113256E-3</v>
      </c>
      <c r="HY104" s="67">
        <v>2.1683994512051922E-3</v>
      </c>
      <c r="HZ104" s="67">
        <v>5.1062042572346119E-4</v>
      </c>
      <c r="IA104" s="67">
        <v>2.8186227336888976E-3</v>
      </c>
      <c r="IB104" s="67">
        <v>1.302469943232653</v>
      </c>
      <c r="IC104" s="67">
        <v>1.1441939361007587</v>
      </c>
      <c r="IE104" s="12" t="s">
        <v>130</v>
      </c>
      <c r="IF104" s="67" t="s">
        <v>183</v>
      </c>
      <c r="IG104" s="67">
        <v>0</v>
      </c>
      <c r="IH104" s="67">
        <v>0</v>
      </c>
      <c r="II104" s="67">
        <v>0</v>
      </c>
      <c r="IJ104" s="67">
        <v>0</v>
      </c>
      <c r="IK104" s="67">
        <v>0</v>
      </c>
      <c r="IL104" s="67">
        <v>0</v>
      </c>
      <c r="IM104" s="67">
        <v>0</v>
      </c>
      <c r="IN104" s="67">
        <v>0</v>
      </c>
      <c r="IO104" s="67">
        <v>0</v>
      </c>
      <c r="IP104" s="67">
        <v>0</v>
      </c>
      <c r="IQ104" s="67">
        <v>0</v>
      </c>
      <c r="IR104" s="67">
        <v>0</v>
      </c>
      <c r="IS104" s="67">
        <v>0</v>
      </c>
      <c r="IT104" s="67">
        <v>0</v>
      </c>
      <c r="IU104" s="67">
        <v>0</v>
      </c>
      <c r="IV104" s="67">
        <v>0</v>
      </c>
      <c r="IW104" s="67">
        <v>0</v>
      </c>
      <c r="IX104" s="67">
        <v>0</v>
      </c>
      <c r="IY104" s="67">
        <v>0</v>
      </c>
      <c r="IZ104" s="67">
        <v>0</v>
      </c>
      <c r="JA104" s="67">
        <v>0</v>
      </c>
      <c r="JB104" s="67">
        <v>0</v>
      </c>
      <c r="JC104" s="67">
        <v>0</v>
      </c>
      <c r="JD104" s="67">
        <v>0</v>
      </c>
      <c r="JE104" s="67">
        <v>0</v>
      </c>
      <c r="JF104" s="67">
        <v>0</v>
      </c>
      <c r="JG104" s="67">
        <v>0</v>
      </c>
      <c r="JH104" s="67">
        <v>0</v>
      </c>
      <c r="JI104" s="67">
        <v>0</v>
      </c>
      <c r="JJ104" s="67">
        <v>0</v>
      </c>
      <c r="JK104" s="67">
        <v>0</v>
      </c>
      <c r="JL104" s="67">
        <v>0</v>
      </c>
      <c r="JM104" s="67">
        <v>0</v>
      </c>
      <c r="JN104" s="67">
        <v>0</v>
      </c>
      <c r="JO104" s="67">
        <v>0</v>
      </c>
      <c r="JP104" s="67">
        <v>0</v>
      </c>
      <c r="JQ104" s="67">
        <v>0</v>
      </c>
      <c r="JR104" s="67">
        <v>0</v>
      </c>
      <c r="JS104" s="67">
        <v>0</v>
      </c>
      <c r="JT104" s="67">
        <v>0</v>
      </c>
      <c r="JU104" s="67">
        <v>0</v>
      </c>
      <c r="JV104" s="67">
        <v>0</v>
      </c>
      <c r="JW104" s="67">
        <v>0</v>
      </c>
      <c r="JX104" s="67">
        <v>0</v>
      </c>
      <c r="JY104" s="67">
        <v>0</v>
      </c>
      <c r="JZ104" s="67">
        <v>0</v>
      </c>
      <c r="KA104" s="67">
        <v>0</v>
      </c>
      <c r="KB104" s="67">
        <v>0</v>
      </c>
      <c r="KC104" s="67">
        <v>0</v>
      </c>
      <c r="KD104" s="67">
        <v>0</v>
      </c>
      <c r="KE104" s="67">
        <v>0</v>
      </c>
      <c r="KF104" s="67">
        <v>0</v>
      </c>
      <c r="KG104" s="67">
        <v>0</v>
      </c>
      <c r="KH104" s="67">
        <v>0</v>
      </c>
      <c r="KI104" s="67">
        <v>0</v>
      </c>
      <c r="KJ104" s="67">
        <v>0</v>
      </c>
      <c r="KK104" s="67">
        <v>0</v>
      </c>
      <c r="KL104" s="67">
        <v>0</v>
      </c>
      <c r="KM104" s="67">
        <v>0</v>
      </c>
      <c r="KN104" s="67">
        <v>0</v>
      </c>
      <c r="KO104" s="67">
        <v>0</v>
      </c>
      <c r="KP104" s="67">
        <v>0</v>
      </c>
      <c r="KQ104" s="67">
        <v>0</v>
      </c>
      <c r="KR104" s="67">
        <v>0</v>
      </c>
      <c r="KS104" s="67">
        <v>0</v>
      </c>
      <c r="KT104" s="67">
        <v>0</v>
      </c>
      <c r="KU104" s="67">
        <v>0</v>
      </c>
      <c r="KV104" s="67">
        <v>0</v>
      </c>
      <c r="KW104" s="67">
        <v>0</v>
      </c>
      <c r="KX104" s="67">
        <v>0</v>
      </c>
      <c r="KY104" s="67">
        <v>0</v>
      </c>
      <c r="KZ104" s="67">
        <v>0</v>
      </c>
      <c r="LA104" s="67">
        <v>0</v>
      </c>
      <c r="LB104" s="67">
        <v>0</v>
      </c>
      <c r="LC104" s="67">
        <v>0</v>
      </c>
      <c r="LD104" s="67">
        <v>0</v>
      </c>
      <c r="LE104" s="67">
        <v>0</v>
      </c>
      <c r="LF104" s="67">
        <v>0</v>
      </c>
      <c r="LG104" s="67">
        <v>0</v>
      </c>
      <c r="LH104" s="67">
        <v>0</v>
      </c>
      <c r="LI104" s="67">
        <v>0</v>
      </c>
      <c r="LJ104" s="67">
        <v>0</v>
      </c>
      <c r="LK104" s="67">
        <v>0</v>
      </c>
      <c r="LL104" s="67">
        <v>0</v>
      </c>
      <c r="LM104" s="67">
        <v>0</v>
      </c>
      <c r="LN104" s="67">
        <v>0</v>
      </c>
      <c r="LO104" s="67">
        <v>0</v>
      </c>
      <c r="LP104" s="67">
        <v>0</v>
      </c>
      <c r="LQ104" s="67">
        <v>0</v>
      </c>
      <c r="LR104" s="67">
        <v>0</v>
      </c>
      <c r="LS104" s="67">
        <v>0</v>
      </c>
      <c r="LT104" s="67">
        <v>0</v>
      </c>
      <c r="LU104" s="67">
        <v>0</v>
      </c>
      <c r="LV104" s="67">
        <v>0</v>
      </c>
      <c r="LW104" s="67">
        <v>0</v>
      </c>
      <c r="LX104" s="67">
        <v>0</v>
      </c>
      <c r="LY104" s="67">
        <v>0</v>
      </c>
      <c r="LZ104" s="67">
        <v>0</v>
      </c>
      <c r="MA104" s="67">
        <v>0</v>
      </c>
      <c r="MB104" s="67">
        <v>0</v>
      </c>
      <c r="MC104" s="67">
        <v>0</v>
      </c>
      <c r="MD104" s="67">
        <v>0</v>
      </c>
      <c r="ME104" s="67">
        <v>0</v>
      </c>
      <c r="MF104" s="67">
        <v>0</v>
      </c>
      <c r="MG104" s="67">
        <v>0</v>
      </c>
      <c r="MH104" s="67">
        <v>0</v>
      </c>
      <c r="MI104" s="67">
        <v>0</v>
      </c>
    </row>
    <row r="105" spans="2:347" x14ac:dyDescent="0.15">
      <c r="B105" s="12" t="s">
        <v>131</v>
      </c>
      <c r="C105" s="66" t="s">
        <v>193</v>
      </c>
      <c r="D105" s="67">
        <v>0.97041483862114608</v>
      </c>
      <c r="E105" s="67">
        <v>2.9585161378853919E-2</v>
      </c>
      <c r="F105" s="67">
        <v>0.29034013605442172</v>
      </c>
      <c r="G105" s="67">
        <v>0.15668367346938775</v>
      </c>
      <c r="H105" s="67">
        <v>1.5913384524357388E-5</v>
      </c>
      <c r="I105" s="27">
        <v>7.9931972789115652E-2</v>
      </c>
      <c r="J105" s="67">
        <v>6.6326530612244902E-2</v>
      </c>
      <c r="P105" s="12" t="s">
        <v>131</v>
      </c>
      <c r="Q105" s="67" t="s">
        <v>193</v>
      </c>
      <c r="R105" s="67">
        <v>2.3941068139963169E-4</v>
      </c>
      <c r="S105" s="67">
        <v>0</v>
      </c>
      <c r="T105" s="67">
        <v>4.8156182212581349E-3</v>
      </c>
      <c r="U105" s="67">
        <v>0</v>
      </c>
      <c r="V105" s="67">
        <v>1.1996572407883463E-3</v>
      </c>
      <c r="W105" s="67">
        <v>0</v>
      </c>
      <c r="X105" s="67">
        <v>1.1881188118811881E-3</v>
      </c>
      <c r="Y105" s="67">
        <v>9.593488574222285E-3</v>
      </c>
      <c r="Z105" s="67">
        <v>0</v>
      </c>
      <c r="AA105" s="67">
        <v>0</v>
      </c>
      <c r="AB105" s="67">
        <v>0</v>
      </c>
      <c r="AC105" s="67">
        <v>8.3333333333333339E-4</v>
      </c>
      <c r="AD105" s="67">
        <v>6.4239271781534463E-3</v>
      </c>
      <c r="AE105" s="67">
        <v>1.5447154471544715E-3</v>
      </c>
      <c r="AF105" s="67">
        <v>6.1102684665554369E-3</v>
      </c>
      <c r="AG105" s="67">
        <v>0</v>
      </c>
      <c r="AH105" s="67">
        <v>3.3464566929133858E-3</v>
      </c>
      <c r="AI105" s="67">
        <v>1.0943124550035997E-3</v>
      </c>
      <c r="AJ105" s="67">
        <v>0</v>
      </c>
      <c r="AK105" s="67">
        <v>4.1037735849056602E-3</v>
      </c>
      <c r="AL105" s="67">
        <v>0</v>
      </c>
      <c r="AM105" s="67">
        <v>0</v>
      </c>
      <c r="AN105" s="67">
        <v>0</v>
      </c>
      <c r="AO105" s="67">
        <v>0</v>
      </c>
      <c r="AP105" s="67">
        <v>4.945964380447139E-2</v>
      </c>
      <c r="AQ105" s="67">
        <v>4.9942205480158937E-2</v>
      </c>
      <c r="AR105" s="67">
        <v>0</v>
      </c>
      <c r="AS105" s="67">
        <v>0</v>
      </c>
      <c r="AT105" s="67">
        <v>4.816552011673963E-3</v>
      </c>
      <c r="AU105" s="67">
        <v>3.6993955981297752E-3</v>
      </c>
      <c r="AV105" s="67">
        <v>2.1714285714285715E-3</v>
      </c>
      <c r="AW105" s="67">
        <v>0</v>
      </c>
      <c r="AX105" s="67">
        <v>3.6235803136830722E-4</v>
      </c>
      <c r="AY105" s="67">
        <v>6.6666666666666671E-3</v>
      </c>
      <c r="AZ105" s="67">
        <v>3.0136986301369864E-3</v>
      </c>
      <c r="BA105" s="67">
        <v>0</v>
      </c>
      <c r="BB105" s="67">
        <v>5.7424789410348977E-4</v>
      </c>
      <c r="BC105" s="67">
        <v>6.3559322033898301E-4</v>
      </c>
      <c r="BD105" s="67">
        <v>4.7882528197488826E-4</v>
      </c>
      <c r="BE105" s="67">
        <v>0</v>
      </c>
      <c r="BF105" s="67">
        <v>9.7648072897426426E-4</v>
      </c>
      <c r="BG105" s="67">
        <v>1.7468902109248241E-3</v>
      </c>
      <c r="BH105" s="67">
        <v>1.2670408981555734E-3</v>
      </c>
      <c r="BI105" s="67">
        <v>3.4805747738158596E-3</v>
      </c>
      <c r="BJ105" s="67">
        <v>2.3423662300471972E-3</v>
      </c>
      <c r="BK105" s="67">
        <v>4.2174567343867576E-3</v>
      </c>
      <c r="BL105" s="67">
        <v>0</v>
      </c>
      <c r="BM105" s="67">
        <v>2.2709923664122138E-3</v>
      </c>
      <c r="BN105" s="67">
        <v>4.2478104070066969E-3</v>
      </c>
      <c r="BO105" s="67">
        <v>0</v>
      </c>
      <c r="BP105" s="67">
        <v>4.6280991735537192E-3</v>
      </c>
      <c r="BQ105" s="67">
        <v>5.889549230181073E-3</v>
      </c>
      <c r="BR105" s="67">
        <v>5.4838709677419361E-3</v>
      </c>
      <c r="BS105" s="67">
        <v>5.1552795031055906E-3</v>
      </c>
      <c r="BT105" s="67">
        <v>7.3038978331921075E-3</v>
      </c>
      <c r="BU105" s="67">
        <v>7.9394360460937688E-3</v>
      </c>
      <c r="BV105" s="67">
        <v>4.0590794490222605E-3</v>
      </c>
      <c r="BW105" s="67">
        <v>1.4210979405337393E-3</v>
      </c>
      <c r="BX105" s="67">
        <v>2.3956348518967608E-3</v>
      </c>
      <c r="BY105" s="67">
        <v>1.1560677589558456E-2</v>
      </c>
      <c r="BZ105" s="67">
        <v>1.1560693641618498E-4</v>
      </c>
      <c r="CA105" s="67">
        <v>3.3192256118002011E-3</v>
      </c>
      <c r="CB105" s="67">
        <v>4.5460614152202937E-4</v>
      </c>
      <c r="CC105" s="67">
        <v>9.7271313445496956E-4</v>
      </c>
      <c r="CD105" s="67">
        <v>8.9569160997732429E-4</v>
      </c>
      <c r="CE105" s="67">
        <v>2.4600006554583291E-3</v>
      </c>
      <c r="CF105" s="67">
        <v>9.5344784665173012E-3</v>
      </c>
      <c r="CG105" s="67">
        <v>7.3927218679579994E-3</v>
      </c>
      <c r="CH105" s="67">
        <v>9.493226833612175E-4</v>
      </c>
      <c r="CI105" s="67">
        <v>1.1627241142661062E-2</v>
      </c>
      <c r="CJ105" s="67">
        <v>2.8835285381137877E-2</v>
      </c>
      <c r="CK105" s="67">
        <v>1.3702339102217414E-2</v>
      </c>
      <c r="CL105" s="67">
        <v>1.2941991115756469E-2</v>
      </c>
      <c r="CM105" s="67">
        <v>0</v>
      </c>
      <c r="CN105" s="67">
        <v>4.6152616433976336E-3</v>
      </c>
      <c r="CO105" s="67">
        <v>3.2918884394294232E-3</v>
      </c>
      <c r="CP105" s="67">
        <v>0</v>
      </c>
      <c r="CQ105" s="67">
        <v>8.7168262653898772E-4</v>
      </c>
      <c r="CR105" s="67">
        <v>0</v>
      </c>
      <c r="CS105" s="67">
        <v>3.9805825242718446E-3</v>
      </c>
      <c r="CT105" s="67">
        <v>5.3333333333333336E-4</v>
      </c>
      <c r="CU105" s="67">
        <v>7.3237642262612536E-3</v>
      </c>
      <c r="CV105" s="67">
        <v>9.2822723814354558E-4</v>
      </c>
      <c r="CW105" s="67">
        <v>2.1498007968127491E-2</v>
      </c>
      <c r="CX105" s="67">
        <v>1.7767063432273619E-2</v>
      </c>
      <c r="CY105" s="67">
        <v>1.7135870096840457E-2</v>
      </c>
      <c r="CZ105" s="67">
        <v>2.9787798408488064E-2</v>
      </c>
      <c r="DA105" s="67">
        <v>3.386559448592763E-2</v>
      </c>
      <c r="DB105" s="67">
        <v>8.2106223283785144E-4</v>
      </c>
      <c r="DC105" s="67">
        <v>4.3435176491486279E-3</v>
      </c>
      <c r="DD105" s="67">
        <v>2.8009922780798816E-3</v>
      </c>
      <c r="DE105" s="67">
        <v>1.4489744608721746E-3</v>
      </c>
      <c r="DF105" s="67">
        <v>8.0931205859272829E-3</v>
      </c>
      <c r="DG105" s="67">
        <v>1.1293339087901021E-3</v>
      </c>
      <c r="DH105" s="67">
        <v>1.5047731865375235E-3</v>
      </c>
      <c r="DI105" s="67">
        <v>6.5282075696262796E-3</v>
      </c>
      <c r="DJ105" s="67">
        <v>7.7521237203223708E-3</v>
      </c>
      <c r="DK105" s="67">
        <v>7.6530612244897966E-4</v>
      </c>
      <c r="DL105" s="67">
        <v>2.1933806536810828E-3</v>
      </c>
      <c r="DM105" s="67">
        <v>1.5943443840396847E-2</v>
      </c>
      <c r="DN105" s="67">
        <v>2.8896604938271606E-3</v>
      </c>
      <c r="DO105" s="67">
        <v>1.0818924687724971E-2</v>
      </c>
      <c r="DP105" s="67">
        <v>1.3130721106354954E-2</v>
      </c>
      <c r="DQ105" s="67">
        <v>1.2498197395767062E-2</v>
      </c>
      <c r="DR105" s="67">
        <v>1.0897123893805311E-2</v>
      </c>
      <c r="DS105" s="67">
        <v>0</v>
      </c>
      <c r="DT105" s="67">
        <v>5.046380211109926E-3</v>
      </c>
      <c r="DU105" s="67">
        <v>6.1288988992453941E-3</v>
      </c>
      <c r="DW105" s="12" t="s">
        <v>131</v>
      </c>
      <c r="DX105" s="67" t="s">
        <v>193</v>
      </c>
      <c r="DY105" s="27">
        <v>4.0699405053894185E-5</v>
      </c>
      <c r="DZ105" s="67">
        <v>2.5218566856425645E-5</v>
      </c>
      <c r="EA105" s="67">
        <v>1.8620715628975363E-4</v>
      </c>
      <c r="EB105" s="67">
        <v>1.7178529067682318E-5</v>
      </c>
      <c r="EC105" s="67">
        <v>5.812682677211484E-5</v>
      </c>
      <c r="ED105" s="67">
        <v>0</v>
      </c>
      <c r="EE105" s="67">
        <v>1.0010039824755405E-4</v>
      </c>
      <c r="EF105" s="67">
        <v>3.2350749898148417E-4</v>
      </c>
      <c r="EG105" s="67">
        <v>0</v>
      </c>
      <c r="EH105" s="67">
        <v>0</v>
      </c>
      <c r="EI105" s="67">
        <v>0</v>
      </c>
      <c r="EJ105" s="67">
        <v>5.5126267165050832E-5</v>
      </c>
      <c r="EK105" s="67">
        <v>2.2943309943184839E-4</v>
      </c>
      <c r="EL105" s="67">
        <v>7.420276693614757E-5</v>
      </c>
      <c r="EM105" s="67">
        <v>2.1607343532884456E-4</v>
      </c>
      <c r="EN105" s="67">
        <v>0</v>
      </c>
      <c r="EO105" s="67">
        <v>1.2940869194567956E-4</v>
      </c>
      <c r="EP105" s="67">
        <v>6.6412630166118357E-5</v>
      </c>
      <c r="EQ105" s="67">
        <v>0</v>
      </c>
      <c r="ER105" s="67">
        <v>1.5671720125020266E-4</v>
      </c>
      <c r="ES105" s="67">
        <v>0</v>
      </c>
      <c r="ET105" s="67">
        <v>0</v>
      </c>
      <c r="EU105" s="67">
        <v>0</v>
      </c>
      <c r="EV105" s="67">
        <v>0</v>
      </c>
      <c r="EW105" s="67">
        <v>1.4901145734851952E-3</v>
      </c>
      <c r="EX105" s="67">
        <v>1.5156547700644521E-3</v>
      </c>
      <c r="EY105" s="67">
        <v>0</v>
      </c>
      <c r="EZ105" s="67">
        <v>0</v>
      </c>
      <c r="FA105" s="67">
        <v>1.6731945410554836E-4</v>
      </c>
      <c r="FB105" s="67">
        <v>1.3407453501782809E-4</v>
      </c>
      <c r="FC105" s="67">
        <v>9.861068707306296E-5</v>
      </c>
      <c r="FD105" s="67">
        <v>0</v>
      </c>
      <c r="FE105" s="67">
        <v>4.5228311889021148E-5</v>
      </c>
      <c r="FF105" s="67">
        <v>2.2935718607420741E-4</v>
      </c>
      <c r="FG105" s="67">
        <v>1.2150157636683704E-4</v>
      </c>
      <c r="FH105" s="67">
        <v>0</v>
      </c>
      <c r="FI105" s="67">
        <v>2.9097535876289536E-5</v>
      </c>
      <c r="FJ105" s="67">
        <v>5.034902685441595E-5</v>
      </c>
      <c r="FK105" s="67">
        <v>4.1301764172629882E-5</v>
      </c>
      <c r="FL105" s="67">
        <v>0</v>
      </c>
      <c r="FM105" s="67">
        <v>5.1074634819815712E-5</v>
      </c>
      <c r="FN105" s="67">
        <v>8.2064451542871987E-5</v>
      </c>
      <c r="FO105" s="67">
        <v>6.4117206246335572E-5</v>
      </c>
      <c r="FP105" s="67">
        <v>1.28383580620863E-4</v>
      </c>
      <c r="FQ105" s="67">
        <v>9.2597391117611356E-5</v>
      </c>
      <c r="FR105" s="67">
        <v>1.54538346439946E-4</v>
      </c>
      <c r="FS105" s="67">
        <v>0</v>
      </c>
      <c r="FT105" s="67">
        <v>9.2410776322332852E-5</v>
      </c>
      <c r="FU105" s="67">
        <v>1.5025409567602147E-4</v>
      </c>
      <c r="FV105" s="67">
        <v>0</v>
      </c>
      <c r="FW105" s="67">
        <v>1.5593520206117566E-4</v>
      </c>
      <c r="FX105" s="67">
        <v>1.9906909322968248E-4</v>
      </c>
      <c r="FY105" s="67">
        <v>1.8380009296395367E-4</v>
      </c>
      <c r="FZ105" s="67">
        <v>1.7679309012317277E-4</v>
      </c>
      <c r="GA105" s="67">
        <v>2.5738607101959338E-4</v>
      </c>
      <c r="GB105" s="67">
        <v>2.8323057896081769E-4</v>
      </c>
      <c r="GC105" s="67">
        <v>1.5959831262526538E-4</v>
      </c>
      <c r="GD105" s="67">
        <v>7.6027292429207987E-5</v>
      </c>
      <c r="GE105" s="67">
        <v>1.0761095473275372E-4</v>
      </c>
      <c r="GF105" s="67">
        <v>3.8516642199985839E-4</v>
      </c>
      <c r="GG105" s="67">
        <v>3.6084696065967732E-5</v>
      </c>
      <c r="GH105" s="67">
        <v>1.3938268508826337E-4</v>
      </c>
      <c r="GI105" s="67">
        <v>4.6536181234240969E-5</v>
      </c>
      <c r="GJ105" s="67">
        <v>7.7837916922527509E-5</v>
      </c>
      <c r="GK105" s="67">
        <v>6.047203909345963E-5</v>
      </c>
      <c r="GL105" s="67">
        <v>1.033801348961558E-4</v>
      </c>
      <c r="GM105" s="67">
        <v>3.0420998043393846E-4</v>
      </c>
      <c r="GN105" s="67">
        <v>2.8956631660672293E-4</v>
      </c>
      <c r="GO105" s="67">
        <v>7.9357532387293341E-5</v>
      </c>
      <c r="GP105" s="67">
        <v>3.8776013115292426E-4</v>
      </c>
      <c r="GQ105" s="67">
        <v>9.0636755968567968E-4</v>
      </c>
      <c r="GR105" s="67">
        <v>4.9063347771738321E-4</v>
      </c>
      <c r="GS105" s="67">
        <v>4.6195939155063459E-4</v>
      </c>
      <c r="GT105" s="67">
        <v>4.5211164434805749E-5</v>
      </c>
      <c r="GU105" s="67">
        <v>1.8617692288061235E-4</v>
      </c>
      <c r="GV105" s="67">
        <v>1.214320453466609E-4</v>
      </c>
      <c r="GW105" s="67">
        <v>8.8412525198393828E-5</v>
      </c>
      <c r="GX105" s="67">
        <v>6.514865304249483E-5</v>
      </c>
      <c r="GY105" s="67">
        <v>0</v>
      </c>
      <c r="GZ105" s="67">
        <v>1.7595650997950224E-4</v>
      </c>
      <c r="HA105" s="67">
        <v>7.745540943243229E-5</v>
      </c>
      <c r="HB105" s="67">
        <v>2.622585707205687E-4</v>
      </c>
      <c r="HC105" s="67">
        <v>4.2353122154761193E-5</v>
      </c>
      <c r="HD105" s="67">
        <v>6.7812612467187919E-4</v>
      </c>
      <c r="HE105" s="67">
        <v>6.0918711384242666E-4</v>
      </c>
      <c r="HF105" s="67">
        <v>5.6526627329987235E-4</v>
      </c>
      <c r="HG105" s="67">
        <v>1.0374869220101546E-3</v>
      </c>
      <c r="HH105" s="67">
        <v>1.057535844747434E-3</v>
      </c>
      <c r="HI105" s="67">
        <v>5.0371745996488686E-5</v>
      </c>
      <c r="HJ105" s="67">
        <v>1.520053777638082E-4</v>
      </c>
      <c r="HK105" s="67">
        <v>1.2755377925046822E-4</v>
      </c>
      <c r="HL105" s="67">
        <v>8.9204795154244283E-5</v>
      </c>
      <c r="HM105" s="67">
        <v>2.9291012429873674E-4</v>
      </c>
      <c r="HN105" s="67">
        <v>8.3715960502404006E-5</v>
      </c>
      <c r="HO105" s="67">
        <v>7.4303177567057558E-5</v>
      </c>
      <c r="HP105" s="67">
        <v>2.5598272982999719E-4</v>
      </c>
      <c r="HQ105" s="67">
        <v>2.7989682448180381E-4</v>
      </c>
      <c r="HR105" s="67">
        <v>1.0002164581328177</v>
      </c>
      <c r="HS105" s="67">
        <v>1.0268985510834284E-4</v>
      </c>
      <c r="HT105" s="67">
        <v>5.1040702769092035E-4</v>
      </c>
      <c r="HU105" s="67">
        <v>1.4679329922739724E-4</v>
      </c>
      <c r="HV105" s="67">
        <v>3.7727219590115657E-4</v>
      </c>
      <c r="HW105" s="67">
        <v>4.3597174059983461E-4</v>
      </c>
      <c r="HX105" s="67">
        <v>4.0392548146743159E-4</v>
      </c>
      <c r="HY105" s="67">
        <v>3.5298241482130714E-4</v>
      </c>
      <c r="HZ105" s="67">
        <v>4.7973038547325003E-5</v>
      </c>
      <c r="IA105" s="67">
        <v>1.9339384568874379E-4</v>
      </c>
      <c r="IB105" s="67">
        <v>1.0209904462787163</v>
      </c>
      <c r="IC105" s="67">
        <v>0.89691979728106752</v>
      </c>
      <c r="IE105" s="12" t="s">
        <v>131</v>
      </c>
      <c r="IF105" s="67" t="s">
        <v>193</v>
      </c>
      <c r="IG105" s="67">
        <v>0</v>
      </c>
      <c r="IH105" s="67">
        <v>0</v>
      </c>
      <c r="II105" s="67">
        <v>0</v>
      </c>
      <c r="IJ105" s="67">
        <v>0</v>
      </c>
      <c r="IK105" s="67">
        <v>0</v>
      </c>
      <c r="IL105" s="67">
        <v>0</v>
      </c>
      <c r="IM105" s="67">
        <v>0</v>
      </c>
      <c r="IN105" s="67">
        <v>0</v>
      </c>
      <c r="IO105" s="67">
        <v>0</v>
      </c>
      <c r="IP105" s="67">
        <v>0</v>
      </c>
      <c r="IQ105" s="67">
        <v>0</v>
      </c>
      <c r="IR105" s="67">
        <v>0</v>
      </c>
      <c r="IS105" s="67">
        <v>0</v>
      </c>
      <c r="IT105" s="67">
        <v>0</v>
      </c>
      <c r="IU105" s="67">
        <v>0</v>
      </c>
      <c r="IV105" s="67">
        <v>0</v>
      </c>
      <c r="IW105" s="67">
        <v>0</v>
      </c>
      <c r="IX105" s="67">
        <v>0</v>
      </c>
      <c r="IY105" s="67">
        <v>0</v>
      </c>
      <c r="IZ105" s="67">
        <v>0</v>
      </c>
      <c r="JA105" s="67">
        <v>0</v>
      </c>
      <c r="JB105" s="67">
        <v>0</v>
      </c>
      <c r="JC105" s="67">
        <v>0</v>
      </c>
      <c r="JD105" s="67">
        <v>0</v>
      </c>
      <c r="JE105" s="67">
        <v>0</v>
      </c>
      <c r="JF105" s="67">
        <v>0</v>
      </c>
      <c r="JG105" s="67">
        <v>0</v>
      </c>
      <c r="JH105" s="67">
        <v>0</v>
      </c>
      <c r="JI105" s="67">
        <v>0</v>
      </c>
      <c r="JJ105" s="67">
        <v>0</v>
      </c>
      <c r="JK105" s="67">
        <v>0</v>
      </c>
      <c r="JL105" s="67">
        <v>0</v>
      </c>
      <c r="JM105" s="67">
        <v>0</v>
      </c>
      <c r="JN105" s="67">
        <v>0</v>
      </c>
      <c r="JO105" s="67">
        <v>0</v>
      </c>
      <c r="JP105" s="67">
        <v>0</v>
      </c>
      <c r="JQ105" s="67">
        <v>0</v>
      </c>
      <c r="JR105" s="67">
        <v>0</v>
      </c>
      <c r="JS105" s="67">
        <v>0</v>
      </c>
      <c r="JT105" s="67">
        <v>0</v>
      </c>
      <c r="JU105" s="67">
        <v>0</v>
      </c>
      <c r="JV105" s="67">
        <v>0</v>
      </c>
      <c r="JW105" s="67">
        <v>0</v>
      </c>
      <c r="JX105" s="67">
        <v>0</v>
      </c>
      <c r="JY105" s="67">
        <v>0</v>
      </c>
      <c r="JZ105" s="67">
        <v>0</v>
      </c>
      <c r="KA105" s="67">
        <v>0</v>
      </c>
      <c r="KB105" s="67">
        <v>0</v>
      </c>
      <c r="KC105" s="67">
        <v>0</v>
      </c>
      <c r="KD105" s="67">
        <v>0</v>
      </c>
      <c r="KE105" s="67">
        <v>0</v>
      </c>
      <c r="KF105" s="67">
        <v>0</v>
      </c>
      <c r="KG105" s="67">
        <v>0</v>
      </c>
      <c r="KH105" s="67">
        <v>0</v>
      </c>
      <c r="KI105" s="67">
        <v>0</v>
      </c>
      <c r="KJ105" s="67">
        <v>0</v>
      </c>
      <c r="KK105" s="67">
        <v>0</v>
      </c>
      <c r="KL105" s="67">
        <v>0</v>
      </c>
      <c r="KM105" s="67">
        <v>0</v>
      </c>
      <c r="KN105" s="67">
        <v>0</v>
      </c>
      <c r="KO105" s="67">
        <v>0</v>
      </c>
      <c r="KP105" s="67">
        <v>0</v>
      </c>
      <c r="KQ105" s="67">
        <v>0</v>
      </c>
      <c r="KR105" s="67">
        <v>0</v>
      </c>
      <c r="KS105" s="67">
        <v>0</v>
      </c>
      <c r="KT105" s="67">
        <v>0</v>
      </c>
      <c r="KU105" s="67">
        <v>0</v>
      </c>
      <c r="KV105" s="67">
        <v>0</v>
      </c>
      <c r="KW105" s="67">
        <v>0</v>
      </c>
      <c r="KX105" s="67">
        <v>0</v>
      </c>
      <c r="KY105" s="67">
        <v>0</v>
      </c>
      <c r="KZ105" s="67">
        <v>0</v>
      </c>
      <c r="LA105" s="67">
        <v>0</v>
      </c>
      <c r="LB105" s="67">
        <v>0</v>
      </c>
      <c r="LC105" s="67">
        <v>0</v>
      </c>
      <c r="LD105" s="67">
        <v>0</v>
      </c>
      <c r="LE105" s="67">
        <v>0</v>
      </c>
      <c r="LF105" s="67">
        <v>0</v>
      </c>
      <c r="LG105" s="67">
        <v>0</v>
      </c>
      <c r="LH105" s="67">
        <v>0</v>
      </c>
      <c r="LI105" s="67">
        <v>0</v>
      </c>
      <c r="LJ105" s="67">
        <v>0</v>
      </c>
      <c r="LK105" s="67">
        <v>0</v>
      </c>
      <c r="LL105" s="67">
        <v>0</v>
      </c>
      <c r="LM105" s="67">
        <v>0</v>
      </c>
      <c r="LN105" s="67">
        <v>0</v>
      </c>
      <c r="LO105" s="67">
        <v>0</v>
      </c>
      <c r="LP105" s="67">
        <v>0</v>
      </c>
      <c r="LQ105" s="67">
        <v>0</v>
      </c>
      <c r="LR105" s="67">
        <v>0</v>
      </c>
      <c r="LS105" s="67">
        <v>0</v>
      </c>
      <c r="LT105" s="67">
        <v>0</v>
      </c>
      <c r="LU105" s="67">
        <v>0</v>
      </c>
      <c r="LV105" s="67">
        <v>0</v>
      </c>
      <c r="LW105" s="67">
        <v>0</v>
      </c>
      <c r="LX105" s="67">
        <v>0</v>
      </c>
      <c r="LY105" s="67">
        <v>0</v>
      </c>
      <c r="LZ105" s="67">
        <v>0</v>
      </c>
      <c r="MA105" s="67">
        <v>0</v>
      </c>
      <c r="MB105" s="67">
        <v>0</v>
      </c>
      <c r="MC105" s="67">
        <v>0</v>
      </c>
      <c r="MD105" s="67">
        <v>0</v>
      </c>
      <c r="ME105" s="67">
        <v>0</v>
      </c>
      <c r="MF105" s="67">
        <v>0</v>
      </c>
      <c r="MG105" s="67">
        <v>0</v>
      </c>
      <c r="MH105" s="67">
        <v>0</v>
      </c>
      <c r="MI105" s="67">
        <v>0</v>
      </c>
    </row>
    <row r="106" spans="2:347" x14ac:dyDescent="0.15">
      <c r="B106" s="12" t="s">
        <v>132</v>
      </c>
      <c r="C106" s="66" t="s">
        <v>194</v>
      </c>
      <c r="D106" s="67">
        <v>0.45788388201275426</v>
      </c>
      <c r="E106" s="67">
        <v>0.54211611798724579</v>
      </c>
      <c r="F106" s="67">
        <v>0.37209640145262463</v>
      </c>
      <c r="G106" s="67">
        <v>0.26666804225817098</v>
      </c>
      <c r="H106" s="67">
        <v>9.3766059498327746E-3</v>
      </c>
      <c r="I106" s="27">
        <v>6.1282601518653022E-2</v>
      </c>
      <c r="J106" s="67">
        <v>5.43496203367448E-2</v>
      </c>
      <c r="P106" s="12" t="s">
        <v>132</v>
      </c>
      <c r="Q106" s="67" t="s">
        <v>194</v>
      </c>
      <c r="R106" s="67">
        <v>9.4527755853722698E-3</v>
      </c>
      <c r="S106" s="67">
        <v>6.6901408450704223E-3</v>
      </c>
      <c r="T106" s="67">
        <v>3.4056399132321043E-3</v>
      </c>
      <c r="U106" s="67">
        <v>0.02</v>
      </c>
      <c r="V106" s="67">
        <v>1.1751744399559309E-4</v>
      </c>
      <c r="W106" s="67">
        <v>0</v>
      </c>
      <c r="X106" s="67">
        <v>1.0792079207920793E-2</v>
      </c>
      <c r="Y106" s="67">
        <v>4.5368123709846817E-3</v>
      </c>
      <c r="Z106" s="67">
        <v>0</v>
      </c>
      <c r="AA106" s="67">
        <v>0</v>
      </c>
      <c r="AB106" s="67">
        <v>0</v>
      </c>
      <c r="AC106" s="67">
        <v>8.1250000000000003E-3</v>
      </c>
      <c r="AD106" s="67">
        <v>4.0832249674902475E-3</v>
      </c>
      <c r="AE106" s="67">
        <v>1.056910569105691E-2</v>
      </c>
      <c r="AF106" s="67">
        <v>2.7726376459881693E-3</v>
      </c>
      <c r="AG106" s="67">
        <v>0</v>
      </c>
      <c r="AH106" s="67">
        <v>2.4409448818897639E-3</v>
      </c>
      <c r="AI106" s="67">
        <v>3.1533477321814252E-3</v>
      </c>
      <c r="AJ106" s="67">
        <v>0</v>
      </c>
      <c r="AK106" s="67">
        <v>1.7358490566037738E-2</v>
      </c>
      <c r="AL106" s="67">
        <v>0</v>
      </c>
      <c r="AM106" s="67">
        <v>0</v>
      </c>
      <c r="AN106" s="67">
        <v>0</v>
      </c>
      <c r="AO106" s="67">
        <v>0</v>
      </c>
      <c r="AP106" s="67">
        <v>6.2106858658582797E-3</v>
      </c>
      <c r="AQ106" s="67">
        <v>4.1658496310439134E-3</v>
      </c>
      <c r="AR106" s="67">
        <v>0</v>
      </c>
      <c r="AS106" s="67">
        <v>0</v>
      </c>
      <c r="AT106" s="67">
        <v>7.3358348968105063E-3</v>
      </c>
      <c r="AU106" s="67">
        <v>1.1989964648192497E-2</v>
      </c>
      <c r="AV106" s="67">
        <v>2.5142857142857141E-3</v>
      </c>
      <c r="AW106" s="67">
        <v>0</v>
      </c>
      <c r="AX106" s="67">
        <v>1.1779340183883181E-2</v>
      </c>
      <c r="AY106" s="67">
        <v>0.01</v>
      </c>
      <c r="AZ106" s="67">
        <v>1.4474885844748858E-2</v>
      </c>
      <c r="BA106" s="67">
        <v>0</v>
      </c>
      <c r="BB106" s="67">
        <v>4.1901323706377853E-3</v>
      </c>
      <c r="BC106" s="67">
        <v>8.305084745762711E-3</v>
      </c>
      <c r="BD106" s="67">
        <v>1.3577356884443498E-3</v>
      </c>
      <c r="BE106" s="67">
        <v>0</v>
      </c>
      <c r="BF106" s="67">
        <v>5.1859376924024139E-3</v>
      </c>
      <c r="BG106" s="67">
        <v>7.5770686857760949E-3</v>
      </c>
      <c r="BH106" s="67">
        <v>6.4194065757818769E-3</v>
      </c>
      <c r="BI106" s="67">
        <v>4.5032818875288278E-3</v>
      </c>
      <c r="BJ106" s="67">
        <v>5.0400381821074404E-3</v>
      </c>
      <c r="BK106" s="67">
        <v>5.2019061951341858E-3</v>
      </c>
      <c r="BL106" s="67">
        <v>0</v>
      </c>
      <c r="BM106" s="67">
        <v>7.6049618320610688E-3</v>
      </c>
      <c r="BN106" s="67">
        <v>5.0334878928387427E-3</v>
      </c>
      <c r="BO106" s="67">
        <v>0</v>
      </c>
      <c r="BP106" s="67">
        <v>6.0330578512396696E-3</v>
      </c>
      <c r="BQ106" s="67">
        <v>3.2850241545893718E-3</v>
      </c>
      <c r="BR106" s="67">
        <v>3.5483870967741938E-3</v>
      </c>
      <c r="BS106" s="67">
        <v>4.0993788819875775E-3</v>
      </c>
      <c r="BT106" s="67">
        <v>2.3683573417261836E-3</v>
      </c>
      <c r="BU106" s="67">
        <v>2.9280563474761026E-3</v>
      </c>
      <c r="BV106" s="67">
        <v>4.2920612470790801E-3</v>
      </c>
      <c r="BW106" s="67">
        <v>1.5005628766306869E-3</v>
      </c>
      <c r="BX106" s="67">
        <v>2.194699463017495E-3</v>
      </c>
      <c r="BY106" s="67">
        <v>2.8297695084698693E-3</v>
      </c>
      <c r="BZ106" s="67">
        <v>2.0503230193811631E-3</v>
      </c>
      <c r="CA106" s="67">
        <v>3.0122779081461618E-3</v>
      </c>
      <c r="CB106" s="67">
        <v>8.7323097463284389E-3</v>
      </c>
      <c r="CC106" s="67">
        <v>6.0978368443376221E-3</v>
      </c>
      <c r="CD106" s="67">
        <v>6.6213151927437637E-3</v>
      </c>
      <c r="CE106" s="67">
        <v>2.1957395208599611E-2</v>
      </c>
      <c r="CF106" s="67">
        <v>2.336320637291511E-3</v>
      </c>
      <c r="CG106" s="67">
        <v>2.4026945390036917E-2</v>
      </c>
      <c r="CH106" s="67">
        <v>2.0327594581466889E-2</v>
      </c>
      <c r="CI106" s="67">
        <v>5.7771081753452862E-4</v>
      </c>
      <c r="CJ106" s="67">
        <v>2.4871998645074715E-3</v>
      </c>
      <c r="CK106" s="67">
        <v>2.0379259058950785E-3</v>
      </c>
      <c r="CL106" s="67">
        <v>1.3958714397700549E-3</v>
      </c>
      <c r="CM106" s="67">
        <v>0</v>
      </c>
      <c r="CN106" s="67">
        <v>2.0635724182031332E-3</v>
      </c>
      <c r="CO106" s="67">
        <v>3.5277411113476688E-2</v>
      </c>
      <c r="CP106" s="67">
        <v>0.2006977695927972</v>
      </c>
      <c r="CQ106" s="67">
        <v>8.6456908344733241E-4</v>
      </c>
      <c r="CR106" s="67">
        <v>0</v>
      </c>
      <c r="CS106" s="67">
        <v>1.2880258899676375E-2</v>
      </c>
      <c r="CT106" s="67">
        <v>7.3538461538461535E-3</v>
      </c>
      <c r="CU106" s="67">
        <v>6.877866485476474E-3</v>
      </c>
      <c r="CV106" s="67">
        <v>6.1628201876743596E-4</v>
      </c>
      <c r="CW106" s="67">
        <v>2.9960159362549801E-3</v>
      </c>
      <c r="CX106" s="67">
        <v>9.2782883833057109E-3</v>
      </c>
      <c r="CY106" s="67">
        <v>1.5238188398708793E-2</v>
      </c>
      <c r="CZ106" s="67">
        <v>4.4031830238726788E-3</v>
      </c>
      <c r="DA106" s="67">
        <v>3.658816771970132E-3</v>
      </c>
      <c r="DB106" s="67">
        <v>7.3817916193214756E-3</v>
      </c>
      <c r="DC106" s="67">
        <v>2.2572131854746618E-3</v>
      </c>
      <c r="DD106" s="67">
        <v>1.6011450526013268E-2</v>
      </c>
      <c r="DE106" s="67">
        <v>1.8164491772167297E-3</v>
      </c>
      <c r="DF106" s="67">
        <v>1.0243264452001046E-2</v>
      </c>
      <c r="DG106" s="67">
        <v>5.7175226586102723E-3</v>
      </c>
      <c r="DH106" s="67">
        <v>1.7702599122012405E-3</v>
      </c>
      <c r="DI106" s="67">
        <v>9.9631040228517018E-3</v>
      </c>
      <c r="DJ106" s="67">
        <v>0.10782400348507951</v>
      </c>
      <c r="DK106" s="67">
        <v>1.6666666666666666E-3</v>
      </c>
      <c r="DL106" s="67">
        <v>5.661934631891713E-3</v>
      </c>
      <c r="DM106" s="67">
        <v>4.0239664296941469E-3</v>
      </c>
      <c r="DN106" s="67">
        <v>1.9212962962962964E-3</v>
      </c>
      <c r="DO106" s="67">
        <v>4.2162496684643265E-3</v>
      </c>
      <c r="DP106" s="67">
        <v>6.7994731643068818E-3</v>
      </c>
      <c r="DQ106" s="67">
        <v>5.1851380582771346E-3</v>
      </c>
      <c r="DR106" s="67">
        <v>1.4209070796460178E-3</v>
      </c>
      <c r="DS106" s="67">
        <v>0</v>
      </c>
      <c r="DT106" s="67">
        <v>3.1634502612218787E-3</v>
      </c>
      <c r="DU106" s="67">
        <v>7.6628396196134459E-3</v>
      </c>
      <c r="DW106" s="12" t="s">
        <v>132</v>
      </c>
      <c r="DX106" s="67" t="s">
        <v>194</v>
      </c>
      <c r="DY106" s="27">
        <v>1.0936871281648147E-2</v>
      </c>
      <c r="DZ106" s="67">
        <v>5.9048859351817848E-3</v>
      </c>
      <c r="EA106" s="67">
        <v>4.1027770211492448E-3</v>
      </c>
      <c r="EB106" s="67">
        <v>1.4086791880846581E-2</v>
      </c>
      <c r="EC106" s="67">
        <v>3.4047755054481066E-3</v>
      </c>
      <c r="ED106" s="67">
        <v>0</v>
      </c>
      <c r="EE106" s="67">
        <v>3.5730277301054686E-2</v>
      </c>
      <c r="EF106" s="67">
        <v>3.9052601265063699E-3</v>
      </c>
      <c r="EG106" s="67">
        <v>0</v>
      </c>
      <c r="EH106" s="67">
        <v>0</v>
      </c>
      <c r="EI106" s="67">
        <v>0</v>
      </c>
      <c r="EJ106" s="67">
        <v>6.6411929092261403E-3</v>
      </c>
      <c r="EK106" s="67">
        <v>3.6354992392529308E-3</v>
      </c>
      <c r="EL106" s="67">
        <v>8.3938346474482194E-3</v>
      </c>
      <c r="EM106" s="67">
        <v>2.9378423392486192E-3</v>
      </c>
      <c r="EN106" s="67">
        <v>0</v>
      </c>
      <c r="EO106" s="67">
        <v>2.3680819712820667E-3</v>
      </c>
      <c r="EP106" s="67">
        <v>3.4444428384497387E-3</v>
      </c>
      <c r="EQ106" s="67">
        <v>0</v>
      </c>
      <c r="ER106" s="67">
        <v>1.2086381910746749E-2</v>
      </c>
      <c r="ES106" s="67">
        <v>0</v>
      </c>
      <c r="ET106" s="67">
        <v>0</v>
      </c>
      <c r="EU106" s="67">
        <v>0</v>
      </c>
      <c r="EV106" s="67">
        <v>0</v>
      </c>
      <c r="EW106" s="67">
        <v>4.1445539865949538E-3</v>
      </c>
      <c r="EX106" s="67">
        <v>3.1547542370760095E-3</v>
      </c>
      <c r="EY106" s="67">
        <v>0</v>
      </c>
      <c r="EZ106" s="67">
        <v>0</v>
      </c>
      <c r="FA106" s="67">
        <v>4.8146640222814542E-3</v>
      </c>
      <c r="FB106" s="67">
        <v>7.3614961156618832E-3</v>
      </c>
      <c r="FC106" s="67">
        <v>3.2030461035673463E-3</v>
      </c>
      <c r="FD106" s="67">
        <v>0</v>
      </c>
      <c r="FE106" s="67">
        <v>1.2057962660387058E-2</v>
      </c>
      <c r="FF106" s="67">
        <v>6.6437847507435661E-3</v>
      </c>
      <c r="FG106" s="67">
        <v>9.3541388184420465E-3</v>
      </c>
      <c r="FH106" s="67">
        <v>0</v>
      </c>
      <c r="FI106" s="67">
        <v>3.3679551081769953E-3</v>
      </c>
      <c r="FJ106" s="67">
        <v>6.8324200006695491E-3</v>
      </c>
      <c r="FK106" s="67">
        <v>2.2479218365132037E-3</v>
      </c>
      <c r="FL106" s="67">
        <v>0</v>
      </c>
      <c r="FM106" s="67">
        <v>4.0192271545806029E-3</v>
      </c>
      <c r="FN106" s="67">
        <v>5.9561249413784146E-3</v>
      </c>
      <c r="FO106" s="67">
        <v>5.2336052543627892E-3</v>
      </c>
      <c r="FP106" s="67">
        <v>3.6702978154936972E-3</v>
      </c>
      <c r="FQ106" s="67">
        <v>3.9255898245690556E-3</v>
      </c>
      <c r="FR106" s="67">
        <v>4.4512677893159642E-3</v>
      </c>
      <c r="FS106" s="67">
        <v>0</v>
      </c>
      <c r="FT106" s="67">
        <v>4.9892293175506424E-3</v>
      </c>
      <c r="FU106" s="67">
        <v>3.7370123315916583E-3</v>
      </c>
      <c r="FV106" s="67">
        <v>0</v>
      </c>
      <c r="FW106" s="67">
        <v>3.8877051653384452E-3</v>
      </c>
      <c r="FX106" s="67">
        <v>2.8249294929409766E-3</v>
      </c>
      <c r="FY106" s="67">
        <v>2.3364896657341728E-3</v>
      </c>
      <c r="FZ106" s="67">
        <v>3.0943222595741105E-3</v>
      </c>
      <c r="GA106" s="67">
        <v>2.3411073720553122E-3</v>
      </c>
      <c r="GB106" s="67">
        <v>2.6554062584777482E-3</v>
      </c>
      <c r="GC106" s="67">
        <v>3.3024075502318499E-3</v>
      </c>
      <c r="GD106" s="67">
        <v>1.8725184826451451E-3</v>
      </c>
      <c r="GE106" s="67">
        <v>2.2540645129933931E-3</v>
      </c>
      <c r="GF106" s="67">
        <v>6.1803446317573374E-3</v>
      </c>
      <c r="GG106" s="67">
        <v>6.4284443844754985E-3</v>
      </c>
      <c r="GH106" s="67">
        <v>4.7072057486493707E-3</v>
      </c>
      <c r="GI106" s="67">
        <v>7.8497388432947363E-3</v>
      </c>
      <c r="GJ106" s="67">
        <v>7.1982472535180534E-3</v>
      </c>
      <c r="GK106" s="67">
        <v>6.8698947128102506E-3</v>
      </c>
      <c r="GL106" s="67">
        <v>1.3644759236408788E-2</v>
      </c>
      <c r="GM106" s="67">
        <v>2.5538864475159371E-3</v>
      </c>
      <c r="GN106" s="67">
        <v>1.6164426787114845E-2</v>
      </c>
      <c r="GO106" s="67">
        <v>1.50764865584526E-2</v>
      </c>
      <c r="GP106" s="67">
        <v>4.8155474507217948E-3</v>
      </c>
      <c r="GQ106" s="67">
        <v>2.839853798060368E-3</v>
      </c>
      <c r="GR106" s="67">
        <v>2.2634521460757639E-3</v>
      </c>
      <c r="GS106" s="67">
        <v>1.5668268613920507E-3</v>
      </c>
      <c r="GT106" s="67">
        <v>2.9296902628146769E-4</v>
      </c>
      <c r="GU106" s="67">
        <v>2.6015237631262164E-3</v>
      </c>
      <c r="GV106" s="67">
        <v>1.9915428866130586E-2</v>
      </c>
      <c r="GW106" s="67">
        <v>0.11230103658553618</v>
      </c>
      <c r="GX106" s="67">
        <v>1.175966242975572E-3</v>
      </c>
      <c r="GY106" s="67">
        <v>0</v>
      </c>
      <c r="GZ106" s="67">
        <v>7.9613861058486571E-3</v>
      </c>
      <c r="HA106" s="67">
        <v>5.3392351611854559E-3</v>
      </c>
      <c r="HB106" s="67">
        <v>4.9369326293759608E-3</v>
      </c>
      <c r="HC106" s="67">
        <v>1.912902413266009E-3</v>
      </c>
      <c r="HD106" s="67">
        <v>3.1089496604290948E-3</v>
      </c>
      <c r="HE106" s="67">
        <v>6.9018399647732742E-3</v>
      </c>
      <c r="HF106" s="67">
        <v>1.044276176421946E-2</v>
      </c>
      <c r="HG106" s="67">
        <v>5.1249151643296157E-3</v>
      </c>
      <c r="HH106" s="67">
        <v>4.2064395813889207E-3</v>
      </c>
      <c r="HI106" s="67">
        <v>5.5210635539162042E-3</v>
      </c>
      <c r="HJ106" s="67">
        <v>2.85835368179393E-3</v>
      </c>
      <c r="HK106" s="67">
        <v>1.0128629854512317E-2</v>
      </c>
      <c r="HL106" s="67">
        <v>2.1140056128574544E-3</v>
      </c>
      <c r="HM106" s="67">
        <v>6.9240924246265923E-3</v>
      </c>
      <c r="HN106" s="67">
        <v>4.9513841635345224E-3</v>
      </c>
      <c r="HO106" s="67">
        <v>2.5917038422546643E-3</v>
      </c>
      <c r="HP106" s="67">
        <v>7.7972497237005223E-3</v>
      </c>
      <c r="HQ106" s="67">
        <v>6.0290501421978671E-2</v>
      </c>
      <c r="HR106" s="67">
        <v>4.2156666154957896E-3</v>
      </c>
      <c r="HS106" s="67">
        <v>1.0042640464511741</v>
      </c>
      <c r="HT106" s="67">
        <v>3.3928328154195883E-3</v>
      </c>
      <c r="HU106" s="67">
        <v>5.9175747611377562E-3</v>
      </c>
      <c r="HV106" s="67">
        <v>3.5929417159511231E-3</v>
      </c>
      <c r="HW106" s="67">
        <v>6.1859108362795649E-3</v>
      </c>
      <c r="HX106" s="67">
        <v>6.3851021835686344E-3</v>
      </c>
      <c r="HY106" s="67">
        <v>4.2271522312294987E-3</v>
      </c>
      <c r="HZ106" s="67">
        <v>8.7376088859750082E-4</v>
      </c>
      <c r="IA106" s="67">
        <v>5.1985818312680915E-3</v>
      </c>
      <c r="IB106" s="67">
        <v>1.6731248741348477</v>
      </c>
      <c r="IC106" s="67">
        <v>1.4698069197459269</v>
      </c>
      <c r="IE106" s="12" t="s">
        <v>132</v>
      </c>
      <c r="IF106" s="67" t="s">
        <v>194</v>
      </c>
      <c r="IG106" s="67">
        <v>0</v>
      </c>
      <c r="IH106" s="67">
        <v>0</v>
      </c>
      <c r="II106" s="67">
        <v>0</v>
      </c>
      <c r="IJ106" s="67">
        <v>0</v>
      </c>
      <c r="IK106" s="67">
        <v>0</v>
      </c>
      <c r="IL106" s="67">
        <v>0</v>
      </c>
      <c r="IM106" s="67">
        <v>0</v>
      </c>
      <c r="IN106" s="67">
        <v>0</v>
      </c>
      <c r="IO106" s="67">
        <v>0</v>
      </c>
      <c r="IP106" s="67">
        <v>0</v>
      </c>
      <c r="IQ106" s="67">
        <v>0</v>
      </c>
      <c r="IR106" s="67">
        <v>0</v>
      </c>
      <c r="IS106" s="67">
        <v>0</v>
      </c>
      <c r="IT106" s="67">
        <v>0</v>
      </c>
      <c r="IU106" s="67">
        <v>0</v>
      </c>
      <c r="IV106" s="67">
        <v>0</v>
      </c>
      <c r="IW106" s="67">
        <v>0</v>
      </c>
      <c r="IX106" s="67">
        <v>0</v>
      </c>
      <c r="IY106" s="67">
        <v>0</v>
      </c>
      <c r="IZ106" s="67">
        <v>0</v>
      </c>
      <c r="JA106" s="67">
        <v>0</v>
      </c>
      <c r="JB106" s="67">
        <v>0</v>
      </c>
      <c r="JC106" s="67">
        <v>0</v>
      </c>
      <c r="JD106" s="67">
        <v>0</v>
      </c>
      <c r="JE106" s="67">
        <v>0</v>
      </c>
      <c r="JF106" s="67">
        <v>0</v>
      </c>
      <c r="JG106" s="67">
        <v>0</v>
      </c>
      <c r="JH106" s="67">
        <v>0</v>
      </c>
      <c r="JI106" s="67">
        <v>0</v>
      </c>
      <c r="JJ106" s="67">
        <v>0</v>
      </c>
      <c r="JK106" s="67">
        <v>0</v>
      </c>
      <c r="JL106" s="67">
        <v>0</v>
      </c>
      <c r="JM106" s="67">
        <v>0</v>
      </c>
      <c r="JN106" s="67">
        <v>0</v>
      </c>
      <c r="JO106" s="67">
        <v>0</v>
      </c>
      <c r="JP106" s="67">
        <v>0</v>
      </c>
      <c r="JQ106" s="67">
        <v>0</v>
      </c>
      <c r="JR106" s="67">
        <v>0</v>
      </c>
      <c r="JS106" s="67">
        <v>0</v>
      </c>
      <c r="JT106" s="67">
        <v>0</v>
      </c>
      <c r="JU106" s="67">
        <v>0</v>
      </c>
      <c r="JV106" s="67">
        <v>0</v>
      </c>
      <c r="JW106" s="67">
        <v>0</v>
      </c>
      <c r="JX106" s="67">
        <v>0</v>
      </c>
      <c r="JY106" s="67">
        <v>0</v>
      </c>
      <c r="JZ106" s="67">
        <v>0</v>
      </c>
      <c r="KA106" s="67">
        <v>0</v>
      </c>
      <c r="KB106" s="67">
        <v>0</v>
      </c>
      <c r="KC106" s="67">
        <v>0</v>
      </c>
      <c r="KD106" s="67">
        <v>0</v>
      </c>
      <c r="KE106" s="67">
        <v>0</v>
      </c>
      <c r="KF106" s="67">
        <v>0</v>
      </c>
      <c r="KG106" s="67">
        <v>0</v>
      </c>
      <c r="KH106" s="67">
        <v>0</v>
      </c>
      <c r="KI106" s="67">
        <v>0</v>
      </c>
      <c r="KJ106" s="67">
        <v>0</v>
      </c>
      <c r="KK106" s="67">
        <v>0</v>
      </c>
      <c r="KL106" s="67">
        <v>0</v>
      </c>
      <c r="KM106" s="67">
        <v>0</v>
      </c>
      <c r="KN106" s="67">
        <v>0</v>
      </c>
      <c r="KO106" s="67">
        <v>0</v>
      </c>
      <c r="KP106" s="67">
        <v>0</v>
      </c>
      <c r="KQ106" s="67">
        <v>0</v>
      </c>
      <c r="KR106" s="67">
        <v>0</v>
      </c>
      <c r="KS106" s="67">
        <v>0</v>
      </c>
      <c r="KT106" s="67">
        <v>0</v>
      </c>
      <c r="KU106" s="67">
        <v>0</v>
      </c>
      <c r="KV106" s="67">
        <v>0</v>
      </c>
      <c r="KW106" s="67">
        <v>0</v>
      </c>
      <c r="KX106" s="67">
        <v>0</v>
      </c>
      <c r="KY106" s="67">
        <v>0</v>
      </c>
      <c r="KZ106" s="67">
        <v>0</v>
      </c>
      <c r="LA106" s="67">
        <v>0</v>
      </c>
      <c r="LB106" s="67">
        <v>0</v>
      </c>
      <c r="LC106" s="67">
        <v>0</v>
      </c>
      <c r="LD106" s="67">
        <v>0</v>
      </c>
      <c r="LE106" s="67">
        <v>0</v>
      </c>
      <c r="LF106" s="67">
        <v>0</v>
      </c>
      <c r="LG106" s="67">
        <v>0</v>
      </c>
      <c r="LH106" s="67">
        <v>0</v>
      </c>
      <c r="LI106" s="67">
        <v>0</v>
      </c>
      <c r="LJ106" s="67">
        <v>0</v>
      </c>
      <c r="LK106" s="67">
        <v>0</v>
      </c>
      <c r="LL106" s="67">
        <v>0</v>
      </c>
      <c r="LM106" s="67">
        <v>0</v>
      </c>
      <c r="LN106" s="67">
        <v>0</v>
      </c>
      <c r="LO106" s="67">
        <v>0</v>
      </c>
      <c r="LP106" s="67">
        <v>0</v>
      </c>
      <c r="LQ106" s="67">
        <v>0</v>
      </c>
      <c r="LR106" s="67">
        <v>0</v>
      </c>
      <c r="LS106" s="67">
        <v>0</v>
      </c>
      <c r="LT106" s="67">
        <v>0</v>
      </c>
      <c r="LU106" s="67">
        <v>0</v>
      </c>
      <c r="LV106" s="67">
        <v>0</v>
      </c>
      <c r="LW106" s="67">
        <v>0</v>
      </c>
      <c r="LX106" s="67">
        <v>0</v>
      </c>
      <c r="LY106" s="67">
        <v>0</v>
      </c>
      <c r="LZ106" s="67">
        <v>0</v>
      </c>
      <c r="MA106" s="67">
        <v>0</v>
      </c>
      <c r="MB106" s="67">
        <v>0</v>
      </c>
      <c r="MC106" s="67">
        <v>0</v>
      </c>
      <c r="MD106" s="67">
        <v>0</v>
      </c>
      <c r="ME106" s="67">
        <v>0</v>
      </c>
      <c r="MF106" s="67">
        <v>0</v>
      </c>
      <c r="MG106" s="67">
        <v>0</v>
      </c>
      <c r="MH106" s="67">
        <v>0</v>
      </c>
      <c r="MI106" s="67">
        <v>0</v>
      </c>
    </row>
    <row r="107" spans="2:347" x14ac:dyDescent="0.15">
      <c r="B107" s="16" t="s">
        <v>133</v>
      </c>
      <c r="C107" s="72" t="s">
        <v>684</v>
      </c>
      <c r="D107" s="71">
        <v>0.62336192809795965</v>
      </c>
      <c r="E107" s="71">
        <v>0.37663807190204035</v>
      </c>
      <c r="F107" s="71">
        <v>0.72504116976942057</v>
      </c>
      <c r="G107" s="71">
        <v>0.36377824563427402</v>
      </c>
      <c r="H107" s="71">
        <v>2.7310839854966231E-3</v>
      </c>
      <c r="I107" s="73">
        <v>0.17256694593854097</v>
      </c>
      <c r="J107" s="71">
        <v>0.15705077364557948</v>
      </c>
      <c r="P107" s="16" t="s">
        <v>133</v>
      </c>
      <c r="Q107" s="71" t="s">
        <v>684</v>
      </c>
      <c r="R107" s="71">
        <v>6.840305182846619E-4</v>
      </c>
      <c r="S107" s="71">
        <v>1.056338028169014E-3</v>
      </c>
      <c r="T107" s="71">
        <v>2.470173535791757E-2</v>
      </c>
      <c r="U107" s="71">
        <v>0</v>
      </c>
      <c r="V107" s="71">
        <v>9.8286203941730949E-3</v>
      </c>
      <c r="W107" s="71">
        <v>0</v>
      </c>
      <c r="X107" s="71">
        <v>1.2970297029702971E-2</v>
      </c>
      <c r="Y107" s="71">
        <v>1.6015463730851411E-2</v>
      </c>
      <c r="Z107" s="71">
        <v>0</v>
      </c>
      <c r="AA107" s="71">
        <v>0</v>
      </c>
      <c r="AB107" s="71">
        <v>0</v>
      </c>
      <c r="AC107" s="71">
        <v>9.5833333333333343E-3</v>
      </c>
      <c r="AD107" s="71">
        <v>2.9713914174252277E-2</v>
      </c>
      <c r="AE107" s="71">
        <v>8.3739837398373995E-3</v>
      </c>
      <c r="AF107" s="71">
        <v>2.0876687395722734E-2</v>
      </c>
      <c r="AG107" s="71">
        <v>0</v>
      </c>
      <c r="AH107" s="71">
        <v>1.0905511811023623E-2</v>
      </c>
      <c r="AI107" s="71">
        <v>2.8171346292296617E-2</v>
      </c>
      <c r="AJ107" s="71">
        <v>0</v>
      </c>
      <c r="AK107" s="71">
        <v>2.5235849056603771E-2</v>
      </c>
      <c r="AL107" s="71">
        <v>0</v>
      </c>
      <c r="AM107" s="71">
        <v>0</v>
      </c>
      <c r="AN107" s="71">
        <v>0</v>
      </c>
      <c r="AO107" s="71">
        <v>0</v>
      </c>
      <c r="AP107" s="71">
        <v>1.9944676013641534E-2</v>
      </c>
      <c r="AQ107" s="71">
        <v>2.0072243149801331E-2</v>
      </c>
      <c r="AR107" s="71">
        <v>0</v>
      </c>
      <c r="AS107" s="71">
        <v>0</v>
      </c>
      <c r="AT107" s="71">
        <v>2.1020429435063579E-2</v>
      </c>
      <c r="AU107" s="71">
        <v>2.0342114266164897E-2</v>
      </c>
      <c r="AV107" s="71">
        <v>2.1428571428571429E-2</v>
      </c>
      <c r="AW107" s="71">
        <v>0</v>
      </c>
      <c r="AX107" s="71">
        <v>3.5327203893996753E-2</v>
      </c>
      <c r="AY107" s="71">
        <v>1.3333333333333334E-2</v>
      </c>
      <c r="AZ107" s="71">
        <v>3.4429223744292241E-2</v>
      </c>
      <c r="BA107" s="71">
        <v>0</v>
      </c>
      <c r="BB107" s="71">
        <v>2.2271961492178098E-3</v>
      </c>
      <c r="BC107" s="71">
        <v>1.2288135593220338E-2</v>
      </c>
      <c r="BD107" s="71">
        <v>6.1736539689295601E-3</v>
      </c>
      <c r="BE107" s="71">
        <v>0</v>
      </c>
      <c r="BF107" s="71">
        <v>9.4212535402044082E-3</v>
      </c>
      <c r="BG107" s="71">
        <v>1.3034072471606274E-2</v>
      </c>
      <c r="BH107" s="71">
        <v>1.7358994921144077E-2</v>
      </c>
      <c r="BI107" s="71">
        <v>2.1528295192478269E-2</v>
      </c>
      <c r="BJ107" s="71">
        <v>1.7120963037598771E-2</v>
      </c>
      <c r="BK107" s="71">
        <v>2.1777025332330075E-2</v>
      </c>
      <c r="BL107" s="71">
        <v>0</v>
      </c>
      <c r="BM107" s="71">
        <v>2.6040076335877863E-2</v>
      </c>
      <c r="BN107" s="71">
        <v>2.3317877382792375E-2</v>
      </c>
      <c r="BO107" s="71">
        <v>0</v>
      </c>
      <c r="BP107" s="71">
        <v>2.0495867768595043E-2</v>
      </c>
      <c r="BQ107" s="71">
        <v>1.6934973760122336E-2</v>
      </c>
      <c r="BR107" s="71">
        <v>2.3870967741935485E-2</v>
      </c>
      <c r="BS107" s="71">
        <v>2.7474120082815735E-2</v>
      </c>
      <c r="BT107" s="71">
        <v>1.0222733325263286E-2</v>
      </c>
      <c r="BU107" s="71">
        <v>1.5181156816239829E-2</v>
      </c>
      <c r="BV107" s="71">
        <v>1.6167599311277828E-2</v>
      </c>
      <c r="BW107" s="71">
        <v>8.4738317550714076E-3</v>
      </c>
      <c r="BX107" s="71">
        <v>1.9120041572839079E-2</v>
      </c>
      <c r="BY107" s="71">
        <v>1.2227159122465981E-2</v>
      </c>
      <c r="BZ107" s="71">
        <v>1.9078544712682759E-2</v>
      </c>
      <c r="CA107" s="71">
        <v>6.0650351994636267E-2</v>
      </c>
      <c r="CB107" s="71">
        <v>1.9214953271028037E-2</v>
      </c>
      <c r="CC107" s="71">
        <v>0.11280008482963383</v>
      </c>
      <c r="CD107" s="71">
        <v>2.802891156462585E-2</v>
      </c>
      <c r="CE107" s="71">
        <v>2.3352210533215352E-2</v>
      </c>
      <c r="CF107" s="71">
        <v>2.1857107294000498E-2</v>
      </c>
      <c r="CG107" s="71">
        <v>9.6561825765929907E-2</v>
      </c>
      <c r="CH107" s="71">
        <v>3.5416374332128013E-2</v>
      </c>
      <c r="CI107" s="71">
        <v>6.8697295616367851E-2</v>
      </c>
      <c r="CJ107" s="71">
        <v>7.4722044894928147E-2</v>
      </c>
      <c r="CK107" s="71">
        <v>7.460789616008652E-2</v>
      </c>
      <c r="CL107" s="71">
        <v>3.7351711523386469E-2</v>
      </c>
      <c r="CM107" s="71">
        <v>1.4935482557902877E-3</v>
      </c>
      <c r="CN107" s="71">
        <v>2.5187573270808911E-2</v>
      </c>
      <c r="CO107" s="71">
        <v>1.2954226101767085E-2</v>
      </c>
      <c r="CP107" s="71">
        <v>5.714139553918559E-4</v>
      </c>
      <c r="CQ107" s="71">
        <v>5.7953488372093024E-3</v>
      </c>
      <c r="CR107" s="71">
        <v>0</v>
      </c>
      <c r="CS107" s="71">
        <v>3.6504854368932034E-2</v>
      </c>
      <c r="CT107" s="71">
        <v>0.1133948717948718</v>
      </c>
      <c r="CU107" s="71">
        <v>0.1003601155087481</v>
      </c>
      <c r="CV107" s="71">
        <v>7.9381181841237641E-3</v>
      </c>
      <c r="CW107" s="71">
        <v>9.0613545816733074E-2</v>
      </c>
      <c r="CX107" s="71">
        <v>9.2816031339460592E-2</v>
      </c>
      <c r="CY107" s="71">
        <v>0.1790658319475692</v>
      </c>
      <c r="CZ107" s="71">
        <v>0.13614058355437667</v>
      </c>
      <c r="DA107" s="71">
        <v>4.9707064905226882E-2</v>
      </c>
      <c r="DB107" s="71">
        <v>4.6938988474827817E-2</v>
      </c>
      <c r="DC107" s="71">
        <v>3.1127845306671401E-2</v>
      </c>
      <c r="DD107" s="71">
        <v>8.5640480710325886E-2</v>
      </c>
      <c r="DE107" s="71">
        <v>3.1551893334198423E-2</v>
      </c>
      <c r="DF107" s="71">
        <v>4.3769291132618363E-2</v>
      </c>
      <c r="DG107" s="71">
        <v>5.4889584232484537E-2</v>
      </c>
      <c r="DH107" s="71">
        <v>2.4998954776670614E-2</v>
      </c>
      <c r="DI107" s="71">
        <v>6.8807426803142113E-2</v>
      </c>
      <c r="DJ107" s="71">
        <v>6.1502940535830976E-2</v>
      </c>
      <c r="DK107" s="71">
        <v>5.6564625850340132E-2</v>
      </c>
      <c r="DL107" s="71">
        <v>3.8193298118190819E-2</v>
      </c>
      <c r="DM107" s="71">
        <v>0.14126350094452536</v>
      </c>
      <c r="DN107" s="71">
        <v>1.2116126543209878E-2</v>
      </c>
      <c r="DO107" s="71">
        <v>1.5119415992017883E-2</v>
      </c>
      <c r="DP107" s="71">
        <v>2.6194929206453735E-2</v>
      </c>
      <c r="DQ107" s="71">
        <v>2.6036815540569198E-2</v>
      </c>
      <c r="DR107" s="71">
        <v>1.7335176991150444E-2</v>
      </c>
      <c r="DS107" s="71">
        <v>0</v>
      </c>
      <c r="DT107" s="71">
        <v>2.7096705405693568E-2</v>
      </c>
      <c r="DU107" s="71">
        <v>3.7770873586295002E-2</v>
      </c>
      <c r="DW107" s="16" t="s">
        <v>133</v>
      </c>
      <c r="DX107" s="71" t="s">
        <v>684</v>
      </c>
      <c r="DY107" s="73">
        <v>2.5888222994426098E-3</v>
      </c>
      <c r="DZ107" s="71">
        <v>2.2218958765119535E-3</v>
      </c>
      <c r="EA107" s="71">
        <v>1.2197230563064149E-2</v>
      </c>
      <c r="EB107" s="71">
        <v>1.187072036717339E-3</v>
      </c>
      <c r="EC107" s="71">
        <v>5.3279140228596079E-3</v>
      </c>
      <c r="ED107" s="71">
        <v>0</v>
      </c>
      <c r="EE107" s="71">
        <v>9.3938050791568788E-3</v>
      </c>
      <c r="EF107" s="71">
        <v>8.5060333614113016E-3</v>
      </c>
      <c r="EG107" s="71">
        <v>0</v>
      </c>
      <c r="EH107" s="71">
        <v>0</v>
      </c>
      <c r="EI107" s="71">
        <v>0</v>
      </c>
      <c r="EJ107" s="71">
        <v>5.7143944981139852E-3</v>
      </c>
      <c r="EK107" s="71">
        <v>1.3969904817644341E-2</v>
      </c>
      <c r="EL107" s="71">
        <v>5.1648299199615689E-3</v>
      </c>
      <c r="EM107" s="71">
        <v>1.0335336938628575E-2</v>
      </c>
      <c r="EN107" s="71">
        <v>0</v>
      </c>
      <c r="EO107" s="71">
        <v>6.2479242261865913E-3</v>
      </c>
      <c r="EP107" s="71">
        <v>1.3082863945976627E-2</v>
      </c>
      <c r="EQ107" s="71">
        <v>0</v>
      </c>
      <c r="ER107" s="71">
        <v>1.2851344201727804E-2</v>
      </c>
      <c r="ES107" s="71">
        <v>0</v>
      </c>
      <c r="ET107" s="71">
        <v>0</v>
      </c>
      <c r="EU107" s="71">
        <v>0</v>
      </c>
      <c r="EV107" s="71">
        <v>0</v>
      </c>
      <c r="EW107" s="71">
        <v>9.5000074249478542E-3</v>
      </c>
      <c r="EX107" s="71">
        <v>9.6013003301476958E-3</v>
      </c>
      <c r="EY107" s="71">
        <v>0</v>
      </c>
      <c r="EZ107" s="71">
        <v>0</v>
      </c>
      <c r="FA107" s="71">
        <v>9.9832269250346647E-3</v>
      </c>
      <c r="FB107" s="71">
        <v>9.6376924176109699E-3</v>
      </c>
      <c r="FC107" s="71">
        <v>1.0513937618580015E-2</v>
      </c>
      <c r="FD107" s="71">
        <v>0</v>
      </c>
      <c r="FE107" s="71">
        <v>1.6843964967558248E-2</v>
      </c>
      <c r="FF107" s="71">
        <v>7.329675714715227E-3</v>
      </c>
      <c r="FG107" s="71">
        <v>1.5635897077543408E-2</v>
      </c>
      <c r="FH107" s="71">
        <v>0</v>
      </c>
      <c r="FI107" s="71">
        <v>1.8691757472687242E-3</v>
      </c>
      <c r="FJ107" s="71">
        <v>7.3024181719960847E-3</v>
      </c>
      <c r="FK107" s="71">
        <v>4.3214886070912341E-3</v>
      </c>
      <c r="FL107" s="71">
        <v>0</v>
      </c>
      <c r="FM107" s="71">
        <v>5.3632803443725121E-3</v>
      </c>
      <c r="FN107" s="71">
        <v>7.093780814357336E-3</v>
      </c>
      <c r="FO107" s="71">
        <v>8.5923599007956715E-3</v>
      </c>
      <c r="FP107" s="71">
        <v>1.016439688049319E-2</v>
      </c>
      <c r="FQ107" s="71">
        <v>8.3204989209501E-3</v>
      </c>
      <c r="FR107" s="71">
        <v>1.0250920726908605E-2</v>
      </c>
      <c r="FS107" s="71">
        <v>0</v>
      </c>
      <c r="FT107" s="71">
        <v>1.1917726901393678E-2</v>
      </c>
      <c r="FU107" s="71">
        <v>1.082886280949122E-2</v>
      </c>
      <c r="FV107" s="71">
        <v>0</v>
      </c>
      <c r="FW107" s="71">
        <v>9.2811988656321953E-3</v>
      </c>
      <c r="FX107" s="71">
        <v>8.332870641728168E-3</v>
      </c>
      <c r="FY107" s="71">
        <v>1.0692248709499445E-2</v>
      </c>
      <c r="FZ107" s="71">
        <v>1.2315940130705383E-2</v>
      </c>
      <c r="GA107" s="71">
        <v>6.3259328341556597E-3</v>
      </c>
      <c r="GB107" s="71">
        <v>8.3835779349978219E-3</v>
      </c>
      <c r="GC107" s="71">
        <v>8.714969499565229E-3</v>
      </c>
      <c r="GD107" s="71">
        <v>5.4643499291615154E-3</v>
      </c>
      <c r="GE107" s="71">
        <v>1.0198419852569973E-2</v>
      </c>
      <c r="GF107" s="71">
        <v>7.2548503762671253E-3</v>
      </c>
      <c r="GG107" s="71">
        <v>9.8447600497626568E-3</v>
      </c>
      <c r="GH107" s="71">
        <v>2.6325826036966107E-2</v>
      </c>
      <c r="GI107" s="71">
        <v>9.9983363542304159E-3</v>
      </c>
      <c r="GJ107" s="71">
        <v>4.700666946242104E-2</v>
      </c>
      <c r="GK107" s="71">
        <v>1.3375278515895709E-2</v>
      </c>
      <c r="GL107" s="71">
        <v>1.1432370138605468E-2</v>
      </c>
      <c r="GM107" s="71">
        <v>1.027142303068313E-2</v>
      </c>
      <c r="GN107" s="71">
        <v>4.4270839153904916E-2</v>
      </c>
      <c r="GO107" s="71">
        <v>1.7084398203427512E-2</v>
      </c>
      <c r="GP107" s="71">
        <v>2.951510983169154E-2</v>
      </c>
      <c r="GQ107" s="71">
        <v>3.1933628560235225E-2</v>
      </c>
      <c r="GR107" s="71">
        <v>3.2986870804350706E-2</v>
      </c>
      <c r="GS107" s="71">
        <v>1.8676234655441801E-2</v>
      </c>
      <c r="GT107" s="71">
        <v>2.3392688375375777E-3</v>
      </c>
      <c r="GU107" s="71">
        <v>1.3245885550430098E-2</v>
      </c>
      <c r="GV107" s="71">
        <v>7.1187068013396386E-3</v>
      </c>
      <c r="GW107" s="71">
        <v>8.6249206538286383E-3</v>
      </c>
      <c r="GX107" s="71">
        <v>5.0038813664734652E-3</v>
      </c>
      <c r="GY107" s="71">
        <v>0</v>
      </c>
      <c r="GZ107" s="71">
        <v>1.8293693474571823E-2</v>
      </c>
      <c r="HA107" s="71">
        <v>4.8255395113893519E-2</v>
      </c>
      <c r="HB107" s="71">
        <v>4.2033382655683453E-2</v>
      </c>
      <c r="HC107" s="71">
        <v>4.0992711847780408E-3</v>
      </c>
      <c r="HD107" s="71">
        <v>3.787907868484363E-2</v>
      </c>
      <c r="HE107" s="71">
        <v>4.0590209054332783E-2</v>
      </c>
      <c r="HF107" s="71">
        <v>7.3078348543460361E-2</v>
      </c>
      <c r="HG107" s="71">
        <v>6.3339302205298112E-2</v>
      </c>
      <c r="HH107" s="71">
        <v>2.2269144188483862E-2</v>
      </c>
      <c r="HI107" s="71">
        <v>1.9895232407496737E-2</v>
      </c>
      <c r="HJ107" s="71">
        <v>1.3755158574509244E-2</v>
      </c>
      <c r="HK107" s="71">
        <v>3.6393789986102779E-2</v>
      </c>
      <c r="HL107" s="71">
        <v>1.4831878049509259E-2</v>
      </c>
      <c r="HM107" s="71">
        <v>2.009914521632002E-2</v>
      </c>
      <c r="HN107" s="71">
        <v>2.4293650467739816E-2</v>
      </c>
      <c r="HO107" s="71">
        <v>1.1619858100085404E-2</v>
      </c>
      <c r="HP107" s="71">
        <v>3.0332234599597347E-2</v>
      </c>
      <c r="HQ107" s="71">
        <v>2.7217636834562832E-2</v>
      </c>
      <c r="HR107" s="71">
        <v>3.3989726534530432E-2</v>
      </c>
      <c r="HS107" s="71">
        <v>1.723243256707567E-2</v>
      </c>
      <c r="HT107" s="71">
        <v>1.0570881451333964</v>
      </c>
      <c r="HU107" s="71">
        <v>9.4936937985320904E-3</v>
      </c>
      <c r="HV107" s="71">
        <v>9.6019903847686088E-3</v>
      </c>
      <c r="HW107" s="71">
        <v>1.3402996264725577E-2</v>
      </c>
      <c r="HX107" s="71">
        <v>1.2466846864277339E-2</v>
      </c>
      <c r="HY107" s="71">
        <v>8.8885859126325659E-3</v>
      </c>
      <c r="HZ107" s="71">
        <v>3.4157050988291577E-3</v>
      </c>
      <c r="IA107" s="71">
        <v>1.7766934657308532E-2</v>
      </c>
      <c r="IB107" s="71">
        <v>2.4415022174275123</v>
      </c>
      <c r="IC107" s="71">
        <v>2.1448111310911986</v>
      </c>
      <c r="IE107" s="16" t="s">
        <v>133</v>
      </c>
      <c r="IF107" s="71" t="s">
        <v>684</v>
      </c>
      <c r="IG107" s="71">
        <v>0</v>
      </c>
      <c r="IH107" s="71">
        <v>0</v>
      </c>
      <c r="II107" s="71">
        <v>0</v>
      </c>
      <c r="IJ107" s="71">
        <v>0</v>
      </c>
      <c r="IK107" s="71">
        <v>0</v>
      </c>
      <c r="IL107" s="71">
        <v>1.2797033102879905E-2</v>
      </c>
      <c r="IM107" s="71">
        <v>0</v>
      </c>
      <c r="IN107" s="71">
        <v>9.8466893639446107E-2</v>
      </c>
      <c r="IO107" s="71">
        <v>0.11664958058505323</v>
      </c>
      <c r="IP107" s="71">
        <v>0</v>
      </c>
      <c r="IQ107" s="71">
        <v>0</v>
      </c>
      <c r="IR107" s="71">
        <v>0</v>
      </c>
      <c r="IS107" s="71">
        <v>0</v>
      </c>
      <c r="IT107" s="71">
        <v>0</v>
      </c>
      <c r="IU107" s="71">
        <v>0</v>
      </c>
      <c r="IV107" s="71">
        <v>0.21483627779244158</v>
      </c>
      <c r="IW107" s="71">
        <v>0</v>
      </c>
      <c r="IX107" s="71">
        <v>2.3081758680619752E-2</v>
      </c>
      <c r="IY107" s="71">
        <v>0.11650191036448541</v>
      </c>
      <c r="IZ107" s="71">
        <v>8.2024045682994998E-2</v>
      </c>
      <c r="JA107" s="71">
        <v>9.1572232069157475E-2</v>
      </c>
      <c r="JB107" s="71">
        <v>6.4195422555604648E-2</v>
      </c>
      <c r="JC107" s="71">
        <v>7.8928858381221656E-2</v>
      </c>
      <c r="JD107" s="71">
        <v>7.7584407661309737E-2</v>
      </c>
      <c r="JE107" s="71">
        <v>2.7000740162467503E-2</v>
      </c>
      <c r="JF107" s="71">
        <v>0.11271343759422081</v>
      </c>
      <c r="JG107" s="71">
        <v>6.0350700930911605E-2</v>
      </c>
      <c r="JH107" s="71">
        <v>0</v>
      </c>
      <c r="JI107" s="71">
        <v>1.8277214512140191E-2</v>
      </c>
      <c r="JJ107" s="71">
        <v>1.2582128777923784E-2</v>
      </c>
      <c r="JK107" s="71">
        <v>0</v>
      </c>
      <c r="JL107" s="71">
        <v>1.9500262403442038E-2</v>
      </c>
      <c r="JM107" s="71">
        <v>0.11277258881200702</v>
      </c>
      <c r="JN107" s="71">
        <v>0</v>
      </c>
      <c r="JO107" s="71">
        <v>1.5985680301891472E-2</v>
      </c>
      <c r="JP107" s="71">
        <v>2.0475769454068024E-2</v>
      </c>
      <c r="JQ107" s="71">
        <v>0.1667641717242116</v>
      </c>
      <c r="JR107" s="71">
        <v>0</v>
      </c>
      <c r="JS107" s="71">
        <v>0</v>
      </c>
      <c r="JT107" s="71">
        <v>0</v>
      </c>
      <c r="JU107" s="71">
        <v>2.1312369108534662E-2</v>
      </c>
      <c r="JV107" s="71">
        <v>1.8257896450667534E-2</v>
      </c>
      <c r="JW107" s="71">
        <v>2.2221244621976648E-2</v>
      </c>
      <c r="JX107" s="71">
        <v>1.9474180748065575E-2</v>
      </c>
      <c r="JY107" s="71">
        <v>1.6660937594090607E-2</v>
      </c>
      <c r="JZ107" s="71">
        <v>8.5790626836958258E-3</v>
      </c>
      <c r="KA107" s="71">
        <v>6.0177648603613638E-3</v>
      </c>
      <c r="KB107" s="71">
        <v>2.2341412399959744E-2</v>
      </c>
      <c r="KC107" s="71">
        <v>1.1614087889856141E-2</v>
      </c>
      <c r="KD107" s="71">
        <v>2.469657453411624E-2</v>
      </c>
      <c r="KE107" s="71">
        <v>1.5934619546964214E-2</v>
      </c>
      <c r="KF107" s="71">
        <v>3.2551614473657676E-3</v>
      </c>
      <c r="KG107" s="71">
        <v>1.2411519807902432E-2</v>
      </c>
      <c r="KH107" s="71">
        <v>1.6799251799051129E-2</v>
      </c>
      <c r="KI107" s="71">
        <v>1.7431912613605344E-2</v>
      </c>
      <c r="KJ107" s="71">
        <v>1.270199849022109E-2</v>
      </c>
      <c r="KK107" s="71">
        <v>1.384401212806368E-2</v>
      </c>
      <c r="KL107" s="71">
        <v>1.8930826036584886E-2</v>
      </c>
      <c r="KM107" s="71">
        <v>1.1720758175193902E-2</v>
      </c>
      <c r="KN107" s="71">
        <v>1.312806162826031E-2</v>
      </c>
      <c r="KO107" s="71">
        <v>0</v>
      </c>
      <c r="KP107" s="71">
        <v>0</v>
      </c>
      <c r="KQ107" s="71">
        <v>0</v>
      </c>
      <c r="KR107" s="71">
        <v>0</v>
      </c>
      <c r="KS107" s="71">
        <v>0</v>
      </c>
      <c r="KT107" s="71">
        <v>0.12507174401684465</v>
      </c>
      <c r="KU107" s="71">
        <v>8.6573125990462615E-2</v>
      </c>
      <c r="KV107" s="71">
        <v>0.20686958221990484</v>
      </c>
      <c r="KW107" s="71">
        <v>3.6337822231169409E-2</v>
      </c>
      <c r="KX107" s="71">
        <v>6.1369444182497665E-3</v>
      </c>
      <c r="KY107" s="71">
        <v>0</v>
      </c>
      <c r="KZ107" s="71">
        <v>0</v>
      </c>
      <c r="LA107" s="71">
        <v>0</v>
      </c>
      <c r="LB107" s="71">
        <v>0</v>
      </c>
      <c r="LC107" s="71">
        <v>5.9567850344296311E-3</v>
      </c>
      <c r="LD107" s="71">
        <v>1.0879452752610704E-2</v>
      </c>
      <c r="LE107" s="71">
        <v>0</v>
      </c>
      <c r="LF107" s="71">
        <v>6.1383868294722808E-3</v>
      </c>
      <c r="LG107" s="71">
        <v>4.6003629912903573E-3</v>
      </c>
      <c r="LH107" s="71">
        <v>0</v>
      </c>
      <c r="LI107" s="71">
        <v>6.2975778546712796E-2</v>
      </c>
      <c r="LJ107" s="71">
        <v>3.9519603939633101E-2</v>
      </c>
      <c r="LK107" s="71">
        <v>0</v>
      </c>
      <c r="LL107" s="71">
        <v>1.8102239162547162E-2</v>
      </c>
      <c r="LM107" s="71">
        <v>0</v>
      </c>
      <c r="LN107" s="71">
        <v>0</v>
      </c>
      <c r="LO107" s="71">
        <v>0</v>
      </c>
      <c r="LP107" s="71">
        <v>0</v>
      </c>
      <c r="LQ107" s="71">
        <v>0</v>
      </c>
      <c r="LR107" s="71">
        <v>0</v>
      </c>
      <c r="LS107" s="71">
        <v>0</v>
      </c>
      <c r="LT107" s="71">
        <v>0</v>
      </c>
      <c r="LU107" s="71">
        <v>0</v>
      </c>
      <c r="LV107" s="71">
        <v>0</v>
      </c>
      <c r="LW107" s="71">
        <v>0</v>
      </c>
      <c r="LX107" s="71">
        <v>0</v>
      </c>
      <c r="LY107" s="71">
        <v>0</v>
      </c>
      <c r="LZ107" s="71">
        <v>0</v>
      </c>
      <c r="MA107" s="71">
        <v>0</v>
      </c>
      <c r="MB107" s="71">
        <v>0</v>
      </c>
      <c r="MC107" s="71">
        <v>0</v>
      </c>
      <c r="MD107" s="71">
        <v>0</v>
      </c>
      <c r="ME107" s="71">
        <v>0</v>
      </c>
      <c r="MF107" s="71">
        <v>0</v>
      </c>
      <c r="MG107" s="71">
        <v>0</v>
      </c>
      <c r="MH107" s="71">
        <v>0</v>
      </c>
      <c r="MI107" s="71">
        <v>0</v>
      </c>
    </row>
    <row r="108" spans="2:347" x14ac:dyDescent="0.15">
      <c r="B108" s="15" t="s">
        <v>134</v>
      </c>
      <c r="C108" s="74" t="s">
        <v>583</v>
      </c>
      <c r="D108" s="67">
        <v>0.94654921811350923</v>
      </c>
      <c r="E108" s="75">
        <v>5.3450781886490772E-2</v>
      </c>
      <c r="F108" s="75">
        <v>0.48362268518518514</v>
      </c>
      <c r="G108" s="75">
        <v>0.27955054012345681</v>
      </c>
      <c r="H108" s="67">
        <v>1.5787848173858695E-2</v>
      </c>
      <c r="I108" s="76">
        <v>0.10821759259259259</v>
      </c>
      <c r="J108" s="75">
        <v>0.10609567901234568</v>
      </c>
      <c r="P108" s="15" t="s">
        <v>134</v>
      </c>
      <c r="Q108" s="75" t="s">
        <v>583</v>
      </c>
      <c r="R108" s="75">
        <v>0</v>
      </c>
      <c r="S108" s="75">
        <v>0</v>
      </c>
      <c r="T108" s="75">
        <v>0</v>
      </c>
      <c r="U108" s="75">
        <v>0</v>
      </c>
      <c r="V108" s="75">
        <v>0</v>
      </c>
      <c r="W108" s="75">
        <v>0</v>
      </c>
      <c r="X108" s="75">
        <v>0</v>
      </c>
      <c r="Y108" s="75">
        <v>0</v>
      </c>
      <c r="Z108" s="75">
        <v>0</v>
      </c>
      <c r="AA108" s="75">
        <v>0</v>
      </c>
      <c r="AB108" s="75">
        <v>0</v>
      </c>
      <c r="AC108" s="75">
        <v>0</v>
      </c>
      <c r="AD108" s="75">
        <v>0</v>
      </c>
      <c r="AE108" s="75">
        <v>0</v>
      </c>
      <c r="AF108" s="75">
        <v>0</v>
      </c>
      <c r="AG108" s="75">
        <v>0</v>
      </c>
      <c r="AH108" s="75">
        <v>0</v>
      </c>
      <c r="AI108" s="75">
        <v>0</v>
      </c>
      <c r="AJ108" s="75">
        <v>0</v>
      </c>
      <c r="AK108" s="75">
        <v>0</v>
      </c>
      <c r="AL108" s="75">
        <v>0</v>
      </c>
      <c r="AM108" s="75">
        <v>0</v>
      </c>
      <c r="AN108" s="75">
        <v>0</v>
      </c>
      <c r="AO108" s="75">
        <v>0</v>
      </c>
      <c r="AP108" s="75">
        <v>0</v>
      </c>
      <c r="AQ108" s="75">
        <v>0</v>
      </c>
      <c r="AR108" s="75">
        <v>0</v>
      </c>
      <c r="AS108" s="75">
        <v>0</v>
      </c>
      <c r="AT108" s="75">
        <v>0</v>
      </c>
      <c r="AU108" s="75">
        <v>0</v>
      </c>
      <c r="AV108" s="75">
        <v>0</v>
      </c>
      <c r="AW108" s="75">
        <v>0</v>
      </c>
      <c r="AX108" s="75">
        <v>0</v>
      </c>
      <c r="AY108" s="75">
        <v>0</v>
      </c>
      <c r="AZ108" s="75">
        <v>0</v>
      </c>
      <c r="BA108" s="75">
        <v>0</v>
      </c>
      <c r="BB108" s="75">
        <v>0</v>
      </c>
      <c r="BC108" s="75">
        <v>0</v>
      </c>
      <c r="BD108" s="75">
        <v>0</v>
      </c>
      <c r="BE108" s="75">
        <v>0</v>
      </c>
      <c r="BF108" s="75">
        <v>0</v>
      </c>
      <c r="BG108" s="75">
        <v>0</v>
      </c>
      <c r="BH108" s="75">
        <v>0</v>
      </c>
      <c r="BI108" s="75">
        <v>0</v>
      </c>
      <c r="BJ108" s="75">
        <v>0</v>
      </c>
      <c r="BK108" s="75">
        <v>0</v>
      </c>
      <c r="BL108" s="75">
        <v>0</v>
      </c>
      <c r="BM108" s="75">
        <v>0</v>
      </c>
      <c r="BN108" s="75">
        <v>0</v>
      </c>
      <c r="BO108" s="75">
        <v>0</v>
      </c>
      <c r="BP108" s="75">
        <v>0</v>
      </c>
      <c r="BQ108" s="75">
        <v>0</v>
      </c>
      <c r="BR108" s="75">
        <v>0</v>
      </c>
      <c r="BS108" s="75">
        <v>0</v>
      </c>
      <c r="BT108" s="75">
        <v>0</v>
      </c>
      <c r="BU108" s="75">
        <v>0</v>
      </c>
      <c r="BV108" s="75">
        <v>0</v>
      </c>
      <c r="BW108" s="75">
        <v>0</v>
      </c>
      <c r="BX108" s="75">
        <v>0</v>
      </c>
      <c r="BY108" s="75">
        <v>0</v>
      </c>
      <c r="BZ108" s="75">
        <v>0</v>
      </c>
      <c r="CA108" s="75">
        <v>0</v>
      </c>
      <c r="CB108" s="75">
        <v>0</v>
      </c>
      <c r="CC108" s="75">
        <v>0</v>
      </c>
      <c r="CD108" s="75">
        <v>0</v>
      </c>
      <c r="CE108" s="75">
        <v>0</v>
      </c>
      <c r="CF108" s="75">
        <v>0</v>
      </c>
      <c r="CG108" s="75">
        <v>0</v>
      </c>
      <c r="CH108" s="75">
        <v>0</v>
      </c>
      <c r="CI108" s="75">
        <v>0</v>
      </c>
      <c r="CJ108" s="75">
        <v>0</v>
      </c>
      <c r="CK108" s="75">
        <v>0</v>
      </c>
      <c r="CL108" s="75">
        <v>0</v>
      </c>
      <c r="CM108" s="75">
        <v>0</v>
      </c>
      <c r="CN108" s="75">
        <v>0</v>
      </c>
      <c r="CO108" s="75">
        <v>0</v>
      </c>
      <c r="CP108" s="75">
        <v>0</v>
      </c>
      <c r="CQ108" s="75">
        <v>0</v>
      </c>
      <c r="CR108" s="75">
        <v>0</v>
      </c>
      <c r="CS108" s="75">
        <v>0</v>
      </c>
      <c r="CT108" s="75">
        <v>0</v>
      </c>
      <c r="CU108" s="75">
        <v>0</v>
      </c>
      <c r="CV108" s="75">
        <v>0</v>
      </c>
      <c r="CW108" s="75">
        <v>0</v>
      </c>
      <c r="CX108" s="75">
        <v>0</v>
      </c>
      <c r="CY108" s="75">
        <v>0</v>
      </c>
      <c r="CZ108" s="75">
        <v>0</v>
      </c>
      <c r="DA108" s="75">
        <v>0</v>
      </c>
      <c r="DB108" s="75">
        <v>0</v>
      </c>
      <c r="DC108" s="75">
        <v>0</v>
      </c>
      <c r="DD108" s="75">
        <v>0</v>
      </c>
      <c r="DE108" s="75">
        <v>0</v>
      </c>
      <c r="DF108" s="75">
        <v>0</v>
      </c>
      <c r="DG108" s="75">
        <v>0</v>
      </c>
      <c r="DH108" s="75">
        <v>0</v>
      </c>
      <c r="DI108" s="75">
        <v>0</v>
      </c>
      <c r="DJ108" s="75">
        <v>0</v>
      </c>
      <c r="DK108" s="75">
        <v>0</v>
      </c>
      <c r="DL108" s="75">
        <v>0</v>
      </c>
      <c r="DM108" s="75">
        <v>0</v>
      </c>
      <c r="DN108" s="75">
        <v>0</v>
      </c>
      <c r="DO108" s="75">
        <v>0</v>
      </c>
      <c r="DP108" s="75">
        <v>0</v>
      </c>
      <c r="DQ108" s="75">
        <v>0</v>
      </c>
      <c r="DR108" s="75">
        <v>0</v>
      </c>
      <c r="DS108" s="75">
        <v>0</v>
      </c>
      <c r="DT108" s="75">
        <v>0</v>
      </c>
      <c r="DU108" s="75">
        <v>0</v>
      </c>
      <c r="DW108" s="15" t="s">
        <v>134</v>
      </c>
      <c r="DX108" s="75" t="s">
        <v>583</v>
      </c>
      <c r="DY108" s="76">
        <v>0</v>
      </c>
      <c r="DZ108" s="75">
        <v>0</v>
      </c>
      <c r="EA108" s="75">
        <v>0</v>
      </c>
      <c r="EB108" s="75">
        <v>0</v>
      </c>
      <c r="EC108" s="75">
        <v>0</v>
      </c>
      <c r="ED108" s="75">
        <v>0</v>
      </c>
      <c r="EE108" s="75">
        <v>0</v>
      </c>
      <c r="EF108" s="75">
        <v>0</v>
      </c>
      <c r="EG108" s="75">
        <v>0</v>
      </c>
      <c r="EH108" s="75">
        <v>0</v>
      </c>
      <c r="EI108" s="75">
        <v>0</v>
      </c>
      <c r="EJ108" s="75">
        <v>0</v>
      </c>
      <c r="EK108" s="75">
        <v>0</v>
      </c>
      <c r="EL108" s="75">
        <v>0</v>
      </c>
      <c r="EM108" s="75">
        <v>0</v>
      </c>
      <c r="EN108" s="75">
        <v>0</v>
      </c>
      <c r="EO108" s="75">
        <v>0</v>
      </c>
      <c r="EP108" s="75">
        <v>0</v>
      </c>
      <c r="EQ108" s="75">
        <v>0</v>
      </c>
      <c r="ER108" s="75">
        <v>0</v>
      </c>
      <c r="ES108" s="75">
        <v>0</v>
      </c>
      <c r="ET108" s="75">
        <v>0</v>
      </c>
      <c r="EU108" s="75">
        <v>0</v>
      </c>
      <c r="EV108" s="75">
        <v>0</v>
      </c>
      <c r="EW108" s="75">
        <v>0</v>
      </c>
      <c r="EX108" s="75">
        <v>0</v>
      </c>
      <c r="EY108" s="75">
        <v>0</v>
      </c>
      <c r="EZ108" s="75">
        <v>0</v>
      </c>
      <c r="FA108" s="75">
        <v>0</v>
      </c>
      <c r="FB108" s="75">
        <v>0</v>
      </c>
      <c r="FC108" s="75">
        <v>0</v>
      </c>
      <c r="FD108" s="75">
        <v>0</v>
      </c>
      <c r="FE108" s="75">
        <v>0</v>
      </c>
      <c r="FF108" s="75">
        <v>0</v>
      </c>
      <c r="FG108" s="75">
        <v>0</v>
      </c>
      <c r="FH108" s="75">
        <v>0</v>
      </c>
      <c r="FI108" s="75">
        <v>0</v>
      </c>
      <c r="FJ108" s="75">
        <v>0</v>
      </c>
      <c r="FK108" s="75">
        <v>0</v>
      </c>
      <c r="FL108" s="75">
        <v>0</v>
      </c>
      <c r="FM108" s="75">
        <v>0</v>
      </c>
      <c r="FN108" s="75">
        <v>0</v>
      </c>
      <c r="FO108" s="75">
        <v>0</v>
      </c>
      <c r="FP108" s="75">
        <v>0</v>
      </c>
      <c r="FQ108" s="75">
        <v>0</v>
      </c>
      <c r="FR108" s="75">
        <v>0</v>
      </c>
      <c r="FS108" s="75">
        <v>0</v>
      </c>
      <c r="FT108" s="75">
        <v>0</v>
      </c>
      <c r="FU108" s="75">
        <v>0</v>
      </c>
      <c r="FV108" s="75">
        <v>0</v>
      </c>
      <c r="FW108" s="75">
        <v>0</v>
      </c>
      <c r="FX108" s="75">
        <v>0</v>
      </c>
      <c r="FY108" s="75">
        <v>0</v>
      </c>
      <c r="FZ108" s="75">
        <v>0</v>
      </c>
      <c r="GA108" s="75">
        <v>0</v>
      </c>
      <c r="GB108" s="75">
        <v>0</v>
      </c>
      <c r="GC108" s="75">
        <v>0</v>
      </c>
      <c r="GD108" s="75">
        <v>0</v>
      </c>
      <c r="GE108" s="75">
        <v>0</v>
      </c>
      <c r="GF108" s="75">
        <v>0</v>
      </c>
      <c r="GG108" s="75">
        <v>0</v>
      </c>
      <c r="GH108" s="75">
        <v>0</v>
      </c>
      <c r="GI108" s="75">
        <v>0</v>
      </c>
      <c r="GJ108" s="75">
        <v>0</v>
      </c>
      <c r="GK108" s="75">
        <v>0</v>
      </c>
      <c r="GL108" s="75">
        <v>0</v>
      </c>
      <c r="GM108" s="75">
        <v>0</v>
      </c>
      <c r="GN108" s="75">
        <v>0</v>
      </c>
      <c r="GO108" s="75">
        <v>0</v>
      </c>
      <c r="GP108" s="75">
        <v>0</v>
      </c>
      <c r="GQ108" s="75">
        <v>0</v>
      </c>
      <c r="GR108" s="75">
        <v>0</v>
      </c>
      <c r="GS108" s="75">
        <v>0</v>
      </c>
      <c r="GT108" s="75">
        <v>0</v>
      </c>
      <c r="GU108" s="75">
        <v>0</v>
      </c>
      <c r="GV108" s="75">
        <v>0</v>
      </c>
      <c r="GW108" s="75">
        <v>0</v>
      </c>
      <c r="GX108" s="75">
        <v>0</v>
      </c>
      <c r="GY108" s="75">
        <v>0</v>
      </c>
      <c r="GZ108" s="75">
        <v>0</v>
      </c>
      <c r="HA108" s="75">
        <v>0</v>
      </c>
      <c r="HB108" s="75">
        <v>0</v>
      </c>
      <c r="HC108" s="75">
        <v>0</v>
      </c>
      <c r="HD108" s="75">
        <v>0</v>
      </c>
      <c r="HE108" s="75">
        <v>0</v>
      </c>
      <c r="HF108" s="75">
        <v>0</v>
      </c>
      <c r="HG108" s="75">
        <v>0</v>
      </c>
      <c r="HH108" s="75">
        <v>0</v>
      </c>
      <c r="HI108" s="75">
        <v>0</v>
      </c>
      <c r="HJ108" s="75">
        <v>0</v>
      </c>
      <c r="HK108" s="75">
        <v>0</v>
      </c>
      <c r="HL108" s="75">
        <v>0</v>
      </c>
      <c r="HM108" s="75">
        <v>0</v>
      </c>
      <c r="HN108" s="75">
        <v>0</v>
      </c>
      <c r="HO108" s="75">
        <v>0</v>
      </c>
      <c r="HP108" s="75">
        <v>0</v>
      </c>
      <c r="HQ108" s="75">
        <v>0</v>
      </c>
      <c r="HR108" s="75">
        <v>0</v>
      </c>
      <c r="HS108" s="75">
        <v>0</v>
      </c>
      <c r="HT108" s="75">
        <v>0</v>
      </c>
      <c r="HU108" s="75">
        <v>1</v>
      </c>
      <c r="HV108" s="75">
        <v>0</v>
      </c>
      <c r="HW108" s="75">
        <v>0</v>
      </c>
      <c r="HX108" s="75">
        <v>0</v>
      </c>
      <c r="HY108" s="75">
        <v>0</v>
      </c>
      <c r="HZ108" s="75">
        <v>0</v>
      </c>
      <c r="IA108" s="75">
        <v>0</v>
      </c>
      <c r="IB108" s="67">
        <v>1</v>
      </c>
      <c r="IC108" s="67">
        <v>0.8784801077719594</v>
      </c>
      <c r="IE108" s="15" t="s">
        <v>134</v>
      </c>
      <c r="IF108" s="75" t="s">
        <v>583</v>
      </c>
      <c r="IG108" s="67">
        <v>0</v>
      </c>
      <c r="IH108" s="67">
        <v>0</v>
      </c>
      <c r="II108" s="67">
        <v>0</v>
      </c>
      <c r="IJ108" s="67">
        <v>0</v>
      </c>
      <c r="IK108" s="67">
        <v>0</v>
      </c>
      <c r="IL108" s="67">
        <v>0</v>
      </c>
      <c r="IM108" s="67">
        <v>0</v>
      </c>
      <c r="IN108" s="67">
        <v>0</v>
      </c>
      <c r="IO108" s="67">
        <v>0</v>
      </c>
      <c r="IP108" s="67">
        <v>0</v>
      </c>
      <c r="IQ108" s="67">
        <v>0</v>
      </c>
      <c r="IR108" s="67">
        <v>0</v>
      </c>
      <c r="IS108" s="67">
        <v>0</v>
      </c>
      <c r="IT108" s="67">
        <v>0</v>
      </c>
      <c r="IU108" s="67">
        <v>0</v>
      </c>
      <c r="IV108" s="67">
        <v>0</v>
      </c>
      <c r="IW108" s="67">
        <v>0</v>
      </c>
      <c r="IX108" s="67">
        <v>0</v>
      </c>
      <c r="IY108" s="67">
        <v>0</v>
      </c>
      <c r="IZ108" s="67">
        <v>0</v>
      </c>
      <c r="JA108" s="67">
        <v>0</v>
      </c>
      <c r="JB108" s="67">
        <v>0</v>
      </c>
      <c r="JC108" s="67">
        <v>0</v>
      </c>
      <c r="JD108" s="67">
        <v>0</v>
      </c>
      <c r="JE108" s="67">
        <v>0</v>
      </c>
      <c r="JF108" s="67">
        <v>0</v>
      </c>
      <c r="JG108" s="67">
        <v>0</v>
      </c>
      <c r="JH108" s="67">
        <v>0</v>
      </c>
      <c r="JI108" s="67">
        <v>0</v>
      </c>
      <c r="JJ108" s="67">
        <v>0</v>
      </c>
      <c r="JK108" s="67">
        <v>0</v>
      </c>
      <c r="JL108" s="67">
        <v>0</v>
      </c>
      <c r="JM108" s="67">
        <v>0</v>
      </c>
      <c r="JN108" s="67">
        <v>0</v>
      </c>
      <c r="JO108" s="67">
        <v>0</v>
      </c>
      <c r="JP108" s="67">
        <v>0</v>
      </c>
      <c r="JQ108" s="67">
        <v>0</v>
      </c>
      <c r="JR108" s="67">
        <v>0</v>
      </c>
      <c r="JS108" s="67">
        <v>0</v>
      </c>
      <c r="JT108" s="67">
        <v>0</v>
      </c>
      <c r="JU108" s="67">
        <v>0</v>
      </c>
      <c r="JV108" s="67">
        <v>0</v>
      </c>
      <c r="JW108" s="67">
        <v>0</v>
      </c>
      <c r="JX108" s="67">
        <v>0</v>
      </c>
      <c r="JY108" s="67">
        <v>0</v>
      </c>
      <c r="JZ108" s="67">
        <v>0</v>
      </c>
      <c r="KA108" s="67">
        <v>0</v>
      </c>
      <c r="KB108" s="67">
        <v>0</v>
      </c>
      <c r="KC108" s="67">
        <v>0</v>
      </c>
      <c r="KD108" s="67">
        <v>0</v>
      </c>
      <c r="KE108" s="67">
        <v>0</v>
      </c>
      <c r="KF108" s="67">
        <v>0</v>
      </c>
      <c r="KG108" s="67">
        <v>0</v>
      </c>
      <c r="KH108" s="67">
        <v>0</v>
      </c>
      <c r="KI108" s="67">
        <v>0</v>
      </c>
      <c r="KJ108" s="67">
        <v>0</v>
      </c>
      <c r="KK108" s="67">
        <v>0</v>
      </c>
      <c r="KL108" s="67">
        <v>0</v>
      </c>
      <c r="KM108" s="67">
        <v>0</v>
      </c>
      <c r="KN108" s="67">
        <v>0</v>
      </c>
      <c r="KO108" s="67">
        <v>0</v>
      </c>
      <c r="KP108" s="67">
        <v>0</v>
      </c>
      <c r="KQ108" s="67">
        <v>0</v>
      </c>
      <c r="KR108" s="67">
        <v>0</v>
      </c>
      <c r="KS108" s="67">
        <v>0</v>
      </c>
      <c r="KT108" s="67">
        <v>0</v>
      </c>
      <c r="KU108" s="67">
        <v>0</v>
      </c>
      <c r="KV108" s="67">
        <v>0</v>
      </c>
      <c r="KW108" s="67">
        <v>0</v>
      </c>
      <c r="KX108" s="67">
        <v>0</v>
      </c>
      <c r="KY108" s="67">
        <v>0</v>
      </c>
      <c r="KZ108" s="67">
        <v>0</v>
      </c>
      <c r="LA108" s="67">
        <v>0</v>
      </c>
      <c r="LB108" s="67">
        <v>0</v>
      </c>
      <c r="LC108" s="67">
        <v>0</v>
      </c>
      <c r="LD108" s="67">
        <v>0</v>
      </c>
      <c r="LE108" s="67">
        <v>0</v>
      </c>
      <c r="LF108" s="67">
        <v>0</v>
      </c>
      <c r="LG108" s="67">
        <v>0</v>
      </c>
      <c r="LH108" s="67">
        <v>0</v>
      </c>
      <c r="LI108" s="67">
        <v>0</v>
      </c>
      <c r="LJ108" s="67">
        <v>0</v>
      </c>
      <c r="LK108" s="67">
        <v>0</v>
      </c>
      <c r="LL108" s="67">
        <v>0</v>
      </c>
      <c r="LM108" s="67">
        <v>0</v>
      </c>
      <c r="LN108" s="67">
        <v>0</v>
      </c>
      <c r="LO108" s="67">
        <v>0</v>
      </c>
      <c r="LP108" s="67">
        <v>0</v>
      </c>
      <c r="LQ108" s="67">
        <v>0</v>
      </c>
      <c r="LR108" s="67">
        <v>0</v>
      </c>
      <c r="LS108" s="67">
        <v>0</v>
      </c>
      <c r="LT108" s="67">
        <v>0</v>
      </c>
      <c r="LU108" s="67">
        <v>0</v>
      </c>
      <c r="LV108" s="67">
        <v>0</v>
      </c>
      <c r="LW108" s="67">
        <v>0</v>
      </c>
      <c r="LX108" s="67">
        <v>0</v>
      </c>
      <c r="LY108" s="67">
        <v>0</v>
      </c>
      <c r="LZ108" s="67">
        <v>0</v>
      </c>
      <c r="MA108" s="67">
        <v>0</v>
      </c>
      <c r="MB108" s="67">
        <v>0</v>
      </c>
      <c r="MC108" s="67">
        <v>0</v>
      </c>
      <c r="MD108" s="67">
        <v>0</v>
      </c>
      <c r="ME108" s="67">
        <v>0</v>
      </c>
      <c r="MF108" s="67">
        <v>0</v>
      </c>
      <c r="MG108" s="67">
        <v>0</v>
      </c>
      <c r="MH108" s="67">
        <v>0</v>
      </c>
      <c r="MI108" s="67">
        <v>0</v>
      </c>
    </row>
    <row r="109" spans="2:347" x14ac:dyDescent="0.15">
      <c r="B109" s="12" t="s">
        <v>135</v>
      </c>
      <c r="C109" s="66" t="s">
        <v>584</v>
      </c>
      <c r="D109" s="67">
        <v>0.3878906631236711</v>
      </c>
      <c r="E109" s="67">
        <v>0.61210933687632885</v>
      </c>
      <c r="F109" s="67">
        <v>0.40352854995768972</v>
      </c>
      <c r="G109" s="67">
        <v>0.30597105219950238</v>
      </c>
      <c r="H109" s="67">
        <v>9.1417973064878061E-2</v>
      </c>
      <c r="I109" s="27">
        <v>0.19417255010924889</v>
      </c>
      <c r="J109" s="67">
        <v>0.17926923222653043</v>
      </c>
      <c r="P109" s="12" t="s">
        <v>135</v>
      </c>
      <c r="Q109" s="67" t="s">
        <v>584</v>
      </c>
      <c r="R109" s="67">
        <v>0</v>
      </c>
      <c r="S109" s="67">
        <v>0</v>
      </c>
      <c r="T109" s="67">
        <v>0</v>
      </c>
      <c r="U109" s="67">
        <v>0</v>
      </c>
      <c r="V109" s="67">
        <v>0</v>
      </c>
      <c r="W109" s="67">
        <v>0</v>
      </c>
      <c r="X109" s="67">
        <v>0</v>
      </c>
      <c r="Y109" s="67">
        <v>0</v>
      </c>
      <c r="Z109" s="67">
        <v>0</v>
      </c>
      <c r="AA109" s="67">
        <v>0</v>
      </c>
      <c r="AB109" s="67">
        <v>0</v>
      </c>
      <c r="AC109" s="67">
        <v>0</v>
      </c>
      <c r="AD109" s="67">
        <v>0</v>
      </c>
      <c r="AE109" s="67">
        <v>0</v>
      </c>
      <c r="AF109" s="67">
        <v>0</v>
      </c>
      <c r="AG109" s="67">
        <v>0</v>
      </c>
      <c r="AH109" s="67">
        <v>0</v>
      </c>
      <c r="AI109" s="67">
        <v>0</v>
      </c>
      <c r="AJ109" s="67">
        <v>0</v>
      </c>
      <c r="AK109" s="67">
        <v>0</v>
      </c>
      <c r="AL109" s="67">
        <v>0</v>
      </c>
      <c r="AM109" s="67">
        <v>0</v>
      </c>
      <c r="AN109" s="67">
        <v>0</v>
      </c>
      <c r="AO109" s="67">
        <v>0</v>
      </c>
      <c r="AP109" s="67">
        <v>0</v>
      </c>
      <c r="AQ109" s="67">
        <v>0</v>
      </c>
      <c r="AR109" s="67">
        <v>0</v>
      </c>
      <c r="AS109" s="67">
        <v>0</v>
      </c>
      <c r="AT109" s="67">
        <v>0</v>
      </c>
      <c r="AU109" s="67">
        <v>0</v>
      </c>
      <c r="AV109" s="67">
        <v>0</v>
      </c>
      <c r="AW109" s="67">
        <v>0</v>
      </c>
      <c r="AX109" s="67">
        <v>0</v>
      </c>
      <c r="AY109" s="67">
        <v>0</v>
      </c>
      <c r="AZ109" s="67">
        <v>0</v>
      </c>
      <c r="BA109" s="67">
        <v>0</v>
      </c>
      <c r="BB109" s="67">
        <v>0</v>
      </c>
      <c r="BC109" s="67">
        <v>0</v>
      </c>
      <c r="BD109" s="67">
        <v>0</v>
      </c>
      <c r="BE109" s="67">
        <v>0</v>
      </c>
      <c r="BF109" s="67">
        <v>0</v>
      </c>
      <c r="BG109" s="67">
        <v>0</v>
      </c>
      <c r="BH109" s="67">
        <v>0</v>
      </c>
      <c r="BI109" s="67">
        <v>0</v>
      </c>
      <c r="BJ109" s="67">
        <v>0</v>
      </c>
      <c r="BK109" s="67">
        <v>0</v>
      </c>
      <c r="BL109" s="67">
        <v>0</v>
      </c>
      <c r="BM109" s="67">
        <v>0</v>
      </c>
      <c r="BN109" s="67">
        <v>0</v>
      </c>
      <c r="BO109" s="67">
        <v>0</v>
      </c>
      <c r="BP109" s="67">
        <v>0</v>
      </c>
      <c r="BQ109" s="67">
        <v>0</v>
      </c>
      <c r="BR109" s="67">
        <v>0</v>
      </c>
      <c r="BS109" s="67">
        <v>0</v>
      </c>
      <c r="BT109" s="67">
        <v>0</v>
      </c>
      <c r="BU109" s="67">
        <v>0</v>
      </c>
      <c r="BV109" s="67">
        <v>0</v>
      </c>
      <c r="BW109" s="67">
        <v>0</v>
      </c>
      <c r="BX109" s="67">
        <v>0</v>
      </c>
      <c r="BY109" s="67">
        <v>0</v>
      </c>
      <c r="BZ109" s="67">
        <v>0</v>
      </c>
      <c r="CA109" s="67">
        <v>0</v>
      </c>
      <c r="CB109" s="67">
        <v>0</v>
      </c>
      <c r="CC109" s="67">
        <v>0</v>
      </c>
      <c r="CD109" s="67">
        <v>0</v>
      </c>
      <c r="CE109" s="67">
        <v>0</v>
      </c>
      <c r="CF109" s="67">
        <v>0</v>
      </c>
      <c r="CG109" s="67">
        <v>0</v>
      </c>
      <c r="CH109" s="67">
        <v>0</v>
      </c>
      <c r="CI109" s="67">
        <v>0</v>
      </c>
      <c r="CJ109" s="67">
        <v>0</v>
      </c>
      <c r="CK109" s="67">
        <v>0</v>
      </c>
      <c r="CL109" s="67">
        <v>0</v>
      </c>
      <c r="CM109" s="67">
        <v>0</v>
      </c>
      <c r="CN109" s="67">
        <v>0</v>
      </c>
      <c r="CO109" s="67">
        <v>0</v>
      </c>
      <c r="CP109" s="67">
        <v>0</v>
      </c>
      <c r="CQ109" s="67">
        <v>0</v>
      </c>
      <c r="CR109" s="67">
        <v>0</v>
      </c>
      <c r="CS109" s="67">
        <v>0</v>
      </c>
      <c r="CT109" s="67">
        <v>0</v>
      </c>
      <c r="CU109" s="67">
        <v>0</v>
      </c>
      <c r="CV109" s="67">
        <v>0</v>
      </c>
      <c r="CW109" s="67">
        <v>0</v>
      </c>
      <c r="CX109" s="67">
        <v>0</v>
      </c>
      <c r="CY109" s="67">
        <v>0</v>
      </c>
      <c r="CZ109" s="67">
        <v>0</v>
      </c>
      <c r="DA109" s="67">
        <v>0</v>
      </c>
      <c r="DB109" s="67">
        <v>0</v>
      </c>
      <c r="DC109" s="67">
        <v>2.3315654579135685E-3</v>
      </c>
      <c r="DD109" s="67">
        <v>0</v>
      </c>
      <c r="DE109" s="67">
        <v>1.4553004436298163E-3</v>
      </c>
      <c r="DF109" s="67">
        <v>0</v>
      </c>
      <c r="DG109" s="67">
        <v>1.9989929506545822E-3</v>
      </c>
      <c r="DH109" s="67">
        <v>4.8592432583095257E-3</v>
      </c>
      <c r="DI109" s="67">
        <v>0</v>
      </c>
      <c r="DJ109" s="67">
        <v>0</v>
      </c>
      <c r="DK109" s="67">
        <v>0</v>
      </c>
      <c r="DL109" s="67">
        <v>0</v>
      </c>
      <c r="DM109" s="67">
        <v>0</v>
      </c>
      <c r="DN109" s="67">
        <v>1.4697145061728395E-2</v>
      </c>
      <c r="DO109" s="67">
        <v>7.0727610290867299E-3</v>
      </c>
      <c r="DP109" s="67">
        <v>0</v>
      </c>
      <c r="DQ109" s="67">
        <v>0</v>
      </c>
      <c r="DR109" s="67">
        <v>0</v>
      </c>
      <c r="DS109" s="67">
        <v>0</v>
      </c>
      <c r="DT109" s="67">
        <v>0</v>
      </c>
      <c r="DU109" s="67">
        <v>4.6983466653240276E-4</v>
      </c>
      <c r="DW109" s="12" t="s">
        <v>135</v>
      </c>
      <c r="DX109" s="67" t="s">
        <v>584</v>
      </c>
      <c r="DY109" s="27">
        <v>3.4757304357310382E-8</v>
      </c>
      <c r="DZ109" s="67">
        <v>2.7661250281535632E-8</v>
      </c>
      <c r="EA109" s="67">
        <v>4.7464027765754953E-7</v>
      </c>
      <c r="EB109" s="67">
        <v>1.2845820795842999E-8</v>
      </c>
      <c r="EC109" s="67">
        <v>2.1708467155692608E-8</v>
      </c>
      <c r="ED109" s="67">
        <v>0</v>
      </c>
      <c r="EE109" s="67">
        <v>7.3338392145666583E-8</v>
      </c>
      <c r="EF109" s="67">
        <v>1.996733406732314E-7</v>
      </c>
      <c r="EG109" s="67">
        <v>0</v>
      </c>
      <c r="EH109" s="67">
        <v>0</v>
      </c>
      <c r="EI109" s="67">
        <v>0</v>
      </c>
      <c r="EJ109" s="67">
        <v>2.2306830733515141E-8</v>
      </c>
      <c r="EK109" s="67">
        <v>2.4529269767099617E-8</v>
      </c>
      <c r="EL109" s="67">
        <v>6.5784054719994522E-8</v>
      </c>
      <c r="EM109" s="67">
        <v>1.5034550106154121E-7</v>
      </c>
      <c r="EN109" s="67">
        <v>0</v>
      </c>
      <c r="EO109" s="67">
        <v>6.3361039269027355E-8</v>
      </c>
      <c r="EP109" s="67">
        <v>3.296573440974528E-8</v>
      </c>
      <c r="EQ109" s="67">
        <v>0</v>
      </c>
      <c r="ER109" s="67">
        <v>1.5482428776323428E-7</v>
      </c>
      <c r="ES109" s="67">
        <v>0</v>
      </c>
      <c r="ET109" s="67">
        <v>0</v>
      </c>
      <c r="EU109" s="67">
        <v>0</v>
      </c>
      <c r="EV109" s="67">
        <v>0</v>
      </c>
      <c r="EW109" s="67">
        <v>1.8960396549385421E-7</v>
      </c>
      <c r="EX109" s="67">
        <v>2.2910077025098038E-7</v>
      </c>
      <c r="EY109" s="67">
        <v>0</v>
      </c>
      <c r="EZ109" s="67">
        <v>0</v>
      </c>
      <c r="FA109" s="67">
        <v>1.0084727068792566E-7</v>
      </c>
      <c r="FB109" s="67">
        <v>6.621938310128491E-8</v>
      </c>
      <c r="FC109" s="67">
        <v>2.3323158094261731E-8</v>
      </c>
      <c r="FD109" s="67">
        <v>0</v>
      </c>
      <c r="FE109" s="67">
        <v>1.6020774831923691E-7</v>
      </c>
      <c r="FF109" s="67">
        <v>2.7464459957124587E-8</v>
      </c>
      <c r="FG109" s="67">
        <v>1.5787896634043336E-7</v>
      </c>
      <c r="FH109" s="67">
        <v>0</v>
      </c>
      <c r="FI109" s="67">
        <v>3.7494537362267614E-8</v>
      </c>
      <c r="FJ109" s="67">
        <v>3.4383087516851231E-7</v>
      </c>
      <c r="FK109" s="67">
        <v>2.038222561840628E-8</v>
      </c>
      <c r="FL109" s="67">
        <v>0</v>
      </c>
      <c r="FM109" s="67">
        <v>2.3433660824569181E-8</v>
      </c>
      <c r="FN109" s="67">
        <v>4.4780490902479757E-7</v>
      </c>
      <c r="FO109" s="67">
        <v>1.4105210474320266E-7</v>
      </c>
      <c r="FP109" s="67">
        <v>2.6298126556035367E-7</v>
      </c>
      <c r="FQ109" s="67">
        <v>2.3406196050062091E-7</v>
      </c>
      <c r="FR109" s="67">
        <v>2.3967116420849469E-7</v>
      </c>
      <c r="FS109" s="67">
        <v>0</v>
      </c>
      <c r="FT109" s="67">
        <v>9.3512234615508169E-7</v>
      </c>
      <c r="FU109" s="67">
        <v>6.4835452663047056E-7</v>
      </c>
      <c r="FV109" s="67">
        <v>0</v>
      </c>
      <c r="FW109" s="67">
        <v>4.5228678715089715E-7</v>
      </c>
      <c r="FX109" s="67">
        <v>3.7098178349026041E-7</v>
      </c>
      <c r="FY109" s="67">
        <v>1.6276020260447566E-6</v>
      </c>
      <c r="FZ109" s="67">
        <v>1.9645594957289597E-7</v>
      </c>
      <c r="GA109" s="67">
        <v>1.03455318565839E-7</v>
      </c>
      <c r="GB109" s="67">
        <v>1.4650681120143985E-7</v>
      </c>
      <c r="GC109" s="67">
        <v>1.6628187067099122E-7</v>
      </c>
      <c r="GD109" s="67">
        <v>2.8726267172305691E-7</v>
      </c>
      <c r="GE109" s="67">
        <v>6.7264312441261873E-8</v>
      </c>
      <c r="GF109" s="67">
        <v>6.2905264746870836E-8</v>
      </c>
      <c r="GG109" s="67">
        <v>5.9773951544071084E-8</v>
      </c>
      <c r="GH109" s="67">
        <v>1.48454926003191E-7</v>
      </c>
      <c r="GI109" s="67">
        <v>4.4312069529054627E-8</v>
      </c>
      <c r="GJ109" s="67">
        <v>1.234326840150661E-7</v>
      </c>
      <c r="GK109" s="67">
        <v>1.1149412964914575E-7</v>
      </c>
      <c r="GL109" s="67">
        <v>2.993525215126564E-7</v>
      </c>
      <c r="GM109" s="67">
        <v>2.5276008251755256E-7</v>
      </c>
      <c r="GN109" s="67">
        <v>1.1360756513542664E-7</v>
      </c>
      <c r="GO109" s="67">
        <v>1.3937421038683336E-7</v>
      </c>
      <c r="GP109" s="67">
        <v>1.6351675062848941E-7</v>
      </c>
      <c r="GQ109" s="67">
        <v>1.7688056318885583E-7</v>
      </c>
      <c r="GR109" s="67">
        <v>3.4587870071903049E-8</v>
      </c>
      <c r="GS109" s="67">
        <v>2.0171425448482659E-8</v>
      </c>
      <c r="GT109" s="67">
        <v>9.1831747870389514E-9</v>
      </c>
      <c r="GU109" s="67">
        <v>3.9596621337359125E-6</v>
      </c>
      <c r="GV109" s="67">
        <v>1.7141016513965542E-7</v>
      </c>
      <c r="GW109" s="67">
        <v>2.0603714588700989E-7</v>
      </c>
      <c r="GX109" s="67">
        <v>5.3470173402821792E-8</v>
      </c>
      <c r="GY109" s="67">
        <v>0</v>
      </c>
      <c r="GZ109" s="67">
        <v>3.4785574410884189E-7</v>
      </c>
      <c r="HA109" s="67">
        <v>2.1325205542598735E-7</v>
      </c>
      <c r="HB109" s="67">
        <v>1.7725127356500035E-7</v>
      </c>
      <c r="HC109" s="67">
        <v>1.5124568847313869E-7</v>
      </c>
      <c r="HD109" s="67">
        <v>3.1899609088125147E-6</v>
      </c>
      <c r="HE109" s="67">
        <v>7.4894475336268349E-7</v>
      </c>
      <c r="HF109" s="67">
        <v>2.2785247403359009E-6</v>
      </c>
      <c r="HG109" s="67">
        <v>3.9865982151989198E-6</v>
      </c>
      <c r="HH109" s="67">
        <v>1.0363759321074469E-6</v>
      </c>
      <c r="HI109" s="67">
        <v>9.264861240767793E-8</v>
      </c>
      <c r="HJ109" s="67">
        <v>1.433404090278051E-3</v>
      </c>
      <c r="HK109" s="67">
        <v>4.5885660876183317E-8</v>
      </c>
      <c r="HL109" s="67">
        <v>8.9649317146227574E-4</v>
      </c>
      <c r="HM109" s="67">
        <v>3.2028639262770938E-8</v>
      </c>
      <c r="HN109" s="67">
        <v>1.2290408939728437E-3</v>
      </c>
      <c r="HO109" s="67">
        <v>2.9874740532193074E-3</v>
      </c>
      <c r="HP109" s="67">
        <v>4.9102100590170885E-8</v>
      </c>
      <c r="HQ109" s="67">
        <v>2.474677198068998E-7</v>
      </c>
      <c r="HR109" s="67">
        <v>8.0088546773109578E-7</v>
      </c>
      <c r="HS109" s="67">
        <v>2.9460178165751726E-8</v>
      </c>
      <c r="HT109" s="67">
        <v>3.8661617864043273E-7</v>
      </c>
      <c r="HU109" s="67">
        <v>9.0355543031359342E-3</v>
      </c>
      <c r="HV109" s="67">
        <v>1.0043484018426339</v>
      </c>
      <c r="HW109" s="67">
        <v>5.9183421561294747E-7</v>
      </c>
      <c r="HX109" s="67">
        <v>1.6048934483752848E-7</v>
      </c>
      <c r="HY109" s="67">
        <v>3.1032948551579609E-7</v>
      </c>
      <c r="HZ109" s="67">
        <v>2.249034420297498E-8</v>
      </c>
      <c r="IA109" s="67">
        <v>1.560787970787439E-7</v>
      </c>
      <c r="IB109" s="67">
        <v>1.0199606397419654</v>
      </c>
      <c r="IC109" s="67">
        <v>0.89601513272367839</v>
      </c>
      <c r="IE109" s="12" t="s">
        <v>135</v>
      </c>
      <c r="IF109" s="67" t="s">
        <v>584</v>
      </c>
      <c r="IG109" s="67">
        <v>0</v>
      </c>
      <c r="IH109" s="67">
        <v>0</v>
      </c>
      <c r="II109" s="67">
        <v>0</v>
      </c>
      <c r="IJ109" s="67">
        <v>0</v>
      </c>
      <c r="IK109" s="67">
        <v>0</v>
      </c>
      <c r="IL109" s="67">
        <v>0</v>
      </c>
      <c r="IM109" s="67">
        <v>0</v>
      </c>
      <c r="IN109" s="67">
        <v>0</v>
      </c>
      <c r="IO109" s="67">
        <v>0</v>
      </c>
      <c r="IP109" s="67">
        <v>0</v>
      </c>
      <c r="IQ109" s="67">
        <v>0</v>
      </c>
      <c r="IR109" s="67">
        <v>0</v>
      </c>
      <c r="IS109" s="67">
        <v>0</v>
      </c>
      <c r="IT109" s="67">
        <v>0</v>
      </c>
      <c r="IU109" s="67">
        <v>0</v>
      </c>
      <c r="IV109" s="67">
        <v>0</v>
      </c>
      <c r="IW109" s="67">
        <v>0</v>
      </c>
      <c r="IX109" s="67">
        <v>0</v>
      </c>
      <c r="IY109" s="67">
        <v>0</v>
      </c>
      <c r="IZ109" s="67">
        <v>0</v>
      </c>
      <c r="JA109" s="67">
        <v>0</v>
      </c>
      <c r="JB109" s="67">
        <v>0</v>
      </c>
      <c r="JC109" s="67">
        <v>0</v>
      </c>
      <c r="JD109" s="67">
        <v>0</v>
      </c>
      <c r="JE109" s="67">
        <v>0</v>
      </c>
      <c r="JF109" s="67">
        <v>0</v>
      </c>
      <c r="JG109" s="67">
        <v>0</v>
      </c>
      <c r="JH109" s="67">
        <v>0</v>
      </c>
      <c r="JI109" s="67">
        <v>0</v>
      </c>
      <c r="JJ109" s="67">
        <v>0</v>
      </c>
      <c r="JK109" s="67">
        <v>0</v>
      </c>
      <c r="JL109" s="67">
        <v>0</v>
      </c>
      <c r="JM109" s="67">
        <v>0</v>
      </c>
      <c r="JN109" s="67">
        <v>0</v>
      </c>
      <c r="JO109" s="67">
        <v>0</v>
      </c>
      <c r="JP109" s="67">
        <v>0</v>
      </c>
      <c r="JQ109" s="67">
        <v>0</v>
      </c>
      <c r="JR109" s="67">
        <v>0</v>
      </c>
      <c r="JS109" s="67">
        <v>0</v>
      </c>
      <c r="JT109" s="67">
        <v>0</v>
      </c>
      <c r="JU109" s="67">
        <v>0</v>
      </c>
      <c r="JV109" s="67">
        <v>0</v>
      </c>
      <c r="JW109" s="67">
        <v>0</v>
      </c>
      <c r="JX109" s="67">
        <v>0</v>
      </c>
      <c r="JY109" s="67">
        <v>0</v>
      </c>
      <c r="JZ109" s="67">
        <v>0</v>
      </c>
      <c r="KA109" s="67">
        <v>0</v>
      </c>
      <c r="KB109" s="67">
        <v>0</v>
      </c>
      <c r="KC109" s="67">
        <v>0</v>
      </c>
      <c r="KD109" s="67">
        <v>0</v>
      </c>
      <c r="KE109" s="67">
        <v>0</v>
      </c>
      <c r="KF109" s="67">
        <v>0</v>
      </c>
      <c r="KG109" s="67">
        <v>0</v>
      </c>
      <c r="KH109" s="67">
        <v>0</v>
      </c>
      <c r="KI109" s="67">
        <v>0</v>
      </c>
      <c r="KJ109" s="67">
        <v>0</v>
      </c>
      <c r="KK109" s="67">
        <v>0</v>
      </c>
      <c r="KL109" s="67">
        <v>0</v>
      </c>
      <c r="KM109" s="67">
        <v>0</v>
      </c>
      <c r="KN109" s="67">
        <v>0</v>
      </c>
      <c r="KO109" s="67">
        <v>0</v>
      </c>
      <c r="KP109" s="67">
        <v>0</v>
      </c>
      <c r="KQ109" s="67">
        <v>0</v>
      </c>
      <c r="KR109" s="67">
        <v>0</v>
      </c>
      <c r="KS109" s="67">
        <v>0</v>
      </c>
      <c r="KT109" s="67">
        <v>0</v>
      </c>
      <c r="KU109" s="67">
        <v>0</v>
      </c>
      <c r="KV109" s="67">
        <v>0</v>
      </c>
      <c r="KW109" s="67">
        <v>0</v>
      </c>
      <c r="KX109" s="67">
        <v>0</v>
      </c>
      <c r="KY109" s="67">
        <v>0</v>
      </c>
      <c r="KZ109" s="67">
        <v>0</v>
      </c>
      <c r="LA109" s="67">
        <v>0</v>
      </c>
      <c r="LB109" s="67">
        <v>0</v>
      </c>
      <c r="LC109" s="67">
        <v>0</v>
      </c>
      <c r="LD109" s="67">
        <v>0</v>
      </c>
      <c r="LE109" s="67">
        <v>0</v>
      </c>
      <c r="LF109" s="67">
        <v>0</v>
      </c>
      <c r="LG109" s="67">
        <v>0</v>
      </c>
      <c r="LH109" s="67">
        <v>0</v>
      </c>
      <c r="LI109" s="67">
        <v>0</v>
      </c>
      <c r="LJ109" s="67">
        <v>0</v>
      </c>
      <c r="LK109" s="67">
        <v>0</v>
      </c>
      <c r="LL109" s="67">
        <v>0</v>
      </c>
      <c r="LM109" s="67">
        <v>0</v>
      </c>
      <c r="LN109" s="67">
        <v>0</v>
      </c>
      <c r="LO109" s="67">
        <v>0</v>
      </c>
      <c r="LP109" s="67">
        <v>0</v>
      </c>
      <c r="LQ109" s="67">
        <v>0</v>
      </c>
      <c r="LR109" s="67">
        <v>0</v>
      </c>
      <c r="LS109" s="67">
        <v>0</v>
      </c>
      <c r="LT109" s="67">
        <v>0</v>
      </c>
      <c r="LU109" s="67">
        <v>0</v>
      </c>
      <c r="LV109" s="67">
        <v>0</v>
      </c>
      <c r="LW109" s="67">
        <v>0</v>
      </c>
      <c r="LX109" s="67">
        <v>0</v>
      </c>
      <c r="LY109" s="67">
        <v>0</v>
      </c>
      <c r="LZ109" s="67">
        <v>0</v>
      </c>
      <c r="MA109" s="67">
        <v>0</v>
      </c>
      <c r="MB109" s="67">
        <v>0</v>
      </c>
      <c r="MC109" s="67">
        <v>0</v>
      </c>
      <c r="MD109" s="67">
        <v>0</v>
      </c>
      <c r="ME109" s="67">
        <v>0</v>
      </c>
      <c r="MF109" s="67">
        <v>0</v>
      </c>
      <c r="MG109" s="67">
        <v>0</v>
      </c>
      <c r="MH109" s="67">
        <v>0</v>
      </c>
      <c r="MI109" s="67">
        <v>0</v>
      </c>
    </row>
    <row r="110" spans="2:347" x14ac:dyDescent="0.15">
      <c r="B110" s="12" t="s">
        <v>136</v>
      </c>
      <c r="C110" s="66" t="s">
        <v>572</v>
      </c>
      <c r="D110" s="67">
        <v>0.1784622798716938</v>
      </c>
      <c r="E110" s="67">
        <v>0.82153772012830617</v>
      </c>
      <c r="F110" s="67">
        <v>0.68486401053671375</v>
      </c>
      <c r="G110" s="67">
        <v>0.29641817583141256</v>
      </c>
      <c r="H110" s="67">
        <v>1.7978490474167014E-2</v>
      </c>
      <c r="I110" s="27">
        <v>0.14441883437602898</v>
      </c>
      <c r="J110" s="67">
        <v>0.10846229832071123</v>
      </c>
      <c r="P110" s="12" t="s">
        <v>136</v>
      </c>
      <c r="Q110" s="67" t="s">
        <v>572</v>
      </c>
      <c r="R110" s="67">
        <v>0</v>
      </c>
      <c r="S110" s="67">
        <v>0</v>
      </c>
      <c r="T110" s="67">
        <v>4.772234273318872E-4</v>
      </c>
      <c r="U110" s="67">
        <v>0</v>
      </c>
      <c r="V110" s="67">
        <v>4.2844901456726646E-5</v>
      </c>
      <c r="W110" s="67">
        <v>0</v>
      </c>
      <c r="X110" s="67">
        <v>0</v>
      </c>
      <c r="Y110" s="67">
        <v>6.7178502879078697E-5</v>
      </c>
      <c r="Z110" s="67">
        <v>0</v>
      </c>
      <c r="AA110" s="67">
        <v>0</v>
      </c>
      <c r="AB110" s="67">
        <v>0</v>
      </c>
      <c r="AC110" s="67">
        <v>0</v>
      </c>
      <c r="AD110" s="67">
        <v>7.8023407022106633E-5</v>
      </c>
      <c r="AE110" s="67">
        <v>0</v>
      </c>
      <c r="AF110" s="67">
        <v>4.3986045806158043E-5</v>
      </c>
      <c r="AG110" s="67">
        <v>0</v>
      </c>
      <c r="AH110" s="67">
        <v>3.9370078740157478E-5</v>
      </c>
      <c r="AI110" s="67">
        <v>4.3196544276457879E-5</v>
      </c>
      <c r="AJ110" s="67">
        <v>0</v>
      </c>
      <c r="AK110" s="67">
        <v>9.4339622641509429E-5</v>
      </c>
      <c r="AL110" s="67">
        <v>0</v>
      </c>
      <c r="AM110" s="67">
        <v>0</v>
      </c>
      <c r="AN110" s="67">
        <v>0</v>
      </c>
      <c r="AO110" s="67">
        <v>0</v>
      </c>
      <c r="AP110" s="67">
        <v>8.0333459643804482E-5</v>
      </c>
      <c r="AQ110" s="67">
        <v>5.6762474843903194E-6</v>
      </c>
      <c r="AR110" s="67">
        <v>0</v>
      </c>
      <c r="AS110" s="67">
        <v>0</v>
      </c>
      <c r="AT110" s="67">
        <v>3.8565770273087346E-5</v>
      </c>
      <c r="AU110" s="67">
        <v>4.6755616375869536E-5</v>
      </c>
      <c r="AV110" s="67">
        <v>5.7142857142857142E-5</v>
      </c>
      <c r="AW110" s="67">
        <v>0</v>
      </c>
      <c r="AX110" s="67">
        <v>5.4083288263926444E-6</v>
      </c>
      <c r="AY110" s="67">
        <v>0</v>
      </c>
      <c r="AZ110" s="67">
        <v>0</v>
      </c>
      <c r="BA110" s="67">
        <v>0</v>
      </c>
      <c r="BB110" s="67">
        <v>1.6365824308062577E-5</v>
      </c>
      <c r="BC110" s="67">
        <v>0</v>
      </c>
      <c r="BD110" s="67">
        <v>3.404979782932539E-5</v>
      </c>
      <c r="BE110" s="67">
        <v>0</v>
      </c>
      <c r="BF110" s="67">
        <v>2.7705947543405985E-5</v>
      </c>
      <c r="BG110" s="67">
        <v>3.7858301784748513E-5</v>
      </c>
      <c r="BH110" s="67">
        <v>3.8759689922480616E-5</v>
      </c>
      <c r="BI110" s="67">
        <v>3.6366861805925136E-5</v>
      </c>
      <c r="BJ110" s="67">
        <v>1.4848597337858621E-5</v>
      </c>
      <c r="BK110" s="67">
        <v>1.6302984700275896E-5</v>
      </c>
      <c r="BL110" s="67">
        <v>0</v>
      </c>
      <c r="BM110" s="67">
        <v>1.1450381679389313E-4</v>
      </c>
      <c r="BN110" s="67">
        <v>1.2879958784131891E-5</v>
      </c>
      <c r="BO110" s="67">
        <v>0</v>
      </c>
      <c r="BP110" s="67">
        <v>4.132231404958678E-5</v>
      </c>
      <c r="BQ110" s="67">
        <v>3.7187641191394713E-5</v>
      </c>
      <c r="BR110" s="67">
        <v>0</v>
      </c>
      <c r="BS110" s="67">
        <v>6.2111801242236027E-5</v>
      </c>
      <c r="BT110" s="67">
        <v>3.3288948069241017E-5</v>
      </c>
      <c r="BU110" s="67">
        <v>5.4303123228160967E-6</v>
      </c>
      <c r="BV110" s="67">
        <v>4.0585413848235153E-5</v>
      </c>
      <c r="BW110" s="67">
        <v>1.1632783700858661E-4</v>
      </c>
      <c r="BX110" s="67">
        <v>8.5743980599341767E-5</v>
      </c>
      <c r="BY110" s="67">
        <v>3.8878089419605668E-5</v>
      </c>
      <c r="BZ110" s="67">
        <v>3.4002040122407346E-6</v>
      </c>
      <c r="CA110" s="67">
        <v>9.8474689909487096E-6</v>
      </c>
      <c r="CB110" s="67">
        <v>1.8024032042723633E-5</v>
      </c>
      <c r="CC110" s="67">
        <v>7.8467411282341306E-5</v>
      </c>
      <c r="CD110" s="67">
        <v>3.9115646258503398E-5</v>
      </c>
      <c r="CE110" s="67">
        <v>4.5423262216104612E-5</v>
      </c>
      <c r="CF110" s="67">
        <v>7.4682598954443611E-6</v>
      </c>
      <c r="CG110" s="67">
        <v>4.1233159131226923E-5</v>
      </c>
      <c r="CH110" s="67">
        <v>5.5588536888121326E-5</v>
      </c>
      <c r="CI110" s="67">
        <v>6.1765462812044265E-5</v>
      </c>
      <c r="CJ110" s="67">
        <v>6.188360670688016E-5</v>
      </c>
      <c r="CK110" s="67">
        <v>3.8534342888047593E-5</v>
      </c>
      <c r="CL110" s="67">
        <v>2.2210608831983275E-5</v>
      </c>
      <c r="CM110" s="67">
        <v>0</v>
      </c>
      <c r="CN110" s="67">
        <v>3.0025045294681872E-3</v>
      </c>
      <c r="CO110" s="67">
        <v>2.107728337236534E-4</v>
      </c>
      <c r="CP110" s="67">
        <v>1.023122570083896E-6</v>
      </c>
      <c r="CQ110" s="67">
        <v>4.3775649794801645E-5</v>
      </c>
      <c r="CR110" s="67">
        <v>0</v>
      </c>
      <c r="CS110" s="67">
        <v>3.2362459546925564E-5</v>
      </c>
      <c r="CT110" s="67">
        <v>3.0769230769230768E-5</v>
      </c>
      <c r="CU110" s="67">
        <v>6.1151690164769828E-5</v>
      </c>
      <c r="CV110" s="67">
        <v>3.043367993913264E-4</v>
      </c>
      <c r="CW110" s="67">
        <v>4.4223107569721121E-4</v>
      </c>
      <c r="CX110" s="67">
        <v>7.2773843604037971E-4</v>
      </c>
      <c r="CY110" s="67">
        <v>3.9127457693436374E-5</v>
      </c>
      <c r="CZ110" s="67">
        <v>4.7745358090185675E-4</v>
      </c>
      <c r="DA110" s="67">
        <v>3.4462952326249279E-4</v>
      </c>
      <c r="DB110" s="67">
        <v>8.3829974723465447E-5</v>
      </c>
      <c r="DC110" s="67">
        <v>1.2992615525160504E-4</v>
      </c>
      <c r="DD110" s="67">
        <v>8.0244439234312251E-5</v>
      </c>
      <c r="DE110" s="67">
        <v>9.2541017509995861E-3</v>
      </c>
      <c r="DF110" s="67">
        <v>4.6429505623855607E-3</v>
      </c>
      <c r="DG110" s="67">
        <v>1.305567544238239E-2</v>
      </c>
      <c r="DH110" s="67">
        <v>9.5550832694585742E-3</v>
      </c>
      <c r="DI110" s="67">
        <v>7.7362532730302318E-5</v>
      </c>
      <c r="DJ110" s="67">
        <v>5.445436724025267E-5</v>
      </c>
      <c r="DK110" s="67">
        <v>8.1632653061224482E-4</v>
      </c>
      <c r="DL110" s="67">
        <v>1.8157807857378672E-5</v>
      </c>
      <c r="DM110" s="67">
        <v>6.83519114020794E-5</v>
      </c>
      <c r="DN110" s="67">
        <v>1.089891975308642E-2</v>
      </c>
      <c r="DO110" s="67">
        <v>2.8484282051605895E-3</v>
      </c>
      <c r="DP110" s="67">
        <v>2.0306881791241356E-2</v>
      </c>
      <c r="DQ110" s="67">
        <v>2.0104338974424228E-4</v>
      </c>
      <c r="DR110" s="67">
        <v>3.6172566371681417E-4</v>
      </c>
      <c r="DS110" s="67">
        <v>0</v>
      </c>
      <c r="DT110" s="67">
        <v>7.9219532999253654E-4</v>
      </c>
      <c r="DU110" s="67">
        <v>1.0370356093170792E-3</v>
      </c>
      <c r="DW110" s="12" t="s">
        <v>136</v>
      </c>
      <c r="DX110" s="67" t="s">
        <v>572</v>
      </c>
      <c r="DY110" s="27">
        <v>1.9454187811125417E-5</v>
      </c>
      <c r="DZ110" s="67">
        <v>1.7182248321411156E-5</v>
      </c>
      <c r="EA110" s="67">
        <v>4.2311232524148491E-4</v>
      </c>
      <c r="EB110" s="67">
        <v>6.6240289669160143E-6</v>
      </c>
      <c r="EC110" s="67">
        <v>4.675534385796407E-5</v>
      </c>
      <c r="ED110" s="67">
        <v>0</v>
      </c>
      <c r="EE110" s="67">
        <v>1.5066219267151579E-5</v>
      </c>
      <c r="EF110" s="67">
        <v>6.7422688521784514E-5</v>
      </c>
      <c r="EG110" s="67">
        <v>0</v>
      </c>
      <c r="EH110" s="67">
        <v>0</v>
      </c>
      <c r="EI110" s="67">
        <v>0</v>
      </c>
      <c r="EJ110" s="67">
        <v>7.5903763945514963E-6</v>
      </c>
      <c r="EK110" s="67">
        <v>7.4785686785564789E-5</v>
      </c>
      <c r="EL110" s="67">
        <v>9.2837893440047987E-6</v>
      </c>
      <c r="EM110" s="67">
        <v>4.5849210662795518E-5</v>
      </c>
      <c r="EN110" s="67">
        <v>0</v>
      </c>
      <c r="EO110" s="67">
        <v>4.2012755930865128E-5</v>
      </c>
      <c r="EP110" s="67">
        <v>4.5159032941411527E-5</v>
      </c>
      <c r="EQ110" s="67">
        <v>0</v>
      </c>
      <c r="ER110" s="67">
        <v>9.0760230455996495E-5</v>
      </c>
      <c r="ES110" s="67">
        <v>0</v>
      </c>
      <c r="ET110" s="67">
        <v>0</v>
      </c>
      <c r="EU110" s="67">
        <v>0</v>
      </c>
      <c r="EV110" s="67">
        <v>0</v>
      </c>
      <c r="EW110" s="67">
        <v>7.7878781919619834E-5</v>
      </c>
      <c r="EX110" s="67">
        <v>1.3416823788135885E-5</v>
      </c>
      <c r="EY110" s="67">
        <v>0</v>
      </c>
      <c r="EZ110" s="67">
        <v>0</v>
      </c>
      <c r="FA110" s="67">
        <v>4.046364475887326E-5</v>
      </c>
      <c r="FB110" s="67">
        <v>4.7400987545042242E-5</v>
      </c>
      <c r="FC110" s="67">
        <v>5.7560813964715939E-5</v>
      </c>
      <c r="FD110" s="67">
        <v>0</v>
      </c>
      <c r="FE110" s="67">
        <v>1.9091891094153609E-5</v>
      </c>
      <c r="FF110" s="67">
        <v>9.313836463418316E-6</v>
      </c>
      <c r="FG110" s="67">
        <v>1.5624547977435087E-5</v>
      </c>
      <c r="FH110" s="67">
        <v>0</v>
      </c>
      <c r="FI110" s="67">
        <v>1.8433347062404055E-5</v>
      </c>
      <c r="FJ110" s="67">
        <v>1.5482137679744513E-5</v>
      </c>
      <c r="FK110" s="67">
        <v>3.8900812573066813E-5</v>
      </c>
      <c r="FL110" s="67">
        <v>0</v>
      </c>
      <c r="FM110" s="67">
        <v>3.056208460301197E-5</v>
      </c>
      <c r="FN110" s="67">
        <v>4.3198414749152315E-5</v>
      </c>
      <c r="FO110" s="67">
        <v>4.1857013993244141E-5</v>
      </c>
      <c r="FP110" s="67">
        <v>4.056867834700809E-5</v>
      </c>
      <c r="FQ110" s="67">
        <v>2.1348531293158271E-5</v>
      </c>
      <c r="FR110" s="67">
        <v>2.2249844955125399E-5</v>
      </c>
      <c r="FS110" s="67">
        <v>0</v>
      </c>
      <c r="FT110" s="67">
        <v>1.0473482053346128E-4</v>
      </c>
      <c r="FU110" s="67">
        <v>1.8176049228307201E-5</v>
      </c>
      <c r="FV110" s="67">
        <v>0</v>
      </c>
      <c r="FW110" s="67">
        <v>4.1396045487526263E-5</v>
      </c>
      <c r="FX110" s="67">
        <v>3.9326784143910831E-5</v>
      </c>
      <c r="FY110" s="67">
        <v>1.3795658419312621E-5</v>
      </c>
      <c r="FZ110" s="67">
        <v>5.9746257793924432E-5</v>
      </c>
      <c r="GA110" s="67">
        <v>3.9463324838015568E-5</v>
      </c>
      <c r="GB110" s="67">
        <v>1.6023844213109662E-5</v>
      </c>
      <c r="GC110" s="67">
        <v>4.394981828429126E-5</v>
      </c>
      <c r="GD110" s="67">
        <v>1.1615028468992081E-4</v>
      </c>
      <c r="GE110" s="67">
        <v>9.1539340628843442E-5</v>
      </c>
      <c r="GF110" s="67">
        <v>4.2238926045917281E-5</v>
      </c>
      <c r="GG110" s="67">
        <v>3.4363503499814375E-5</v>
      </c>
      <c r="GH110" s="67">
        <v>2.3860350596727372E-5</v>
      </c>
      <c r="GI110" s="67">
        <v>3.1726922087311915E-5</v>
      </c>
      <c r="GJ110" s="67">
        <v>7.7786834895851757E-5</v>
      </c>
      <c r="GK110" s="67">
        <v>4.436607942538132E-5</v>
      </c>
      <c r="GL110" s="67">
        <v>4.7188229088575641E-5</v>
      </c>
      <c r="GM110" s="67">
        <v>1.35508371688226E-5</v>
      </c>
      <c r="GN110" s="67">
        <v>5.302786243196702E-5</v>
      </c>
      <c r="GO110" s="67">
        <v>7.4305493091515713E-5</v>
      </c>
      <c r="GP110" s="67">
        <v>6.5626501307992525E-5</v>
      </c>
      <c r="GQ110" s="67">
        <v>7.2313595268916174E-5</v>
      </c>
      <c r="GR110" s="67">
        <v>4.6268787110779486E-5</v>
      </c>
      <c r="GS110" s="67">
        <v>2.7449457176589874E-5</v>
      </c>
      <c r="GT110" s="67">
        <v>4.0022760859564206E-6</v>
      </c>
      <c r="GU110" s="67">
        <v>2.5220049270865243E-3</v>
      </c>
      <c r="GV110" s="67">
        <v>1.8680714817931603E-4</v>
      </c>
      <c r="GW110" s="67">
        <v>1.6338970051852106E-5</v>
      </c>
      <c r="GX110" s="67">
        <v>5.0950469899076211E-5</v>
      </c>
      <c r="GY110" s="67">
        <v>0</v>
      </c>
      <c r="GZ110" s="67">
        <v>4.0182382382318588E-5</v>
      </c>
      <c r="HA110" s="67">
        <v>7.7642652792589732E-5</v>
      </c>
      <c r="HB110" s="67">
        <v>6.671705250279106E-5</v>
      </c>
      <c r="HC110" s="67">
        <v>2.6633241386228118E-4</v>
      </c>
      <c r="HD110" s="67">
        <v>3.8599054551382894E-4</v>
      </c>
      <c r="HE110" s="67">
        <v>6.5910477426544634E-4</v>
      </c>
      <c r="HF110" s="67">
        <v>4.2668302746607188E-5</v>
      </c>
      <c r="HG110" s="67">
        <v>5.1771038895267075E-4</v>
      </c>
      <c r="HH110" s="67">
        <v>3.0814147771910153E-4</v>
      </c>
      <c r="HI110" s="67">
        <v>7.949586652833926E-5</v>
      </c>
      <c r="HJ110" s="67">
        <v>1.25412853981246E-4</v>
      </c>
      <c r="HK110" s="67">
        <v>8.4632285909403275E-5</v>
      </c>
      <c r="HL110" s="67">
        <v>7.7771578691392248E-3</v>
      </c>
      <c r="HM110" s="67">
        <v>3.9856562723760511E-3</v>
      </c>
      <c r="HN110" s="67">
        <v>1.0932690557267066E-2</v>
      </c>
      <c r="HO110" s="67">
        <v>8.0005131826564376E-3</v>
      </c>
      <c r="HP110" s="67">
        <v>8.1859463867403734E-5</v>
      </c>
      <c r="HQ110" s="67">
        <v>5.5929312418181317E-5</v>
      </c>
      <c r="HR110" s="67">
        <v>8.6293160728851889E-4</v>
      </c>
      <c r="HS110" s="67">
        <v>2.4481785690002565E-5</v>
      </c>
      <c r="HT110" s="67">
        <v>6.5319624924311574E-5</v>
      </c>
      <c r="HU110" s="67">
        <v>9.1419931772193375E-3</v>
      </c>
      <c r="HV110" s="67">
        <v>2.4070896422811691E-3</v>
      </c>
      <c r="HW110" s="67">
        <v>1.01698191003295</v>
      </c>
      <c r="HX110" s="67">
        <v>1.799605383015624E-4</v>
      </c>
      <c r="HY110" s="67">
        <v>3.1552515338656532E-4</v>
      </c>
      <c r="HZ110" s="67">
        <v>1.1001178913050555E-5</v>
      </c>
      <c r="IA110" s="67">
        <v>7.0653144944056673E-4</v>
      </c>
      <c r="IB110" s="67">
        <v>1.0696674715613059</v>
      </c>
      <c r="IC110" s="67">
        <v>0.93968159569733534</v>
      </c>
      <c r="IE110" s="12" t="s">
        <v>136</v>
      </c>
      <c r="IF110" s="67" t="s">
        <v>572</v>
      </c>
      <c r="IG110" s="67">
        <v>0</v>
      </c>
      <c r="IH110" s="67">
        <v>0</v>
      </c>
      <c r="II110" s="67">
        <v>0</v>
      </c>
      <c r="IJ110" s="67">
        <v>0</v>
      </c>
      <c r="IK110" s="67">
        <v>0</v>
      </c>
      <c r="IL110" s="67">
        <v>0</v>
      </c>
      <c r="IM110" s="67">
        <v>0</v>
      </c>
      <c r="IN110" s="67">
        <v>0</v>
      </c>
      <c r="IO110" s="67">
        <v>0</v>
      </c>
      <c r="IP110" s="67">
        <v>0</v>
      </c>
      <c r="IQ110" s="67">
        <v>0</v>
      </c>
      <c r="IR110" s="67">
        <v>0</v>
      </c>
      <c r="IS110" s="67">
        <v>0</v>
      </c>
      <c r="IT110" s="67">
        <v>0</v>
      </c>
      <c r="IU110" s="67">
        <v>0</v>
      </c>
      <c r="IV110" s="67">
        <v>0</v>
      </c>
      <c r="IW110" s="67">
        <v>0</v>
      </c>
      <c r="IX110" s="67">
        <v>0</v>
      </c>
      <c r="IY110" s="67">
        <v>0</v>
      </c>
      <c r="IZ110" s="67">
        <v>0</v>
      </c>
      <c r="JA110" s="67">
        <v>0</v>
      </c>
      <c r="JB110" s="67">
        <v>0</v>
      </c>
      <c r="JC110" s="67">
        <v>0</v>
      </c>
      <c r="JD110" s="67">
        <v>0</v>
      </c>
      <c r="JE110" s="67">
        <v>0</v>
      </c>
      <c r="JF110" s="67">
        <v>0</v>
      </c>
      <c r="JG110" s="67">
        <v>0</v>
      </c>
      <c r="JH110" s="67">
        <v>0</v>
      </c>
      <c r="JI110" s="67">
        <v>0</v>
      </c>
      <c r="JJ110" s="67">
        <v>0</v>
      </c>
      <c r="JK110" s="67">
        <v>0</v>
      </c>
      <c r="JL110" s="67">
        <v>0</v>
      </c>
      <c r="JM110" s="67">
        <v>0</v>
      </c>
      <c r="JN110" s="67">
        <v>0</v>
      </c>
      <c r="JO110" s="67">
        <v>0</v>
      </c>
      <c r="JP110" s="67">
        <v>0</v>
      </c>
      <c r="JQ110" s="67">
        <v>0</v>
      </c>
      <c r="JR110" s="67">
        <v>0</v>
      </c>
      <c r="JS110" s="67">
        <v>0</v>
      </c>
      <c r="JT110" s="67">
        <v>0</v>
      </c>
      <c r="JU110" s="67">
        <v>0</v>
      </c>
      <c r="JV110" s="67">
        <v>0</v>
      </c>
      <c r="JW110" s="67">
        <v>0</v>
      </c>
      <c r="JX110" s="67">
        <v>0</v>
      </c>
      <c r="JY110" s="67">
        <v>0</v>
      </c>
      <c r="JZ110" s="67">
        <v>0</v>
      </c>
      <c r="KA110" s="67">
        <v>0</v>
      </c>
      <c r="KB110" s="67">
        <v>0</v>
      </c>
      <c r="KC110" s="67">
        <v>0</v>
      </c>
      <c r="KD110" s="67">
        <v>0</v>
      </c>
      <c r="KE110" s="67">
        <v>0</v>
      </c>
      <c r="KF110" s="67">
        <v>0</v>
      </c>
      <c r="KG110" s="67">
        <v>0</v>
      </c>
      <c r="KH110" s="67">
        <v>0</v>
      </c>
      <c r="KI110" s="67">
        <v>0</v>
      </c>
      <c r="KJ110" s="67">
        <v>0</v>
      </c>
      <c r="KK110" s="67">
        <v>0</v>
      </c>
      <c r="KL110" s="67">
        <v>0</v>
      </c>
      <c r="KM110" s="67">
        <v>0</v>
      </c>
      <c r="KN110" s="67">
        <v>0</v>
      </c>
      <c r="KO110" s="67">
        <v>0</v>
      </c>
      <c r="KP110" s="67">
        <v>0</v>
      </c>
      <c r="KQ110" s="67">
        <v>0</v>
      </c>
      <c r="KR110" s="67">
        <v>0</v>
      </c>
      <c r="KS110" s="67">
        <v>0</v>
      </c>
      <c r="KT110" s="67">
        <v>0</v>
      </c>
      <c r="KU110" s="67">
        <v>0</v>
      </c>
      <c r="KV110" s="67">
        <v>0</v>
      </c>
      <c r="KW110" s="67">
        <v>0</v>
      </c>
      <c r="KX110" s="67">
        <v>0</v>
      </c>
      <c r="KY110" s="67">
        <v>0</v>
      </c>
      <c r="KZ110" s="67">
        <v>0</v>
      </c>
      <c r="LA110" s="67">
        <v>0</v>
      </c>
      <c r="LB110" s="67">
        <v>0</v>
      </c>
      <c r="LC110" s="67">
        <v>0</v>
      </c>
      <c r="LD110" s="67">
        <v>0</v>
      </c>
      <c r="LE110" s="67">
        <v>0</v>
      </c>
      <c r="LF110" s="67">
        <v>0</v>
      </c>
      <c r="LG110" s="67">
        <v>0</v>
      </c>
      <c r="LH110" s="67">
        <v>0</v>
      </c>
      <c r="LI110" s="67">
        <v>0</v>
      </c>
      <c r="LJ110" s="67">
        <v>0</v>
      </c>
      <c r="LK110" s="67">
        <v>0</v>
      </c>
      <c r="LL110" s="67">
        <v>0</v>
      </c>
      <c r="LM110" s="67">
        <v>0</v>
      </c>
      <c r="LN110" s="67">
        <v>0</v>
      </c>
      <c r="LO110" s="67">
        <v>0</v>
      </c>
      <c r="LP110" s="67">
        <v>0</v>
      </c>
      <c r="LQ110" s="67">
        <v>0</v>
      </c>
      <c r="LR110" s="67">
        <v>0</v>
      </c>
      <c r="LS110" s="67">
        <v>0</v>
      </c>
      <c r="LT110" s="67">
        <v>0</v>
      </c>
      <c r="LU110" s="67">
        <v>0</v>
      </c>
      <c r="LV110" s="67">
        <v>0</v>
      </c>
      <c r="LW110" s="67">
        <v>0</v>
      </c>
      <c r="LX110" s="67">
        <v>0</v>
      </c>
      <c r="LY110" s="67">
        <v>0</v>
      </c>
      <c r="LZ110" s="67">
        <v>0</v>
      </c>
      <c r="MA110" s="67">
        <v>0</v>
      </c>
      <c r="MB110" s="67">
        <v>0</v>
      </c>
      <c r="MC110" s="67">
        <v>0</v>
      </c>
      <c r="MD110" s="67">
        <v>0</v>
      </c>
      <c r="ME110" s="67">
        <v>0</v>
      </c>
      <c r="MF110" s="67">
        <v>0</v>
      </c>
      <c r="MG110" s="67">
        <v>0</v>
      </c>
      <c r="MH110" s="67">
        <v>0</v>
      </c>
      <c r="MI110" s="67">
        <v>0</v>
      </c>
    </row>
    <row r="111" spans="2:347" x14ac:dyDescent="0.15">
      <c r="B111" s="12" t="s">
        <v>137</v>
      </c>
      <c r="C111" s="66" t="s">
        <v>685</v>
      </c>
      <c r="D111" s="67">
        <v>0.32747529752147769</v>
      </c>
      <c r="E111" s="67">
        <v>0.67252470247852236</v>
      </c>
      <c r="F111" s="67">
        <v>0.70202146159392631</v>
      </c>
      <c r="G111" s="67">
        <v>0.2959829494846673</v>
      </c>
      <c r="H111" s="67">
        <v>3.4064133045986614E-2</v>
      </c>
      <c r="I111" s="27">
        <v>8.7076388005259367E-2</v>
      </c>
      <c r="J111" s="67">
        <v>7.9696314204521362E-2</v>
      </c>
      <c r="P111" s="12" t="s">
        <v>137</v>
      </c>
      <c r="Q111" s="67" t="s">
        <v>685</v>
      </c>
      <c r="R111" s="67">
        <v>0</v>
      </c>
      <c r="S111" s="67">
        <v>0</v>
      </c>
      <c r="T111" s="67">
        <v>0</v>
      </c>
      <c r="U111" s="67">
        <v>0</v>
      </c>
      <c r="V111" s="67">
        <v>0</v>
      </c>
      <c r="W111" s="67">
        <v>0</v>
      </c>
      <c r="X111" s="67">
        <v>0</v>
      </c>
      <c r="Y111" s="67">
        <v>0</v>
      </c>
      <c r="Z111" s="67">
        <v>0</v>
      </c>
      <c r="AA111" s="67">
        <v>0</v>
      </c>
      <c r="AB111" s="67">
        <v>0</v>
      </c>
      <c r="AC111" s="67">
        <v>0</v>
      </c>
      <c r="AD111" s="67">
        <v>0</v>
      </c>
      <c r="AE111" s="67">
        <v>0</v>
      </c>
      <c r="AF111" s="67">
        <v>0</v>
      </c>
      <c r="AG111" s="67">
        <v>0</v>
      </c>
      <c r="AH111" s="67">
        <v>0</v>
      </c>
      <c r="AI111" s="67">
        <v>0</v>
      </c>
      <c r="AJ111" s="67">
        <v>0</v>
      </c>
      <c r="AK111" s="67">
        <v>0</v>
      </c>
      <c r="AL111" s="67">
        <v>0</v>
      </c>
      <c r="AM111" s="67">
        <v>0</v>
      </c>
      <c r="AN111" s="67">
        <v>0</v>
      </c>
      <c r="AO111" s="67">
        <v>0</v>
      </c>
      <c r="AP111" s="67">
        <v>0</v>
      </c>
      <c r="AQ111" s="67">
        <v>0</v>
      </c>
      <c r="AR111" s="67">
        <v>0</v>
      </c>
      <c r="AS111" s="67">
        <v>0</v>
      </c>
      <c r="AT111" s="67">
        <v>0</v>
      </c>
      <c r="AU111" s="67">
        <v>0</v>
      </c>
      <c r="AV111" s="67">
        <v>0</v>
      </c>
      <c r="AW111" s="67">
        <v>0</v>
      </c>
      <c r="AX111" s="67">
        <v>0</v>
      </c>
      <c r="AY111" s="67">
        <v>0</v>
      </c>
      <c r="AZ111" s="67">
        <v>0</v>
      </c>
      <c r="BA111" s="67">
        <v>0</v>
      </c>
      <c r="BB111" s="67">
        <v>0</v>
      </c>
      <c r="BC111" s="67">
        <v>0</v>
      </c>
      <c r="BD111" s="67">
        <v>0</v>
      </c>
      <c r="BE111" s="67">
        <v>0</v>
      </c>
      <c r="BF111" s="67">
        <v>0</v>
      </c>
      <c r="BG111" s="67">
        <v>0</v>
      </c>
      <c r="BH111" s="67">
        <v>0</v>
      </c>
      <c r="BI111" s="67">
        <v>0</v>
      </c>
      <c r="BJ111" s="67">
        <v>0</v>
      </c>
      <c r="BK111" s="67">
        <v>0</v>
      </c>
      <c r="BL111" s="67">
        <v>0</v>
      </c>
      <c r="BM111" s="67">
        <v>0</v>
      </c>
      <c r="BN111" s="67">
        <v>0</v>
      </c>
      <c r="BO111" s="67">
        <v>0</v>
      </c>
      <c r="BP111" s="67">
        <v>0</v>
      </c>
      <c r="BQ111" s="67">
        <v>0</v>
      </c>
      <c r="BR111" s="67">
        <v>0</v>
      </c>
      <c r="BS111" s="67">
        <v>0</v>
      </c>
      <c r="BT111" s="67">
        <v>0</v>
      </c>
      <c r="BU111" s="67">
        <v>0</v>
      </c>
      <c r="BV111" s="67">
        <v>0</v>
      </c>
      <c r="BW111" s="67">
        <v>0</v>
      </c>
      <c r="BX111" s="67">
        <v>0</v>
      </c>
      <c r="BY111" s="67">
        <v>2.610386003887809E-3</v>
      </c>
      <c r="BZ111" s="67">
        <v>0</v>
      </c>
      <c r="CA111" s="67">
        <v>0</v>
      </c>
      <c r="CB111" s="67">
        <v>0</v>
      </c>
      <c r="CC111" s="67">
        <v>0</v>
      </c>
      <c r="CD111" s="67">
        <v>0</v>
      </c>
      <c r="CE111" s="67">
        <v>0</v>
      </c>
      <c r="CF111" s="67">
        <v>0</v>
      </c>
      <c r="CG111" s="67">
        <v>0</v>
      </c>
      <c r="CH111" s="67">
        <v>0</v>
      </c>
      <c r="CI111" s="67">
        <v>2.032040833833748E-5</v>
      </c>
      <c r="CJ111" s="67">
        <v>0</v>
      </c>
      <c r="CK111" s="67">
        <v>0</v>
      </c>
      <c r="CL111" s="67">
        <v>0</v>
      </c>
      <c r="CM111" s="67">
        <v>0</v>
      </c>
      <c r="CN111" s="67">
        <v>0</v>
      </c>
      <c r="CO111" s="67">
        <v>0</v>
      </c>
      <c r="CP111" s="67">
        <v>0</v>
      </c>
      <c r="CQ111" s="67">
        <v>0</v>
      </c>
      <c r="CR111" s="67">
        <v>0</v>
      </c>
      <c r="CS111" s="67">
        <v>0</v>
      </c>
      <c r="CT111" s="67">
        <v>0</v>
      </c>
      <c r="CU111" s="67">
        <v>0</v>
      </c>
      <c r="CV111" s="67">
        <v>0</v>
      </c>
      <c r="CW111" s="67">
        <v>1.3147410358565738E-4</v>
      </c>
      <c r="CX111" s="67">
        <v>3.2261563959620314E-2</v>
      </c>
      <c r="CY111" s="67">
        <v>0</v>
      </c>
      <c r="CZ111" s="67">
        <v>2.2546419098143236E-4</v>
      </c>
      <c r="DA111" s="67">
        <v>4.7932222860425047E-2</v>
      </c>
      <c r="DB111" s="67">
        <v>0</v>
      </c>
      <c r="DC111" s="67">
        <v>1.0480371507600173E-4</v>
      </c>
      <c r="DD111" s="67">
        <v>5.5210594383645562E-6</v>
      </c>
      <c r="DE111" s="67">
        <v>0</v>
      </c>
      <c r="DF111" s="67">
        <v>0</v>
      </c>
      <c r="DG111" s="67">
        <v>0</v>
      </c>
      <c r="DH111" s="67">
        <v>0</v>
      </c>
      <c r="DI111" s="67">
        <v>0</v>
      </c>
      <c r="DJ111" s="67">
        <v>0</v>
      </c>
      <c r="DK111" s="67">
        <v>2.6700680272108844E-3</v>
      </c>
      <c r="DL111" s="67">
        <v>0</v>
      </c>
      <c r="DM111" s="67">
        <v>0</v>
      </c>
      <c r="DN111" s="67">
        <v>2.6041666666666665E-3</v>
      </c>
      <c r="DO111" s="67">
        <v>2.3036993066168204E-4</v>
      </c>
      <c r="DP111" s="67">
        <v>0</v>
      </c>
      <c r="DQ111" s="67">
        <v>1.3044492513890657E-2</v>
      </c>
      <c r="DR111" s="67">
        <v>1.1941371681415929E-3</v>
      </c>
      <c r="DS111" s="67">
        <v>0</v>
      </c>
      <c r="DT111" s="67">
        <v>4.5633862885168999E-4</v>
      </c>
      <c r="DU111" s="67">
        <v>2.7022455645694216E-4</v>
      </c>
      <c r="DW111" s="12" t="s">
        <v>137</v>
      </c>
      <c r="DX111" s="67" t="s">
        <v>685</v>
      </c>
      <c r="DY111" s="27">
        <v>7.5433907520975833E-6</v>
      </c>
      <c r="DZ111" s="67">
        <v>2.9144910403103295E-6</v>
      </c>
      <c r="EA111" s="67">
        <v>1.5817489121117711E-5</v>
      </c>
      <c r="EB111" s="67">
        <v>2.0788101650317136E-6</v>
      </c>
      <c r="EC111" s="67">
        <v>9.1175909691088924E-6</v>
      </c>
      <c r="ED111" s="67">
        <v>0</v>
      </c>
      <c r="EE111" s="67">
        <v>1.1960626144162736E-5</v>
      </c>
      <c r="EF111" s="67">
        <v>9.358734884333707E-6</v>
      </c>
      <c r="EG111" s="67">
        <v>0</v>
      </c>
      <c r="EH111" s="67">
        <v>0</v>
      </c>
      <c r="EI111" s="67">
        <v>0</v>
      </c>
      <c r="EJ111" s="67">
        <v>5.7225286149572621E-6</v>
      </c>
      <c r="EK111" s="67">
        <v>1.4740846540876121E-5</v>
      </c>
      <c r="EL111" s="67">
        <v>7.3183143135686916E-6</v>
      </c>
      <c r="EM111" s="67">
        <v>1.1099205443107747E-5</v>
      </c>
      <c r="EN111" s="67">
        <v>0</v>
      </c>
      <c r="EO111" s="67">
        <v>8.4260452091626484E-6</v>
      </c>
      <c r="EP111" s="67">
        <v>8.7627868786237443E-6</v>
      </c>
      <c r="EQ111" s="67">
        <v>0</v>
      </c>
      <c r="ER111" s="67">
        <v>7.2375290697028688E-6</v>
      </c>
      <c r="ES111" s="67">
        <v>0</v>
      </c>
      <c r="ET111" s="67">
        <v>0</v>
      </c>
      <c r="EU111" s="67">
        <v>0</v>
      </c>
      <c r="EV111" s="67">
        <v>0</v>
      </c>
      <c r="EW111" s="67">
        <v>2.1804722585791525E-5</v>
      </c>
      <c r="EX111" s="67">
        <v>1.6925714051605971E-5</v>
      </c>
      <c r="EY111" s="67">
        <v>0</v>
      </c>
      <c r="EZ111" s="67">
        <v>0</v>
      </c>
      <c r="FA111" s="67">
        <v>5.0534700724866541E-6</v>
      </c>
      <c r="FB111" s="67">
        <v>1.2489621429079702E-5</v>
      </c>
      <c r="FC111" s="67">
        <v>9.9989745942090226E-6</v>
      </c>
      <c r="FD111" s="67">
        <v>0</v>
      </c>
      <c r="FE111" s="67">
        <v>6.3500628047872288E-6</v>
      </c>
      <c r="FF111" s="67">
        <v>1.2568697363664481E-5</v>
      </c>
      <c r="FG111" s="67">
        <v>9.2130566289684328E-6</v>
      </c>
      <c r="FH111" s="67">
        <v>0</v>
      </c>
      <c r="FI111" s="67">
        <v>1.9444391055067953E-6</v>
      </c>
      <c r="FJ111" s="67">
        <v>6.3546846258757795E-6</v>
      </c>
      <c r="FK111" s="67">
        <v>4.8825699830825515E-6</v>
      </c>
      <c r="FL111" s="67">
        <v>0</v>
      </c>
      <c r="FM111" s="67">
        <v>4.5190577966279405E-6</v>
      </c>
      <c r="FN111" s="67">
        <v>6.3797976596600796E-6</v>
      </c>
      <c r="FO111" s="67">
        <v>7.3217448299293489E-6</v>
      </c>
      <c r="FP111" s="67">
        <v>6.984485718714135E-6</v>
      </c>
      <c r="FQ111" s="67">
        <v>6.8029693645365473E-6</v>
      </c>
      <c r="FR111" s="67">
        <v>7.1072696329979163E-6</v>
      </c>
      <c r="FS111" s="67">
        <v>0</v>
      </c>
      <c r="FT111" s="67">
        <v>8.5247334191422821E-6</v>
      </c>
      <c r="FU111" s="67">
        <v>7.8550050307520873E-6</v>
      </c>
      <c r="FV111" s="67">
        <v>0</v>
      </c>
      <c r="FW111" s="67">
        <v>6.4724552250783022E-6</v>
      </c>
      <c r="FX111" s="67">
        <v>7.8460734571242495E-6</v>
      </c>
      <c r="FY111" s="67">
        <v>7.535486171719912E-6</v>
      </c>
      <c r="FZ111" s="67">
        <v>1.0416347097923315E-5</v>
      </c>
      <c r="GA111" s="67">
        <v>4.5682692056398105E-6</v>
      </c>
      <c r="GB111" s="67">
        <v>5.1224089111094461E-6</v>
      </c>
      <c r="GC111" s="67">
        <v>4.2020338350868647E-6</v>
      </c>
      <c r="GD111" s="67">
        <v>8.9842658431027167E-6</v>
      </c>
      <c r="GE111" s="67">
        <v>8.9854214489640398E-6</v>
      </c>
      <c r="GF111" s="67">
        <v>1.7864597231636963E-3</v>
      </c>
      <c r="GG111" s="67">
        <v>7.7458999140661661E-6</v>
      </c>
      <c r="GH111" s="67">
        <v>1.3715964302059463E-5</v>
      </c>
      <c r="GI111" s="67">
        <v>1.3316407032282627E-5</v>
      </c>
      <c r="GJ111" s="67">
        <v>1.1081809599603184E-5</v>
      </c>
      <c r="GK111" s="67">
        <v>1.0904002615445749E-5</v>
      </c>
      <c r="GL111" s="67">
        <v>3.5898373112025131E-6</v>
      </c>
      <c r="GM111" s="67">
        <v>5.1150912093648977E-6</v>
      </c>
      <c r="GN111" s="67">
        <v>1.246712264762608E-5</v>
      </c>
      <c r="GO111" s="67">
        <v>1.6307079453809483E-5</v>
      </c>
      <c r="GP111" s="67">
        <v>3.4852215674412152E-5</v>
      </c>
      <c r="GQ111" s="67">
        <v>2.654527633214589E-5</v>
      </c>
      <c r="GR111" s="67">
        <v>1.527396998725985E-5</v>
      </c>
      <c r="GS111" s="67">
        <v>1.0109922240476968E-5</v>
      </c>
      <c r="GT111" s="67">
        <v>1.6123830861743254E-6</v>
      </c>
      <c r="GU111" s="67">
        <v>1.4847589596267615E-5</v>
      </c>
      <c r="GV111" s="67">
        <v>1.3486786227965797E-5</v>
      </c>
      <c r="GW111" s="67">
        <v>5.1698365862544728E-6</v>
      </c>
      <c r="GX111" s="67">
        <v>7.9773266501323529E-6</v>
      </c>
      <c r="GY111" s="67">
        <v>0</v>
      </c>
      <c r="GZ111" s="67">
        <v>1.4119805171460125E-5</v>
      </c>
      <c r="HA111" s="67">
        <v>1.1999665443634025E-5</v>
      </c>
      <c r="HB111" s="67">
        <v>1.5428322897866321E-5</v>
      </c>
      <c r="HC111" s="67">
        <v>2.4038816777201655E-5</v>
      </c>
      <c r="HD111" s="67">
        <v>1.2623566788741512E-4</v>
      </c>
      <c r="HE111" s="67">
        <v>2.3291406835641456E-2</v>
      </c>
      <c r="HF111" s="67">
        <v>3.574205064384081E-5</v>
      </c>
      <c r="HG111" s="67">
        <v>3.8910001295242979E-3</v>
      </c>
      <c r="HH111" s="67">
        <v>3.2799405500220001E-2</v>
      </c>
      <c r="HI111" s="67">
        <v>1.2885528914387187E-5</v>
      </c>
      <c r="HJ111" s="67">
        <v>8.5901771253762044E-5</v>
      </c>
      <c r="HK111" s="67">
        <v>5.1649990054840553E-5</v>
      </c>
      <c r="HL111" s="67">
        <v>1.3336280293977582E-5</v>
      </c>
      <c r="HM111" s="67">
        <v>1.4854520777463083E-5</v>
      </c>
      <c r="HN111" s="67">
        <v>4.440879063623635E-5</v>
      </c>
      <c r="HO111" s="67">
        <v>1.5113000908727348E-5</v>
      </c>
      <c r="HP111" s="67">
        <v>9.6542229447596771E-5</v>
      </c>
      <c r="HQ111" s="67">
        <v>1.4658998908606983E-5</v>
      </c>
      <c r="HR111" s="67">
        <v>8.3885619396958482E-3</v>
      </c>
      <c r="HS111" s="67">
        <v>7.5943696139196248E-6</v>
      </c>
      <c r="HT111" s="67">
        <v>2.2748373702389258E-5</v>
      </c>
      <c r="HU111" s="67">
        <v>1.8171087600628636E-3</v>
      </c>
      <c r="HV111" s="67">
        <v>2.91080112100273E-4</v>
      </c>
      <c r="HW111" s="67">
        <v>1.7945131102956835E-4</v>
      </c>
      <c r="HX111" s="67">
        <v>1.0089406365206175</v>
      </c>
      <c r="HY111" s="67">
        <v>8.3222620381774234E-4</v>
      </c>
      <c r="HZ111" s="67">
        <v>1.5172261578053864E-5</v>
      </c>
      <c r="IA111" s="67">
        <v>3.4555076790480297E-4</v>
      </c>
      <c r="IB111" s="67">
        <v>1.0837587489961955</v>
      </c>
      <c r="IC111" s="67">
        <v>0.95206050261698172</v>
      </c>
      <c r="IE111" s="12" t="s">
        <v>137</v>
      </c>
      <c r="IF111" s="67" t="s">
        <v>685</v>
      </c>
      <c r="IG111" s="67">
        <v>0</v>
      </c>
      <c r="IH111" s="67">
        <v>0</v>
      </c>
      <c r="II111" s="67">
        <v>0</v>
      </c>
      <c r="IJ111" s="67">
        <v>0</v>
      </c>
      <c r="IK111" s="67">
        <v>0</v>
      </c>
      <c r="IL111" s="67">
        <v>0</v>
      </c>
      <c r="IM111" s="67">
        <v>0</v>
      </c>
      <c r="IN111" s="67">
        <v>0</v>
      </c>
      <c r="IO111" s="67">
        <v>0</v>
      </c>
      <c r="IP111" s="67">
        <v>0</v>
      </c>
      <c r="IQ111" s="67">
        <v>0</v>
      </c>
      <c r="IR111" s="67">
        <v>0</v>
      </c>
      <c r="IS111" s="67">
        <v>0</v>
      </c>
      <c r="IT111" s="67">
        <v>0</v>
      </c>
      <c r="IU111" s="67">
        <v>0</v>
      </c>
      <c r="IV111" s="67">
        <v>0</v>
      </c>
      <c r="IW111" s="67">
        <v>0</v>
      </c>
      <c r="IX111" s="67">
        <v>0</v>
      </c>
      <c r="IY111" s="67">
        <v>0</v>
      </c>
      <c r="IZ111" s="67">
        <v>0</v>
      </c>
      <c r="JA111" s="67">
        <v>0</v>
      </c>
      <c r="JB111" s="67">
        <v>0</v>
      </c>
      <c r="JC111" s="67">
        <v>0</v>
      </c>
      <c r="JD111" s="67">
        <v>0</v>
      </c>
      <c r="JE111" s="67">
        <v>0</v>
      </c>
      <c r="JF111" s="67">
        <v>0</v>
      </c>
      <c r="JG111" s="67">
        <v>0</v>
      </c>
      <c r="JH111" s="67">
        <v>0</v>
      </c>
      <c r="JI111" s="67">
        <v>0</v>
      </c>
      <c r="JJ111" s="67">
        <v>0</v>
      </c>
      <c r="JK111" s="67">
        <v>0</v>
      </c>
      <c r="JL111" s="67">
        <v>0</v>
      </c>
      <c r="JM111" s="67">
        <v>0</v>
      </c>
      <c r="JN111" s="67">
        <v>0</v>
      </c>
      <c r="JO111" s="67">
        <v>0</v>
      </c>
      <c r="JP111" s="67">
        <v>0</v>
      </c>
      <c r="JQ111" s="67">
        <v>0</v>
      </c>
      <c r="JR111" s="67">
        <v>0</v>
      </c>
      <c r="JS111" s="67">
        <v>0</v>
      </c>
      <c r="JT111" s="67">
        <v>0</v>
      </c>
      <c r="JU111" s="67">
        <v>0</v>
      </c>
      <c r="JV111" s="67">
        <v>0</v>
      </c>
      <c r="JW111" s="67">
        <v>0</v>
      </c>
      <c r="JX111" s="67">
        <v>0</v>
      </c>
      <c r="JY111" s="67">
        <v>0</v>
      </c>
      <c r="JZ111" s="67">
        <v>0</v>
      </c>
      <c r="KA111" s="67">
        <v>0</v>
      </c>
      <c r="KB111" s="67">
        <v>0</v>
      </c>
      <c r="KC111" s="67">
        <v>0</v>
      </c>
      <c r="KD111" s="67">
        <v>0</v>
      </c>
      <c r="KE111" s="67">
        <v>0</v>
      </c>
      <c r="KF111" s="67">
        <v>0</v>
      </c>
      <c r="KG111" s="67">
        <v>0</v>
      </c>
      <c r="KH111" s="67">
        <v>0</v>
      </c>
      <c r="KI111" s="67">
        <v>0</v>
      </c>
      <c r="KJ111" s="67">
        <v>0</v>
      </c>
      <c r="KK111" s="67">
        <v>0</v>
      </c>
      <c r="KL111" s="67">
        <v>0</v>
      </c>
      <c r="KM111" s="67">
        <v>0</v>
      </c>
      <c r="KN111" s="67">
        <v>0</v>
      </c>
      <c r="KO111" s="67">
        <v>0</v>
      </c>
      <c r="KP111" s="67">
        <v>0</v>
      </c>
      <c r="KQ111" s="67">
        <v>0</v>
      </c>
      <c r="KR111" s="67">
        <v>0</v>
      </c>
      <c r="KS111" s="67">
        <v>0</v>
      </c>
      <c r="KT111" s="67">
        <v>0</v>
      </c>
      <c r="KU111" s="67">
        <v>0</v>
      </c>
      <c r="KV111" s="67">
        <v>0</v>
      </c>
      <c r="KW111" s="67">
        <v>0</v>
      </c>
      <c r="KX111" s="67">
        <v>0</v>
      </c>
      <c r="KY111" s="67">
        <v>0</v>
      </c>
      <c r="KZ111" s="67">
        <v>0</v>
      </c>
      <c r="LA111" s="67">
        <v>0</v>
      </c>
      <c r="LB111" s="67">
        <v>0</v>
      </c>
      <c r="LC111" s="67">
        <v>0</v>
      </c>
      <c r="LD111" s="67">
        <v>0</v>
      </c>
      <c r="LE111" s="67">
        <v>0</v>
      </c>
      <c r="LF111" s="67">
        <v>0</v>
      </c>
      <c r="LG111" s="67">
        <v>0</v>
      </c>
      <c r="LH111" s="67">
        <v>0</v>
      </c>
      <c r="LI111" s="67">
        <v>0</v>
      </c>
      <c r="LJ111" s="67">
        <v>0</v>
      </c>
      <c r="LK111" s="67">
        <v>0</v>
      </c>
      <c r="LL111" s="67">
        <v>0</v>
      </c>
      <c r="LM111" s="67">
        <v>0</v>
      </c>
      <c r="LN111" s="67">
        <v>0</v>
      </c>
      <c r="LO111" s="67">
        <v>0</v>
      </c>
      <c r="LP111" s="67">
        <v>0</v>
      </c>
      <c r="LQ111" s="67">
        <v>0</v>
      </c>
      <c r="LR111" s="67">
        <v>0</v>
      </c>
      <c r="LS111" s="67">
        <v>0</v>
      </c>
      <c r="LT111" s="67">
        <v>0</v>
      </c>
      <c r="LU111" s="67">
        <v>0</v>
      </c>
      <c r="LV111" s="67">
        <v>0</v>
      </c>
      <c r="LW111" s="67">
        <v>0</v>
      </c>
      <c r="LX111" s="67">
        <v>0</v>
      </c>
      <c r="LY111" s="67">
        <v>0</v>
      </c>
      <c r="LZ111" s="67">
        <v>0</v>
      </c>
      <c r="MA111" s="67">
        <v>0</v>
      </c>
      <c r="MB111" s="67">
        <v>0</v>
      </c>
      <c r="MC111" s="67">
        <v>0</v>
      </c>
      <c r="MD111" s="67">
        <v>0</v>
      </c>
      <c r="ME111" s="67">
        <v>0</v>
      </c>
      <c r="MF111" s="67">
        <v>0</v>
      </c>
      <c r="MG111" s="67">
        <v>0</v>
      </c>
      <c r="MH111" s="67">
        <v>0</v>
      </c>
      <c r="MI111" s="67">
        <v>0</v>
      </c>
    </row>
    <row r="112" spans="2:347" x14ac:dyDescent="0.15">
      <c r="B112" s="16" t="s">
        <v>138</v>
      </c>
      <c r="C112" s="72" t="s">
        <v>184</v>
      </c>
      <c r="D112" s="71">
        <v>0.38890857621417352</v>
      </c>
      <c r="E112" s="71">
        <v>0.61109142378582648</v>
      </c>
      <c r="F112" s="71">
        <v>0.73096294247787619</v>
      </c>
      <c r="G112" s="71">
        <v>0.34514269911504425</v>
      </c>
      <c r="H112" s="71">
        <v>3.1565453914768983E-2</v>
      </c>
      <c r="I112" s="73">
        <v>0.16996681415929205</v>
      </c>
      <c r="J112" s="71">
        <v>0.10956858407079646</v>
      </c>
      <c r="P112" s="16" t="s">
        <v>138</v>
      </c>
      <c r="Q112" s="71" t="s">
        <v>184</v>
      </c>
      <c r="R112" s="71">
        <v>2.6308866087871615E-6</v>
      </c>
      <c r="S112" s="71">
        <v>0</v>
      </c>
      <c r="T112" s="71">
        <v>1.052060737527115E-3</v>
      </c>
      <c r="U112" s="71">
        <v>0</v>
      </c>
      <c r="V112" s="71">
        <v>1.1690537397478272E-3</v>
      </c>
      <c r="W112" s="71">
        <v>0</v>
      </c>
      <c r="X112" s="71">
        <v>1.9801980198019803E-4</v>
      </c>
      <c r="Y112" s="71">
        <v>8.0577988628544533E-5</v>
      </c>
      <c r="Z112" s="71">
        <v>0</v>
      </c>
      <c r="AA112" s="71">
        <v>0</v>
      </c>
      <c r="AB112" s="71">
        <v>0</v>
      </c>
      <c r="AC112" s="71">
        <v>0</v>
      </c>
      <c r="AD112" s="71">
        <v>9.1027308192457741E-5</v>
      </c>
      <c r="AE112" s="71">
        <v>0</v>
      </c>
      <c r="AF112" s="71">
        <v>9.3280752313059303E-5</v>
      </c>
      <c r="AG112" s="71">
        <v>0</v>
      </c>
      <c r="AH112" s="71">
        <v>3.9370078740157478E-5</v>
      </c>
      <c r="AI112" s="71">
        <v>9.3592512598992083E-5</v>
      </c>
      <c r="AJ112" s="71">
        <v>0</v>
      </c>
      <c r="AK112" s="71">
        <v>4.7169811320754715E-5</v>
      </c>
      <c r="AL112" s="71">
        <v>0</v>
      </c>
      <c r="AM112" s="71">
        <v>0</v>
      </c>
      <c r="AN112" s="71">
        <v>0</v>
      </c>
      <c r="AO112" s="71">
        <v>0</v>
      </c>
      <c r="AP112" s="71">
        <v>1.0231148162182646E-4</v>
      </c>
      <c r="AQ112" s="71">
        <v>7.3791217297074145E-5</v>
      </c>
      <c r="AR112" s="71">
        <v>0</v>
      </c>
      <c r="AS112" s="71">
        <v>0</v>
      </c>
      <c r="AT112" s="71">
        <v>4.5861997081509277E-5</v>
      </c>
      <c r="AU112" s="71">
        <v>4.6755616375869536E-5</v>
      </c>
      <c r="AV112" s="71">
        <v>5.7142857142857142E-5</v>
      </c>
      <c r="AW112" s="71">
        <v>0</v>
      </c>
      <c r="AX112" s="71">
        <v>5.4083288263926452E-5</v>
      </c>
      <c r="AY112" s="71">
        <v>0</v>
      </c>
      <c r="AZ112" s="71">
        <v>4.5662100456621006E-5</v>
      </c>
      <c r="BA112" s="71">
        <v>0</v>
      </c>
      <c r="BB112" s="71">
        <v>3.2731648616125154E-5</v>
      </c>
      <c r="BC112" s="71">
        <v>4.2372881355932206E-5</v>
      </c>
      <c r="BD112" s="71">
        <v>6.5971483294317946E-5</v>
      </c>
      <c r="BE112" s="71">
        <v>0</v>
      </c>
      <c r="BF112" s="71">
        <v>9.974141115626155E-5</v>
      </c>
      <c r="BG112" s="71">
        <v>5.9491617090319094E-5</v>
      </c>
      <c r="BH112" s="71">
        <v>5.4798182304196735E-5</v>
      </c>
      <c r="BI112" s="71">
        <v>7.53947135000887E-5</v>
      </c>
      <c r="BJ112" s="71">
        <v>1.5962242138198014E-4</v>
      </c>
      <c r="BK112" s="71">
        <v>9.6563832455480312E-5</v>
      </c>
      <c r="BL112" s="71">
        <v>0</v>
      </c>
      <c r="BM112" s="71">
        <v>1.1450381679389313E-4</v>
      </c>
      <c r="BN112" s="71">
        <v>1.1076764554353426E-4</v>
      </c>
      <c r="BO112" s="71">
        <v>0</v>
      </c>
      <c r="BP112" s="71">
        <v>8.264462809917356E-5</v>
      </c>
      <c r="BQ112" s="71">
        <v>1.1017273138011329E-4</v>
      </c>
      <c r="BR112" s="71">
        <v>0</v>
      </c>
      <c r="BS112" s="71">
        <v>8.2815734989648041E-5</v>
      </c>
      <c r="BT112" s="71">
        <v>4.9025541701973133E-5</v>
      </c>
      <c r="BU112" s="71">
        <v>7.8340241010038097E-5</v>
      </c>
      <c r="BV112" s="71">
        <v>5.5036280900258274E-5</v>
      </c>
      <c r="BW112" s="71">
        <v>1.5429441758823919E-4</v>
      </c>
      <c r="BX112" s="71">
        <v>8.3145678156937471E-5</v>
      </c>
      <c r="BY112" s="71">
        <v>6.3871146903637881E-5</v>
      </c>
      <c r="BZ112" s="71">
        <v>7.4804488269296154E-5</v>
      </c>
      <c r="CA112" s="71">
        <v>1.8374958095876634E-4</v>
      </c>
      <c r="CB112" s="71">
        <v>1.1949265687583445E-4</v>
      </c>
      <c r="CC112" s="71">
        <v>3.4921532588717662E-4</v>
      </c>
      <c r="CD112" s="71">
        <v>3.3390022675736959E-4</v>
      </c>
      <c r="CE112" s="71">
        <v>2.6152787336545081E-5</v>
      </c>
      <c r="CF112" s="71">
        <v>4.8543689320388353E-5</v>
      </c>
      <c r="CG112" s="71">
        <v>2.3061801793162966E-4</v>
      </c>
      <c r="CH112" s="71">
        <v>0</v>
      </c>
      <c r="CI112" s="71">
        <v>7.213476880844128E-4</v>
      </c>
      <c r="CJ112" s="71">
        <v>1.3809815391430097E-4</v>
      </c>
      <c r="CK112" s="71">
        <v>1.2158599242833965E-3</v>
      </c>
      <c r="CL112" s="71">
        <v>5.1920564410765611E-4</v>
      </c>
      <c r="CM112" s="71">
        <v>3.0508405584727478E-4</v>
      </c>
      <c r="CN112" s="71">
        <v>1.7025471597570074E-4</v>
      </c>
      <c r="CO112" s="71">
        <v>3.7215243772620825E-4</v>
      </c>
      <c r="CP112" s="71">
        <v>0</v>
      </c>
      <c r="CQ112" s="71">
        <v>1.3077975376196992E-4</v>
      </c>
      <c r="CR112" s="71">
        <v>0</v>
      </c>
      <c r="CS112" s="71">
        <v>9.7087378640776692E-5</v>
      </c>
      <c r="CT112" s="71">
        <v>2.0512820512820514E-4</v>
      </c>
      <c r="CU112" s="71">
        <v>3.1255308306437913E-4</v>
      </c>
      <c r="CV112" s="71">
        <v>2.003550595992899E-4</v>
      </c>
      <c r="CW112" s="71">
        <v>2.9880478087649401E-4</v>
      </c>
      <c r="CX112" s="71">
        <v>1.0396263372005425E-3</v>
      </c>
      <c r="CY112" s="71">
        <v>1.6951971045681305E-3</v>
      </c>
      <c r="CZ112" s="71">
        <v>1.9893899204244031E-4</v>
      </c>
      <c r="DA112" s="71">
        <v>4.0896036760482484E-3</v>
      </c>
      <c r="DB112" s="71">
        <v>2.8921148033918482E-4</v>
      </c>
      <c r="DC112" s="71">
        <v>3.4156368157941484E-4</v>
      </c>
      <c r="DD112" s="71">
        <v>3.3333585436504036E-3</v>
      </c>
      <c r="DE112" s="71">
        <v>3.1500150039334642E-4</v>
      </c>
      <c r="DF112" s="71">
        <v>2.0402825006539366E-4</v>
      </c>
      <c r="DG112" s="71">
        <v>2.0968206013523234E-4</v>
      </c>
      <c r="DH112" s="71">
        <v>2.822102989338722E-4</v>
      </c>
      <c r="DI112" s="71">
        <v>3.268269459652464E-3</v>
      </c>
      <c r="DJ112" s="71">
        <v>9.9106948377259861E-4</v>
      </c>
      <c r="DK112" s="71">
        <v>2.6360544217687077E-3</v>
      </c>
      <c r="DL112" s="71">
        <v>4.7664245625619021E-4</v>
      </c>
      <c r="DM112" s="71">
        <v>9.5937819948952374E-4</v>
      </c>
      <c r="DN112" s="71">
        <v>2.5636574074074073E-3</v>
      </c>
      <c r="DO112" s="71">
        <v>3.8256059209113756E-4</v>
      </c>
      <c r="DP112" s="71">
        <v>2.0006585446163978E-3</v>
      </c>
      <c r="DQ112" s="71">
        <v>3.1920939899054163E-3</v>
      </c>
      <c r="DR112" s="71">
        <v>9.8268805309734506E-3</v>
      </c>
      <c r="DS112" s="71">
        <v>0</v>
      </c>
      <c r="DT112" s="71">
        <v>4.1582258236485766E-4</v>
      </c>
      <c r="DU112" s="71">
        <v>5.7575240259045502E-4</v>
      </c>
      <c r="DW112" s="16" t="s">
        <v>138</v>
      </c>
      <c r="DX112" s="71" t="s">
        <v>184</v>
      </c>
      <c r="DY112" s="73">
        <v>5.2174954452773251E-5</v>
      </c>
      <c r="DZ112" s="71">
        <v>4.1551988464807587E-5</v>
      </c>
      <c r="EA112" s="71">
        <v>6.9537401079601145E-4</v>
      </c>
      <c r="EB112" s="71">
        <v>1.7862244901920781E-5</v>
      </c>
      <c r="EC112" s="71">
        <v>7.4708600760126965E-4</v>
      </c>
      <c r="ED112" s="71">
        <v>0</v>
      </c>
      <c r="EE112" s="71">
        <v>1.7756217803834633E-4</v>
      </c>
      <c r="EF112" s="71">
        <v>8.5860361944309804E-5</v>
      </c>
      <c r="EG112" s="71">
        <v>0</v>
      </c>
      <c r="EH112" s="71">
        <v>0</v>
      </c>
      <c r="EI112" s="71">
        <v>0</v>
      </c>
      <c r="EJ112" s="71">
        <v>2.6964525955151622E-5</v>
      </c>
      <c r="EK112" s="71">
        <v>9.4103944853060636E-5</v>
      </c>
      <c r="EL112" s="71">
        <v>3.014231485954221E-5</v>
      </c>
      <c r="EM112" s="71">
        <v>9.3354119098984257E-5</v>
      </c>
      <c r="EN112" s="71">
        <v>0</v>
      </c>
      <c r="EO112" s="71">
        <v>5.6449883444124294E-5</v>
      </c>
      <c r="EP112" s="71">
        <v>9.2385795725687711E-5</v>
      </c>
      <c r="EQ112" s="71">
        <v>0</v>
      </c>
      <c r="ER112" s="71">
        <v>6.5859123650865271E-5</v>
      </c>
      <c r="ES112" s="71">
        <v>0</v>
      </c>
      <c r="ET112" s="71">
        <v>0</v>
      </c>
      <c r="EU112" s="71">
        <v>0</v>
      </c>
      <c r="EV112" s="71">
        <v>0</v>
      </c>
      <c r="EW112" s="71">
        <v>9.4679084927600183E-5</v>
      </c>
      <c r="EX112" s="71">
        <v>7.5518802728563624E-5</v>
      </c>
      <c r="EY112" s="71">
        <v>0</v>
      </c>
      <c r="EZ112" s="71">
        <v>0</v>
      </c>
      <c r="FA112" s="71">
        <v>5.6324926837923682E-5</v>
      </c>
      <c r="FB112" s="71">
        <v>5.6802081887931429E-5</v>
      </c>
      <c r="FC112" s="71">
        <v>7.0615431408776975E-5</v>
      </c>
      <c r="FD112" s="71">
        <v>0</v>
      </c>
      <c r="FE112" s="71">
        <v>7.4270710512531967E-5</v>
      </c>
      <c r="FF112" s="71">
        <v>2.8924832399902068E-5</v>
      </c>
      <c r="FG112" s="71">
        <v>6.2852363769373226E-5</v>
      </c>
      <c r="FH112" s="71">
        <v>0</v>
      </c>
      <c r="FI112" s="71">
        <v>3.2290489975765409E-5</v>
      </c>
      <c r="FJ112" s="71">
        <v>5.7206308612785494E-5</v>
      </c>
      <c r="FK112" s="71">
        <v>7.2334507647752857E-5</v>
      </c>
      <c r="FL112" s="71">
        <v>0</v>
      </c>
      <c r="FM112" s="71">
        <v>8.4293076923971141E-5</v>
      </c>
      <c r="FN112" s="71">
        <v>6.8424053005532534E-5</v>
      </c>
      <c r="FO112" s="71">
        <v>6.1786548275867572E-5</v>
      </c>
      <c r="FP112" s="71">
        <v>7.5884481830047954E-5</v>
      </c>
      <c r="FQ112" s="71">
        <v>1.266095883631707E-4</v>
      </c>
      <c r="FR112" s="71">
        <v>8.7067955142576425E-5</v>
      </c>
      <c r="FS112" s="71">
        <v>0</v>
      </c>
      <c r="FT112" s="71">
        <v>9.8790465451846154E-5</v>
      </c>
      <c r="FU112" s="71">
        <v>9.8395406378393957E-5</v>
      </c>
      <c r="FV112" s="71">
        <v>0</v>
      </c>
      <c r="FW112" s="71">
        <v>7.3503291749817804E-5</v>
      </c>
      <c r="FX112" s="71">
        <v>9.6654002389414702E-5</v>
      </c>
      <c r="FY112" s="71">
        <v>2.4574159333442313E-5</v>
      </c>
      <c r="FZ112" s="71">
        <v>7.873476957034611E-5</v>
      </c>
      <c r="GA112" s="71">
        <v>5.4164828072025987E-5</v>
      </c>
      <c r="GB112" s="71">
        <v>7.4392187478137278E-5</v>
      </c>
      <c r="GC112" s="71">
        <v>6.3483193148173157E-5</v>
      </c>
      <c r="GD112" s="71">
        <v>1.2929679875777264E-4</v>
      </c>
      <c r="GE112" s="71">
        <v>8.6368428507953564E-5</v>
      </c>
      <c r="GF112" s="71">
        <v>7.8907100384311671E-5</v>
      </c>
      <c r="GG112" s="71">
        <v>1.0535533233802007E-4</v>
      </c>
      <c r="GH112" s="71">
        <v>1.6205981996221893E-4</v>
      </c>
      <c r="GI112" s="71">
        <v>1.1525425528723713E-4</v>
      </c>
      <c r="GJ112" s="71">
        <v>2.714647245191991E-4</v>
      </c>
      <c r="GK112" s="71">
        <v>2.4743925588868612E-4</v>
      </c>
      <c r="GL112" s="71">
        <v>4.4146842745832917E-5</v>
      </c>
      <c r="GM112" s="71">
        <v>6.1556965284165281E-5</v>
      </c>
      <c r="GN112" s="71">
        <v>2.1928879448886233E-4</v>
      </c>
      <c r="GO112" s="71">
        <v>4.0242889000610118E-5</v>
      </c>
      <c r="GP112" s="71">
        <v>4.9297771723242224E-4</v>
      </c>
      <c r="GQ112" s="71">
        <v>1.3474177156152107E-4</v>
      </c>
      <c r="GR112" s="71">
        <v>8.042349705559502E-4</v>
      </c>
      <c r="GS112" s="71">
        <v>3.9336960437621132E-4</v>
      </c>
      <c r="GT112" s="71">
        <v>1.9960204799024755E-4</v>
      </c>
      <c r="GU112" s="71">
        <v>1.3609217257204347E-4</v>
      </c>
      <c r="GV112" s="71">
        <v>2.6061342535957171E-4</v>
      </c>
      <c r="GW112" s="71">
        <v>1.158597658444456E-4</v>
      </c>
      <c r="GX112" s="71">
        <v>1.2509492038998983E-4</v>
      </c>
      <c r="GY112" s="71">
        <v>0</v>
      </c>
      <c r="GZ112" s="71">
        <v>1.3573659060164573E-4</v>
      </c>
      <c r="HA112" s="71">
        <v>2.118913233534546E-4</v>
      </c>
      <c r="HB112" s="71">
        <v>2.5018419977199341E-4</v>
      </c>
      <c r="HC112" s="71">
        <v>1.4777705616335571E-4</v>
      </c>
      <c r="HD112" s="71">
        <v>2.3187799781215732E-4</v>
      </c>
      <c r="HE112" s="71">
        <v>7.9721227766983108E-4</v>
      </c>
      <c r="HF112" s="71">
        <v>1.123509940050139E-3</v>
      </c>
      <c r="HG112" s="71">
        <v>3.3808462990904387E-4</v>
      </c>
      <c r="HH112" s="71">
        <v>2.6468168221944178E-3</v>
      </c>
      <c r="HI112" s="71">
        <v>2.0274677092871053E-4</v>
      </c>
      <c r="HJ112" s="71">
        <v>2.3235594592094808E-4</v>
      </c>
      <c r="HK112" s="71">
        <v>2.1130690476153574E-3</v>
      </c>
      <c r="HL112" s="71">
        <v>2.4775474126192753E-4</v>
      </c>
      <c r="HM112" s="71">
        <v>1.7410093611270258E-4</v>
      </c>
      <c r="HN112" s="71">
        <v>1.8655219607233256E-4</v>
      </c>
      <c r="HO112" s="71">
        <v>2.1341195795048613E-4</v>
      </c>
      <c r="HP112" s="71">
        <v>2.0736121630414829E-3</v>
      </c>
      <c r="HQ112" s="71">
        <v>6.6650681378915215E-4</v>
      </c>
      <c r="HR112" s="71">
        <v>1.8955954964392334E-3</v>
      </c>
      <c r="HS112" s="71">
        <v>3.3155238362494321E-4</v>
      </c>
      <c r="HT112" s="71">
        <v>6.4099822118142576E-4</v>
      </c>
      <c r="HU112" s="71">
        <v>1.6417730363907526E-3</v>
      </c>
      <c r="HV112" s="71">
        <v>2.9510468958030982E-4</v>
      </c>
      <c r="HW112" s="71">
        <v>1.3002008602550285E-3</v>
      </c>
      <c r="HX112" s="71">
        <v>2.0221626800401883E-3</v>
      </c>
      <c r="HY112" s="71">
        <v>1.0060798933748261</v>
      </c>
      <c r="HZ112" s="71">
        <v>5.7894385784567891E-5</v>
      </c>
      <c r="IA112" s="71">
        <v>3.5224671648638125E-4</v>
      </c>
      <c r="IB112" s="71">
        <v>1.0349598998594838</v>
      </c>
      <c r="IC112" s="71">
        <v>0.90919168436821562</v>
      </c>
      <c r="IE112" s="16" t="s">
        <v>138</v>
      </c>
      <c r="IF112" s="71" t="s">
        <v>184</v>
      </c>
      <c r="IG112" s="71">
        <v>0</v>
      </c>
      <c r="IH112" s="71">
        <v>0</v>
      </c>
      <c r="II112" s="71">
        <v>0</v>
      </c>
      <c r="IJ112" s="71">
        <v>0</v>
      </c>
      <c r="IK112" s="71">
        <v>0</v>
      </c>
      <c r="IL112" s="71">
        <v>0</v>
      </c>
      <c r="IM112" s="71">
        <v>0</v>
      </c>
      <c r="IN112" s="71">
        <v>0</v>
      </c>
      <c r="IO112" s="71">
        <v>0</v>
      </c>
      <c r="IP112" s="71">
        <v>0</v>
      </c>
      <c r="IQ112" s="71">
        <v>0</v>
      </c>
      <c r="IR112" s="71">
        <v>0</v>
      </c>
      <c r="IS112" s="71">
        <v>0</v>
      </c>
      <c r="IT112" s="71">
        <v>0</v>
      </c>
      <c r="IU112" s="71">
        <v>0</v>
      </c>
      <c r="IV112" s="71">
        <v>0</v>
      </c>
      <c r="IW112" s="71">
        <v>0</v>
      </c>
      <c r="IX112" s="71">
        <v>0</v>
      </c>
      <c r="IY112" s="71">
        <v>0</v>
      </c>
      <c r="IZ112" s="71">
        <v>0</v>
      </c>
      <c r="JA112" s="71">
        <v>0</v>
      </c>
      <c r="JB112" s="71">
        <v>0</v>
      </c>
      <c r="JC112" s="71">
        <v>0</v>
      </c>
      <c r="JD112" s="71">
        <v>0</v>
      </c>
      <c r="JE112" s="71">
        <v>0</v>
      </c>
      <c r="JF112" s="71">
        <v>0</v>
      </c>
      <c r="JG112" s="71">
        <v>0</v>
      </c>
      <c r="JH112" s="71">
        <v>0</v>
      </c>
      <c r="JI112" s="71">
        <v>0</v>
      </c>
      <c r="JJ112" s="71">
        <v>0</v>
      </c>
      <c r="JK112" s="71">
        <v>0</v>
      </c>
      <c r="JL112" s="71">
        <v>0</v>
      </c>
      <c r="JM112" s="71">
        <v>0</v>
      </c>
      <c r="JN112" s="71">
        <v>0</v>
      </c>
      <c r="JO112" s="71">
        <v>0</v>
      </c>
      <c r="JP112" s="71">
        <v>0</v>
      </c>
      <c r="JQ112" s="71">
        <v>0</v>
      </c>
      <c r="JR112" s="71">
        <v>0</v>
      </c>
      <c r="JS112" s="71">
        <v>0</v>
      </c>
      <c r="JT112" s="71">
        <v>0</v>
      </c>
      <c r="JU112" s="71">
        <v>0</v>
      </c>
      <c r="JV112" s="71">
        <v>0</v>
      </c>
      <c r="JW112" s="71">
        <v>0</v>
      </c>
      <c r="JX112" s="71">
        <v>0</v>
      </c>
      <c r="JY112" s="71">
        <v>0</v>
      </c>
      <c r="JZ112" s="71">
        <v>0</v>
      </c>
      <c r="KA112" s="71">
        <v>0</v>
      </c>
      <c r="KB112" s="71">
        <v>0</v>
      </c>
      <c r="KC112" s="71">
        <v>0</v>
      </c>
      <c r="KD112" s="71">
        <v>0</v>
      </c>
      <c r="KE112" s="71">
        <v>0</v>
      </c>
      <c r="KF112" s="71">
        <v>0</v>
      </c>
      <c r="KG112" s="71">
        <v>0</v>
      </c>
      <c r="KH112" s="71">
        <v>0</v>
      </c>
      <c r="KI112" s="71">
        <v>0</v>
      </c>
      <c r="KJ112" s="71">
        <v>0</v>
      </c>
      <c r="KK112" s="71">
        <v>0</v>
      </c>
      <c r="KL112" s="71">
        <v>0</v>
      </c>
      <c r="KM112" s="71">
        <v>0</v>
      </c>
      <c r="KN112" s="71">
        <v>0</v>
      </c>
      <c r="KO112" s="71">
        <v>0</v>
      </c>
      <c r="KP112" s="71">
        <v>0</v>
      </c>
      <c r="KQ112" s="71">
        <v>0</v>
      </c>
      <c r="KR112" s="71">
        <v>0</v>
      </c>
      <c r="KS112" s="71">
        <v>0</v>
      </c>
      <c r="KT112" s="71">
        <v>0</v>
      </c>
      <c r="KU112" s="71">
        <v>0</v>
      </c>
      <c r="KV112" s="71">
        <v>0</v>
      </c>
      <c r="KW112" s="71">
        <v>0</v>
      </c>
      <c r="KX112" s="71">
        <v>0</v>
      </c>
      <c r="KY112" s="71">
        <v>0</v>
      </c>
      <c r="KZ112" s="71">
        <v>0</v>
      </c>
      <c r="LA112" s="71">
        <v>0</v>
      </c>
      <c r="LB112" s="71">
        <v>0</v>
      </c>
      <c r="LC112" s="71">
        <v>0</v>
      </c>
      <c r="LD112" s="71">
        <v>0</v>
      </c>
      <c r="LE112" s="71">
        <v>0</v>
      </c>
      <c r="LF112" s="71">
        <v>0</v>
      </c>
      <c r="LG112" s="71">
        <v>0</v>
      </c>
      <c r="LH112" s="71">
        <v>0</v>
      </c>
      <c r="LI112" s="71">
        <v>0</v>
      </c>
      <c r="LJ112" s="71">
        <v>0</v>
      </c>
      <c r="LK112" s="71">
        <v>0</v>
      </c>
      <c r="LL112" s="71">
        <v>0</v>
      </c>
      <c r="LM112" s="71">
        <v>0</v>
      </c>
      <c r="LN112" s="71">
        <v>0</v>
      </c>
      <c r="LO112" s="71">
        <v>0</v>
      </c>
      <c r="LP112" s="71">
        <v>0</v>
      </c>
      <c r="LQ112" s="71">
        <v>0</v>
      </c>
      <c r="LR112" s="71">
        <v>0</v>
      </c>
      <c r="LS112" s="71">
        <v>0</v>
      </c>
      <c r="LT112" s="71">
        <v>0</v>
      </c>
      <c r="LU112" s="71">
        <v>0</v>
      </c>
      <c r="LV112" s="71">
        <v>0</v>
      </c>
      <c r="LW112" s="71">
        <v>0</v>
      </c>
      <c r="LX112" s="71">
        <v>0</v>
      </c>
      <c r="LY112" s="71">
        <v>0</v>
      </c>
      <c r="LZ112" s="71">
        <v>0</v>
      </c>
      <c r="MA112" s="71">
        <v>0</v>
      </c>
      <c r="MB112" s="71">
        <v>0</v>
      </c>
      <c r="MC112" s="71">
        <v>0</v>
      </c>
      <c r="MD112" s="71">
        <v>0</v>
      </c>
      <c r="ME112" s="71">
        <v>0</v>
      </c>
      <c r="MF112" s="71">
        <v>0</v>
      </c>
      <c r="MG112" s="71">
        <v>0</v>
      </c>
      <c r="MH112" s="71">
        <v>0</v>
      </c>
      <c r="MI112" s="71">
        <v>0</v>
      </c>
    </row>
    <row r="113" spans="2:347" x14ac:dyDescent="0.15">
      <c r="B113" s="12" t="s">
        <v>139</v>
      </c>
      <c r="C113" s="66" t="s">
        <v>574</v>
      </c>
      <c r="D113" s="75">
        <v>0</v>
      </c>
      <c r="E113" s="67">
        <v>1</v>
      </c>
      <c r="F113" s="67">
        <v>0</v>
      </c>
      <c r="G113" s="67">
        <v>0</v>
      </c>
      <c r="H113" s="67">
        <v>0</v>
      </c>
      <c r="I113" s="27">
        <v>0</v>
      </c>
      <c r="J113" s="67">
        <v>0</v>
      </c>
      <c r="P113" s="12" t="s">
        <v>139</v>
      </c>
      <c r="Q113" s="67" t="s">
        <v>574</v>
      </c>
      <c r="R113" s="67">
        <v>2.3414890818205736E-4</v>
      </c>
      <c r="S113" s="67">
        <v>9.1549295774647887E-4</v>
      </c>
      <c r="T113" s="67">
        <v>3.2212581344902387E-3</v>
      </c>
      <c r="U113" s="67">
        <v>0</v>
      </c>
      <c r="V113" s="67">
        <v>1.1531399192067572E-3</v>
      </c>
      <c r="W113" s="67">
        <v>0</v>
      </c>
      <c r="X113" s="67">
        <v>6.9306930693069314E-4</v>
      </c>
      <c r="Y113" s="67">
        <v>7.3914460580161521E-4</v>
      </c>
      <c r="Z113" s="67">
        <v>0</v>
      </c>
      <c r="AA113" s="67">
        <v>0</v>
      </c>
      <c r="AB113" s="67">
        <v>0</v>
      </c>
      <c r="AC113" s="67">
        <v>8.3333333333333339E-4</v>
      </c>
      <c r="AD113" s="67">
        <v>1.1313394018205461E-3</v>
      </c>
      <c r="AE113" s="67">
        <v>8.9430894308943089E-4</v>
      </c>
      <c r="AF113" s="67">
        <v>1.1754891551645685E-3</v>
      </c>
      <c r="AG113" s="67">
        <v>0</v>
      </c>
      <c r="AH113" s="67">
        <v>7.4803149606299214E-4</v>
      </c>
      <c r="AI113" s="67">
        <v>9.0712742980561555E-4</v>
      </c>
      <c r="AJ113" s="67">
        <v>0</v>
      </c>
      <c r="AK113" s="67">
        <v>7.0754716981132071E-4</v>
      </c>
      <c r="AL113" s="67">
        <v>0</v>
      </c>
      <c r="AM113" s="67">
        <v>0</v>
      </c>
      <c r="AN113" s="67">
        <v>0</v>
      </c>
      <c r="AO113" s="67">
        <v>0</v>
      </c>
      <c r="AP113" s="67">
        <v>5.0018946570670709E-4</v>
      </c>
      <c r="AQ113" s="67">
        <v>6.2645131327725893E-4</v>
      </c>
      <c r="AR113" s="67">
        <v>0</v>
      </c>
      <c r="AS113" s="67">
        <v>0</v>
      </c>
      <c r="AT113" s="67">
        <v>1.1465499270377321E-4</v>
      </c>
      <c r="AU113" s="67">
        <v>3.2614893374387043E-4</v>
      </c>
      <c r="AV113" s="67">
        <v>1.4285714285714286E-3</v>
      </c>
      <c r="AW113" s="67">
        <v>0</v>
      </c>
      <c r="AX113" s="67">
        <v>6.2195781503515408E-4</v>
      </c>
      <c r="AY113" s="67">
        <v>0</v>
      </c>
      <c r="AZ113" s="67">
        <v>1.3698630136986301E-3</v>
      </c>
      <c r="BA113" s="67">
        <v>0</v>
      </c>
      <c r="BB113" s="67">
        <v>7.1720818291215398E-5</v>
      </c>
      <c r="BC113" s="67">
        <v>2.1186440677966104E-4</v>
      </c>
      <c r="BD113" s="67">
        <v>5.937433496488615E-4</v>
      </c>
      <c r="BE113" s="67">
        <v>0</v>
      </c>
      <c r="BF113" s="67">
        <v>4.8639330131757175E-4</v>
      </c>
      <c r="BG113" s="67">
        <v>3.5694970254191458E-4</v>
      </c>
      <c r="BH113" s="67">
        <v>3.5551991446137397E-4</v>
      </c>
      <c r="BI113" s="67">
        <v>5.854177754124534E-4</v>
      </c>
      <c r="BJ113" s="67">
        <v>8.4212759187569605E-4</v>
      </c>
      <c r="BK113" s="67">
        <v>5.4426887383997996E-4</v>
      </c>
      <c r="BL113" s="67">
        <v>0</v>
      </c>
      <c r="BM113" s="67">
        <v>1.2118320610687023E-3</v>
      </c>
      <c r="BN113" s="67">
        <v>8.8871715610510055E-4</v>
      </c>
      <c r="BO113" s="67">
        <v>0</v>
      </c>
      <c r="BP113" s="67">
        <v>4.5454545454545455E-4</v>
      </c>
      <c r="BQ113" s="67">
        <v>8.980641573697564E-4</v>
      </c>
      <c r="BR113" s="67">
        <v>9.6774193548387097E-4</v>
      </c>
      <c r="BS113" s="67">
        <v>8.902691511387163E-4</v>
      </c>
      <c r="BT113" s="67">
        <v>1.1651131824234354E-4</v>
      </c>
      <c r="BU113" s="67">
        <v>1.178697204187729E-4</v>
      </c>
      <c r="BV113" s="67">
        <v>3.2329971713196409E-4</v>
      </c>
      <c r="BW113" s="67">
        <v>5.8715758338299896E-4</v>
      </c>
      <c r="BX113" s="67">
        <v>1.232461458513771E-3</v>
      </c>
      <c r="BY113" s="67">
        <v>1.2246598167175785E-3</v>
      </c>
      <c r="BZ113" s="67">
        <v>2.2101326079564774E-4</v>
      </c>
      <c r="CA113" s="67">
        <v>5.7052463962453909E-4</v>
      </c>
      <c r="CB113" s="67">
        <v>2.2696929238985317E-5</v>
      </c>
      <c r="CC113" s="67">
        <v>2.583769263396013E-3</v>
      </c>
      <c r="CD113" s="67">
        <v>5.9013605442176874E-4</v>
      </c>
      <c r="CE113" s="67">
        <v>2.0515845705109298E-5</v>
      </c>
      <c r="CF113" s="67">
        <v>7.8416728902165801E-5</v>
      </c>
      <c r="CG113" s="67">
        <v>8.0980006712374748E-4</v>
      </c>
      <c r="CH113" s="67">
        <v>3.1280695126558369E-3</v>
      </c>
      <c r="CI113" s="67">
        <v>1.9439499871321951E-3</v>
      </c>
      <c r="CJ113" s="67">
        <v>3.3057571296428992E-3</v>
      </c>
      <c r="CK113" s="67">
        <v>1.1692130881557599E-3</v>
      </c>
      <c r="CL113" s="67">
        <v>4.6851319571465899E-4</v>
      </c>
      <c r="CM113" s="67">
        <v>0</v>
      </c>
      <c r="CN113" s="67">
        <v>1.4774059469252906E-3</v>
      </c>
      <c r="CO113" s="67">
        <v>1.5899510325739835E-3</v>
      </c>
      <c r="CP113" s="67">
        <v>7.6683036627788013E-4</v>
      </c>
      <c r="CQ113" s="67">
        <v>1.0763337893296854E-3</v>
      </c>
      <c r="CR113" s="67">
        <v>0</v>
      </c>
      <c r="CS113" s="67">
        <v>5.3074433656957925E-3</v>
      </c>
      <c r="CT113" s="67">
        <v>1.7435897435897436E-3</v>
      </c>
      <c r="CU113" s="67">
        <v>1.684219466621369E-3</v>
      </c>
      <c r="CV113" s="67">
        <v>3.4390058331219883E-3</v>
      </c>
      <c r="CW113" s="67">
        <v>2.4302788844621512E-3</v>
      </c>
      <c r="CX113" s="67">
        <v>2.3896338707247249E-3</v>
      </c>
      <c r="CY113" s="67">
        <v>6.3093025530666148E-4</v>
      </c>
      <c r="CZ113" s="67">
        <v>1.7506631299734749E-3</v>
      </c>
      <c r="DA113" s="67">
        <v>2.6364158529580701E-3</v>
      </c>
      <c r="DB113" s="67">
        <v>1.7086396277315276E-3</v>
      </c>
      <c r="DC113" s="67">
        <v>1.536529043063415E-3</v>
      </c>
      <c r="DD113" s="67">
        <v>5.9572987649465668E-3</v>
      </c>
      <c r="DE113" s="67">
        <v>1.0809320281262925E-3</v>
      </c>
      <c r="DF113" s="67">
        <v>2.0769029557938792E-3</v>
      </c>
      <c r="DG113" s="67">
        <v>4.6719896417781615E-3</v>
      </c>
      <c r="DH113" s="67">
        <v>5.2536408612640232E-3</v>
      </c>
      <c r="DI113" s="67">
        <v>5.5224946441323492E-3</v>
      </c>
      <c r="DJ113" s="67">
        <v>8.4839904160313652E-4</v>
      </c>
      <c r="DK113" s="67">
        <v>9.8639455782312908E-4</v>
      </c>
      <c r="DL113" s="67">
        <v>1.038709144932321E-3</v>
      </c>
      <c r="DM113" s="67">
        <v>1.5258050095894561E-3</v>
      </c>
      <c r="DN113" s="67">
        <v>2.0273919753086419E-3</v>
      </c>
      <c r="DO113" s="67">
        <v>7.9164403804135044E-4</v>
      </c>
      <c r="DP113" s="67">
        <v>3.6733618702667107E-3</v>
      </c>
      <c r="DQ113" s="67">
        <v>2.2967298638503627E-3</v>
      </c>
      <c r="DR113" s="67">
        <v>2.685840707964602E-3</v>
      </c>
      <c r="DS113" s="67">
        <v>0</v>
      </c>
      <c r="DT113" s="67">
        <v>1.5673312719906174E-4</v>
      </c>
      <c r="DU113" s="67">
        <v>1.373583148195933E-3</v>
      </c>
      <c r="DW113" s="12" t="s">
        <v>139</v>
      </c>
      <c r="DX113" s="67" t="s">
        <v>574</v>
      </c>
      <c r="DY113" s="27">
        <v>5.0492242383322252E-4</v>
      </c>
      <c r="DZ113" s="67">
        <v>1.1337442092343763E-3</v>
      </c>
      <c r="EA113" s="67">
        <v>3.4140536806923872E-3</v>
      </c>
      <c r="EB113" s="67">
        <v>1.1904720747638345E-4</v>
      </c>
      <c r="EC113" s="67">
        <v>1.3039860834582397E-3</v>
      </c>
      <c r="ED113" s="67">
        <v>0</v>
      </c>
      <c r="EE113" s="67">
        <v>1.2062175133556816E-3</v>
      </c>
      <c r="EF113" s="67">
        <v>9.2237328456223726E-4</v>
      </c>
      <c r="EG113" s="67">
        <v>0</v>
      </c>
      <c r="EH113" s="67">
        <v>0</v>
      </c>
      <c r="EI113" s="67">
        <v>0</v>
      </c>
      <c r="EJ113" s="67">
        <v>9.7985733275388564E-4</v>
      </c>
      <c r="EK113" s="67">
        <v>1.314695383750184E-3</v>
      </c>
      <c r="EL113" s="67">
        <v>1.0447481300321537E-3</v>
      </c>
      <c r="EM113" s="67">
        <v>1.3522021505115763E-3</v>
      </c>
      <c r="EN113" s="67">
        <v>0</v>
      </c>
      <c r="EO113" s="67">
        <v>9.0210151874356751E-4</v>
      </c>
      <c r="EP113" s="67">
        <v>1.0614211427565296E-3</v>
      </c>
      <c r="EQ113" s="67">
        <v>0</v>
      </c>
      <c r="ER113" s="67">
        <v>8.5691227833351892E-4</v>
      </c>
      <c r="ES113" s="67">
        <v>0</v>
      </c>
      <c r="ET113" s="67">
        <v>0</v>
      </c>
      <c r="EU113" s="67">
        <v>0</v>
      </c>
      <c r="EV113" s="67">
        <v>0</v>
      </c>
      <c r="EW113" s="67">
        <v>6.269740473584998E-4</v>
      </c>
      <c r="EX113" s="67">
        <v>7.589673771873233E-4</v>
      </c>
      <c r="EY113" s="67">
        <v>0</v>
      </c>
      <c r="EZ113" s="67">
        <v>0</v>
      </c>
      <c r="FA113" s="67">
        <v>2.2743438501191852E-4</v>
      </c>
      <c r="FB113" s="67">
        <v>4.3733767828385019E-4</v>
      </c>
      <c r="FC113" s="67">
        <v>1.5991053339625514E-3</v>
      </c>
      <c r="FD113" s="67">
        <v>0</v>
      </c>
      <c r="FE113" s="67">
        <v>8.5069658146621097E-4</v>
      </c>
      <c r="FF113" s="67">
        <v>1.5112365874008727E-4</v>
      </c>
      <c r="FG113" s="67">
        <v>1.5192603282705203E-3</v>
      </c>
      <c r="FH113" s="67">
        <v>0</v>
      </c>
      <c r="FI113" s="67">
        <v>1.2948560080760618E-4</v>
      </c>
      <c r="FJ113" s="67">
        <v>3.4817406101753941E-4</v>
      </c>
      <c r="FK113" s="67">
        <v>7.3796157395674268E-4</v>
      </c>
      <c r="FL113" s="67">
        <v>0</v>
      </c>
      <c r="FM113" s="67">
        <v>5.9990628461773323E-4</v>
      </c>
      <c r="FN113" s="67">
        <v>5.2531842058894463E-4</v>
      </c>
      <c r="FO113" s="67">
        <v>4.9809517278738514E-4</v>
      </c>
      <c r="FP113" s="67">
        <v>7.198619035318995E-4</v>
      </c>
      <c r="FQ113" s="67">
        <v>9.6821252474480195E-4</v>
      </c>
      <c r="FR113" s="67">
        <v>6.8573892459861661E-4</v>
      </c>
      <c r="FS113" s="67">
        <v>0</v>
      </c>
      <c r="FT113" s="67">
        <v>1.3303047255557941E-3</v>
      </c>
      <c r="FU113" s="67">
        <v>1.0115529520863546E-3</v>
      </c>
      <c r="FV113" s="67">
        <v>0</v>
      </c>
      <c r="FW113" s="67">
        <v>5.4672183415772186E-4</v>
      </c>
      <c r="FX113" s="67">
        <v>1.0194560391806856E-3</v>
      </c>
      <c r="FY113" s="67">
        <v>1.0740054958039431E-3</v>
      </c>
      <c r="FZ113" s="67">
        <v>1.0026931004448387E-3</v>
      </c>
      <c r="GA113" s="67">
        <v>2.6150162429499496E-4</v>
      </c>
      <c r="GB113" s="67">
        <v>2.6330307898359581E-4</v>
      </c>
      <c r="GC113" s="67">
        <v>4.7821539997451948E-4</v>
      </c>
      <c r="GD113" s="67">
        <v>7.6442914508448637E-4</v>
      </c>
      <c r="GE113" s="67">
        <v>1.5137033751631782E-3</v>
      </c>
      <c r="GF113" s="67">
        <v>1.4493178599752287E-3</v>
      </c>
      <c r="GG113" s="67">
        <v>5.4577040222581277E-4</v>
      </c>
      <c r="GH113" s="67">
        <v>7.7830248636603201E-4</v>
      </c>
      <c r="GI113" s="67">
        <v>2.2026040799022457E-4</v>
      </c>
      <c r="GJ113" s="67">
        <v>2.8299096062097896E-3</v>
      </c>
      <c r="GK113" s="67">
        <v>7.7876351609340187E-4</v>
      </c>
      <c r="GL113" s="67">
        <v>1.6365509564168028E-4</v>
      </c>
      <c r="GM113" s="67">
        <v>2.0151999940906415E-4</v>
      </c>
      <c r="GN113" s="67">
        <v>1.1202060285167527E-3</v>
      </c>
      <c r="GO113" s="67">
        <v>3.3667881274445318E-3</v>
      </c>
      <c r="GP113" s="67">
        <v>2.1395913537521519E-3</v>
      </c>
      <c r="GQ113" s="67">
        <v>3.5391041510457453E-3</v>
      </c>
      <c r="GR113" s="67">
        <v>1.4900739176814776E-3</v>
      </c>
      <c r="GS113" s="67">
        <v>7.5282464962314903E-4</v>
      </c>
      <c r="GT113" s="67">
        <v>1.7562013075765571E-4</v>
      </c>
      <c r="GU113" s="67">
        <v>1.7426280561940479E-3</v>
      </c>
      <c r="GV113" s="67">
        <v>1.724580434142113E-3</v>
      </c>
      <c r="GW113" s="67">
        <v>1.2778043098174126E-3</v>
      </c>
      <c r="GX113" s="67">
        <v>1.2826413052809478E-3</v>
      </c>
      <c r="GY113" s="67">
        <v>0</v>
      </c>
      <c r="GZ113" s="67">
        <v>5.5452809432025817E-3</v>
      </c>
      <c r="HA113" s="67">
        <v>1.9831315786137831E-3</v>
      </c>
      <c r="HB113" s="67">
        <v>1.8775161819648283E-3</v>
      </c>
      <c r="HC113" s="67">
        <v>3.5773557955858268E-3</v>
      </c>
      <c r="HD113" s="67">
        <v>2.6201842770143518E-3</v>
      </c>
      <c r="HE113" s="67">
        <v>2.7584863679199745E-3</v>
      </c>
      <c r="HF113" s="67">
        <v>8.5689707941978674E-4</v>
      </c>
      <c r="HG113" s="67">
        <v>2.4038553187698437E-3</v>
      </c>
      <c r="HH113" s="67">
        <v>2.9062379059430869E-3</v>
      </c>
      <c r="HI113" s="67">
        <v>1.8482096379063074E-3</v>
      </c>
      <c r="HJ113" s="67">
        <v>1.6462411114169387E-3</v>
      </c>
      <c r="HK113" s="67">
        <v>6.1673474199305835E-3</v>
      </c>
      <c r="HL113" s="67">
        <v>1.2818638150394485E-3</v>
      </c>
      <c r="HM113" s="67">
        <v>2.3379063755607265E-3</v>
      </c>
      <c r="HN113" s="67">
        <v>4.9160699204972838E-3</v>
      </c>
      <c r="HO113" s="67">
        <v>5.4011268790693651E-3</v>
      </c>
      <c r="HP113" s="67">
        <v>5.8039654434287654E-3</v>
      </c>
      <c r="HQ113" s="67">
        <v>1.1061483056954459E-3</v>
      </c>
      <c r="HR113" s="67">
        <v>1.8410897178400118E-3</v>
      </c>
      <c r="HS113" s="67">
        <v>1.2162581494773656E-3</v>
      </c>
      <c r="HT113" s="67">
        <v>1.6736573730143989E-3</v>
      </c>
      <c r="HU113" s="67">
        <v>2.4076472791567331E-3</v>
      </c>
      <c r="HV113" s="67">
        <v>1.0746694710175478E-3</v>
      </c>
      <c r="HW113" s="67">
        <v>3.9218635927033259E-3</v>
      </c>
      <c r="HX113" s="67">
        <v>2.5031522071462947E-3</v>
      </c>
      <c r="HY113" s="67">
        <v>2.8702196889721244E-3</v>
      </c>
      <c r="HZ113" s="67">
        <v>1.0002718760277176</v>
      </c>
      <c r="IA113" s="67">
        <v>8.0396842528174955E-4</v>
      </c>
      <c r="IB113" s="75">
        <v>1.1359674110946296</v>
      </c>
      <c r="IC113" s="75">
        <v>0.99792477372384392</v>
      </c>
      <c r="IE113" s="12" t="s">
        <v>139</v>
      </c>
      <c r="IF113" s="67" t="s">
        <v>574</v>
      </c>
      <c r="IG113" s="67">
        <v>0</v>
      </c>
      <c r="IH113" s="67">
        <v>0</v>
      </c>
      <c r="II113" s="67">
        <v>0</v>
      </c>
      <c r="IJ113" s="67">
        <v>0</v>
      </c>
      <c r="IK113" s="67">
        <v>0</v>
      </c>
      <c r="IL113" s="67">
        <v>0</v>
      </c>
      <c r="IM113" s="67">
        <v>0</v>
      </c>
      <c r="IN113" s="67">
        <v>0</v>
      </c>
      <c r="IO113" s="67">
        <v>0</v>
      </c>
      <c r="IP113" s="67">
        <v>0</v>
      </c>
      <c r="IQ113" s="67">
        <v>0</v>
      </c>
      <c r="IR113" s="67">
        <v>0</v>
      </c>
      <c r="IS113" s="67">
        <v>0</v>
      </c>
      <c r="IT113" s="67">
        <v>0</v>
      </c>
      <c r="IU113" s="67">
        <v>0</v>
      </c>
      <c r="IV113" s="67">
        <v>0</v>
      </c>
      <c r="IW113" s="67">
        <v>0</v>
      </c>
      <c r="IX113" s="67">
        <v>0</v>
      </c>
      <c r="IY113" s="67">
        <v>0</v>
      </c>
      <c r="IZ113" s="67">
        <v>0</v>
      </c>
      <c r="JA113" s="67">
        <v>0</v>
      </c>
      <c r="JB113" s="67">
        <v>0</v>
      </c>
      <c r="JC113" s="67">
        <v>0</v>
      </c>
      <c r="JD113" s="67">
        <v>0</v>
      </c>
      <c r="JE113" s="67">
        <v>0</v>
      </c>
      <c r="JF113" s="67">
        <v>0</v>
      </c>
      <c r="JG113" s="67">
        <v>0</v>
      </c>
      <c r="JH113" s="67">
        <v>0</v>
      </c>
      <c r="JI113" s="67">
        <v>0</v>
      </c>
      <c r="JJ113" s="67">
        <v>0</v>
      </c>
      <c r="JK113" s="67">
        <v>0</v>
      </c>
      <c r="JL113" s="67">
        <v>0</v>
      </c>
      <c r="JM113" s="67">
        <v>0</v>
      </c>
      <c r="JN113" s="67">
        <v>0</v>
      </c>
      <c r="JO113" s="67">
        <v>0</v>
      </c>
      <c r="JP113" s="67">
        <v>0</v>
      </c>
      <c r="JQ113" s="67">
        <v>0</v>
      </c>
      <c r="JR113" s="67">
        <v>0</v>
      </c>
      <c r="JS113" s="67">
        <v>0</v>
      </c>
      <c r="JT113" s="67">
        <v>0</v>
      </c>
      <c r="JU113" s="67">
        <v>0</v>
      </c>
      <c r="JV113" s="67">
        <v>0</v>
      </c>
      <c r="JW113" s="67">
        <v>0</v>
      </c>
      <c r="JX113" s="67">
        <v>0</v>
      </c>
      <c r="JY113" s="67">
        <v>0</v>
      </c>
      <c r="JZ113" s="67">
        <v>0</v>
      </c>
      <c r="KA113" s="67">
        <v>0</v>
      </c>
      <c r="KB113" s="67">
        <v>0</v>
      </c>
      <c r="KC113" s="67">
        <v>0</v>
      </c>
      <c r="KD113" s="67">
        <v>0</v>
      </c>
      <c r="KE113" s="67">
        <v>0</v>
      </c>
      <c r="KF113" s="67">
        <v>0</v>
      </c>
      <c r="KG113" s="67">
        <v>0</v>
      </c>
      <c r="KH113" s="67">
        <v>0</v>
      </c>
      <c r="KI113" s="67">
        <v>0</v>
      </c>
      <c r="KJ113" s="67">
        <v>0</v>
      </c>
      <c r="KK113" s="67">
        <v>0</v>
      </c>
      <c r="KL113" s="67">
        <v>0</v>
      </c>
      <c r="KM113" s="67">
        <v>0</v>
      </c>
      <c r="KN113" s="67">
        <v>0</v>
      </c>
      <c r="KO113" s="67">
        <v>0</v>
      </c>
      <c r="KP113" s="67">
        <v>0</v>
      </c>
      <c r="KQ113" s="67">
        <v>0</v>
      </c>
      <c r="KR113" s="67">
        <v>0</v>
      </c>
      <c r="KS113" s="67">
        <v>0</v>
      </c>
      <c r="KT113" s="67">
        <v>0</v>
      </c>
      <c r="KU113" s="67">
        <v>0</v>
      </c>
      <c r="KV113" s="67">
        <v>0</v>
      </c>
      <c r="KW113" s="67">
        <v>0</v>
      </c>
      <c r="KX113" s="67">
        <v>0</v>
      </c>
      <c r="KY113" s="67">
        <v>0</v>
      </c>
      <c r="KZ113" s="67">
        <v>0</v>
      </c>
      <c r="LA113" s="67">
        <v>0</v>
      </c>
      <c r="LB113" s="67">
        <v>0</v>
      </c>
      <c r="LC113" s="67">
        <v>0</v>
      </c>
      <c r="LD113" s="67">
        <v>0</v>
      </c>
      <c r="LE113" s="67">
        <v>0</v>
      </c>
      <c r="LF113" s="67">
        <v>0</v>
      </c>
      <c r="LG113" s="67">
        <v>0</v>
      </c>
      <c r="LH113" s="67">
        <v>0</v>
      </c>
      <c r="LI113" s="67">
        <v>0</v>
      </c>
      <c r="LJ113" s="67">
        <v>0</v>
      </c>
      <c r="LK113" s="67">
        <v>0</v>
      </c>
      <c r="LL113" s="67">
        <v>0</v>
      </c>
      <c r="LM113" s="67">
        <v>0</v>
      </c>
      <c r="LN113" s="67">
        <v>0</v>
      </c>
      <c r="LO113" s="67">
        <v>0</v>
      </c>
      <c r="LP113" s="67">
        <v>0</v>
      </c>
      <c r="LQ113" s="67">
        <v>0</v>
      </c>
      <c r="LR113" s="67">
        <v>0</v>
      </c>
      <c r="LS113" s="67">
        <v>0</v>
      </c>
      <c r="LT113" s="67">
        <v>0</v>
      </c>
      <c r="LU113" s="67">
        <v>0</v>
      </c>
      <c r="LV113" s="67">
        <v>0</v>
      </c>
      <c r="LW113" s="67">
        <v>0</v>
      </c>
      <c r="LX113" s="67">
        <v>0</v>
      </c>
      <c r="LY113" s="67">
        <v>0</v>
      </c>
      <c r="LZ113" s="67">
        <v>0</v>
      </c>
      <c r="MA113" s="67">
        <v>0</v>
      </c>
      <c r="MB113" s="67">
        <v>0</v>
      </c>
      <c r="MC113" s="67">
        <v>0</v>
      </c>
      <c r="MD113" s="67">
        <v>0</v>
      </c>
      <c r="ME113" s="67">
        <v>0</v>
      </c>
      <c r="MF113" s="67">
        <v>0</v>
      </c>
      <c r="MG113" s="67">
        <v>0</v>
      </c>
      <c r="MH113" s="67">
        <v>0</v>
      </c>
      <c r="MI113" s="67">
        <v>0</v>
      </c>
    </row>
    <row r="114" spans="2:347" x14ac:dyDescent="0.15">
      <c r="B114" s="17" t="s">
        <v>649</v>
      </c>
      <c r="C114" s="79" t="s">
        <v>575</v>
      </c>
      <c r="D114" s="80">
        <v>0.37953781115358126</v>
      </c>
      <c r="E114" s="80">
        <v>0.62046218884641879</v>
      </c>
      <c r="F114" s="80">
        <v>0.41143298859153427</v>
      </c>
      <c r="G114" s="80">
        <v>1.0705832178270603E-2</v>
      </c>
      <c r="H114" s="80">
        <v>3.8099535893952385E-5</v>
      </c>
      <c r="I114" s="81">
        <v>3.4118775988911396E-3</v>
      </c>
      <c r="J114" s="80">
        <v>3.4118775988911396E-3</v>
      </c>
      <c r="P114" s="17" t="s">
        <v>649</v>
      </c>
      <c r="Q114" s="80" t="s">
        <v>575</v>
      </c>
      <c r="R114" s="67">
        <v>5.4801368061036561E-3</v>
      </c>
      <c r="S114" s="67">
        <v>1.4084507042253522E-4</v>
      </c>
      <c r="T114" s="67">
        <v>1.2201735357917571E-3</v>
      </c>
      <c r="U114" s="67">
        <v>5.0000000000000001E-3</v>
      </c>
      <c r="V114" s="67">
        <v>9.4222059003550001E-3</v>
      </c>
      <c r="W114" s="67">
        <v>0</v>
      </c>
      <c r="X114" s="67">
        <v>7.7227722772277227E-3</v>
      </c>
      <c r="Y114" s="67">
        <v>4.4803172418788253E-3</v>
      </c>
      <c r="Z114" s="67">
        <v>0</v>
      </c>
      <c r="AA114" s="67">
        <v>0</v>
      </c>
      <c r="AB114" s="67">
        <v>0</v>
      </c>
      <c r="AC114" s="67">
        <v>1.8749999999999999E-3</v>
      </c>
      <c r="AD114" s="67">
        <v>3.0429128738621585E-3</v>
      </c>
      <c r="AE114" s="67">
        <v>6.260162601626016E-3</v>
      </c>
      <c r="AF114" s="67">
        <v>1.4758076748066131E-3</v>
      </c>
      <c r="AG114" s="67">
        <v>0</v>
      </c>
      <c r="AH114" s="67">
        <v>2.4015748031496064E-3</v>
      </c>
      <c r="AI114" s="67">
        <v>1.9870410367170623E-3</v>
      </c>
      <c r="AJ114" s="67">
        <v>0</v>
      </c>
      <c r="AK114" s="67">
        <v>2.5471698113207547E-3</v>
      </c>
      <c r="AL114" s="67">
        <v>0</v>
      </c>
      <c r="AM114" s="67">
        <v>0</v>
      </c>
      <c r="AN114" s="67">
        <v>0</v>
      </c>
      <c r="AO114" s="67">
        <v>0</v>
      </c>
      <c r="AP114" s="67">
        <v>2.1159530125047367E-3</v>
      </c>
      <c r="AQ114" s="67">
        <v>1.0562980545951804E-3</v>
      </c>
      <c r="AR114" s="67">
        <v>0</v>
      </c>
      <c r="AS114" s="67">
        <v>0</v>
      </c>
      <c r="AT114" s="67">
        <v>1.3810715030227226E-3</v>
      </c>
      <c r="AU114" s="67">
        <v>5.2788231269243931E-3</v>
      </c>
      <c r="AV114" s="67">
        <v>4.1142857142857144E-3</v>
      </c>
      <c r="AW114" s="67">
        <v>0</v>
      </c>
      <c r="AX114" s="67">
        <v>1.0248783126014061E-2</v>
      </c>
      <c r="AY114" s="67">
        <v>0</v>
      </c>
      <c r="AZ114" s="67">
        <v>1.1598173515981735E-2</v>
      </c>
      <c r="BA114" s="67">
        <v>0</v>
      </c>
      <c r="BB114" s="67">
        <v>1.6259927797833936E-3</v>
      </c>
      <c r="BC114" s="67">
        <v>1.2584745762711865E-2</v>
      </c>
      <c r="BD114" s="67">
        <v>5.6820600127686742E-3</v>
      </c>
      <c r="BE114" s="67">
        <v>0</v>
      </c>
      <c r="BF114" s="67">
        <v>3.5722201699298116E-3</v>
      </c>
      <c r="BG114" s="67">
        <v>2.174148188209843E-3</v>
      </c>
      <c r="BH114" s="67">
        <v>4.374498797113071E-3</v>
      </c>
      <c r="BI114" s="67">
        <v>6.9309916622316836E-3</v>
      </c>
      <c r="BJ114" s="67">
        <v>5.663148963249722E-3</v>
      </c>
      <c r="BK114" s="67">
        <v>2.2786556308001006E-3</v>
      </c>
      <c r="BL114" s="67">
        <v>0</v>
      </c>
      <c r="BM114" s="67">
        <v>6.6793893129770993E-4</v>
      </c>
      <c r="BN114" s="67">
        <v>1.7954662545079856E-3</v>
      </c>
      <c r="BO114" s="67">
        <v>0</v>
      </c>
      <c r="BP114" s="67">
        <v>7.4380165289256194E-4</v>
      </c>
      <c r="BQ114" s="67">
        <v>5.625412713307615E-3</v>
      </c>
      <c r="BR114" s="67">
        <v>1.2903225806451613E-3</v>
      </c>
      <c r="BS114" s="67">
        <v>1.4285714285714284E-3</v>
      </c>
      <c r="BT114" s="67">
        <v>3.7162571117298145E-4</v>
      </c>
      <c r="BU114" s="67">
        <v>7.8364198270285807E-4</v>
      </c>
      <c r="BV114" s="67">
        <v>4.502828680359119E-4</v>
      </c>
      <c r="BW114" s="67">
        <v>1.5857890205946624E-2</v>
      </c>
      <c r="BX114" s="67">
        <v>9.5279750562965535E-3</v>
      </c>
      <c r="BY114" s="67">
        <v>2.1382949180783115E-3</v>
      </c>
      <c r="BZ114" s="67">
        <v>1.9041142468548113E-3</v>
      </c>
      <c r="CA114" s="67">
        <v>1.653306235333557E-2</v>
      </c>
      <c r="CB114" s="67">
        <v>1.9128170894526036E-2</v>
      </c>
      <c r="CC114" s="67">
        <v>5.6927753428531033E-3</v>
      </c>
      <c r="CD114" s="67">
        <v>9.1757369614512488E-3</v>
      </c>
      <c r="CE114" s="67">
        <v>2.7291318454429258E-3</v>
      </c>
      <c r="CF114" s="67">
        <v>1.5285038586009458E-3</v>
      </c>
      <c r="CG114" s="67">
        <v>9.0281440283837572E-3</v>
      </c>
      <c r="CH114" s="67">
        <v>1.8917372767013871E-2</v>
      </c>
      <c r="CI114" s="67">
        <v>7.0863536930599645E-3</v>
      </c>
      <c r="CJ114" s="67">
        <v>4.8056854749403966E-3</v>
      </c>
      <c r="CK114" s="67">
        <v>9.5615873445105467E-3</v>
      </c>
      <c r="CL114" s="67">
        <v>9.1037366083093817E-4</v>
      </c>
      <c r="CM114" s="67">
        <v>8.1287906541295234E-5</v>
      </c>
      <c r="CN114" s="67">
        <v>6.9452733667270602E-3</v>
      </c>
      <c r="CO114" s="67">
        <v>1.2752395145837769E-2</v>
      </c>
      <c r="CP114" s="67">
        <v>0</v>
      </c>
      <c r="CQ114" s="67">
        <v>1.4424623803009577E-2</v>
      </c>
      <c r="CR114" s="67">
        <v>0</v>
      </c>
      <c r="CS114" s="67">
        <v>8.737864077669903E-4</v>
      </c>
      <c r="CT114" s="67">
        <v>3.0358974358974358E-3</v>
      </c>
      <c r="CU114" s="67">
        <v>1.0790725326991676E-2</v>
      </c>
      <c r="CV114" s="67">
        <v>1.2401724575196551E-3</v>
      </c>
      <c r="CW114" s="67">
        <v>2.6454183266932268E-3</v>
      </c>
      <c r="CX114" s="67">
        <v>8.4315202651800512E-3</v>
      </c>
      <c r="CY114" s="67">
        <v>8.5689132348625648E-4</v>
      </c>
      <c r="CZ114" s="67">
        <v>1.4588859416445625E-3</v>
      </c>
      <c r="DA114" s="67">
        <v>2.3032739804709937E-3</v>
      </c>
      <c r="DB114" s="67">
        <v>6.996652984872728E-4</v>
      </c>
      <c r="DC114" s="67">
        <v>1.1684091658842337E-2</v>
      </c>
      <c r="DD114" s="67">
        <v>8.1202683386148947E-3</v>
      </c>
      <c r="DE114" s="67">
        <v>1.8170979959611035E-3</v>
      </c>
      <c r="DF114" s="67">
        <v>1.3685587235155637E-2</v>
      </c>
      <c r="DG114" s="67">
        <v>1.528485110056107E-2</v>
      </c>
      <c r="DH114" s="67">
        <v>3.9631384572503658E-3</v>
      </c>
      <c r="DI114" s="67">
        <v>4.4310878362294687E-3</v>
      </c>
      <c r="DJ114" s="67">
        <v>6.42452624700501E-3</v>
      </c>
      <c r="DK114" s="67">
        <v>2.3809523809523812E-4</v>
      </c>
      <c r="DL114" s="67">
        <v>2.5676791020138659E-3</v>
      </c>
      <c r="DM114" s="67">
        <v>2.0387327497945118E-3</v>
      </c>
      <c r="DN114" s="67">
        <v>1.8036265432098764E-3</v>
      </c>
      <c r="DO114" s="67">
        <v>1.6050115563863243E-3</v>
      </c>
      <c r="DP114" s="67">
        <v>7.0549884754692125E-3</v>
      </c>
      <c r="DQ114" s="67">
        <v>1.2864232090596768E-3</v>
      </c>
      <c r="DR114" s="67">
        <v>6.0873893805309734E-3</v>
      </c>
      <c r="DS114" s="67">
        <v>4.9828178694158074E-4</v>
      </c>
      <c r="DT114" s="67">
        <v>0</v>
      </c>
      <c r="DU114" s="67">
        <v>4.3555527059430674E-3</v>
      </c>
      <c r="DW114" s="17" t="s">
        <v>649</v>
      </c>
      <c r="DX114" s="80" t="s">
        <v>575</v>
      </c>
      <c r="DY114" s="81">
        <v>3.7927091784671586E-3</v>
      </c>
      <c r="DZ114" s="80">
        <v>4.9953577588481403E-4</v>
      </c>
      <c r="EA114" s="80">
        <v>1.2125549671923707E-3</v>
      </c>
      <c r="EB114" s="80">
        <v>3.3552882352119741E-3</v>
      </c>
      <c r="EC114" s="80">
        <v>6.244514948561453E-3</v>
      </c>
      <c r="ED114" s="80">
        <v>0</v>
      </c>
      <c r="EE114" s="80">
        <v>5.4855129164872417E-3</v>
      </c>
      <c r="EF114" s="80">
        <v>3.2719070029553162E-3</v>
      </c>
      <c r="EG114" s="80">
        <v>0</v>
      </c>
      <c r="EH114" s="80">
        <v>0</v>
      </c>
      <c r="EI114" s="80">
        <v>0</v>
      </c>
      <c r="EJ114" s="80">
        <v>1.5125669453860415E-3</v>
      </c>
      <c r="EK114" s="80">
        <v>2.2761840268646092E-3</v>
      </c>
      <c r="EL114" s="80">
        <v>4.2479724815107905E-3</v>
      </c>
      <c r="EM114" s="80">
        <v>1.3793347011814292E-3</v>
      </c>
      <c r="EN114" s="80">
        <v>0</v>
      </c>
      <c r="EO114" s="80">
        <v>1.8812186617843073E-3</v>
      </c>
      <c r="EP114" s="80">
        <v>1.5917466292606724E-3</v>
      </c>
      <c r="EQ114" s="80">
        <v>0</v>
      </c>
      <c r="ER114" s="80">
        <v>2.1500567850375645E-3</v>
      </c>
      <c r="ES114" s="80">
        <v>0</v>
      </c>
      <c r="ET114" s="80">
        <v>0</v>
      </c>
      <c r="EU114" s="80">
        <v>0</v>
      </c>
      <c r="EV114" s="80">
        <v>0</v>
      </c>
      <c r="EW114" s="80">
        <v>1.6034871322181826E-3</v>
      </c>
      <c r="EX114" s="80">
        <v>9.9054779216958605E-4</v>
      </c>
      <c r="EY114" s="80">
        <v>0</v>
      </c>
      <c r="EZ114" s="80">
        <v>0</v>
      </c>
      <c r="FA114" s="80">
        <v>1.1804967414381614E-3</v>
      </c>
      <c r="FB114" s="80">
        <v>3.5758780783015738E-3</v>
      </c>
      <c r="FC114" s="80">
        <v>2.9465066104053129E-3</v>
      </c>
      <c r="FD114" s="80">
        <v>0</v>
      </c>
      <c r="FE114" s="80">
        <v>7.1678877589683079E-3</v>
      </c>
      <c r="FF114" s="80">
        <v>4.1266216711785075E-4</v>
      </c>
      <c r="FG114" s="80">
        <v>7.6322577604947218E-3</v>
      </c>
      <c r="FH114" s="80">
        <v>0</v>
      </c>
      <c r="FI114" s="80">
        <v>1.2588555067079401E-3</v>
      </c>
      <c r="FJ114" s="80">
        <v>8.3634654109801861E-3</v>
      </c>
      <c r="FK114" s="80">
        <v>4.0315570106111108E-3</v>
      </c>
      <c r="FL114" s="80">
        <v>0</v>
      </c>
      <c r="FM114" s="80">
        <v>2.5399294135431691E-3</v>
      </c>
      <c r="FN114" s="80">
        <v>1.884585274790615E-3</v>
      </c>
      <c r="FO114" s="80">
        <v>3.1624238856034956E-3</v>
      </c>
      <c r="FP114" s="80">
        <v>4.6928529108399963E-3</v>
      </c>
      <c r="FQ114" s="80">
        <v>3.8592337784595738E-3</v>
      </c>
      <c r="FR114" s="80">
        <v>1.7260529837215483E-3</v>
      </c>
      <c r="FS114" s="80">
        <v>0</v>
      </c>
      <c r="FT114" s="80">
        <v>7.5790758579160039E-4</v>
      </c>
      <c r="FU114" s="80">
        <v>1.4421660483264344E-3</v>
      </c>
      <c r="FV114" s="80">
        <v>0</v>
      </c>
      <c r="FW114" s="80">
        <v>6.6708841543165526E-4</v>
      </c>
      <c r="FX114" s="80">
        <v>3.8092474684132197E-3</v>
      </c>
      <c r="FY114" s="80">
        <v>1.0659227266441151E-3</v>
      </c>
      <c r="FZ114" s="80">
        <v>1.1291174366283559E-3</v>
      </c>
      <c r="GA114" s="80">
        <v>4.903643621508028E-4</v>
      </c>
      <c r="GB114" s="80">
        <v>7.7432179701794005E-4</v>
      </c>
      <c r="GC114" s="80">
        <v>5.9913236866517157E-4</v>
      </c>
      <c r="GD114" s="80">
        <v>1.0631484781021701E-2</v>
      </c>
      <c r="GE114" s="80">
        <v>6.9586947405858093E-3</v>
      </c>
      <c r="GF114" s="80">
        <v>1.7538301723315373E-3</v>
      </c>
      <c r="GG114" s="80">
        <v>2.5810550864970331E-3</v>
      </c>
      <c r="GH114" s="80">
        <v>1.0735103463746324E-2</v>
      </c>
      <c r="GI114" s="80">
        <v>1.2356311687865914E-2</v>
      </c>
      <c r="GJ114" s="80">
        <v>4.0728921480825278E-3</v>
      </c>
      <c r="GK114" s="80">
        <v>6.1933842693001019E-3</v>
      </c>
      <c r="GL114" s="80">
        <v>2.2129237549136918E-3</v>
      </c>
      <c r="GM114" s="80">
        <v>1.4823915106440407E-3</v>
      </c>
      <c r="GN114" s="80">
        <v>6.7680228016551245E-3</v>
      </c>
      <c r="GO114" s="80">
        <v>1.2268549275538885E-2</v>
      </c>
      <c r="GP114" s="80">
        <v>4.803998246209429E-3</v>
      </c>
      <c r="GQ114" s="80">
        <v>3.3424958854461643E-3</v>
      </c>
      <c r="GR114" s="80">
        <v>6.4575960204507595E-3</v>
      </c>
      <c r="GS114" s="80">
        <v>1.2934281475492054E-3</v>
      </c>
      <c r="GT114" s="80">
        <v>3.4479514738623533E-4</v>
      </c>
      <c r="GU114" s="80">
        <v>5.1394450997397376E-3</v>
      </c>
      <c r="GV114" s="80">
        <v>8.2324025062738594E-3</v>
      </c>
      <c r="GW114" s="80">
        <v>1.3689918372750481E-3</v>
      </c>
      <c r="GX114" s="80">
        <v>9.7611912162971926E-3</v>
      </c>
      <c r="GY114" s="80">
        <v>0</v>
      </c>
      <c r="GZ114" s="80">
        <v>1.2812635444094695E-3</v>
      </c>
      <c r="HA114" s="80">
        <v>2.6683307341165514E-3</v>
      </c>
      <c r="HB114" s="80">
        <v>7.2202573129750789E-3</v>
      </c>
      <c r="HC114" s="80">
        <v>1.1456019832094067E-3</v>
      </c>
      <c r="HD114" s="80">
        <v>1.994422434692365E-3</v>
      </c>
      <c r="HE114" s="80">
        <v>5.9901845313995485E-3</v>
      </c>
      <c r="HF114" s="80">
        <v>9.2753362638096557E-4</v>
      </c>
      <c r="HG114" s="80">
        <v>2.3966375703988077E-3</v>
      </c>
      <c r="HH114" s="80">
        <v>1.8668936487998564E-3</v>
      </c>
      <c r="HI114" s="80">
        <v>7.5504954377846685E-4</v>
      </c>
      <c r="HJ114" s="80">
        <v>7.5561248196326456E-3</v>
      </c>
      <c r="HK114" s="80">
        <v>5.481815842693462E-3</v>
      </c>
      <c r="HL114" s="80">
        <v>1.6144500495254581E-3</v>
      </c>
      <c r="HM114" s="80">
        <v>9.0736857900792535E-3</v>
      </c>
      <c r="HN114" s="80">
        <v>9.9698352816000695E-3</v>
      </c>
      <c r="HO114" s="80">
        <v>2.8226667453821607E-3</v>
      </c>
      <c r="HP114" s="80">
        <v>3.2364473166076272E-3</v>
      </c>
      <c r="HQ114" s="80">
        <v>4.3862096189085991E-3</v>
      </c>
      <c r="HR114" s="80">
        <v>1.8600933982689904E-3</v>
      </c>
      <c r="HS114" s="80">
        <v>1.976490618113118E-3</v>
      </c>
      <c r="HT114" s="80">
        <v>1.4764693873185284E-3</v>
      </c>
      <c r="HU114" s="80">
        <v>2.1366245642901764E-3</v>
      </c>
      <c r="HV114" s="80">
        <v>1.7646646806199367E-3</v>
      </c>
      <c r="HW114" s="80">
        <v>5.0052128348673621E-3</v>
      </c>
      <c r="HX114" s="80">
        <v>1.226934559773281E-3</v>
      </c>
      <c r="HY114" s="80">
        <v>4.2413712612489199E-3</v>
      </c>
      <c r="HZ114" s="80">
        <v>9.7097974654545172E-4</v>
      </c>
      <c r="IA114" s="80">
        <v>1.0007386273173915</v>
      </c>
      <c r="IB114" s="80">
        <v>1.3172089182430637</v>
      </c>
      <c r="IC114" s="80">
        <v>1.1571418324563527</v>
      </c>
      <c r="IE114" s="17" t="s">
        <v>649</v>
      </c>
      <c r="IF114" s="80" t="s">
        <v>575</v>
      </c>
      <c r="IG114" s="80">
        <v>0</v>
      </c>
      <c r="IH114" s="80">
        <v>0</v>
      </c>
      <c r="II114" s="80">
        <v>0</v>
      </c>
      <c r="IJ114" s="80">
        <v>0</v>
      </c>
      <c r="IK114" s="80">
        <v>0</v>
      </c>
      <c r="IL114" s="80">
        <v>0</v>
      </c>
      <c r="IM114" s="80">
        <v>0</v>
      </c>
      <c r="IN114" s="80">
        <v>0</v>
      </c>
      <c r="IO114" s="80">
        <v>0</v>
      </c>
      <c r="IP114" s="80">
        <v>0</v>
      </c>
      <c r="IQ114" s="80">
        <v>0</v>
      </c>
      <c r="IR114" s="80">
        <v>0</v>
      </c>
      <c r="IS114" s="80">
        <v>0</v>
      </c>
      <c r="IT114" s="80">
        <v>0</v>
      </c>
      <c r="IU114" s="80">
        <v>0</v>
      </c>
      <c r="IV114" s="80">
        <v>0</v>
      </c>
      <c r="IW114" s="80">
        <v>0</v>
      </c>
      <c r="IX114" s="80">
        <v>0</v>
      </c>
      <c r="IY114" s="80">
        <v>0</v>
      </c>
      <c r="IZ114" s="80">
        <v>0</v>
      </c>
      <c r="JA114" s="80">
        <v>0</v>
      </c>
      <c r="JB114" s="80">
        <v>0</v>
      </c>
      <c r="JC114" s="80">
        <v>0</v>
      </c>
      <c r="JD114" s="80">
        <v>0</v>
      </c>
      <c r="JE114" s="80">
        <v>0</v>
      </c>
      <c r="JF114" s="80">
        <v>0</v>
      </c>
      <c r="JG114" s="80">
        <v>0</v>
      </c>
      <c r="JH114" s="80">
        <v>0</v>
      </c>
      <c r="JI114" s="80">
        <v>0</v>
      </c>
      <c r="JJ114" s="80">
        <v>0</v>
      </c>
      <c r="JK114" s="80">
        <v>0</v>
      </c>
      <c r="JL114" s="80">
        <v>0</v>
      </c>
      <c r="JM114" s="80">
        <v>0</v>
      </c>
      <c r="JN114" s="80">
        <v>0</v>
      </c>
      <c r="JO114" s="80">
        <v>0</v>
      </c>
      <c r="JP114" s="80">
        <v>0</v>
      </c>
      <c r="JQ114" s="80">
        <v>0</v>
      </c>
      <c r="JR114" s="80">
        <v>0</v>
      </c>
      <c r="JS114" s="80">
        <v>0</v>
      </c>
      <c r="JT114" s="80">
        <v>0</v>
      </c>
      <c r="JU114" s="80">
        <v>0</v>
      </c>
      <c r="JV114" s="80">
        <v>0</v>
      </c>
      <c r="JW114" s="80">
        <v>0</v>
      </c>
      <c r="JX114" s="80">
        <v>0</v>
      </c>
      <c r="JY114" s="80">
        <v>0</v>
      </c>
      <c r="JZ114" s="80">
        <v>0</v>
      </c>
      <c r="KA114" s="80">
        <v>0</v>
      </c>
      <c r="KB114" s="80">
        <v>0</v>
      </c>
      <c r="KC114" s="80">
        <v>0</v>
      </c>
      <c r="KD114" s="80">
        <v>0</v>
      </c>
      <c r="KE114" s="80">
        <v>0</v>
      </c>
      <c r="KF114" s="80">
        <v>0</v>
      </c>
      <c r="KG114" s="80">
        <v>0</v>
      </c>
      <c r="KH114" s="80">
        <v>0</v>
      </c>
      <c r="KI114" s="80">
        <v>0</v>
      </c>
      <c r="KJ114" s="80">
        <v>0</v>
      </c>
      <c r="KK114" s="80">
        <v>0</v>
      </c>
      <c r="KL114" s="80">
        <v>0</v>
      </c>
      <c r="KM114" s="80">
        <v>0</v>
      </c>
      <c r="KN114" s="80">
        <v>0</v>
      </c>
      <c r="KO114" s="80">
        <v>0</v>
      </c>
      <c r="KP114" s="80">
        <v>0</v>
      </c>
      <c r="KQ114" s="80">
        <v>0</v>
      </c>
      <c r="KR114" s="80">
        <v>0</v>
      </c>
      <c r="KS114" s="80">
        <v>0</v>
      </c>
      <c r="KT114" s="80">
        <v>0</v>
      </c>
      <c r="KU114" s="80">
        <v>0</v>
      </c>
      <c r="KV114" s="80">
        <v>0</v>
      </c>
      <c r="KW114" s="80">
        <v>0</v>
      </c>
      <c r="KX114" s="80">
        <v>0</v>
      </c>
      <c r="KY114" s="80">
        <v>0</v>
      </c>
      <c r="KZ114" s="80">
        <v>0</v>
      </c>
      <c r="LA114" s="80">
        <v>0</v>
      </c>
      <c r="LB114" s="80">
        <v>0</v>
      </c>
      <c r="LC114" s="80">
        <v>0</v>
      </c>
      <c r="LD114" s="80">
        <v>0</v>
      </c>
      <c r="LE114" s="80">
        <v>0</v>
      </c>
      <c r="LF114" s="80">
        <v>0</v>
      </c>
      <c r="LG114" s="80">
        <v>0</v>
      </c>
      <c r="LH114" s="80">
        <v>0</v>
      </c>
      <c r="LI114" s="80">
        <v>0</v>
      </c>
      <c r="LJ114" s="80">
        <v>0</v>
      </c>
      <c r="LK114" s="80">
        <v>0</v>
      </c>
      <c r="LL114" s="80">
        <v>0</v>
      </c>
      <c r="LM114" s="80">
        <v>0</v>
      </c>
      <c r="LN114" s="80">
        <v>0</v>
      </c>
      <c r="LO114" s="80">
        <v>0</v>
      </c>
      <c r="LP114" s="80">
        <v>0</v>
      </c>
      <c r="LQ114" s="80">
        <v>0</v>
      </c>
      <c r="LR114" s="80">
        <v>0</v>
      </c>
      <c r="LS114" s="80">
        <v>0</v>
      </c>
      <c r="LT114" s="80">
        <v>0</v>
      </c>
      <c r="LU114" s="80">
        <v>0</v>
      </c>
      <c r="LV114" s="80">
        <v>0</v>
      </c>
      <c r="LW114" s="80">
        <v>0</v>
      </c>
      <c r="LX114" s="80">
        <v>0</v>
      </c>
      <c r="LY114" s="80">
        <v>0</v>
      </c>
      <c r="LZ114" s="80">
        <v>0</v>
      </c>
      <c r="MA114" s="80">
        <v>0</v>
      </c>
      <c r="MB114" s="80">
        <v>0</v>
      </c>
      <c r="MC114" s="80">
        <v>0</v>
      </c>
      <c r="MD114" s="80">
        <v>0</v>
      </c>
      <c r="ME114" s="80">
        <v>0</v>
      </c>
      <c r="MF114" s="80">
        <v>0</v>
      </c>
      <c r="MG114" s="80">
        <v>0</v>
      </c>
      <c r="MH114" s="80">
        <v>0</v>
      </c>
      <c r="MI114" s="80">
        <v>0</v>
      </c>
    </row>
    <row r="115" spans="2:347" x14ac:dyDescent="0.15">
      <c r="P115" s="82"/>
      <c r="Q115" s="68" t="s">
        <v>384</v>
      </c>
      <c r="R115" s="63">
        <v>0.41937647987371757</v>
      </c>
      <c r="S115" s="63">
        <v>0.70873239436619728</v>
      </c>
      <c r="T115" s="63">
        <v>0.34167570498915406</v>
      </c>
      <c r="U115" s="63">
        <v>0.33000000000000007</v>
      </c>
      <c r="V115" s="63">
        <v>0.3595213612437263</v>
      </c>
      <c r="W115" s="63">
        <v>0</v>
      </c>
      <c r="X115" s="63">
        <v>0.49940594059405952</v>
      </c>
      <c r="Y115" s="63">
        <v>0.69310976713866657</v>
      </c>
      <c r="Z115" s="63">
        <v>0</v>
      </c>
      <c r="AA115" s="63">
        <v>0</v>
      </c>
      <c r="AB115" s="63">
        <v>0</v>
      </c>
      <c r="AC115" s="63">
        <v>0.59687500000000038</v>
      </c>
      <c r="AD115" s="63">
        <v>0.5769700910273079</v>
      </c>
      <c r="AE115" s="63">
        <v>0.56772357723577238</v>
      </c>
      <c r="AF115" s="63">
        <v>0.60130896405278333</v>
      </c>
      <c r="AG115" s="63">
        <v>0</v>
      </c>
      <c r="AH115" s="63">
        <v>0.56594488188976377</v>
      </c>
      <c r="AI115" s="63">
        <v>0.46386609071274293</v>
      </c>
      <c r="AJ115" s="63">
        <v>0</v>
      </c>
      <c r="AK115" s="63">
        <v>0.62363207547169819</v>
      </c>
      <c r="AL115" s="63">
        <v>0</v>
      </c>
      <c r="AM115" s="63">
        <v>0</v>
      </c>
      <c r="AN115" s="63">
        <v>0</v>
      </c>
      <c r="AO115" s="63">
        <v>0</v>
      </c>
      <c r="AP115" s="63">
        <v>0.4721356574460025</v>
      </c>
      <c r="AQ115" s="63">
        <v>0.65871303988853913</v>
      </c>
      <c r="AR115" s="63">
        <v>0</v>
      </c>
      <c r="AS115" s="63">
        <v>0</v>
      </c>
      <c r="AT115" s="63">
        <v>0.64247029393370858</v>
      </c>
      <c r="AU115" s="63">
        <v>0.48413958262059531</v>
      </c>
      <c r="AV115" s="63">
        <v>0.59760000000000002</v>
      </c>
      <c r="AW115" s="63">
        <v>0</v>
      </c>
      <c r="AX115" s="63">
        <v>0.53436452136289858</v>
      </c>
      <c r="AY115" s="63">
        <v>0.52333333333333343</v>
      </c>
      <c r="AZ115" s="63">
        <v>0.50894977168949784</v>
      </c>
      <c r="BA115" s="63">
        <v>0</v>
      </c>
      <c r="BB115" s="63">
        <v>0.78392105896510211</v>
      </c>
      <c r="BC115" s="63">
        <v>0.59877118644067806</v>
      </c>
      <c r="BD115" s="63">
        <v>0.72676101298148532</v>
      </c>
      <c r="BE115" s="63">
        <v>0</v>
      </c>
      <c r="BF115" s="63">
        <v>0.77806550917374695</v>
      </c>
      <c r="BG115" s="63">
        <v>0.60647917793401807</v>
      </c>
      <c r="BH115" s="63">
        <v>0.54446003742314886</v>
      </c>
      <c r="BI115" s="63">
        <v>0.55285701614333882</v>
      </c>
      <c r="BJ115" s="63">
        <v>0.52007424298668936</v>
      </c>
      <c r="BK115" s="63">
        <v>0.55905693503887632</v>
      </c>
      <c r="BL115" s="63">
        <v>0</v>
      </c>
      <c r="BM115" s="63">
        <v>0.64100190839694671</v>
      </c>
      <c r="BN115" s="63">
        <v>0.61292632663575441</v>
      </c>
      <c r="BO115" s="63">
        <v>0</v>
      </c>
      <c r="BP115" s="63">
        <v>0.6106198347107441</v>
      </c>
      <c r="BQ115" s="63">
        <v>0.63482709484586231</v>
      </c>
      <c r="BR115" s="63">
        <v>0.62741935483870992</v>
      </c>
      <c r="BS115" s="63">
        <v>0.68070393374741178</v>
      </c>
      <c r="BT115" s="63">
        <v>0.82929820844934021</v>
      </c>
      <c r="BU115" s="63">
        <v>0.80311971442945784</v>
      </c>
      <c r="BV115" s="63">
        <v>0.73786004181527498</v>
      </c>
      <c r="BW115" s="63">
        <v>0.64539655210471703</v>
      </c>
      <c r="BX115" s="63">
        <v>0.63046682833881851</v>
      </c>
      <c r="BY115" s="63">
        <v>0.56632879755623478</v>
      </c>
      <c r="BZ115" s="63">
        <v>0.6750085005100307</v>
      </c>
      <c r="CA115" s="63">
        <v>0.54421848809922913</v>
      </c>
      <c r="CB115" s="63">
        <v>0.55633911882510045</v>
      </c>
      <c r="CC115" s="63">
        <v>0.512800791743249</v>
      </c>
      <c r="CD115" s="63">
        <v>0.49545238095238109</v>
      </c>
      <c r="CE115" s="63">
        <v>0.63401599318323332</v>
      </c>
      <c r="CF115" s="63">
        <v>0.67881752551655483</v>
      </c>
      <c r="CG115" s="63">
        <v>0.49022630291988289</v>
      </c>
      <c r="CH115" s="63">
        <v>0.36884451400507323</v>
      </c>
      <c r="CI115" s="63">
        <v>0.30970993823453719</v>
      </c>
      <c r="CJ115" s="63">
        <v>0.32272001250700255</v>
      </c>
      <c r="CK115" s="63">
        <v>0.2848830448891293</v>
      </c>
      <c r="CL115" s="63">
        <v>0.25671100078390391</v>
      </c>
      <c r="CM115" s="63">
        <v>9.5829120364716885E-2</v>
      </c>
      <c r="CN115" s="63">
        <v>0.31653149312586587</v>
      </c>
      <c r="CO115" s="63">
        <v>0.24387140728124337</v>
      </c>
      <c r="CP115" s="63">
        <v>0.99799519132392045</v>
      </c>
      <c r="CQ115" s="63">
        <v>0.72170232558139524</v>
      </c>
      <c r="CR115" s="63">
        <v>0</v>
      </c>
      <c r="CS115" s="63">
        <v>0.313948220064725</v>
      </c>
      <c r="CT115" s="63">
        <v>0.36027692307692299</v>
      </c>
      <c r="CU115" s="63">
        <v>0.34407508068625781</v>
      </c>
      <c r="CV115" s="63">
        <v>0.21709611970580772</v>
      </c>
      <c r="CW115" s="63">
        <v>0.46100398406374488</v>
      </c>
      <c r="CX115" s="63">
        <v>0.56104866656621966</v>
      </c>
      <c r="CY115" s="63">
        <v>0.40354788222635235</v>
      </c>
      <c r="CZ115" s="63">
        <v>0.74755968169761267</v>
      </c>
      <c r="DA115" s="63">
        <v>0.54690982194141313</v>
      </c>
      <c r="DB115" s="63">
        <v>0.20919420417565254</v>
      </c>
      <c r="DC115" s="63">
        <v>0.17834306087750901</v>
      </c>
      <c r="DD115" s="63">
        <v>0.40693452628553717</v>
      </c>
      <c r="DE115" s="63">
        <v>0.44364482039886122</v>
      </c>
      <c r="DF115" s="63">
        <v>0.35538582265236723</v>
      </c>
      <c r="DG115" s="63">
        <v>0.3687821896130053</v>
      </c>
      <c r="DH115" s="63">
        <v>0.22913002578217551</v>
      </c>
      <c r="DI115" s="63">
        <v>0.49275767674363241</v>
      </c>
      <c r="DJ115" s="63">
        <v>0.32271727292528862</v>
      </c>
      <c r="DK115" s="63">
        <v>0.70965986394557823</v>
      </c>
      <c r="DL115" s="63">
        <v>0.62790359854737543</v>
      </c>
      <c r="DM115" s="63">
        <v>0.2749588302305796</v>
      </c>
      <c r="DN115" s="63">
        <v>0.51637731481481497</v>
      </c>
      <c r="DO115" s="63">
        <v>0.59647145004231039</v>
      </c>
      <c r="DP115" s="63">
        <v>0.31513598946328608</v>
      </c>
      <c r="DQ115" s="63">
        <v>0.29797853840607363</v>
      </c>
      <c r="DR115" s="63">
        <v>0.26903705752212398</v>
      </c>
      <c r="DS115" s="63">
        <v>0.99999999999999956</v>
      </c>
      <c r="DT115" s="63">
        <v>0.58856701140846579</v>
      </c>
      <c r="DU115" s="63">
        <v>0.43284941013021494</v>
      </c>
      <c r="DW115" s="82"/>
      <c r="DX115" s="68" t="s">
        <v>952</v>
      </c>
      <c r="DY115" s="68">
        <v>1.1742896226137882</v>
      </c>
      <c r="DZ115" s="68">
        <v>1.1292799639255688</v>
      </c>
      <c r="EA115" s="68">
        <v>1.1308447984745416</v>
      </c>
      <c r="EB115" s="68">
        <v>1.096658635283362</v>
      </c>
      <c r="EC115" s="68">
        <v>1.1150572589423537</v>
      </c>
      <c r="ED115" s="68">
        <v>1</v>
      </c>
      <c r="EE115" s="68">
        <v>1.4599142846816968</v>
      </c>
      <c r="EF115" s="68">
        <v>1.1511945560507211</v>
      </c>
      <c r="EG115" s="68">
        <v>1</v>
      </c>
      <c r="EH115" s="68">
        <v>1</v>
      </c>
      <c r="EI115" s="68">
        <v>1</v>
      </c>
      <c r="EJ115" s="68">
        <v>1.1179406461069454</v>
      </c>
      <c r="EK115" s="68">
        <v>1.1229060596153986</v>
      </c>
      <c r="EL115" s="68">
        <v>1.1250097547597009</v>
      </c>
      <c r="EM115" s="68">
        <v>1.1455723110023763</v>
      </c>
      <c r="EN115" s="68">
        <v>1</v>
      </c>
      <c r="EO115" s="68">
        <v>1.1015091600039228</v>
      </c>
      <c r="EP115" s="68">
        <v>1.1148699581486905</v>
      </c>
      <c r="EQ115" s="68">
        <v>1</v>
      </c>
      <c r="ER115" s="68">
        <v>1.2266755751662988</v>
      </c>
      <c r="ES115" s="68">
        <v>1</v>
      </c>
      <c r="ET115" s="68">
        <v>1</v>
      </c>
      <c r="EU115" s="68">
        <v>1</v>
      </c>
      <c r="EV115" s="68">
        <v>1</v>
      </c>
      <c r="EW115" s="68">
        <v>1.0867328721098584</v>
      </c>
      <c r="EX115" s="68">
        <v>1.1011135990127652</v>
      </c>
      <c r="EY115" s="68">
        <v>1</v>
      </c>
      <c r="EZ115" s="68">
        <v>1</v>
      </c>
      <c r="FA115" s="68">
        <v>1.1016495997255911</v>
      </c>
      <c r="FB115" s="68">
        <v>1.0993919156177123</v>
      </c>
      <c r="FC115" s="68">
        <v>1.1269391850542672</v>
      </c>
      <c r="FD115" s="68">
        <v>1</v>
      </c>
      <c r="FE115" s="68">
        <v>1.237165016079949</v>
      </c>
      <c r="FF115" s="68">
        <v>1.1263120445980463</v>
      </c>
      <c r="FG115" s="68">
        <v>1.1406418642685188</v>
      </c>
      <c r="FH115" s="68">
        <v>1</v>
      </c>
      <c r="FI115" s="68">
        <v>1.1189736456640615</v>
      </c>
      <c r="FJ115" s="68">
        <v>1.2182189939506107</v>
      </c>
      <c r="FK115" s="68">
        <v>1.2555698339630106</v>
      </c>
      <c r="FL115" s="68">
        <v>1</v>
      </c>
      <c r="FM115" s="68">
        <v>1.1130584777525685</v>
      </c>
      <c r="FN115" s="68">
        <v>1.1928450081400634</v>
      </c>
      <c r="FO115" s="68">
        <v>1.1743220518652866</v>
      </c>
      <c r="FP115" s="68">
        <v>1.1332735968899417</v>
      </c>
      <c r="FQ115" s="68">
        <v>1.1194132427018975</v>
      </c>
      <c r="FR115" s="68">
        <v>1.1090156826040438</v>
      </c>
      <c r="FS115" s="68">
        <v>1</v>
      </c>
      <c r="FT115" s="68">
        <v>1.102648732659367</v>
      </c>
      <c r="FU115" s="68">
        <v>1.1076337295374541</v>
      </c>
      <c r="FV115" s="68">
        <v>1</v>
      </c>
      <c r="FW115" s="68">
        <v>1.0651817602125977</v>
      </c>
      <c r="FX115" s="68">
        <v>1.10282881098303</v>
      </c>
      <c r="FY115" s="68">
        <v>1.0768082049918808</v>
      </c>
      <c r="FZ115" s="68">
        <v>1.0807617764663966</v>
      </c>
      <c r="GA115" s="68">
        <v>1.2832651191588968</v>
      </c>
      <c r="GB115" s="68">
        <v>1.3103575921588975</v>
      </c>
      <c r="GC115" s="68">
        <v>1.2327151334760835</v>
      </c>
      <c r="GD115" s="68">
        <v>1.1966375821199149</v>
      </c>
      <c r="GE115" s="68">
        <v>1.2413028940597024</v>
      </c>
      <c r="GF115" s="68">
        <v>1.1580900158107672</v>
      </c>
      <c r="GG115" s="68">
        <v>1.2418576325278037</v>
      </c>
      <c r="GH115" s="68">
        <v>1.1661287835198721</v>
      </c>
      <c r="GI115" s="68">
        <v>1.1644259644470718</v>
      </c>
      <c r="GJ115" s="68">
        <v>1.1874591132804273</v>
      </c>
      <c r="GK115" s="68">
        <v>1.1534916859442264</v>
      </c>
      <c r="GL115" s="68">
        <v>1.1633992918838496</v>
      </c>
      <c r="GM115" s="68">
        <v>1.1083347959026173</v>
      </c>
      <c r="GN115" s="68">
        <v>1.285731657655077</v>
      </c>
      <c r="GO115" s="68">
        <v>1.2141617151992061</v>
      </c>
      <c r="GP115" s="68">
        <v>1.1621578181825654</v>
      </c>
      <c r="GQ115" s="68">
        <v>1.1314086420507055</v>
      </c>
      <c r="GR115" s="68">
        <v>1.1698072292228452</v>
      </c>
      <c r="GS115" s="68">
        <v>1.1653817588276361</v>
      </c>
      <c r="GT115" s="68">
        <v>1.0701923789946246</v>
      </c>
      <c r="GU115" s="68">
        <v>1.188243913574867</v>
      </c>
      <c r="GV115" s="68">
        <v>1.0973329488951868</v>
      </c>
      <c r="GW115" s="68">
        <v>1.3612559909561022</v>
      </c>
      <c r="GX115" s="68">
        <v>1.1455899834042835</v>
      </c>
      <c r="GY115" s="68">
        <v>1</v>
      </c>
      <c r="GZ115" s="68">
        <v>1.1642100062549277</v>
      </c>
      <c r="HA115" s="68">
        <v>1.2024202108677933</v>
      </c>
      <c r="HB115" s="68">
        <v>1.1447369958630287</v>
      </c>
      <c r="HC115" s="68">
        <v>1.0874076765331704</v>
      </c>
      <c r="HD115" s="68">
        <v>1.1249111094917157</v>
      </c>
      <c r="HE115" s="68">
        <v>1.2158370273379635</v>
      </c>
      <c r="HF115" s="68">
        <v>1.1615132020453403</v>
      </c>
      <c r="HG115" s="68">
        <v>1.3552940902062254</v>
      </c>
      <c r="HH115" s="68">
        <v>1.1638006065644142</v>
      </c>
      <c r="HI115" s="68">
        <v>1.0915913199515914</v>
      </c>
      <c r="HJ115" s="68">
        <v>1.09937874237042</v>
      </c>
      <c r="HK115" s="68">
        <v>1.153275442939697</v>
      </c>
      <c r="HL115" s="68">
        <v>1.1270549816689421</v>
      </c>
      <c r="HM115" s="68">
        <v>1.1538586581359318</v>
      </c>
      <c r="HN115" s="68">
        <v>1.1655079139400244</v>
      </c>
      <c r="HO115" s="68">
        <v>1.1100234822052386</v>
      </c>
      <c r="HP115" s="68">
        <v>1.1734793700023562</v>
      </c>
      <c r="HQ115" s="68">
        <v>1.1738972415216153</v>
      </c>
      <c r="HR115" s="68">
        <v>1.3976635167363729</v>
      </c>
      <c r="HS115" s="68">
        <v>1.1627084652946995</v>
      </c>
      <c r="HT115" s="68">
        <v>1.1036405885821949</v>
      </c>
      <c r="HU115" s="68">
        <v>1.2583284732804279</v>
      </c>
      <c r="HV115" s="68">
        <v>1.1991761294025907</v>
      </c>
      <c r="HW115" s="68">
        <v>1.1738106173975067</v>
      </c>
      <c r="HX115" s="68">
        <v>1.1494071520946074</v>
      </c>
      <c r="HY115" s="68">
        <v>1.1396531693494392</v>
      </c>
      <c r="HZ115" s="68">
        <v>1.1578925620378504</v>
      </c>
      <c r="IA115" s="68">
        <v>1.3898475771620795</v>
      </c>
    </row>
    <row r="116" spans="2:347" x14ac:dyDescent="0.15">
      <c r="P116" s="63"/>
      <c r="Q116" s="63" t="s">
        <v>947</v>
      </c>
      <c r="R116" s="63">
        <v>2.3677979479084454E-3</v>
      </c>
      <c r="S116" s="63">
        <v>1.2676056338028169E-3</v>
      </c>
      <c r="T116" s="63">
        <v>1.7293926247288503E-2</v>
      </c>
      <c r="U116" s="63">
        <v>0.01</v>
      </c>
      <c r="V116" s="63">
        <v>3.7011874158403721E-2</v>
      </c>
      <c r="W116" s="63">
        <v>0</v>
      </c>
      <c r="X116" s="63">
        <v>2.6732673267326736E-2</v>
      </c>
      <c r="Y116" s="63">
        <v>9.1239633505957336E-3</v>
      </c>
      <c r="Z116" s="63">
        <v>0</v>
      </c>
      <c r="AA116" s="63">
        <v>0</v>
      </c>
      <c r="AB116" s="63">
        <v>0</v>
      </c>
      <c r="AC116" s="63">
        <v>1.3125E-2</v>
      </c>
      <c r="AD116" s="63">
        <v>1.3315994798439533E-2</v>
      </c>
      <c r="AE116" s="63">
        <v>9.2682926829268288E-3</v>
      </c>
      <c r="AF116" s="63">
        <v>1.3783558319429698E-2</v>
      </c>
      <c r="AG116" s="63">
        <v>0</v>
      </c>
      <c r="AH116" s="63">
        <v>2.1338582677165353E-2</v>
      </c>
      <c r="AI116" s="63">
        <v>2.0158387329013677E-2</v>
      </c>
      <c r="AJ116" s="63">
        <v>0</v>
      </c>
      <c r="AK116" s="63">
        <v>1.2452830188679246E-2</v>
      </c>
      <c r="AL116" s="63">
        <v>0</v>
      </c>
      <c r="AM116" s="63">
        <v>0</v>
      </c>
      <c r="AN116" s="63">
        <v>0</v>
      </c>
      <c r="AO116" s="63">
        <v>0</v>
      </c>
      <c r="AP116" s="63">
        <v>1.6304660856384993E-2</v>
      </c>
      <c r="AQ116" s="63">
        <v>1.627122142525414E-2</v>
      </c>
      <c r="AR116" s="63">
        <v>0</v>
      </c>
      <c r="AS116" s="63">
        <v>0</v>
      </c>
      <c r="AT116" s="63">
        <v>1.8412549510110485E-2</v>
      </c>
      <c r="AU116" s="63">
        <v>1.9620253164556962E-2</v>
      </c>
      <c r="AV116" s="63">
        <v>1.7314285714285713E-2</v>
      </c>
      <c r="AW116" s="63">
        <v>0</v>
      </c>
      <c r="AX116" s="63">
        <v>1.3553272038939967E-2</v>
      </c>
      <c r="AY116" s="63">
        <v>1.3333333333333334E-2</v>
      </c>
      <c r="AZ116" s="63">
        <v>2.2420091324200912E-2</v>
      </c>
      <c r="BA116" s="63">
        <v>0</v>
      </c>
      <c r="BB116" s="63">
        <v>3.0098676293622141E-3</v>
      </c>
      <c r="BC116" s="63">
        <v>6.7372881355932208E-3</v>
      </c>
      <c r="BD116" s="63">
        <v>2.7090870397957012E-3</v>
      </c>
      <c r="BE116" s="63">
        <v>0</v>
      </c>
      <c r="BF116" s="63">
        <v>7.4799901489964286E-3</v>
      </c>
      <c r="BG116" s="63">
        <v>1.9848566792861008E-2</v>
      </c>
      <c r="BH116" s="63">
        <v>1.4267575514568297E-2</v>
      </c>
      <c r="BI116" s="63">
        <v>1.6223168351960263E-2</v>
      </c>
      <c r="BJ116" s="63">
        <v>1.6647398843930638E-2</v>
      </c>
      <c r="BK116" s="63">
        <v>2.2962126912465512E-2</v>
      </c>
      <c r="BL116" s="63">
        <v>0</v>
      </c>
      <c r="BM116" s="63">
        <v>1.4103053435114503E-2</v>
      </c>
      <c r="BN116" s="63">
        <v>1.6367851622874807E-2</v>
      </c>
      <c r="BO116" s="63">
        <v>0</v>
      </c>
      <c r="BP116" s="63">
        <v>2.5206611570247933E-2</v>
      </c>
      <c r="BQ116" s="63">
        <v>1.2488096479338268E-2</v>
      </c>
      <c r="BR116" s="63">
        <v>1.2903225806451613E-2</v>
      </c>
      <c r="BS116" s="63">
        <v>2.8530020703933748E-2</v>
      </c>
      <c r="BT116" s="63">
        <v>7.9445587701246819E-3</v>
      </c>
      <c r="BU116" s="63">
        <v>8.1330905664294909E-3</v>
      </c>
      <c r="BV116" s="63">
        <v>7.2757040954372154E-3</v>
      </c>
      <c r="BW116" s="63">
        <v>2.0008387965476902E-2</v>
      </c>
      <c r="BX116" s="63">
        <v>1.0718863675731856E-2</v>
      </c>
      <c r="BY116" s="63">
        <v>1.8714246042765899E-2</v>
      </c>
      <c r="BZ116" s="63">
        <v>8.9017341040462435E-3</v>
      </c>
      <c r="CA116" s="63">
        <v>2.4810383841770031E-2</v>
      </c>
      <c r="CB116" s="63">
        <v>1.4874499332443258E-2</v>
      </c>
      <c r="CC116" s="63">
        <v>2.168881662660823E-2</v>
      </c>
      <c r="CD116" s="63">
        <v>1.3528911564625851E-2</v>
      </c>
      <c r="CE116" s="63">
        <v>7.3069839084980168E-3</v>
      </c>
      <c r="CF116" s="63">
        <v>1.1757530495394573E-2</v>
      </c>
      <c r="CG116" s="63">
        <v>1.4689073212830224E-2</v>
      </c>
      <c r="CH116" s="63">
        <v>2.6801770198067894E-2</v>
      </c>
      <c r="CI116" s="63">
        <v>2.2167849789825854E-2</v>
      </c>
      <c r="CJ116" s="63">
        <v>3.02709850567375E-2</v>
      </c>
      <c r="CK116" s="63">
        <v>1.1350730124391563E-2</v>
      </c>
      <c r="CL116" s="63">
        <v>1.0203031094852365E-2</v>
      </c>
      <c r="CM116" s="63">
        <v>0</v>
      </c>
      <c r="CN116" s="63">
        <v>1.6661781946072686E-2</v>
      </c>
      <c r="CO116" s="63">
        <v>2.0858420268256333E-2</v>
      </c>
      <c r="CP116" s="63">
        <v>0</v>
      </c>
      <c r="CQ116" s="63">
        <v>2.1051162790697672E-2</v>
      </c>
      <c r="CR116" s="63">
        <v>0</v>
      </c>
      <c r="CS116" s="63">
        <v>3.3203883495145629E-2</v>
      </c>
      <c r="CT116" s="63">
        <v>1.5928205128205128E-2</v>
      </c>
      <c r="CU116" s="63">
        <v>2.9212671989128587E-2</v>
      </c>
      <c r="CV116" s="63">
        <v>3.0679685518640629E-2</v>
      </c>
      <c r="CW116" s="63">
        <v>8.1195219123505972E-3</v>
      </c>
      <c r="CX116" s="63">
        <v>1.5586861533825524E-2</v>
      </c>
      <c r="CY116" s="63">
        <v>2.2336887410740486E-2</v>
      </c>
      <c r="CZ116" s="63">
        <v>1.8965517241379311E-3</v>
      </c>
      <c r="DA116" s="63">
        <v>4.9758759333716256E-2</v>
      </c>
      <c r="DB116" s="63">
        <v>8.3700113628458125E-3</v>
      </c>
      <c r="DC116" s="63">
        <v>5.9188722815743397E-3</v>
      </c>
      <c r="DD116" s="63">
        <v>1.5205905264670513E-2</v>
      </c>
      <c r="DE116" s="63">
        <v>7.310159690513459E-3</v>
      </c>
      <c r="DF116" s="63">
        <v>1.713575725869736E-2</v>
      </c>
      <c r="DG116" s="63">
        <v>2.8713854121709109E-2</v>
      </c>
      <c r="DH116" s="63">
        <v>1.7185213573966972E-2</v>
      </c>
      <c r="DI116" s="63">
        <v>4.8933587241133059E-2</v>
      </c>
      <c r="DJ116" s="63">
        <v>6.6793726856893918E-3</v>
      </c>
      <c r="DK116" s="63">
        <v>2.2534013605442178E-2</v>
      </c>
      <c r="DL116" s="63">
        <v>1.1550841862000659E-2</v>
      </c>
      <c r="DM116" s="63">
        <v>1.5935656913781418E-2</v>
      </c>
      <c r="DN116" s="63">
        <v>2.2584876543209877E-2</v>
      </c>
      <c r="DO116" s="63">
        <v>1.537580357932228E-2</v>
      </c>
      <c r="DP116" s="63">
        <v>4.4370760619031939E-2</v>
      </c>
      <c r="DQ116" s="63">
        <v>2.3776986045722526E-2</v>
      </c>
      <c r="DR116" s="63">
        <v>2.3240044247787611E-2</v>
      </c>
      <c r="DS116" s="63">
        <v>0</v>
      </c>
      <c r="DT116" s="63">
        <v>4.1678217293954585E-3</v>
      </c>
      <c r="DU116" s="63">
        <v>1.2667017011662085E-2</v>
      </c>
      <c r="DW116" s="82"/>
      <c r="DX116" s="68" t="s">
        <v>953</v>
      </c>
      <c r="DY116" s="68">
        <v>1.0315900742292541</v>
      </c>
      <c r="DZ116" s="68">
        <v>0.99204998441404812</v>
      </c>
      <c r="EA116" s="68">
        <v>0.99342466043727495</v>
      </c>
      <c r="EB116" s="68">
        <v>0.96339279611277773</v>
      </c>
      <c r="EC116" s="68">
        <v>0.97955562100758453</v>
      </c>
      <c r="ED116" s="68">
        <v>0.8784801077719594</v>
      </c>
      <c r="EE116" s="68">
        <v>1.2825056581450001</v>
      </c>
      <c r="EF116" s="68">
        <v>1.0113015176659303</v>
      </c>
      <c r="EG116" s="68">
        <v>0.8784801077719594</v>
      </c>
      <c r="EH116" s="68">
        <v>0.8784801077719594</v>
      </c>
      <c r="EI116" s="68">
        <v>0.8784801077719594</v>
      </c>
      <c r="EJ116" s="68">
        <v>0.98208861927468327</v>
      </c>
      <c r="EK116" s="68">
        <v>0.98645063626872154</v>
      </c>
      <c r="EL116" s="68">
        <v>0.98829869060580755</v>
      </c>
      <c r="EM116" s="68">
        <v>1.0063624872299402</v>
      </c>
      <c r="EN116" s="68">
        <v>0.8784801077719594</v>
      </c>
      <c r="EO116" s="68">
        <v>0.96765388559204657</v>
      </c>
      <c r="EP116" s="68">
        <v>0.97939108098618144</v>
      </c>
      <c r="EQ116" s="68">
        <v>0.8784801077719594</v>
      </c>
      <c r="ER116" s="68">
        <v>1.0776100914733204</v>
      </c>
      <c r="ES116" s="68">
        <v>0.8784801077719594</v>
      </c>
      <c r="ET116" s="68">
        <v>0.8784801077719594</v>
      </c>
      <c r="EU116" s="68">
        <v>0.8784801077719594</v>
      </c>
      <c r="EV116" s="68">
        <v>0.8784801077719594</v>
      </c>
      <c r="EW116" s="68">
        <v>0.95467321061039934</v>
      </c>
      <c r="EX116" s="68">
        <v>0.96730639312990396</v>
      </c>
      <c r="EY116" s="68">
        <v>0.8784801077719594</v>
      </c>
      <c r="EZ116" s="68">
        <v>0.8784801077719594</v>
      </c>
      <c r="FA116" s="68">
        <v>0.96777725909387313</v>
      </c>
      <c r="FB116" s="68">
        <v>0.96579392851546875</v>
      </c>
      <c r="FC116" s="68">
        <v>0.98999365673891671</v>
      </c>
      <c r="FD116" s="68">
        <v>0.8784801077719594</v>
      </c>
      <c r="FE116" s="68">
        <v>1.0868248566576115</v>
      </c>
      <c r="FF116" s="68">
        <v>0.98944272632334762</v>
      </c>
      <c r="FG116" s="68">
        <v>1.0020311878518171</v>
      </c>
      <c r="FH116" s="68">
        <v>0.8784801077719594</v>
      </c>
      <c r="FI116" s="68">
        <v>0.982996088836947</v>
      </c>
      <c r="FJ116" s="68">
        <v>1.0701811530955805</v>
      </c>
      <c r="FK116" s="68">
        <v>1.1029931230550467</v>
      </c>
      <c r="FL116" s="68">
        <v>0.8784801077719594</v>
      </c>
      <c r="FM116" s="68">
        <v>0.97779973149256938</v>
      </c>
      <c r="FN116" s="68">
        <v>1.0478906113061266</v>
      </c>
      <c r="FO116" s="68">
        <v>1.0316185626816055</v>
      </c>
      <c r="FP116" s="68">
        <v>0.99555831153099195</v>
      </c>
      <c r="FQ116" s="68">
        <v>0.98338226609012136</v>
      </c>
      <c r="FR116" s="68">
        <v>0.97424821637479353</v>
      </c>
      <c r="FS116" s="68">
        <v>0.8784801077719594</v>
      </c>
      <c r="FT116" s="68">
        <v>0.9686549775012151</v>
      </c>
      <c r="FU116" s="68">
        <v>0.97303419809591996</v>
      </c>
      <c r="FV116" s="68">
        <v>0.8784801077719594</v>
      </c>
      <c r="FW116" s="68">
        <v>0.93574098750828816</v>
      </c>
      <c r="FX116" s="68">
        <v>0.968813172726394</v>
      </c>
      <c r="FY116" s="68">
        <v>0.94595458797099752</v>
      </c>
      <c r="FZ116" s="68">
        <v>0.94942772186601432</v>
      </c>
      <c r="GA116" s="68">
        <v>1.1273228801787041</v>
      </c>
      <c r="GB116" s="68">
        <v>1.1511230787795534</v>
      </c>
      <c r="GC116" s="68">
        <v>1.0829157233081952</v>
      </c>
      <c r="GD116" s="68">
        <v>1.0512223121046798</v>
      </c>
      <c r="GE116" s="68">
        <v>1.0904599001512125</v>
      </c>
      <c r="GF116" s="68">
        <v>1.017359041899073</v>
      </c>
      <c r="GG116" s="68">
        <v>1.0909472268604552</v>
      </c>
      <c r="GH116" s="68">
        <v>1.0244209394225212</v>
      </c>
      <c r="GI116" s="68">
        <v>1.0229250467399313</v>
      </c>
      <c r="GJ116" s="68">
        <v>1.0431592098093851</v>
      </c>
      <c r="GK116" s="68">
        <v>1.013319500582343</v>
      </c>
      <c r="GL116" s="68">
        <v>1.0220231353159455</v>
      </c>
      <c r="GM116" s="68">
        <v>0.97365007095194378</v>
      </c>
      <c r="GN116" s="68">
        <v>1.1294896851826519</v>
      </c>
      <c r="GO116" s="68">
        <v>1.0666169144207855</v>
      </c>
      <c r="GP116" s="68">
        <v>1.0209325253650452</v>
      </c>
      <c r="GQ116" s="68">
        <v>0.99391998580282992</v>
      </c>
      <c r="GR116" s="68">
        <v>1.0276523808001021</v>
      </c>
      <c r="GS116" s="68">
        <v>1.0237646930903772</v>
      </c>
      <c r="GT116" s="68">
        <v>0.94014271643592739</v>
      </c>
      <c r="GU116" s="68">
        <v>1.0438486412566239</v>
      </c>
      <c r="GV116" s="68">
        <v>0.96398516720716576</v>
      </c>
      <c r="GW116" s="68">
        <v>1.1958363096403419</v>
      </c>
      <c r="GX116" s="68">
        <v>1.0063780120834722</v>
      </c>
      <c r="GY116" s="68">
        <v>0.8784801077719594</v>
      </c>
      <c r="GZ116" s="68">
        <v>1.0227353317640224</v>
      </c>
      <c r="HA116" s="68">
        <v>1.0563022364303212</v>
      </c>
      <c r="HB116" s="68">
        <v>1.0056286794963025</v>
      </c>
      <c r="HC116" s="68">
        <v>0.95526601287291546</v>
      </c>
      <c r="HD116" s="68">
        <v>0.98821203270015678</v>
      </c>
      <c r="HE116" s="68">
        <v>1.0680886428089928</v>
      </c>
      <c r="HF116" s="68">
        <v>1.020366242911344</v>
      </c>
      <c r="HG116" s="68">
        <v>1.1905988984270646</v>
      </c>
      <c r="HH116" s="68">
        <v>1.0223756822797783</v>
      </c>
      <c r="HI116" s="68">
        <v>0.9589412603940094</v>
      </c>
      <c r="HJ116" s="68">
        <v>0.9657823560797677</v>
      </c>
      <c r="HK116" s="68">
        <v>1.0131295354044192</v>
      </c>
      <c r="HL116" s="68">
        <v>0.99009538176145595</v>
      </c>
      <c r="HM116" s="68">
        <v>1.0136418783528618</v>
      </c>
      <c r="HN116" s="68">
        <v>1.0238755178471042</v>
      </c>
      <c r="HO116" s="68">
        <v>0.97513354827706367</v>
      </c>
      <c r="HP116" s="68">
        <v>1.0308782834278409</v>
      </c>
      <c r="HQ116" s="68">
        <v>1.0312453752451145</v>
      </c>
      <c r="HR116" s="68">
        <v>1.2278195968115047</v>
      </c>
      <c r="HS116" s="68">
        <v>1.021416257899457</v>
      </c>
      <c r="HT116" s="68">
        <v>0.96952630319919531</v>
      </c>
      <c r="HU116" s="68">
        <v>1.1054165328199153</v>
      </c>
      <c r="HV116" s="68">
        <v>1.053452375395149</v>
      </c>
      <c r="HW116" s="68">
        <v>1.0311692776752319</v>
      </c>
      <c r="HX116" s="68">
        <v>1.0097313188459316</v>
      </c>
      <c r="HY116" s="68">
        <v>1.0011626390327504</v>
      </c>
      <c r="HZ116" s="68">
        <v>1.017185582687361</v>
      </c>
      <c r="IA116" s="68">
        <v>1.2209534493719403</v>
      </c>
    </row>
    <row r="117" spans="2:347" x14ac:dyDescent="0.15">
      <c r="P117" s="67"/>
      <c r="Q117" s="67" t="s">
        <v>260</v>
      </c>
      <c r="R117" s="67">
        <v>8.084188371481188E-2</v>
      </c>
      <c r="S117" s="67">
        <v>9.6690140845070424E-2</v>
      </c>
      <c r="T117" s="67">
        <v>0.45325379609544464</v>
      </c>
      <c r="U117" s="67">
        <v>0.38</v>
      </c>
      <c r="V117" s="67">
        <v>0.14783449626637288</v>
      </c>
      <c r="W117" s="67">
        <v>0</v>
      </c>
      <c r="X117" s="67">
        <v>0.25148514851485149</v>
      </c>
      <c r="Y117" s="67">
        <v>0.13333592872922173</v>
      </c>
      <c r="Z117" s="67">
        <v>0</v>
      </c>
      <c r="AA117" s="67">
        <v>0</v>
      </c>
      <c r="AB117" s="67">
        <v>0</v>
      </c>
      <c r="AC117" s="67">
        <v>0.30249999999999999</v>
      </c>
      <c r="AD117" s="67">
        <v>0.22756827048114434</v>
      </c>
      <c r="AE117" s="67">
        <v>0.22130081300813007</v>
      </c>
      <c r="AF117" s="67">
        <v>0.16308433186713178</v>
      </c>
      <c r="AG117" s="67">
        <v>0</v>
      </c>
      <c r="AH117" s="67">
        <v>0.22779527559055118</v>
      </c>
      <c r="AI117" s="67">
        <v>0.26344852411807057</v>
      </c>
      <c r="AJ117" s="67">
        <v>0</v>
      </c>
      <c r="AK117" s="67">
        <v>9.2452830188679253E-2</v>
      </c>
      <c r="AL117" s="67">
        <v>0</v>
      </c>
      <c r="AM117" s="67">
        <v>0</v>
      </c>
      <c r="AN117" s="67">
        <v>0</v>
      </c>
      <c r="AO117" s="67">
        <v>0</v>
      </c>
      <c r="AP117" s="67">
        <v>0.17673057976506254</v>
      </c>
      <c r="AQ117" s="67">
        <v>0.10031838588162444</v>
      </c>
      <c r="AR117" s="67">
        <v>0</v>
      </c>
      <c r="AS117" s="67">
        <v>0</v>
      </c>
      <c r="AT117" s="67">
        <v>0.23321138211382111</v>
      </c>
      <c r="AU117" s="67">
        <v>0.32255673394913903</v>
      </c>
      <c r="AV117" s="67">
        <v>0.1176</v>
      </c>
      <c r="AW117" s="67">
        <v>0</v>
      </c>
      <c r="AX117" s="67">
        <v>0.17944835045970794</v>
      </c>
      <c r="AY117" s="67">
        <v>0.37666666666666665</v>
      </c>
      <c r="AZ117" s="67">
        <v>0.27936073059360733</v>
      </c>
      <c r="BA117" s="67">
        <v>0</v>
      </c>
      <c r="BB117" s="67">
        <v>5.3991817087845971E-2</v>
      </c>
      <c r="BC117" s="67">
        <v>0.18733050847457627</v>
      </c>
      <c r="BD117" s="67">
        <v>9.9278569908491168E-2</v>
      </c>
      <c r="BE117" s="67">
        <v>0</v>
      </c>
      <c r="BF117" s="67">
        <v>0.11288757542174609</v>
      </c>
      <c r="BG117" s="67">
        <v>0.31284478096268253</v>
      </c>
      <c r="BH117" s="67">
        <v>0.33161855118952155</v>
      </c>
      <c r="BI117" s="67">
        <v>0.23529182189107681</v>
      </c>
      <c r="BJ117" s="67">
        <v>0.25850877658164079</v>
      </c>
      <c r="BK117" s="67">
        <v>0.24431527464258843</v>
      </c>
      <c r="BL117" s="67">
        <v>0</v>
      </c>
      <c r="BM117" s="67">
        <v>0.30938931297709926</v>
      </c>
      <c r="BN117" s="67">
        <v>0.29331014940752193</v>
      </c>
      <c r="BO117" s="67">
        <v>0</v>
      </c>
      <c r="BP117" s="67">
        <v>0.27471074380165289</v>
      </c>
      <c r="BQ117" s="67">
        <v>0.16278768289716056</v>
      </c>
      <c r="BR117" s="67">
        <v>0.21838709677419355</v>
      </c>
      <c r="BS117" s="67">
        <v>0.17559006211180125</v>
      </c>
      <c r="BT117" s="67">
        <v>0.13087761772182546</v>
      </c>
      <c r="BU117" s="67">
        <v>8.6647900146139281E-2</v>
      </c>
      <c r="BV117" s="67">
        <v>0.16831101648013774</v>
      </c>
      <c r="BW117" s="67">
        <v>0.19084056243515882</v>
      </c>
      <c r="BX117" s="67">
        <v>0.28781396154512384</v>
      </c>
      <c r="BY117" s="67">
        <v>0.35620383226881425</v>
      </c>
      <c r="BZ117" s="67">
        <v>0.23619857191431484</v>
      </c>
      <c r="CA117" s="67">
        <v>0.42106457425410659</v>
      </c>
      <c r="CB117" s="67">
        <v>0.3340674232309746</v>
      </c>
      <c r="CC117" s="67">
        <v>0.43316767990951505</v>
      </c>
      <c r="CD117" s="67">
        <v>0.43714909297052157</v>
      </c>
      <c r="CE117" s="67">
        <v>6.4050339199685377E-2</v>
      </c>
      <c r="CF117" s="67">
        <v>8.762882748319642E-2</v>
      </c>
      <c r="CG117" s="67">
        <v>8.9473078582730028E-2</v>
      </c>
      <c r="CH117" s="67">
        <v>0.44528306978250309</v>
      </c>
      <c r="CI117" s="67">
        <v>0.45594814274684742</v>
      </c>
      <c r="CJ117" s="67">
        <v>0.3162864624724781</v>
      </c>
      <c r="CK117" s="67">
        <v>0.18996011357490536</v>
      </c>
      <c r="CL117" s="67">
        <v>0.20264358505356678</v>
      </c>
      <c r="CM117" s="67">
        <v>0</v>
      </c>
      <c r="CN117" s="67">
        <v>0.23731162741127573</v>
      </c>
      <c r="CO117" s="67">
        <v>0.64715265062806038</v>
      </c>
      <c r="CP117" s="67">
        <v>0</v>
      </c>
      <c r="CQ117" s="67">
        <v>0.10822927496580027</v>
      </c>
      <c r="CR117" s="67">
        <v>0</v>
      </c>
      <c r="CS117" s="67">
        <v>0.6143042071197411</v>
      </c>
      <c r="CT117" s="67">
        <v>0.20364102564102565</v>
      </c>
      <c r="CU117" s="67">
        <v>0.27496517750976729</v>
      </c>
      <c r="CV117" s="67">
        <v>0.66344154197311689</v>
      </c>
      <c r="CW117" s="67">
        <v>5.8764940239043828E-2</v>
      </c>
      <c r="CX117" s="67">
        <v>0.1086153382552358</v>
      </c>
      <c r="CY117" s="67">
        <v>0.3595784016433532</v>
      </c>
      <c r="CZ117" s="67">
        <v>0.16351458885941644</v>
      </c>
      <c r="DA117" s="67">
        <v>0.3896783457782883</v>
      </c>
      <c r="DB117" s="67">
        <v>0.34240679760993742</v>
      </c>
      <c r="DC117" s="67">
        <v>0.59986487172329794</v>
      </c>
      <c r="DD117" s="67">
        <v>0.42614955264292359</v>
      </c>
      <c r="DE117" s="67">
        <v>0.42901160574528996</v>
      </c>
      <c r="DF117" s="67">
        <v>0.57419565786031912</v>
      </c>
      <c r="DG117" s="67">
        <v>0.54579916558768526</v>
      </c>
      <c r="DH117" s="67">
        <v>0.64392620723294547</v>
      </c>
      <c r="DI117" s="67">
        <v>0.42120209473934778</v>
      </c>
      <c r="DJ117" s="67">
        <v>0.18829775648006972</v>
      </c>
      <c r="DK117" s="67">
        <v>0.15668367346938775</v>
      </c>
      <c r="DL117" s="67">
        <v>0.26666804225817098</v>
      </c>
      <c r="DM117" s="67">
        <v>0.36377824563427402</v>
      </c>
      <c r="DN117" s="67">
        <v>0.27955054012345681</v>
      </c>
      <c r="DO117" s="67">
        <v>0.30597105219950238</v>
      </c>
      <c r="DP117" s="67">
        <v>0.29641817583141256</v>
      </c>
      <c r="DQ117" s="67">
        <v>0.2959829494846673</v>
      </c>
      <c r="DR117" s="67">
        <v>0.34514269911504425</v>
      </c>
      <c r="DS117" s="67">
        <v>0</v>
      </c>
      <c r="DT117" s="67">
        <v>1.0705832178270603E-2</v>
      </c>
      <c r="DU117" s="67">
        <v>0.26631926525102112</v>
      </c>
    </row>
    <row r="118" spans="2:347" x14ac:dyDescent="0.15">
      <c r="P118" s="67"/>
      <c r="Q118" s="67" t="s">
        <v>261</v>
      </c>
      <c r="R118" s="67">
        <v>0.30033675348592476</v>
      </c>
      <c r="S118" s="67">
        <v>6.894366197183098E-2</v>
      </c>
      <c r="T118" s="67">
        <v>0.11636659436008677</v>
      </c>
      <c r="U118" s="67">
        <v>0.185</v>
      </c>
      <c r="V118" s="67">
        <v>0.21869873913575713</v>
      </c>
      <c r="W118" s="67">
        <v>0</v>
      </c>
      <c r="X118" s="67">
        <v>0.12910891089108911</v>
      </c>
      <c r="Y118" s="67">
        <v>0.10221091514866186</v>
      </c>
      <c r="Z118" s="67">
        <v>0</v>
      </c>
      <c r="AA118" s="67">
        <v>0</v>
      </c>
      <c r="AB118" s="67">
        <v>0</v>
      </c>
      <c r="AC118" s="67">
        <v>-0.10583333333333333</v>
      </c>
      <c r="AD118" s="67">
        <v>7.3146944083224974E-2</v>
      </c>
      <c r="AE118" s="67">
        <v>0.11219512195121951</v>
      </c>
      <c r="AF118" s="67">
        <v>0.1691422721067799</v>
      </c>
      <c r="AG118" s="67">
        <v>0</v>
      </c>
      <c r="AH118" s="67">
        <v>0.10791338582677165</v>
      </c>
      <c r="AI118" s="67">
        <v>9.3441324694024469E-2</v>
      </c>
      <c r="AJ118" s="67">
        <v>0</v>
      </c>
      <c r="AK118" s="67">
        <v>0.14250000000000002</v>
      </c>
      <c r="AL118" s="67">
        <v>0</v>
      </c>
      <c r="AM118" s="67">
        <v>0</v>
      </c>
      <c r="AN118" s="67">
        <v>0</v>
      </c>
      <c r="AO118" s="67">
        <v>0</v>
      </c>
      <c r="AP118" s="67">
        <v>-0.34792269799166353</v>
      </c>
      <c r="AQ118" s="67">
        <v>0.10547190257495227</v>
      </c>
      <c r="AR118" s="67">
        <v>0</v>
      </c>
      <c r="AS118" s="67">
        <v>0</v>
      </c>
      <c r="AT118" s="67">
        <v>-3.2243068584531999E-2</v>
      </c>
      <c r="AU118" s="67">
        <v>-7.7336070247462654E-2</v>
      </c>
      <c r="AV118" s="67">
        <v>0.18548571428571428</v>
      </c>
      <c r="AW118" s="67">
        <v>0</v>
      </c>
      <c r="AX118" s="67">
        <v>0.12953488372093022</v>
      </c>
      <c r="AY118" s="67">
        <v>-3.6666666666666667E-2</v>
      </c>
      <c r="AZ118" s="67">
        <v>9.6255707762557069E-2</v>
      </c>
      <c r="BA118" s="67">
        <v>0</v>
      </c>
      <c r="BB118" s="67">
        <v>0.10011407942238267</v>
      </c>
      <c r="BC118" s="67">
        <v>0.1327542372881356</v>
      </c>
      <c r="BD118" s="67">
        <v>0.13209406256650352</v>
      </c>
      <c r="BE118" s="67">
        <v>0</v>
      </c>
      <c r="BF118" s="67">
        <v>7.6869843615318303E-2</v>
      </c>
      <c r="BG118" s="67">
        <v>-3.8637101135749051E-2</v>
      </c>
      <c r="BH118" s="67">
        <v>-9.557604918470998E-3</v>
      </c>
      <c r="BI118" s="67">
        <v>0.1082410856838744</v>
      </c>
      <c r="BJ118" s="67">
        <v>9.1302964416397098E-2</v>
      </c>
      <c r="BK118" s="67">
        <v>2.133684474542262E-2</v>
      </c>
      <c r="BL118" s="67">
        <v>0</v>
      </c>
      <c r="BM118" s="67">
        <v>-0.11298664122137404</v>
      </c>
      <c r="BN118" s="67">
        <v>-6.1182380216383309E-2</v>
      </c>
      <c r="BO118" s="67">
        <v>0</v>
      </c>
      <c r="BP118" s="67">
        <v>-0.16603305785123967</v>
      </c>
      <c r="BQ118" s="67">
        <v>-3.552775171167414E-2</v>
      </c>
      <c r="BR118" s="67">
        <v>-3.3225806451612903E-2</v>
      </c>
      <c r="BS118" s="67">
        <v>-0.18387163561076605</v>
      </c>
      <c r="BT118" s="67">
        <v>9.9875923011741915E-3</v>
      </c>
      <c r="BU118" s="67">
        <v>-2.3343475240171534E-2</v>
      </c>
      <c r="BV118" s="67">
        <v>5.0618005165416306E-3</v>
      </c>
      <c r="BW118" s="67">
        <v>4.9133611460609676E-2</v>
      </c>
      <c r="BX118" s="67">
        <v>-5.4325307465789022E-2</v>
      </c>
      <c r="BY118" s="67">
        <v>-8.4526520410996939E-2</v>
      </c>
      <c r="BZ118" s="67">
        <v>-6.4093845630737853E-3</v>
      </c>
      <c r="CA118" s="67">
        <v>-5.8770323499832376E-2</v>
      </c>
      <c r="CB118" s="67">
        <v>3.4674232309746325E-2</v>
      </c>
      <c r="CC118" s="67">
        <v>-7.9675526650643286E-2</v>
      </c>
      <c r="CD118" s="67">
        <v>1.9212018140589569E-2</v>
      </c>
      <c r="CE118" s="67">
        <v>4.5856585717563E-2</v>
      </c>
      <c r="CF118" s="67">
        <v>-4.4996265870052281E-2</v>
      </c>
      <c r="CG118" s="67">
        <v>5.2236179699860961E-2</v>
      </c>
      <c r="CH118" s="67">
        <v>8.2878190943925747E-2</v>
      </c>
      <c r="CI118" s="67">
        <v>8.5171141803208381E-2</v>
      </c>
      <c r="CJ118" s="67">
        <v>0.2513700379118517</v>
      </c>
      <c r="CK118" s="67">
        <v>0.12219206327744726</v>
      </c>
      <c r="CL118" s="67">
        <v>1.3999477397439248E-2</v>
      </c>
      <c r="CM118" s="67">
        <v>0.49485631131192254</v>
      </c>
      <c r="CN118" s="67">
        <v>5.2330278162634553E-2</v>
      </c>
      <c r="CO118" s="67">
        <v>-6.291292314243134E-2</v>
      </c>
      <c r="CP118" s="67">
        <v>2.0048086760793941E-3</v>
      </c>
      <c r="CQ118" s="67">
        <v>1.5386593707250342E-2</v>
      </c>
      <c r="CR118" s="67">
        <v>0</v>
      </c>
      <c r="CS118" s="67">
        <v>-0.30637540453074436</v>
      </c>
      <c r="CT118" s="67">
        <v>2.1066666666666664E-2</v>
      </c>
      <c r="CU118" s="67">
        <v>0.20621284185493458</v>
      </c>
      <c r="CV118" s="67">
        <v>5.7519655084960685E-3</v>
      </c>
      <c r="CW118" s="67">
        <v>0.31280079681274903</v>
      </c>
      <c r="CX118" s="67">
        <v>0.25627542564411632</v>
      </c>
      <c r="CY118" s="67">
        <v>6.1209038442727182E-2</v>
      </c>
      <c r="CZ118" s="67">
        <v>4.8289124668435011E-2</v>
      </c>
      <c r="DA118" s="67">
        <v>-6.1619758759333718E-2</v>
      </c>
      <c r="DB118" s="67">
        <v>3.7764456709103418E-3</v>
      </c>
      <c r="DC118" s="67">
        <v>3.3856928972010045E-3</v>
      </c>
      <c r="DD118" s="67">
        <v>3.7526338478759053E-2</v>
      </c>
      <c r="DE118" s="67">
        <v>5.2991054411561954E-2</v>
      </c>
      <c r="DF118" s="67">
        <v>6.6518441014909759E-3</v>
      </c>
      <c r="DG118" s="67">
        <v>3.0988347000431592E-2</v>
      </c>
      <c r="DH118" s="67">
        <v>4.1532994216430912E-2</v>
      </c>
      <c r="DI118" s="67">
        <v>-5.478457510116639E-3</v>
      </c>
      <c r="DJ118" s="67">
        <v>-3.9326944020910477E-2</v>
      </c>
      <c r="DK118" s="67">
        <v>-1.7789115646258506E-2</v>
      </c>
      <c r="DL118" s="67">
        <v>4.346772862330802E-2</v>
      </c>
      <c r="DM118" s="67">
        <v>0.21227810864204652</v>
      </c>
      <c r="DN118" s="67">
        <v>3.9562114197530862E-2</v>
      </c>
      <c r="DO118" s="67">
        <v>6.0109627795950846E-3</v>
      </c>
      <c r="DP118" s="67">
        <v>0.17133552848205466</v>
      </c>
      <c r="DQ118" s="67">
        <v>0.16533528438732664</v>
      </c>
      <c r="DR118" s="67">
        <v>0.11478263274336283</v>
      </c>
      <c r="DS118" s="67">
        <v>0</v>
      </c>
      <c r="DT118" s="67">
        <v>0.3510054376799232</v>
      </c>
      <c r="DU118" s="67">
        <v>9.0026260140599501E-2</v>
      </c>
    </row>
    <row r="119" spans="2:347" x14ac:dyDescent="0.15">
      <c r="P119" s="67"/>
      <c r="Q119" s="67" t="s">
        <v>262</v>
      </c>
      <c r="R119" s="67">
        <v>0.1591607471717969</v>
      </c>
      <c r="S119" s="67">
        <v>0.11922535211267606</v>
      </c>
      <c r="T119" s="67">
        <v>3.776572668112798E-2</v>
      </c>
      <c r="U119" s="67">
        <v>0.105</v>
      </c>
      <c r="V119" s="67">
        <v>0.17978699963275799</v>
      </c>
      <c r="W119" s="67">
        <v>0</v>
      </c>
      <c r="X119" s="67">
        <v>4.8910891089108913E-2</v>
      </c>
      <c r="Y119" s="67">
        <v>4.2585738601383406E-2</v>
      </c>
      <c r="Z119" s="67">
        <v>0</v>
      </c>
      <c r="AA119" s="67">
        <v>0</v>
      </c>
      <c r="AB119" s="67">
        <v>0</v>
      </c>
      <c r="AC119" s="67">
        <v>0.15854166666666666</v>
      </c>
      <c r="AD119" s="67">
        <v>5.9180754226267875E-2</v>
      </c>
      <c r="AE119" s="67">
        <v>5.4390243902439024E-2</v>
      </c>
      <c r="AF119" s="67">
        <v>2.6007128772940997E-2</v>
      </c>
      <c r="AG119" s="67">
        <v>0</v>
      </c>
      <c r="AH119" s="67">
        <v>4.4645669291338584E-2</v>
      </c>
      <c r="AI119" s="67">
        <v>0.12171346292296617</v>
      </c>
      <c r="AJ119" s="67">
        <v>0</v>
      </c>
      <c r="AK119" s="67">
        <v>0.11273584905660376</v>
      </c>
      <c r="AL119" s="67">
        <v>0</v>
      </c>
      <c r="AM119" s="67">
        <v>0</v>
      </c>
      <c r="AN119" s="67">
        <v>0</v>
      </c>
      <c r="AO119" s="67">
        <v>0</v>
      </c>
      <c r="AP119" s="67">
        <v>0.65566654035619554</v>
      </c>
      <c r="AQ119" s="67">
        <v>9.9056194850095453E-2</v>
      </c>
      <c r="AR119" s="67">
        <v>0</v>
      </c>
      <c r="AS119" s="67">
        <v>0</v>
      </c>
      <c r="AT119" s="67">
        <v>9.9492391077756925E-2</v>
      </c>
      <c r="AU119" s="67">
        <v>0.2150769757098871</v>
      </c>
      <c r="AV119" s="67">
        <v>5.5828571428571429E-2</v>
      </c>
      <c r="AW119" s="67">
        <v>0</v>
      </c>
      <c r="AX119" s="67">
        <v>9.9605191995673331E-2</v>
      </c>
      <c r="AY119" s="67">
        <v>9.9999999999999992E-2</v>
      </c>
      <c r="AZ119" s="67">
        <v>6.9634703196347028E-2</v>
      </c>
      <c r="BA119" s="67">
        <v>0</v>
      </c>
      <c r="BB119" s="67">
        <v>5.5534536702767749E-2</v>
      </c>
      <c r="BC119" s="67">
        <v>3.38135593220339E-2</v>
      </c>
      <c r="BD119" s="67">
        <v>2.0642689934028517E-2</v>
      </c>
      <c r="BE119" s="67">
        <v>0</v>
      </c>
      <c r="BF119" s="67">
        <v>1.9689077699790669E-2</v>
      </c>
      <c r="BG119" s="67">
        <v>7.1076257436452128E-2</v>
      </c>
      <c r="BH119" s="67">
        <v>9.2131782945736443E-2</v>
      </c>
      <c r="BI119" s="67">
        <v>8.0283838921412096E-2</v>
      </c>
      <c r="BJ119" s="67">
        <v>0.10540860158031501</v>
      </c>
      <c r="BK119" s="67">
        <v>0.13991346877351393</v>
      </c>
      <c r="BL119" s="67">
        <v>0</v>
      </c>
      <c r="BM119" s="67">
        <v>0.13559160305343512</v>
      </c>
      <c r="BN119" s="67">
        <v>0.13364760432766618</v>
      </c>
      <c r="BO119" s="67">
        <v>0</v>
      </c>
      <c r="BP119" s="67">
        <v>0.25082644628099177</v>
      </c>
      <c r="BQ119" s="67">
        <v>0.21616654502484969</v>
      </c>
      <c r="BR119" s="67">
        <v>0.16483870967741937</v>
      </c>
      <c r="BS119" s="67">
        <v>0.28892339544513462</v>
      </c>
      <c r="BT119" s="67">
        <v>4.2799903159423801E-2</v>
      </c>
      <c r="BU119" s="67">
        <v>0.12764508117518347</v>
      </c>
      <c r="BV119" s="67">
        <v>7.9792614684540658E-2</v>
      </c>
      <c r="BW119" s="67">
        <v>7.2516831114937202E-2</v>
      </c>
      <c r="BX119" s="67">
        <v>9.5194872683180318E-2</v>
      </c>
      <c r="BY119" s="67">
        <v>0.13612329908358789</v>
      </c>
      <c r="BZ119" s="67">
        <v>2.0788847330839851E-2</v>
      </c>
      <c r="CA119" s="67">
        <v>3.0988518270197787E-2</v>
      </c>
      <c r="CB119" s="67">
        <v>2.5142189586114819E-2</v>
      </c>
      <c r="CC119" s="67">
        <v>7.3434186342428959E-2</v>
      </c>
      <c r="CD119" s="67">
        <v>4.3906462585034015E-2</v>
      </c>
      <c r="CE119" s="67">
        <v>0.21953521449873825</v>
      </c>
      <c r="CF119" s="67">
        <v>0.24731391585760518</v>
      </c>
      <c r="CG119" s="67">
        <v>0.32814259001773982</v>
      </c>
      <c r="CH119" s="67">
        <v>2.895892924604674E-2</v>
      </c>
      <c r="CI119" s="67">
        <v>8.6244960109805258E-2</v>
      </c>
      <c r="CJ119" s="67">
        <v>7.3759266255846376E-2</v>
      </c>
      <c r="CK119" s="67">
        <v>0.31024675500270416</v>
      </c>
      <c r="CL119" s="67">
        <v>0.47956284295793045</v>
      </c>
      <c r="CM119" s="67">
        <v>0.36640346806691904</v>
      </c>
      <c r="CN119" s="67">
        <v>0.33660662900991156</v>
      </c>
      <c r="CO119" s="67">
        <v>8.291760698318075E-2</v>
      </c>
      <c r="CP119" s="67">
        <v>0</v>
      </c>
      <c r="CQ119" s="67">
        <v>0.12384514363885089</v>
      </c>
      <c r="CR119" s="67">
        <v>0</v>
      </c>
      <c r="CS119" s="67">
        <v>0.24336569579288025</v>
      </c>
      <c r="CT119" s="67">
        <v>0.27817435897435899</v>
      </c>
      <c r="CU119" s="67">
        <v>7.4542211652794288E-2</v>
      </c>
      <c r="CV119" s="67">
        <v>6.0902865838194264E-2</v>
      </c>
      <c r="CW119" s="67">
        <v>0.12191633466135458</v>
      </c>
      <c r="CX119" s="67">
        <v>2.0587614886243784E-2</v>
      </c>
      <c r="CY119" s="67">
        <v>0.12146336691773452</v>
      </c>
      <c r="CZ119" s="67">
        <v>7.068965517241379E-3</v>
      </c>
      <c r="DA119" s="67">
        <v>5.6731763354394026E-2</v>
      </c>
      <c r="DB119" s="67">
        <v>0</v>
      </c>
      <c r="DC119" s="67">
        <v>8.722650798081559E-2</v>
      </c>
      <c r="DD119" s="67">
        <v>7.1649964831607682E-2</v>
      </c>
      <c r="DE119" s="67">
        <v>6.6234418212342161E-2</v>
      </c>
      <c r="DF119" s="67">
        <v>2.2759612869474238E-2</v>
      </c>
      <c r="DG119" s="67">
        <v>1.8097396058121135E-2</v>
      </c>
      <c r="DH119" s="67">
        <v>5.6506515225419829E-2</v>
      </c>
      <c r="DI119" s="67">
        <v>2.5258271840038087E-2</v>
      </c>
      <c r="DJ119" s="67">
        <v>0.50608473099542584</v>
      </c>
      <c r="DK119" s="67">
        <v>0.10413265306122449</v>
      </c>
      <c r="DL119" s="67">
        <v>2.6132386926378343E-2</v>
      </c>
      <c r="DM119" s="67">
        <v>6.7911805845963055E-2</v>
      </c>
      <c r="DN119" s="67">
        <v>0.11416859567901234</v>
      </c>
      <c r="DO119" s="67">
        <v>4.3505437185041108E-2</v>
      </c>
      <c r="DP119" s="67">
        <v>0.12246624958840963</v>
      </c>
      <c r="DQ119" s="67">
        <v>0.1475942655978284</v>
      </c>
      <c r="DR119" s="67">
        <v>0.15105475663716816</v>
      </c>
      <c r="DS119" s="67">
        <v>0</v>
      </c>
      <c r="DT119" s="67">
        <v>3.3108007250239893E-2</v>
      </c>
      <c r="DU119" s="67">
        <v>0.12598304812733258</v>
      </c>
    </row>
    <row r="120" spans="2:347" x14ac:dyDescent="0.15">
      <c r="P120" s="67"/>
      <c r="Q120" s="67" t="s">
        <v>385</v>
      </c>
      <c r="R120" s="67">
        <v>0</v>
      </c>
      <c r="S120" s="67">
        <v>0</v>
      </c>
      <c r="T120" s="67">
        <v>0</v>
      </c>
      <c r="U120" s="67">
        <v>0</v>
      </c>
      <c r="V120" s="67">
        <v>0</v>
      </c>
      <c r="W120" s="67">
        <v>0</v>
      </c>
      <c r="X120" s="67">
        <v>0</v>
      </c>
      <c r="Y120" s="67">
        <v>0</v>
      </c>
      <c r="Z120" s="67">
        <v>0</v>
      </c>
      <c r="AA120" s="67">
        <v>0</v>
      </c>
      <c r="AB120" s="67">
        <v>0</v>
      </c>
      <c r="AC120" s="67">
        <v>0</v>
      </c>
      <c r="AD120" s="67">
        <v>0</v>
      </c>
      <c r="AE120" s="67">
        <v>0</v>
      </c>
      <c r="AF120" s="67">
        <v>0</v>
      </c>
      <c r="AG120" s="67">
        <v>0</v>
      </c>
      <c r="AH120" s="67">
        <v>0</v>
      </c>
      <c r="AI120" s="67">
        <v>0</v>
      </c>
      <c r="AJ120" s="67">
        <v>0</v>
      </c>
      <c r="AK120" s="67">
        <v>0</v>
      </c>
      <c r="AL120" s="67">
        <v>0</v>
      </c>
      <c r="AM120" s="67">
        <v>0</v>
      </c>
      <c r="AN120" s="67">
        <v>0</v>
      </c>
      <c r="AO120" s="67">
        <v>0</v>
      </c>
      <c r="AP120" s="67">
        <v>0</v>
      </c>
      <c r="AQ120" s="67">
        <v>0</v>
      </c>
      <c r="AR120" s="67">
        <v>0</v>
      </c>
      <c r="AS120" s="67">
        <v>0</v>
      </c>
      <c r="AT120" s="67">
        <v>0</v>
      </c>
      <c r="AU120" s="67">
        <v>0</v>
      </c>
      <c r="AV120" s="67">
        <v>0</v>
      </c>
      <c r="AW120" s="67">
        <v>0</v>
      </c>
      <c r="AX120" s="67">
        <v>0</v>
      </c>
      <c r="AY120" s="67">
        <v>0</v>
      </c>
      <c r="AZ120" s="67">
        <v>0</v>
      </c>
      <c r="BA120" s="67">
        <v>0</v>
      </c>
      <c r="BB120" s="67">
        <v>0</v>
      </c>
      <c r="BC120" s="67">
        <v>0</v>
      </c>
      <c r="BD120" s="67">
        <v>0</v>
      </c>
      <c r="BE120" s="67">
        <v>0</v>
      </c>
      <c r="BF120" s="67">
        <v>0</v>
      </c>
      <c r="BG120" s="67">
        <v>0</v>
      </c>
      <c r="BH120" s="67">
        <v>0</v>
      </c>
      <c r="BI120" s="67">
        <v>0</v>
      </c>
      <c r="BJ120" s="67">
        <v>0</v>
      </c>
      <c r="BK120" s="67">
        <v>0</v>
      </c>
      <c r="BL120" s="67">
        <v>0</v>
      </c>
      <c r="BM120" s="67">
        <v>0</v>
      </c>
      <c r="BN120" s="67">
        <v>0</v>
      </c>
      <c r="BO120" s="67">
        <v>0</v>
      </c>
      <c r="BP120" s="67">
        <v>0</v>
      </c>
      <c r="BQ120" s="67">
        <v>0</v>
      </c>
      <c r="BR120" s="67">
        <v>0</v>
      </c>
      <c r="BS120" s="67">
        <v>0</v>
      </c>
      <c r="BT120" s="67">
        <v>0</v>
      </c>
      <c r="BU120" s="67">
        <v>0</v>
      </c>
      <c r="BV120" s="67">
        <v>0</v>
      </c>
      <c r="BW120" s="67">
        <v>0</v>
      </c>
      <c r="BX120" s="67">
        <v>0</v>
      </c>
      <c r="BY120" s="67">
        <v>0</v>
      </c>
      <c r="BZ120" s="67">
        <v>0</v>
      </c>
      <c r="CA120" s="67">
        <v>0</v>
      </c>
      <c r="CB120" s="67">
        <v>0</v>
      </c>
      <c r="CC120" s="67">
        <v>0</v>
      </c>
      <c r="CD120" s="67">
        <v>0</v>
      </c>
      <c r="CE120" s="67">
        <v>0</v>
      </c>
      <c r="CF120" s="67">
        <v>0</v>
      </c>
      <c r="CG120" s="67">
        <v>3.2793306803471256E-2</v>
      </c>
      <c r="CH120" s="67">
        <v>2.9701548923309409E-2</v>
      </c>
      <c r="CI120" s="67">
        <v>0</v>
      </c>
      <c r="CJ120" s="67">
        <v>0</v>
      </c>
      <c r="CK120" s="67">
        <v>0</v>
      </c>
      <c r="CL120" s="67">
        <v>0</v>
      </c>
      <c r="CM120" s="67">
        <v>0</v>
      </c>
      <c r="CN120" s="67">
        <v>0</v>
      </c>
      <c r="CO120" s="67">
        <v>0</v>
      </c>
      <c r="CP120" s="67">
        <v>0</v>
      </c>
      <c r="CQ120" s="67">
        <v>0</v>
      </c>
      <c r="CR120" s="67">
        <v>0</v>
      </c>
      <c r="CS120" s="67">
        <v>0</v>
      </c>
      <c r="CT120" s="67">
        <v>0</v>
      </c>
      <c r="CU120" s="67">
        <v>7.4571088839816538E-4</v>
      </c>
      <c r="CV120" s="67">
        <v>0</v>
      </c>
      <c r="CW120" s="67">
        <v>0</v>
      </c>
      <c r="CX120" s="67">
        <v>0</v>
      </c>
      <c r="CY120" s="67">
        <v>0</v>
      </c>
      <c r="CZ120" s="67">
        <v>0</v>
      </c>
      <c r="DA120" s="67">
        <v>0</v>
      </c>
      <c r="DB120" s="67">
        <v>0.43045888118482795</v>
      </c>
      <c r="DC120" s="67">
        <v>0.11581927068794884</v>
      </c>
      <c r="DD120" s="67">
        <v>3.8708752769983583E-2</v>
      </c>
      <c r="DE120" s="67">
        <v>0</v>
      </c>
      <c r="DF120" s="67">
        <v>1.1430813497253466E-3</v>
      </c>
      <c r="DG120" s="67">
        <v>2.2748525392029925E-3</v>
      </c>
      <c r="DH120" s="67">
        <v>0</v>
      </c>
      <c r="DI120" s="67">
        <v>0</v>
      </c>
      <c r="DJ120" s="67">
        <v>0</v>
      </c>
      <c r="DK120" s="67">
        <v>0</v>
      </c>
      <c r="DL120" s="67">
        <v>0</v>
      </c>
      <c r="DM120" s="67">
        <v>0</v>
      </c>
      <c r="DN120" s="67">
        <v>0</v>
      </c>
      <c r="DO120" s="67">
        <v>0</v>
      </c>
      <c r="DP120" s="67">
        <v>0</v>
      </c>
      <c r="DQ120" s="67">
        <v>0</v>
      </c>
      <c r="DR120" s="67">
        <v>0</v>
      </c>
      <c r="DS120" s="67">
        <v>0</v>
      </c>
      <c r="DT120" s="67">
        <v>0</v>
      </c>
      <c r="DU120" s="67">
        <v>4.9929302949820946E-2</v>
      </c>
    </row>
    <row r="121" spans="2:347" x14ac:dyDescent="0.15">
      <c r="P121" s="67"/>
      <c r="Q121" s="67" t="s">
        <v>948</v>
      </c>
      <c r="R121" s="67">
        <v>5.3706919231781107E-2</v>
      </c>
      <c r="S121" s="67">
        <v>1.8309859154929577E-2</v>
      </c>
      <c r="T121" s="67">
        <v>3.3676789587852494E-2</v>
      </c>
      <c r="U121" s="67">
        <v>0.03</v>
      </c>
      <c r="V121" s="67">
        <v>5.8426980046517321E-2</v>
      </c>
      <c r="W121" s="67">
        <v>0</v>
      </c>
      <c r="X121" s="67">
        <v>4.4356435643564361E-2</v>
      </c>
      <c r="Y121" s="67">
        <v>2.1589106580233948E-2</v>
      </c>
      <c r="Z121" s="67">
        <v>0</v>
      </c>
      <c r="AA121" s="67">
        <v>0</v>
      </c>
      <c r="AB121" s="67">
        <v>0</v>
      </c>
      <c r="AC121" s="67">
        <v>3.4791666666666665E-2</v>
      </c>
      <c r="AD121" s="67">
        <v>4.9830949284785438E-2</v>
      </c>
      <c r="AE121" s="67">
        <v>3.5121951219512199E-2</v>
      </c>
      <c r="AF121" s="67">
        <v>2.6681328681935384E-2</v>
      </c>
      <c r="AG121" s="67">
        <v>0</v>
      </c>
      <c r="AH121" s="67">
        <v>3.2362204724409455E-2</v>
      </c>
      <c r="AI121" s="67">
        <v>3.7379409647228225E-2</v>
      </c>
      <c r="AJ121" s="67">
        <v>0</v>
      </c>
      <c r="AK121" s="67">
        <v>1.6226415094339624E-2</v>
      </c>
      <c r="AL121" s="67">
        <v>0</v>
      </c>
      <c r="AM121" s="67">
        <v>0</v>
      </c>
      <c r="AN121" s="67">
        <v>0</v>
      </c>
      <c r="AO121" s="67">
        <v>0</v>
      </c>
      <c r="AP121" s="67">
        <v>2.7088291019325503E-2</v>
      </c>
      <c r="AQ121" s="67">
        <v>2.0172351514526034E-2</v>
      </c>
      <c r="AR121" s="67">
        <v>0</v>
      </c>
      <c r="AS121" s="67">
        <v>0</v>
      </c>
      <c r="AT121" s="67">
        <v>3.8660621221596837E-2</v>
      </c>
      <c r="AU121" s="67">
        <v>3.5950507469494811E-2</v>
      </c>
      <c r="AV121" s="67">
        <v>2.6228571428571427E-2</v>
      </c>
      <c r="AW121" s="67">
        <v>0</v>
      </c>
      <c r="AX121" s="67">
        <v>4.3499188750676043E-2</v>
      </c>
      <c r="AY121" s="67">
        <v>2.3333333333333334E-2</v>
      </c>
      <c r="AZ121" s="67">
        <v>2.3378995433789955E-2</v>
      </c>
      <c r="BA121" s="67">
        <v>0</v>
      </c>
      <c r="BB121" s="67">
        <v>3.4320096269554751E-3</v>
      </c>
      <c r="BC121" s="67">
        <v>4.0593220338983049E-2</v>
      </c>
      <c r="BD121" s="67">
        <v>1.8516705682060014E-2</v>
      </c>
      <c r="BE121" s="67">
        <v>0</v>
      </c>
      <c r="BF121" s="67">
        <v>5.0123137544637354E-3</v>
      </c>
      <c r="BG121" s="67">
        <v>2.8393726338561385E-2</v>
      </c>
      <c r="BH121" s="67">
        <v>2.7087677091686715E-2</v>
      </c>
      <c r="BI121" s="67">
        <v>7.107503991484832E-3</v>
      </c>
      <c r="BJ121" s="67">
        <v>8.0633186615050121E-3</v>
      </c>
      <c r="BK121" s="67">
        <v>1.2420366190117884E-2</v>
      </c>
      <c r="BL121" s="67">
        <v>0</v>
      </c>
      <c r="BM121" s="67">
        <v>1.2910305343511451E-2</v>
      </c>
      <c r="BN121" s="67">
        <v>4.9356002060793403E-3</v>
      </c>
      <c r="BO121" s="67">
        <v>0</v>
      </c>
      <c r="BP121" s="67">
        <v>4.6694214876033049E-3</v>
      </c>
      <c r="BQ121" s="67">
        <v>9.2625030410454241E-3</v>
      </c>
      <c r="BR121" s="67">
        <v>9.6774193548387101E-3</v>
      </c>
      <c r="BS121" s="67">
        <v>1.0124223602484472E-2</v>
      </c>
      <c r="BT121" s="67">
        <v>-2.0906367267885244E-2</v>
      </c>
      <c r="BU121" s="67">
        <v>-2.1978390551256563E-3</v>
      </c>
      <c r="BV121" s="67">
        <v>1.7022813922026811E-3</v>
      </c>
      <c r="BW121" s="67">
        <v>2.2112884356444384E-2</v>
      </c>
      <c r="BX121" s="67">
        <v>3.0157630348172527E-2</v>
      </c>
      <c r="BY121" s="67">
        <v>7.1646764787559013E-3</v>
      </c>
      <c r="BZ121" s="67">
        <v>6.5515130907854477E-2</v>
      </c>
      <c r="CA121" s="67">
        <v>3.7701558833389208E-2</v>
      </c>
      <c r="CB121" s="67">
        <v>3.4939252336448595E-2</v>
      </c>
      <c r="CC121" s="67">
        <v>4.1476035628446206E-2</v>
      </c>
      <c r="CD121" s="67">
        <v>2.8237528344671203E-2</v>
      </c>
      <c r="CE121" s="67">
        <v>2.9240323796414645E-2</v>
      </c>
      <c r="CF121" s="67">
        <v>2.1229773462783173E-2</v>
      </c>
      <c r="CG121" s="67">
        <v>4.5010308289782808E-2</v>
      </c>
      <c r="CH121" s="67">
        <v>1.7535754762804254E-2</v>
      </c>
      <c r="CI121" s="67">
        <v>4.1237829201338255E-2</v>
      </c>
      <c r="CJ121" s="67">
        <v>2.0220045077321936E-2</v>
      </c>
      <c r="CK121" s="67">
        <v>8.1383856138453212E-2</v>
      </c>
      <c r="CL121" s="67">
        <v>3.8494643323752291E-2</v>
      </c>
      <c r="CM121" s="67">
        <v>4.2911100256441563E-2</v>
      </c>
      <c r="CN121" s="67">
        <v>4.8252424597676646E-2</v>
      </c>
      <c r="CO121" s="67">
        <v>7.3038109431552048E-2</v>
      </c>
      <c r="CP121" s="67">
        <v>0</v>
      </c>
      <c r="CQ121" s="67">
        <v>1.0994801641586867E-2</v>
      </c>
      <c r="CR121" s="67">
        <v>0</v>
      </c>
      <c r="CS121" s="67">
        <v>0.10155339805825242</v>
      </c>
      <c r="CT121" s="67">
        <v>0.12092307692307692</v>
      </c>
      <c r="CU121" s="67">
        <v>7.5437404450484122E-2</v>
      </c>
      <c r="CV121" s="67">
        <v>2.2127821455744358E-2</v>
      </c>
      <c r="CW121" s="67">
        <v>3.7402390438247009E-2</v>
      </c>
      <c r="CX121" s="67">
        <v>3.7889106524031942E-2</v>
      </c>
      <c r="CY121" s="67">
        <v>3.1881052528611953E-2</v>
      </c>
      <c r="CZ121" s="67">
        <v>3.1671087533156499E-2</v>
      </c>
      <c r="DA121" s="67">
        <v>1.8592762780011485E-2</v>
      </c>
      <c r="DB121" s="67">
        <v>5.7936599958258936E-3</v>
      </c>
      <c r="DC121" s="67">
        <v>9.5297789732788594E-3</v>
      </c>
      <c r="DD121" s="67">
        <v>2.151821571459904E-2</v>
      </c>
      <c r="DE121" s="67">
        <v>1.5981135595007339E-2</v>
      </c>
      <c r="DF121" s="67">
        <v>2.2728223907925713E-2</v>
      </c>
      <c r="DG121" s="67">
        <v>5.3510286289742484E-3</v>
      </c>
      <c r="DH121" s="67">
        <v>1.5405546651801268E-2</v>
      </c>
      <c r="DI121" s="67">
        <v>3.5322542251844793E-2</v>
      </c>
      <c r="DJ121" s="67">
        <v>1.5551078196471356E-2</v>
      </c>
      <c r="DK121" s="67">
        <v>2.477891156462585E-2</v>
      </c>
      <c r="DL121" s="67">
        <v>2.4283591944536154E-2</v>
      </c>
      <c r="DM121" s="67">
        <v>6.522690238943285E-2</v>
      </c>
      <c r="DN121" s="67">
        <v>2.776813271604938E-2</v>
      </c>
      <c r="DO121" s="67">
        <v>3.26690831933516E-2</v>
      </c>
      <c r="DP121" s="67">
        <v>5.0285808363516628E-2</v>
      </c>
      <c r="DQ121" s="67">
        <v>6.9337914068795858E-2</v>
      </c>
      <c r="DR121" s="67">
        <v>9.6752765486725664E-2</v>
      </c>
      <c r="DS121" s="67">
        <v>0</v>
      </c>
      <c r="DT121" s="67">
        <v>1.7502932082311545E-2</v>
      </c>
      <c r="DU121" s="67">
        <v>2.5486414428759336E-2</v>
      </c>
    </row>
    <row r="122" spans="2:347" x14ac:dyDescent="0.15">
      <c r="P122" s="67"/>
      <c r="Q122" s="67" t="s">
        <v>263</v>
      </c>
      <c r="R122" s="67">
        <v>-1.5790581425940541E-2</v>
      </c>
      <c r="S122" s="67">
        <v>-1.3169014084507043E-2</v>
      </c>
      <c r="T122" s="67">
        <v>-3.2537960954446852E-5</v>
      </c>
      <c r="U122" s="67">
        <v>-0.04</v>
      </c>
      <c r="V122" s="67">
        <v>-1.2804504835353166E-3</v>
      </c>
      <c r="W122" s="67">
        <v>0</v>
      </c>
      <c r="X122" s="67">
        <v>0</v>
      </c>
      <c r="Y122" s="67">
        <v>-1.9554195487632635E-3</v>
      </c>
      <c r="Z122" s="67">
        <v>0</v>
      </c>
      <c r="AA122" s="67">
        <v>0</v>
      </c>
      <c r="AB122" s="67">
        <v>0</v>
      </c>
      <c r="AC122" s="67">
        <v>0</v>
      </c>
      <c r="AD122" s="67">
        <v>-1.3003901170351106E-5</v>
      </c>
      <c r="AE122" s="67">
        <v>0</v>
      </c>
      <c r="AF122" s="67">
        <v>-7.5838010010617325E-6</v>
      </c>
      <c r="AG122" s="67">
        <v>0</v>
      </c>
      <c r="AH122" s="67">
        <v>0</v>
      </c>
      <c r="AI122" s="67">
        <v>-7.1994240460763137E-6</v>
      </c>
      <c r="AJ122" s="67">
        <v>0</v>
      </c>
      <c r="AK122" s="67">
        <v>0</v>
      </c>
      <c r="AL122" s="67">
        <v>0</v>
      </c>
      <c r="AM122" s="67">
        <v>0</v>
      </c>
      <c r="AN122" s="67">
        <v>0</v>
      </c>
      <c r="AO122" s="67">
        <v>0</v>
      </c>
      <c r="AP122" s="67">
        <v>-3.0314513073133765E-6</v>
      </c>
      <c r="AQ122" s="67">
        <v>-3.0961349914856288E-6</v>
      </c>
      <c r="AR122" s="67">
        <v>0</v>
      </c>
      <c r="AS122" s="67">
        <v>0</v>
      </c>
      <c r="AT122" s="67">
        <v>-4.1692724619553888E-6</v>
      </c>
      <c r="AU122" s="67">
        <v>-7.9826662105143123E-6</v>
      </c>
      <c r="AV122" s="67">
        <v>-5.7142857142857142E-5</v>
      </c>
      <c r="AW122" s="67">
        <v>0</v>
      </c>
      <c r="AX122" s="67">
        <v>-5.4083288263926444E-6</v>
      </c>
      <c r="AY122" s="67">
        <v>0</v>
      </c>
      <c r="AZ122" s="67">
        <v>0</v>
      </c>
      <c r="BA122" s="67">
        <v>0</v>
      </c>
      <c r="BB122" s="67">
        <v>-3.3694344163658244E-6</v>
      </c>
      <c r="BC122" s="67">
        <v>0</v>
      </c>
      <c r="BD122" s="67">
        <v>-2.1281123643328369E-6</v>
      </c>
      <c r="BE122" s="67">
        <v>0</v>
      </c>
      <c r="BF122" s="67">
        <v>-4.3098140623075977E-6</v>
      </c>
      <c r="BG122" s="67">
        <v>-5.4083288263926444E-6</v>
      </c>
      <c r="BH122" s="67">
        <v>-8.0192461908580582E-6</v>
      </c>
      <c r="BI122" s="67">
        <v>-4.4349831470640415E-6</v>
      </c>
      <c r="BJ122" s="67">
        <v>-5.3030704778066503E-6</v>
      </c>
      <c r="BK122" s="67">
        <v>-5.0163029847002764E-6</v>
      </c>
      <c r="BL122" s="67">
        <v>0</v>
      </c>
      <c r="BM122" s="67">
        <v>-9.5419847328244277E-6</v>
      </c>
      <c r="BN122" s="67">
        <v>-5.1519835136527564E-6</v>
      </c>
      <c r="BO122" s="67">
        <v>0</v>
      </c>
      <c r="BP122" s="67">
        <v>0</v>
      </c>
      <c r="BQ122" s="67">
        <v>-4.1705765822124904E-6</v>
      </c>
      <c r="BR122" s="67">
        <v>0</v>
      </c>
      <c r="BS122" s="67">
        <v>0</v>
      </c>
      <c r="BT122" s="67">
        <v>-1.5131340031473189E-6</v>
      </c>
      <c r="BU122" s="67">
        <v>-4.4720219129073734E-6</v>
      </c>
      <c r="BV122" s="67">
        <v>-3.4589841347927683E-6</v>
      </c>
      <c r="BW122" s="67">
        <v>-8.8294373441052477E-6</v>
      </c>
      <c r="BX122" s="67">
        <v>-2.6849125238177725E-5</v>
      </c>
      <c r="BY122" s="67">
        <v>-8.3310191613440714E-6</v>
      </c>
      <c r="BZ122" s="67">
        <v>-3.4002040122407346E-6</v>
      </c>
      <c r="CA122" s="67">
        <v>-1.3199798860207845E-5</v>
      </c>
      <c r="CB122" s="67">
        <v>-3.671562082777036E-5</v>
      </c>
      <c r="CC122" s="67">
        <v>-2.8919835996041279E-3</v>
      </c>
      <c r="CD122" s="67">
        <v>-3.7486394557823127E-2</v>
      </c>
      <c r="CE122" s="67">
        <v>-5.4403041326647654E-6</v>
      </c>
      <c r="CF122" s="67">
        <v>-1.7513069454817027E-3</v>
      </c>
      <c r="CG122" s="67">
        <v>-5.2570839526298124E-2</v>
      </c>
      <c r="CH122" s="67">
        <v>-3.7778617302606729E-6</v>
      </c>
      <c r="CI122" s="67">
        <v>-4.7986188556232306E-4</v>
      </c>
      <c r="CJ122" s="67">
        <v>-1.4626809281238193E-2</v>
      </c>
      <c r="CK122" s="67">
        <v>-1.6563007030827472E-5</v>
      </c>
      <c r="CL122" s="67">
        <v>-1.614580611444996E-3</v>
      </c>
      <c r="CM122" s="67">
        <v>0</v>
      </c>
      <c r="CN122" s="67">
        <v>-7.6942342534370659E-3</v>
      </c>
      <c r="CO122" s="67">
        <v>-4.9252714498616143E-3</v>
      </c>
      <c r="CP122" s="67">
        <v>0</v>
      </c>
      <c r="CQ122" s="67">
        <v>-1.2093023255813954E-3</v>
      </c>
      <c r="CR122" s="67">
        <v>0</v>
      </c>
      <c r="CS122" s="67">
        <v>0</v>
      </c>
      <c r="CT122" s="67">
        <v>-1.0256410256410256E-5</v>
      </c>
      <c r="CU122" s="67">
        <v>-5.1910990317649052E-3</v>
      </c>
      <c r="CV122" s="67">
        <v>0</v>
      </c>
      <c r="CW122" s="67">
        <v>-7.9681274900398406E-6</v>
      </c>
      <c r="CX122" s="67">
        <v>-3.0134096730450504E-6</v>
      </c>
      <c r="CY122" s="67">
        <v>-1.6629169519710457E-5</v>
      </c>
      <c r="CZ122" s="67">
        <v>0</v>
      </c>
      <c r="DA122" s="67">
        <v>-5.1694428489373923E-5</v>
      </c>
      <c r="DB122" s="67">
        <v>0</v>
      </c>
      <c r="DC122" s="67">
        <v>-8.8055421625599515E-5</v>
      </c>
      <c r="DD122" s="67">
        <v>-1.7693255988080563E-2</v>
      </c>
      <c r="DE122" s="67">
        <v>-1.5173194053576207E-2</v>
      </c>
      <c r="DF122" s="67">
        <v>0</v>
      </c>
      <c r="DG122" s="67">
        <v>-6.8335491296216372E-6</v>
      </c>
      <c r="DH122" s="67">
        <v>-3.6865026827398789E-3</v>
      </c>
      <c r="DI122" s="67">
        <v>-1.799571530587955E-2</v>
      </c>
      <c r="DJ122" s="67">
        <v>-3.2672620344151598E-6</v>
      </c>
      <c r="DK122" s="67">
        <v>0</v>
      </c>
      <c r="DL122" s="67">
        <v>-6.1901617695609113E-6</v>
      </c>
      <c r="DM122" s="67">
        <v>-8.9549656077407821E-5</v>
      </c>
      <c r="DN122" s="67">
        <v>-1.1574074074074073E-5</v>
      </c>
      <c r="DO122" s="67">
        <v>-3.7889791227250334E-6</v>
      </c>
      <c r="DP122" s="67">
        <v>-1.2512347711557458E-5</v>
      </c>
      <c r="DQ122" s="67">
        <v>-5.9379904143869034E-6</v>
      </c>
      <c r="DR122" s="67">
        <v>-9.9557522123893805E-6</v>
      </c>
      <c r="DS122" s="67">
        <v>0</v>
      </c>
      <c r="DT122" s="67">
        <v>-5.0570423286064609E-3</v>
      </c>
      <c r="DU122" s="67">
        <v>-3.2607180394106645E-3</v>
      </c>
    </row>
    <row r="123" spans="2:347" x14ac:dyDescent="0.15">
      <c r="P123" s="68"/>
      <c r="Q123" s="68" t="s">
        <v>264</v>
      </c>
      <c r="R123" s="68">
        <v>0.58062352012628249</v>
      </c>
      <c r="S123" s="68">
        <v>0.29126760563380283</v>
      </c>
      <c r="T123" s="68">
        <v>0.65832429501084599</v>
      </c>
      <c r="U123" s="68">
        <v>0.66999999999999993</v>
      </c>
      <c r="V123" s="68">
        <v>0.64047863875627375</v>
      </c>
      <c r="W123" s="68">
        <v>0</v>
      </c>
      <c r="X123" s="68">
        <v>0.50059405940594059</v>
      </c>
      <c r="Y123" s="68">
        <v>0.30689023286133338</v>
      </c>
      <c r="Z123" s="68">
        <v>0</v>
      </c>
      <c r="AA123" s="68">
        <v>0</v>
      </c>
      <c r="AB123" s="68">
        <v>0</v>
      </c>
      <c r="AC123" s="68">
        <v>0.40312500000000001</v>
      </c>
      <c r="AD123" s="68">
        <v>0.42302990897269183</v>
      </c>
      <c r="AE123" s="68">
        <v>0.43227642276422762</v>
      </c>
      <c r="AF123" s="68">
        <v>0.39869103594721672</v>
      </c>
      <c r="AG123" s="68">
        <v>0</v>
      </c>
      <c r="AH123" s="68">
        <v>0.43405511811023623</v>
      </c>
      <c r="AI123" s="68">
        <v>0.53613390928725702</v>
      </c>
      <c r="AJ123" s="68">
        <v>0</v>
      </c>
      <c r="AK123" s="68">
        <v>0.37636792452830187</v>
      </c>
      <c r="AL123" s="68">
        <v>0</v>
      </c>
      <c r="AM123" s="68">
        <v>0</v>
      </c>
      <c r="AN123" s="68">
        <v>0</v>
      </c>
      <c r="AO123" s="68">
        <v>0</v>
      </c>
      <c r="AP123" s="68">
        <v>0.52786434255399783</v>
      </c>
      <c r="AQ123" s="68">
        <v>0.34128696011146081</v>
      </c>
      <c r="AR123" s="68">
        <v>0</v>
      </c>
      <c r="AS123" s="68">
        <v>0</v>
      </c>
      <c r="AT123" s="68">
        <v>0.35752970606629136</v>
      </c>
      <c r="AU123" s="68">
        <v>0.5158604173794048</v>
      </c>
      <c r="AV123" s="68">
        <v>0.40240000000000004</v>
      </c>
      <c r="AW123" s="68">
        <v>0</v>
      </c>
      <c r="AX123" s="68">
        <v>0.46563547863710114</v>
      </c>
      <c r="AY123" s="68">
        <v>0.47666666666666663</v>
      </c>
      <c r="AZ123" s="68">
        <v>0.49105022831050232</v>
      </c>
      <c r="BA123" s="68">
        <v>0</v>
      </c>
      <c r="BB123" s="68">
        <v>0.21607894103489772</v>
      </c>
      <c r="BC123" s="68">
        <v>0.40122881355932205</v>
      </c>
      <c r="BD123" s="68">
        <v>0.27323898701851457</v>
      </c>
      <c r="BE123" s="68">
        <v>0</v>
      </c>
      <c r="BF123" s="68">
        <v>0.22193449082625288</v>
      </c>
      <c r="BG123" s="68">
        <v>0.3935208220659816</v>
      </c>
      <c r="BH123" s="68">
        <v>0.45553996257685109</v>
      </c>
      <c r="BI123" s="68">
        <v>0.44714298385666135</v>
      </c>
      <c r="BJ123" s="68">
        <v>0.47992575701331064</v>
      </c>
      <c r="BK123" s="68">
        <v>0.44094306496112362</v>
      </c>
      <c r="BL123" s="68">
        <v>0</v>
      </c>
      <c r="BM123" s="68">
        <v>0.3589980916030534</v>
      </c>
      <c r="BN123" s="68">
        <v>0.38707367336424525</v>
      </c>
      <c r="BO123" s="68">
        <v>0</v>
      </c>
      <c r="BP123" s="68">
        <v>0.38938016528925617</v>
      </c>
      <c r="BQ123" s="68">
        <v>0.36517290515413753</v>
      </c>
      <c r="BR123" s="68">
        <v>0.37258064516129036</v>
      </c>
      <c r="BS123" s="68">
        <v>0.319296066252588</v>
      </c>
      <c r="BT123" s="68">
        <v>0.1707017915506597</v>
      </c>
      <c r="BU123" s="68">
        <v>0.19688028557054213</v>
      </c>
      <c r="BV123" s="68">
        <v>0.26213995818472519</v>
      </c>
      <c r="BW123" s="68">
        <v>0.35460344789528286</v>
      </c>
      <c r="BX123" s="68">
        <v>0.36953317166118127</v>
      </c>
      <c r="BY123" s="68">
        <v>0.43367120244376572</v>
      </c>
      <c r="BZ123" s="68">
        <v>0.32499149948996936</v>
      </c>
      <c r="CA123" s="68">
        <v>0.45578151190077115</v>
      </c>
      <c r="CB123" s="68">
        <v>0.44366088117489988</v>
      </c>
      <c r="CC123" s="68">
        <v>0.48719920825675112</v>
      </c>
      <c r="CD123" s="68">
        <v>0.50454761904761913</v>
      </c>
      <c r="CE123" s="68">
        <v>0.36598400681676668</v>
      </c>
      <c r="CF123" s="68">
        <v>0.32118247448344539</v>
      </c>
      <c r="CG123" s="68">
        <v>0.50977369708011699</v>
      </c>
      <c r="CH123" s="68">
        <v>0.63115548599492688</v>
      </c>
      <c r="CI123" s="68">
        <v>0.69029006176546281</v>
      </c>
      <c r="CJ123" s="68">
        <v>0.67727998749299734</v>
      </c>
      <c r="CK123" s="68">
        <v>0.71511695511087059</v>
      </c>
      <c r="CL123" s="68">
        <v>0.74328899921609604</v>
      </c>
      <c r="CM123" s="68">
        <v>0.90417087963528309</v>
      </c>
      <c r="CN123" s="68">
        <v>0.68346850687413407</v>
      </c>
      <c r="CO123" s="68">
        <v>0.75612859271875665</v>
      </c>
      <c r="CP123" s="68">
        <v>2.0048086760793941E-3</v>
      </c>
      <c r="CQ123" s="68">
        <v>0.27829767441860465</v>
      </c>
      <c r="CR123" s="68">
        <v>0</v>
      </c>
      <c r="CS123" s="68">
        <v>0.686051779935275</v>
      </c>
      <c r="CT123" s="68">
        <v>0.63972307692307695</v>
      </c>
      <c r="CU123" s="68">
        <v>0.65592491931374208</v>
      </c>
      <c r="CV123" s="68">
        <v>0.78290388029419211</v>
      </c>
      <c r="CW123" s="68">
        <v>0.53899601593625501</v>
      </c>
      <c r="CX123" s="68">
        <v>0.43895133343378029</v>
      </c>
      <c r="CY123" s="68">
        <v>0.59645211777364759</v>
      </c>
      <c r="CZ123" s="68">
        <v>0.25244031830238728</v>
      </c>
      <c r="DA123" s="68">
        <v>0.45309017805858698</v>
      </c>
      <c r="DB123" s="68">
        <v>0.7908057958243474</v>
      </c>
      <c r="DC123" s="68">
        <v>0.82165693912249083</v>
      </c>
      <c r="DD123" s="68">
        <v>0.59306547371446294</v>
      </c>
      <c r="DE123" s="68">
        <v>0.55635517960113878</v>
      </c>
      <c r="DF123" s="68">
        <v>0.64461417734763282</v>
      </c>
      <c r="DG123" s="68">
        <v>0.63121781038699476</v>
      </c>
      <c r="DH123" s="68">
        <v>0.77086997421782444</v>
      </c>
      <c r="DI123" s="68">
        <v>0.50724232325636742</v>
      </c>
      <c r="DJ123" s="68">
        <v>0.67728272707471138</v>
      </c>
      <c r="DK123" s="68">
        <v>0.29034013605442172</v>
      </c>
      <c r="DL123" s="68">
        <v>0.37209640145262463</v>
      </c>
      <c r="DM123" s="68">
        <v>0.72504116976942057</v>
      </c>
      <c r="DN123" s="68">
        <v>0.48362268518518514</v>
      </c>
      <c r="DO123" s="68">
        <v>0.40352854995768972</v>
      </c>
      <c r="DP123" s="68">
        <v>0.68486401053671375</v>
      </c>
      <c r="DQ123" s="68">
        <v>0.70202146159392631</v>
      </c>
      <c r="DR123" s="68">
        <v>0.73096294247787619</v>
      </c>
      <c r="DS123" s="68">
        <v>0</v>
      </c>
      <c r="DT123" s="68">
        <v>0.41143298859153427</v>
      </c>
      <c r="DU123" s="68">
        <v>0.56715058986978495</v>
      </c>
    </row>
    <row r="124" spans="2:347" x14ac:dyDescent="0.15">
      <c r="P124" s="68"/>
      <c r="Q124" s="68" t="s">
        <v>949</v>
      </c>
      <c r="R124" s="68">
        <v>1</v>
      </c>
      <c r="S124" s="68">
        <v>1</v>
      </c>
      <c r="T124" s="68">
        <v>1</v>
      </c>
      <c r="U124" s="68">
        <v>1</v>
      </c>
      <c r="V124" s="68">
        <v>1</v>
      </c>
      <c r="W124" s="68">
        <v>0</v>
      </c>
      <c r="X124" s="68">
        <v>1</v>
      </c>
      <c r="Y124" s="68">
        <v>1</v>
      </c>
      <c r="Z124" s="68">
        <v>0</v>
      </c>
      <c r="AA124" s="68">
        <v>0</v>
      </c>
      <c r="AB124" s="68">
        <v>0</v>
      </c>
      <c r="AC124" s="68">
        <v>1</v>
      </c>
      <c r="AD124" s="68">
        <v>1</v>
      </c>
      <c r="AE124" s="68">
        <v>1</v>
      </c>
      <c r="AF124" s="68">
        <v>1</v>
      </c>
      <c r="AG124" s="68">
        <v>0</v>
      </c>
      <c r="AH124" s="68">
        <v>1</v>
      </c>
      <c r="AI124" s="68">
        <v>1</v>
      </c>
      <c r="AJ124" s="68">
        <v>0</v>
      </c>
      <c r="AK124" s="68">
        <v>1</v>
      </c>
      <c r="AL124" s="68">
        <v>0</v>
      </c>
      <c r="AM124" s="68">
        <v>0</v>
      </c>
      <c r="AN124" s="68">
        <v>0</v>
      </c>
      <c r="AO124" s="68">
        <v>0</v>
      </c>
      <c r="AP124" s="68">
        <v>1</v>
      </c>
      <c r="AQ124" s="68">
        <v>1</v>
      </c>
      <c r="AR124" s="68">
        <v>0</v>
      </c>
      <c r="AS124" s="68">
        <v>0</v>
      </c>
      <c r="AT124" s="68">
        <v>1</v>
      </c>
      <c r="AU124" s="68">
        <v>1</v>
      </c>
      <c r="AV124" s="68">
        <v>1</v>
      </c>
      <c r="AW124" s="68">
        <v>0</v>
      </c>
      <c r="AX124" s="68">
        <v>1</v>
      </c>
      <c r="AY124" s="68">
        <v>1</v>
      </c>
      <c r="AZ124" s="68">
        <v>1</v>
      </c>
      <c r="BA124" s="68">
        <v>0</v>
      </c>
      <c r="BB124" s="68">
        <v>1</v>
      </c>
      <c r="BC124" s="68">
        <v>1</v>
      </c>
      <c r="BD124" s="68">
        <v>1</v>
      </c>
      <c r="BE124" s="68">
        <v>0</v>
      </c>
      <c r="BF124" s="68">
        <v>1</v>
      </c>
      <c r="BG124" s="68">
        <v>1</v>
      </c>
      <c r="BH124" s="68">
        <v>1</v>
      </c>
      <c r="BI124" s="68">
        <v>1</v>
      </c>
      <c r="BJ124" s="68">
        <v>1</v>
      </c>
      <c r="BK124" s="68">
        <v>1</v>
      </c>
      <c r="BL124" s="68">
        <v>0</v>
      </c>
      <c r="BM124" s="68">
        <v>1</v>
      </c>
      <c r="BN124" s="68">
        <v>1</v>
      </c>
      <c r="BO124" s="68">
        <v>0</v>
      </c>
      <c r="BP124" s="68">
        <v>1</v>
      </c>
      <c r="BQ124" s="68">
        <v>1</v>
      </c>
      <c r="BR124" s="68">
        <v>1</v>
      </c>
      <c r="BS124" s="68">
        <v>1</v>
      </c>
      <c r="BT124" s="68">
        <v>1</v>
      </c>
      <c r="BU124" s="68">
        <v>1</v>
      </c>
      <c r="BV124" s="68">
        <v>1</v>
      </c>
      <c r="BW124" s="68">
        <v>1</v>
      </c>
      <c r="BX124" s="68">
        <v>1</v>
      </c>
      <c r="BY124" s="68">
        <v>1</v>
      </c>
      <c r="BZ124" s="68">
        <v>1</v>
      </c>
      <c r="CA124" s="68">
        <v>1</v>
      </c>
      <c r="CB124" s="68">
        <v>1</v>
      </c>
      <c r="CC124" s="68">
        <v>1</v>
      </c>
      <c r="CD124" s="68">
        <v>1</v>
      </c>
      <c r="CE124" s="68">
        <v>1</v>
      </c>
      <c r="CF124" s="68">
        <v>1</v>
      </c>
      <c r="CG124" s="68">
        <v>1</v>
      </c>
      <c r="CH124" s="68">
        <v>1</v>
      </c>
      <c r="CI124" s="68">
        <v>1</v>
      </c>
      <c r="CJ124" s="68">
        <v>1</v>
      </c>
      <c r="CK124" s="68">
        <v>1</v>
      </c>
      <c r="CL124" s="68">
        <v>1</v>
      </c>
      <c r="CM124" s="68">
        <v>1</v>
      </c>
      <c r="CN124" s="68">
        <v>1</v>
      </c>
      <c r="CO124" s="68">
        <v>1</v>
      </c>
      <c r="CP124" s="68">
        <v>1</v>
      </c>
      <c r="CQ124" s="68">
        <v>1</v>
      </c>
      <c r="CR124" s="68">
        <v>0</v>
      </c>
      <c r="CS124" s="68">
        <v>1</v>
      </c>
      <c r="CT124" s="68">
        <v>1</v>
      </c>
      <c r="CU124" s="68">
        <v>1</v>
      </c>
      <c r="CV124" s="68">
        <v>1</v>
      </c>
      <c r="CW124" s="68">
        <v>1</v>
      </c>
      <c r="CX124" s="68">
        <v>1</v>
      </c>
      <c r="CY124" s="68">
        <v>1</v>
      </c>
      <c r="CZ124" s="68">
        <v>1</v>
      </c>
      <c r="DA124" s="68">
        <v>1</v>
      </c>
      <c r="DB124" s="68">
        <v>1</v>
      </c>
      <c r="DC124" s="68">
        <v>1</v>
      </c>
      <c r="DD124" s="68">
        <v>1</v>
      </c>
      <c r="DE124" s="68">
        <v>1</v>
      </c>
      <c r="DF124" s="68">
        <v>1</v>
      </c>
      <c r="DG124" s="68">
        <v>1</v>
      </c>
      <c r="DH124" s="68">
        <v>1</v>
      </c>
      <c r="DI124" s="68">
        <v>1</v>
      </c>
      <c r="DJ124" s="68">
        <v>1</v>
      </c>
      <c r="DK124" s="68">
        <v>1</v>
      </c>
      <c r="DL124" s="68">
        <v>1</v>
      </c>
      <c r="DM124" s="68">
        <v>1</v>
      </c>
      <c r="DN124" s="68">
        <v>1</v>
      </c>
      <c r="DO124" s="68">
        <v>1</v>
      </c>
      <c r="DP124" s="68">
        <v>1</v>
      </c>
      <c r="DQ124" s="68">
        <v>1</v>
      </c>
      <c r="DR124" s="68">
        <v>1</v>
      </c>
      <c r="DS124" s="68">
        <v>1</v>
      </c>
      <c r="DT124" s="68">
        <v>1</v>
      </c>
      <c r="DU124" s="68">
        <v>1</v>
      </c>
    </row>
  </sheetData>
  <mergeCells count="15">
    <mergeCell ref="IE6:IE7"/>
    <mergeCell ref="IF6:IF7"/>
    <mergeCell ref="P6:P7"/>
    <mergeCell ref="Q6:Q7"/>
    <mergeCell ref="DX6:DX7"/>
    <mergeCell ref="H6:H7"/>
    <mergeCell ref="I6:I7"/>
    <mergeCell ref="J6:J7"/>
    <mergeCell ref="DW6:DW7"/>
    <mergeCell ref="B6:B7"/>
    <mergeCell ref="C6:C7"/>
    <mergeCell ref="E6:E7"/>
    <mergeCell ref="F6:F7"/>
    <mergeCell ref="G6:G7"/>
    <mergeCell ref="D6:D7"/>
  </mergeCells>
  <phoneticPr fontId="1"/>
  <pageMargins left="0.7" right="0.7" top="0.75" bottom="0.75" header="0.3" footer="0.3"/>
  <drawing r:id="rId1"/>
  <legacyDrawing r:id="rId2"/>
  <oleObjects>
    <mc:AlternateContent xmlns:mc="http://schemas.openxmlformats.org/markup-compatibility/2006">
      <mc:Choice Requires="x14">
        <oleObject progId="Equation.3" shapeId="6148" r:id="rId3">
          <objectPr defaultSize="0" autoPict="0" r:id="rId4">
            <anchor moveWithCells="1" sizeWithCells="1">
              <from>
                <xdr:col>127</xdr:col>
                <xdr:colOff>295275</xdr:colOff>
                <xdr:row>6</xdr:row>
                <xdr:rowOff>142875</xdr:rowOff>
              </from>
              <to>
                <xdr:col>127</xdr:col>
                <xdr:colOff>1695450</xdr:colOff>
                <xdr:row>6</xdr:row>
                <xdr:rowOff>504825</xdr:rowOff>
              </to>
            </anchor>
          </objectPr>
        </oleObject>
      </mc:Choice>
      <mc:Fallback>
        <oleObject progId="Equation.3" shapeId="6148"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入力表</vt:lpstr>
      <vt:lpstr>部門分類表</vt:lpstr>
      <vt:lpstr>概要表</vt:lpstr>
      <vt:lpstr>フローチャート</vt:lpstr>
      <vt:lpstr>詳細表</vt:lpstr>
      <vt:lpstr>結果表（107部門）</vt:lpstr>
      <vt:lpstr>結果表（37部門）</vt:lpstr>
      <vt:lpstr>結果表（13部門）</vt:lpstr>
      <vt:lpstr>各種係数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Einoshin Suzuki</dc:creator>
  <cp:lastModifiedBy>横須賀市</cp:lastModifiedBy>
  <cp:lastPrinted>2017-08-12T01:00:56Z</cp:lastPrinted>
  <dcterms:created xsi:type="dcterms:W3CDTF">2017-08-10T05:19:30Z</dcterms:created>
  <dcterms:modified xsi:type="dcterms:W3CDTF">2021-06-15T07:04:02Z</dcterms:modified>
</cp:coreProperties>
</file>