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defaultThemeVersion="124226"/>
  <mc:AlternateContent xmlns:mc="http://schemas.openxmlformats.org/markup-compatibility/2006">
    <mc:Choice Requires="x15">
      <x15ac:absPath xmlns:x15ac="http://schemas.microsoft.com/office/spreadsheetml/2010/11/ac" url="\\jack\fsroot\fs\12_総務部\1210_総務課\課共有\市政情報コーナー\04　行政手続・行政不服審査関係\01行政手続関係\行政手続審議会関係\R4-１ 行政手続審議会\資料\【資料３】令和４年度審査基準等設定状況\"/>
    </mc:Choice>
  </mc:AlternateContent>
  <xr:revisionPtr revIDLastSave="0" documentId="13_ncr:1_{42DCBC7B-E132-4F1C-982C-27C35E4B5AB1}" xr6:coauthVersionLast="36" xr6:coauthVersionMax="36" xr10:uidLastSave="{00000000-0000-0000-0000-000000000000}"/>
  <bookViews>
    <workbookView xWindow="-15" yWindow="4515" windowWidth="15330" windowHeight="4575" activeTab="4" xr2:uid="{00000000-000D-0000-FFFF-FFFF00000000}"/>
  </bookViews>
  <sheets>
    <sheet name="審査基準等設定状況" sheetId="10" r:id="rId1"/>
    <sheet name="審査基準" sheetId="6" r:id="rId2"/>
    <sheet name="標準処理期間" sheetId="7" r:id="rId3"/>
    <sheet name="処分基準" sheetId="5" r:id="rId4"/>
    <sheet name="設定率R4" sheetId="9" r:id="rId5"/>
  </sheets>
  <definedNames>
    <definedName name="_xlnm.Print_Area" localSheetId="3">処分基準!$A$1:$T$155</definedName>
    <definedName name="_xlnm.Print_Area" localSheetId="1">審査基準!$A$1:$T$155</definedName>
    <definedName name="_xlnm.Print_Area" localSheetId="0">審査基準等設定状況!$A$1:$M$38</definedName>
    <definedName name="_xlnm.Print_Area" localSheetId="2">標準処理期間!$A$1:$T$155</definedName>
    <definedName name="_xlnm.Print_Titles" localSheetId="3">処分基準!$3:$4</definedName>
    <definedName name="_xlnm.Print_Titles" localSheetId="1">審査基準!$3:$4</definedName>
    <definedName name="_xlnm.Print_Titles" localSheetId="2">標準処理期間!$3:$4</definedName>
  </definedNames>
  <calcPr calcId="191029"/>
</workbook>
</file>

<file path=xl/calcChain.xml><?xml version="1.0" encoding="utf-8"?>
<calcChain xmlns="http://schemas.openxmlformats.org/spreadsheetml/2006/main">
  <c r="G155" i="7" l="1"/>
  <c r="H37" i="10"/>
  <c r="E37" i="10"/>
  <c r="B37" i="10"/>
  <c r="M36" i="10"/>
  <c r="L36" i="10"/>
  <c r="K37" i="10" s="1"/>
  <c r="K36" i="10"/>
  <c r="H35" i="10"/>
  <c r="E35" i="10"/>
  <c r="B35" i="10"/>
  <c r="M34" i="10"/>
  <c r="L34" i="10"/>
  <c r="K35" i="10" s="1"/>
  <c r="K34" i="10"/>
  <c r="H33" i="10"/>
  <c r="E33" i="10"/>
  <c r="B33" i="10"/>
  <c r="M32" i="10"/>
  <c r="L32" i="10"/>
  <c r="K33" i="10" s="1"/>
  <c r="K32" i="10"/>
  <c r="H25" i="10"/>
  <c r="E25" i="10"/>
  <c r="B25" i="10"/>
  <c r="M24" i="10"/>
  <c r="L24" i="10"/>
  <c r="K25" i="10" s="1"/>
  <c r="K24" i="10"/>
  <c r="H23" i="10"/>
  <c r="E23" i="10"/>
  <c r="B23" i="10"/>
  <c r="M22" i="10"/>
  <c r="L22" i="10"/>
  <c r="K23" i="10" s="1"/>
  <c r="K22" i="10"/>
  <c r="H21" i="10"/>
  <c r="E21" i="10"/>
  <c r="B21" i="10"/>
  <c r="M20" i="10"/>
  <c r="L20" i="10"/>
  <c r="K21" i="10" s="1"/>
  <c r="K20" i="10"/>
  <c r="H13" i="10"/>
  <c r="E13" i="10"/>
  <c r="B13" i="10"/>
  <c r="M12" i="10"/>
  <c r="L12" i="10"/>
  <c r="K12" i="10"/>
  <c r="H11" i="10"/>
  <c r="E11" i="10"/>
  <c r="B11" i="10"/>
  <c r="M10" i="10"/>
  <c r="L10" i="10"/>
  <c r="K10" i="10"/>
  <c r="H9" i="10"/>
  <c r="B9" i="10"/>
  <c r="M8" i="10"/>
  <c r="L8" i="10"/>
  <c r="K8" i="10"/>
  <c r="K9" i="10" l="1"/>
  <c r="K13" i="10"/>
  <c r="K11" i="10"/>
  <c r="N8" i="10"/>
  <c r="N10" i="10"/>
  <c r="N12" i="10"/>
  <c r="N20" i="10"/>
  <c r="N22" i="10"/>
  <c r="N24" i="10"/>
  <c r="N32" i="10"/>
  <c r="N34" i="10"/>
  <c r="N36" i="10"/>
  <c r="T19" i="5"/>
  <c r="T83" i="5"/>
  <c r="T82" i="5"/>
  <c r="T141" i="5"/>
  <c r="P141" i="5"/>
  <c r="P83" i="5"/>
  <c r="P82" i="5"/>
  <c r="P19" i="5"/>
  <c r="L19" i="5"/>
  <c r="L82" i="5"/>
  <c r="L141" i="5"/>
  <c r="H141" i="5"/>
  <c r="H83" i="5"/>
  <c r="H82" i="5"/>
  <c r="H19" i="5"/>
  <c r="T83" i="7"/>
  <c r="T82" i="7"/>
  <c r="T19" i="7"/>
  <c r="L19" i="7"/>
  <c r="L83" i="7"/>
  <c r="L82" i="7"/>
  <c r="L141" i="7"/>
  <c r="H141" i="7"/>
  <c r="H83" i="7"/>
  <c r="H82" i="7"/>
  <c r="H6" i="7"/>
  <c r="H7" i="7"/>
  <c r="H8" i="7"/>
  <c r="T83" i="6"/>
  <c r="T82" i="6"/>
  <c r="P83" i="6"/>
  <c r="P82" i="6"/>
  <c r="L83" i="6"/>
  <c r="L82" i="6"/>
  <c r="L141" i="6"/>
  <c r="H141" i="6"/>
  <c r="H83" i="6"/>
  <c r="H82" i="6"/>
  <c r="P41" i="7"/>
  <c r="P47" i="7"/>
  <c r="O47" i="7"/>
  <c r="O155" i="7" s="1"/>
  <c r="N47" i="7"/>
  <c r="M155" i="7"/>
  <c r="P145" i="7"/>
  <c r="P146" i="7"/>
  <c r="P121" i="7"/>
  <c r="P122" i="7"/>
  <c r="P96" i="7"/>
  <c r="P72" i="7"/>
  <c r="P25" i="7"/>
  <c r="P20" i="7"/>
  <c r="P16" i="7"/>
  <c r="P9" i="7"/>
  <c r="S108" i="7" l="1"/>
  <c r="S108" i="5"/>
  <c r="S108" i="6"/>
  <c r="R108" i="5"/>
  <c r="Q108" i="7"/>
  <c r="O108" i="7"/>
  <c r="O108" i="5"/>
  <c r="O108" i="6"/>
  <c r="N108" i="7"/>
  <c r="N155" i="7" s="1"/>
  <c r="N108" i="5"/>
  <c r="N108" i="6"/>
  <c r="M108" i="7"/>
  <c r="M108" i="5"/>
  <c r="M108" i="6"/>
  <c r="L108" i="7"/>
  <c r="L108" i="5"/>
  <c r="L108" i="6"/>
  <c r="K108" i="7"/>
  <c r="K108" i="5"/>
  <c r="K108" i="6"/>
  <c r="J108" i="7"/>
  <c r="J108" i="5"/>
  <c r="J108" i="6"/>
  <c r="I108" i="7"/>
  <c r="I108" i="5"/>
  <c r="I108" i="6"/>
  <c r="G108" i="7"/>
  <c r="G108" i="5"/>
  <c r="G108" i="6"/>
  <c r="F108" i="7"/>
  <c r="F108" i="5"/>
  <c r="F108" i="6"/>
  <c r="E108" i="7"/>
  <c r="E108" i="5"/>
  <c r="E155" i="5" s="1"/>
  <c r="E108" i="6"/>
  <c r="T32" i="6" l="1"/>
  <c r="T32" i="5"/>
  <c r="T32" i="7"/>
  <c r="S32" i="6"/>
  <c r="S32" i="5"/>
  <c r="S32" i="7"/>
  <c r="R32" i="6"/>
  <c r="R32" i="5"/>
  <c r="R32" i="7"/>
  <c r="O32" i="6"/>
  <c r="O32" i="5"/>
  <c r="O32" i="7"/>
  <c r="Q32" i="7"/>
  <c r="Q32" i="5"/>
  <c r="Q32" i="6"/>
  <c r="P32" i="7"/>
  <c r="P32" i="5"/>
  <c r="P32" i="6"/>
  <c r="N32" i="7"/>
  <c r="N32" i="5"/>
  <c r="N32" i="6"/>
  <c r="M32" i="7"/>
  <c r="M32" i="5"/>
  <c r="M32" i="6"/>
  <c r="F155" i="5" l="1"/>
  <c r="G155" i="5"/>
  <c r="I155" i="5"/>
  <c r="J155" i="5"/>
  <c r="K155" i="5"/>
  <c r="N155" i="5"/>
  <c r="R155" i="5"/>
  <c r="I155" i="7"/>
  <c r="J155" i="7"/>
  <c r="K155" i="7"/>
  <c r="I155" i="6"/>
  <c r="K155" i="6"/>
  <c r="M155" i="6"/>
  <c r="O155" i="6"/>
  <c r="F155" i="6"/>
  <c r="Q103" i="6"/>
  <c r="R103" i="6"/>
  <c r="S103" i="6"/>
  <c r="T103" i="6"/>
  <c r="Q104" i="6"/>
  <c r="R104" i="6"/>
  <c r="S104" i="6"/>
  <c r="T104" i="6"/>
  <c r="Q105" i="6"/>
  <c r="Q108" i="6" s="1"/>
  <c r="R105" i="6"/>
  <c r="S105" i="6"/>
  <c r="T105" i="6"/>
  <c r="Q106" i="6"/>
  <c r="R106" i="6"/>
  <c r="S106" i="6"/>
  <c r="Q107" i="6"/>
  <c r="R107" i="6"/>
  <c r="R108" i="6" s="1"/>
  <c r="S107" i="6"/>
  <c r="T107" i="6"/>
  <c r="Q103" i="7"/>
  <c r="R103" i="7"/>
  <c r="S103" i="7"/>
  <c r="T103" i="7"/>
  <c r="Q104" i="7"/>
  <c r="R104" i="7"/>
  <c r="S104" i="7"/>
  <c r="T104" i="7"/>
  <c r="Q105" i="7"/>
  <c r="R105" i="7"/>
  <c r="S105" i="7"/>
  <c r="T105" i="7"/>
  <c r="Q106" i="7"/>
  <c r="R106" i="7"/>
  <c r="S106" i="7"/>
  <c r="Q107" i="7"/>
  <c r="R107" i="7"/>
  <c r="S107" i="7"/>
  <c r="T107" i="7"/>
  <c r="Q103" i="5"/>
  <c r="R103" i="5"/>
  <c r="S103" i="5"/>
  <c r="T103" i="5"/>
  <c r="Q104" i="5"/>
  <c r="R104" i="5"/>
  <c r="S104" i="5"/>
  <c r="T104" i="5"/>
  <c r="Q105" i="5"/>
  <c r="R105" i="5"/>
  <c r="S105" i="5"/>
  <c r="T105" i="5"/>
  <c r="Q106" i="5"/>
  <c r="Q108" i="5" s="1"/>
  <c r="R106" i="5"/>
  <c r="S106" i="5"/>
  <c r="Q107" i="5"/>
  <c r="R107" i="5"/>
  <c r="S107" i="5"/>
  <c r="T107" i="5"/>
  <c r="P107" i="6"/>
  <c r="P107" i="7"/>
  <c r="P107" i="5"/>
  <c r="P106" i="6"/>
  <c r="P106" i="7"/>
  <c r="P108" i="7" s="1"/>
  <c r="P106" i="5"/>
  <c r="P108" i="5" s="1"/>
  <c r="P105" i="6"/>
  <c r="P108" i="6" s="1"/>
  <c r="P105" i="7"/>
  <c r="P105" i="5"/>
  <c r="P104" i="6"/>
  <c r="P104" i="7"/>
  <c r="P104" i="5"/>
  <c r="P103" i="6"/>
  <c r="P103" i="7"/>
  <c r="P103" i="5"/>
  <c r="L107" i="6"/>
  <c r="L107" i="7"/>
  <c r="L107" i="5"/>
  <c r="L106" i="6"/>
  <c r="L106" i="7"/>
  <c r="L106" i="5"/>
  <c r="L105" i="6"/>
  <c r="L105" i="7"/>
  <c r="L105" i="5"/>
  <c r="L104" i="6"/>
  <c r="L104" i="7"/>
  <c r="L104" i="5"/>
  <c r="L103" i="6"/>
  <c r="L103" i="7"/>
  <c r="L103" i="5"/>
  <c r="L102" i="6"/>
  <c r="L102" i="7"/>
  <c r="L102" i="5"/>
  <c r="H107" i="6"/>
  <c r="H108" i="6" s="1"/>
  <c r="H107" i="7"/>
  <c r="H107" i="5"/>
  <c r="H106" i="6"/>
  <c r="H106" i="7"/>
  <c r="H106" i="5"/>
  <c r="H108" i="5" s="1"/>
  <c r="H105" i="6"/>
  <c r="H105" i="7"/>
  <c r="H105" i="5"/>
  <c r="H104" i="6"/>
  <c r="H104" i="7"/>
  <c r="H104" i="5"/>
  <c r="H103" i="6"/>
  <c r="H103" i="7"/>
  <c r="H103" i="5"/>
  <c r="Q74" i="5"/>
  <c r="R74" i="5"/>
  <c r="S74" i="5"/>
  <c r="T74" i="5"/>
  <c r="S73" i="5"/>
  <c r="R73" i="5"/>
  <c r="Q73" i="5"/>
  <c r="T73" i="5" s="1"/>
  <c r="Q74" i="7"/>
  <c r="R74" i="7"/>
  <c r="S74" i="7"/>
  <c r="T74" i="7"/>
  <c r="Q74" i="6"/>
  <c r="T74" i="6" s="1"/>
  <c r="R74" i="6"/>
  <c r="S74" i="6"/>
  <c r="P74" i="7"/>
  <c r="P74" i="5"/>
  <c r="P74" i="6"/>
  <c r="L74" i="7"/>
  <c r="L74" i="5"/>
  <c r="L74" i="6"/>
  <c r="H74" i="7"/>
  <c r="H74" i="5"/>
  <c r="H74" i="6"/>
  <c r="Q63" i="7"/>
  <c r="R63" i="7"/>
  <c r="S63" i="7"/>
  <c r="T63" i="7"/>
  <c r="Q64" i="7"/>
  <c r="R64" i="7"/>
  <c r="S64" i="7"/>
  <c r="T64" i="7"/>
  <c r="Q65" i="7"/>
  <c r="R65" i="7"/>
  <c r="S65" i="7"/>
  <c r="T65" i="7"/>
  <c r="Q66" i="7"/>
  <c r="R66" i="7"/>
  <c r="S66" i="7"/>
  <c r="T66" i="7"/>
  <c r="Q67" i="7"/>
  <c r="R67" i="7"/>
  <c r="S67" i="7"/>
  <c r="T67" i="7"/>
  <c r="Q68" i="7"/>
  <c r="R68" i="7"/>
  <c r="S68" i="7"/>
  <c r="T68" i="7" s="1"/>
  <c r="Q69" i="7"/>
  <c r="T69" i="7" s="1"/>
  <c r="R69" i="7"/>
  <c r="S69" i="7"/>
  <c r="Q70" i="7"/>
  <c r="R70" i="7"/>
  <c r="S70" i="7"/>
  <c r="Q71" i="7"/>
  <c r="R71" i="7"/>
  <c r="S71" i="7"/>
  <c r="T71" i="7"/>
  <c r="Q63" i="5"/>
  <c r="R63" i="5"/>
  <c r="S63" i="5"/>
  <c r="T63" i="5"/>
  <c r="Q64" i="5"/>
  <c r="R64" i="5"/>
  <c r="S64" i="5"/>
  <c r="T64" i="5"/>
  <c r="Q65" i="5"/>
  <c r="R65" i="5"/>
  <c r="S65" i="5"/>
  <c r="T65" i="5"/>
  <c r="Q66" i="5"/>
  <c r="R66" i="5"/>
  <c r="S66" i="5"/>
  <c r="T66" i="5"/>
  <c r="Q67" i="5"/>
  <c r="R67" i="5"/>
  <c r="S67" i="5"/>
  <c r="Q68" i="5"/>
  <c r="R68" i="5"/>
  <c r="S68" i="5"/>
  <c r="Q69" i="5"/>
  <c r="T69" i="5" s="1"/>
  <c r="R69" i="5"/>
  <c r="S69" i="5"/>
  <c r="Q70" i="5"/>
  <c r="R70" i="5"/>
  <c r="S70" i="5"/>
  <c r="T70" i="5" s="1"/>
  <c r="Q71" i="5"/>
  <c r="R71" i="5"/>
  <c r="S71" i="5"/>
  <c r="T71" i="5"/>
  <c r="Q63" i="6"/>
  <c r="R63" i="6"/>
  <c r="S63" i="6"/>
  <c r="T63" i="6"/>
  <c r="Q64" i="6"/>
  <c r="R64" i="6"/>
  <c r="S64" i="6"/>
  <c r="T64" i="6"/>
  <c r="Q65" i="6"/>
  <c r="R65" i="6"/>
  <c r="S65" i="6"/>
  <c r="T65" i="6"/>
  <c r="Q66" i="6"/>
  <c r="R66" i="6"/>
  <c r="S66" i="6"/>
  <c r="T66" i="6"/>
  <c r="Q67" i="6"/>
  <c r="T67" i="6" s="1"/>
  <c r="R67" i="6"/>
  <c r="S67" i="6"/>
  <c r="Q68" i="6"/>
  <c r="R68" i="6"/>
  <c r="S68" i="6"/>
  <c r="Q69" i="6"/>
  <c r="R69" i="6"/>
  <c r="S69" i="6"/>
  <c r="T69" i="6"/>
  <c r="Q70" i="6"/>
  <c r="R70" i="6"/>
  <c r="S70" i="6"/>
  <c r="T70" i="6" s="1"/>
  <c r="Q71" i="6"/>
  <c r="R71" i="6"/>
  <c r="S71" i="6"/>
  <c r="T71" i="6"/>
  <c r="P64" i="7"/>
  <c r="P65" i="7"/>
  <c r="P66" i="7"/>
  <c r="P67" i="7"/>
  <c r="P68" i="7"/>
  <c r="P69" i="7"/>
  <c r="P70" i="7"/>
  <c r="P71" i="7"/>
  <c r="P64" i="5"/>
  <c r="P65" i="5"/>
  <c r="P66" i="5"/>
  <c r="P67" i="5"/>
  <c r="P68" i="5"/>
  <c r="P69" i="5"/>
  <c r="P70" i="5"/>
  <c r="P71" i="5"/>
  <c r="P64" i="6"/>
  <c r="P65" i="6"/>
  <c r="P66" i="6"/>
  <c r="P67" i="6"/>
  <c r="P68" i="6"/>
  <c r="P69" i="6"/>
  <c r="P70" i="6"/>
  <c r="P71" i="6"/>
  <c r="L64" i="7"/>
  <c r="L65" i="7"/>
  <c r="L66" i="7"/>
  <c r="L67" i="7"/>
  <c r="L68" i="7"/>
  <c r="L69" i="7"/>
  <c r="L70" i="7"/>
  <c r="L71" i="7"/>
  <c r="L64" i="5"/>
  <c r="L65" i="5"/>
  <c r="L66" i="5"/>
  <c r="L67" i="5"/>
  <c r="L68" i="5"/>
  <c r="L69" i="5"/>
  <c r="L70" i="5"/>
  <c r="L71" i="5"/>
  <c r="L64" i="6"/>
  <c r="L65" i="6"/>
  <c r="L66" i="6"/>
  <c r="L67" i="6"/>
  <c r="L68" i="6"/>
  <c r="L69" i="6"/>
  <c r="L70" i="6"/>
  <c r="L71" i="6"/>
  <c r="H71" i="7"/>
  <c r="H71" i="5"/>
  <c r="H71" i="6"/>
  <c r="H70" i="7"/>
  <c r="H70" i="5"/>
  <c r="H70" i="6"/>
  <c r="H69" i="7"/>
  <c r="H69" i="5"/>
  <c r="H69" i="6"/>
  <c r="H68" i="7"/>
  <c r="H68" i="5"/>
  <c r="H68" i="6"/>
  <c r="H67" i="7"/>
  <c r="H67" i="5"/>
  <c r="H67" i="6"/>
  <c r="H66" i="7"/>
  <c r="H66" i="5"/>
  <c r="H66" i="6"/>
  <c r="H65" i="7"/>
  <c r="H65" i="5"/>
  <c r="H65" i="6"/>
  <c r="H64" i="7"/>
  <c r="H64" i="5"/>
  <c r="H64" i="6"/>
  <c r="R108" i="7" l="1"/>
  <c r="H108" i="7"/>
  <c r="T108" i="6"/>
  <c r="T106" i="5"/>
  <c r="T108" i="5" s="1"/>
  <c r="T106" i="7"/>
  <c r="T108" i="7" s="1"/>
  <c r="T106" i="6"/>
  <c r="T70" i="7"/>
  <c r="T68" i="5"/>
  <c r="T68" i="6"/>
  <c r="T67" i="5"/>
  <c r="H41" i="5" l="1"/>
  <c r="P41" i="5"/>
  <c r="Q41" i="7"/>
  <c r="R41" i="7"/>
  <c r="S41" i="7"/>
  <c r="T41" i="7"/>
  <c r="Q41" i="5"/>
  <c r="R41" i="5"/>
  <c r="S41" i="5"/>
  <c r="Q41" i="6"/>
  <c r="T41" i="6" s="1"/>
  <c r="R41" i="6"/>
  <c r="S41" i="6"/>
  <c r="L41" i="7"/>
  <c r="L41" i="5"/>
  <c r="L41" i="6"/>
  <c r="H41" i="6"/>
  <c r="P41" i="6"/>
  <c r="T41" i="5" l="1"/>
  <c r="Q31" i="7"/>
  <c r="R31" i="7"/>
  <c r="S31" i="7"/>
  <c r="T31" i="5"/>
  <c r="Q31" i="6"/>
  <c r="R31" i="6"/>
  <c r="S31" i="6"/>
  <c r="P31" i="7"/>
  <c r="P31" i="5"/>
  <c r="P31" i="6"/>
  <c r="L31" i="7"/>
  <c r="L31" i="5"/>
  <c r="L31" i="6"/>
  <c r="H31" i="7"/>
  <c r="H31" i="5"/>
  <c r="H31" i="6"/>
  <c r="Q12" i="7"/>
  <c r="R12" i="7"/>
  <c r="S12" i="7"/>
  <c r="Q12" i="5"/>
  <c r="R12" i="5"/>
  <c r="S12" i="5"/>
  <c r="Q12" i="6"/>
  <c r="R12" i="6"/>
  <c r="S12" i="6"/>
  <c r="P12" i="7"/>
  <c r="P12" i="5"/>
  <c r="P12" i="6"/>
  <c r="L12" i="7"/>
  <c r="L12" i="5"/>
  <c r="L12" i="6"/>
  <c r="H12" i="7"/>
  <c r="H12" i="5"/>
  <c r="H12" i="6"/>
  <c r="Q7" i="7"/>
  <c r="R7" i="7"/>
  <c r="S7" i="7"/>
  <c r="Q7" i="5"/>
  <c r="R7" i="5"/>
  <c r="S7" i="5"/>
  <c r="Q7" i="6"/>
  <c r="R7" i="6"/>
  <c r="S7" i="6"/>
  <c r="P7" i="7"/>
  <c r="P7" i="5"/>
  <c r="P7" i="6"/>
  <c r="L7" i="7"/>
  <c r="L7" i="5"/>
  <c r="L7" i="6"/>
  <c r="H7" i="5"/>
  <c r="H7" i="6"/>
  <c r="T31" i="7" l="1"/>
  <c r="T12" i="6"/>
  <c r="T12" i="7"/>
  <c r="T12" i="5"/>
  <c r="T7" i="5"/>
  <c r="T31" i="6"/>
  <c r="T7" i="6"/>
  <c r="T7" i="7"/>
  <c r="E132" i="6"/>
  <c r="E61" i="6"/>
  <c r="O9" i="6"/>
  <c r="N9" i="6"/>
  <c r="M9" i="6"/>
  <c r="K9" i="6"/>
  <c r="J9" i="6"/>
  <c r="I9" i="6"/>
  <c r="G9" i="6"/>
  <c r="F9" i="6"/>
  <c r="E9" i="6"/>
  <c r="P43" i="5" l="1"/>
  <c r="S43" i="5"/>
  <c r="R43" i="5"/>
  <c r="Q43" i="5"/>
  <c r="L43" i="5"/>
  <c r="H43" i="5"/>
  <c r="Q141" i="7"/>
  <c r="R141" i="7"/>
  <c r="S141" i="7"/>
  <c r="P141" i="7"/>
  <c r="Q43" i="7"/>
  <c r="R43" i="7"/>
  <c r="S43" i="7"/>
  <c r="P43" i="7"/>
  <c r="L43" i="7"/>
  <c r="H43" i="7"/>
  <c r="Q141" i="6"/>
  <c r="R141" i="6"/>
  <c r="S141" i="6"/>
  <c r="P141" i="6"/>
  <c r="Q43" i="6"/>
  <c r="R43" i="6"/>
  <c r="S43" i="6"/>
  <c r="P43" i="6"/>
  <c r="L43" i="6"/>
  <c r="H43" i="6"/>
  <c r="T141" i="6" l="1"/>
  <c r="T141" i="7"/>
  <c r="T43" i="6"/>
  <c r="T43" i="7"/>
  <c r="T43" i="5"/>
  <c r="O152" i="7"/>
  <c r="N152" i="7"/>
  <c r="M152" i="7"/>
  <c r="O152" i="5"/>
  <c r="N152" i="5"/>
  <c r="M152" i="5"/>
  <c r="O152" i="6"/>
  <c r="N152" i="6"/>
  <c r="M152" i="6"/>
  <c r="K152" i="7"/>
  <c r="J152" i="7"/>
  <c r="I152" i="7"/>
  <c r="K152" i="5"/>
  <c r="J152" i="5"/>
  <c r="I152" i="5"/>
  <c r="K152" i="6"/>
  <c r="J152" i="6"/>
  <c r="I152" i="6"/>
  <c r="G152" i="7"/>
  <c r="G152" i="5"/>
  <c r="G152" i="6"/>
  <c r="F152" i="7"/>
  <c r="F152" i="5"/>
  <c r="F152" i="6"/>
  <c r="E152" i="7"/>
  <c r="E152" i="5"/>
  <c r="E152" i="6"/>
  <c r="O154" i="7"/>
  <c r="N154" i="7"/>
  <c r="M154" i="7"/>
  <c r="O154" i="5"/>
  <c r="N154" i="5"/>
  <c r="M154" i="5"/>
  <c r="O154" i="6"/>
  <c r="N154" i="6"/>
  <c r="M154" i="6"/>
  <c r="K154" i="7"/>
  <c r="J154" i="7"/>
  <c r="I154" i="7"/>
  <c r="K154" i="5"/>
  <c r="J154" i="5"/>
  <c r="I154" i="5"/>
  <c r="K154" i="6"/>
  <c r="J154" i="6"/>
  <c r="I154" i="6"/>
  <c r="G154" i="7"/>
  <c r="F154" i="7"/>
  <c r="E154" i="7"/>
  <c r="G154" i="5"/>
  <c r="F154" i="5"/>
  <c r="E154" i="5"/>
  <c r="G154" i="6"/>
  <c r="F154" i="6"/>
  <c r="E154" i="6"/>
  <c r="O149" i="7"/>
  <c r="N149" i="7"/>
  <c r="M149" i="7"/>
  <c r="O149" i="5"/>
  <c r="N149" i="5"/>
  <c r="M149" i="5"/>
  <c r="O149" i="6"/>
  <c r="N149" i="6"/>
  <c r="M149" i="6"/>
  <c r="K149" i="7"/>
  <c r="J149" i="7"/>
  <c r="I149" i="7"/>
  <c r="K149" i="5"/>
  <c r="J149" i="5"/>
  <c r="I149" i="5"/>
  <c r="K149" i="6"/>
  <c r="J149" i="6"/>
  <c r="I149" i="6"/>
  <c r="G149" i="7"/>
  <c r="F149" i="7"/>
  <c r="E149" i="7"/>
  <c r="G149" i="5"/>
  <c r="F149" i="5"/>
  <c r="E149" i="5"/>
  <c r="G149" i="6"/>
  <c r="F149" i="6"/>
  <c r="E149" i="6"/>
  <c r="O147" i="7"/>
  <c r="N147" i="7"/>
  <c r="M147" i="7"/>
  <c r="O147" i="5"/>
  <c r="N147" i="5"/>
  <c r="M147" i="5"/>
  <c r="O147" i="6"/>
  <c r="N147" i="6"/>
  <c r="M147" i="6"/>
  <c r="K147" i="7"/>
  <c r="J147" i="7"/>
  <c r="I147" i="7"/>
  <c r="K147" i="5"/>
  <c r="J147" i="5"/>
  <c r="I147" i="5"/>
  <c r="K147" i="6"/>
  <c r="J147" i="6"/>
  <c r="I147" i="6"/>
  <c r="G147" i="7"/>
  <c r="G147" i="5"/>
  <c r="G147" i="6"/>
  <c r="F147" i="7"/>
  <c r="F147" i="5"/>
  <c r="F147" i="6"/>
  <c r="E147" i="7"/>
  <c r="E147" i="5"/>
  <c r="E147" i="6"/>
  <c r="O145" i="7"/>
  <c r="N145" i="7"/>
  <c r="M145" i="7"/>
  <c r="O145" i="5"/>
  <c r="N145" i="5"/>
  <c r="M145" i="5"/>
  <c r="O145" i="6"/>
  <c r="N145" i="6"/>
  <c r="M145" i="6"/>
  <c r="K145" i="7"/>
  <c r="J145" i="7"/>
  <c r="I145" i="7"/>
  <c r="K145" i="5"/>
  <c r="J145" i="5"/>
  <c r="I145" i="5"/>
  <c r="K145" i="6"/>
  <c r="J145" i="6"/>
  <c r="I145" i="6"/>
  <c r="G145" i="7"/>
  <c r="G145" i="5"/>
  <c r="G145" i="6"/>
  <c r="F145" i="7"/>
  <c r="F145" i="5"/>
  <c r="F145" i="6"/>
  <c r="E145" i="7"/>
  <c r="E145" i="5"/>
  <c r="E145" i="6"/>
  <c r="O132" i="7"/>
  <c r="N132" i="7"/>
  <c r="M132" i="7"/>
  <c r="O132" i="5"/>
  <c r="N132" i="5"/>
  <c r="M132" i="5"/>
  <c r="O132" i="6"/>
  <c r="N132" i="6"/>
  <c r="M132" i="6"/>
  <c r="K132" i="7"/>
  <c r="J132" i="7"/>
  <c r="I132" i="7"/>
  <c r="K132" i="5"/>
  <c r="J132" i="5"/>
  <c r="I132" i="5"/>
  <c r="K132" i="6"/>
  <c r="J132" i="6"/>
  <c r="I132" i="6"/>
  <c r="G132" i="7"/>
  <c r="G132" i="5"/>
  <c r="G132" i="6"/>
  <c r="F132" i="7"/>
  <c r="F132" i="5"/>
  <c r="F132" i="6"/>
  <c r="E132" i="7"/>
  <c r="E132" i="5"/>
  <c r="O121" i="7"/>
  <c r="N121" i="7"/>
  <c r="M121" i="7"/>
  <c r="O121" i="5"/>
  <c r="N121" i="5"/>
  <c r="M121" i="5"/>
  <c r="O121" i="6"/>
  <c r="N121" i="6"/>
  <c r="M121" i="6"/>
  <c r="K121" i="7"/>
  <c r="J121" i="7"/>
  <c r="I121" i="7"/>
  <c r="K121" i="5"/>
  <c r="J121" i="5"/>
  <c r="I121" i="5"/>
  <c r="K121" i="6"/>
  <c r="J121" i="6"/>
  <c r="I121" i="6"/>
  <c r="G121" i="7"/>
  <c r="G121" i="5"/>
  <c r="G121" i="6"/>
  <c r="F121" i="7"/>
  <c r="F121" i="5"/>
  <c r="F121" i="6"/>
  <c r="E121" i="7"/>
  <c r="E121" i="5"/>
  <c r="E121" i="6"/>
  <c r="O96" i="7"/>
  <c r="N96" i="7"/>
  <c r="M96" i="7"/>
  <c r="O96" i="5"/>
  <c r="N96" i="5"/>
  <c r="M96" i="5"/>
  <c r="O96" i="6"/>
  <c r="N96" i="6"/>
  <c r="M96" i="6"/>
  <c r="K96" i="7"/>
  <c r="J96" i="7"/>
  <c r="I96" i="7"/>
  <c r="K96" i="5"/>
  <c r="J96" i="5"/>
  <c r="I96" i="5"/>
  <c r="K96" i="6"/>
  <c r="J96" i="6"/>
  <c r="I96" i="6"/>
  <c r="G96" i="7"/>
  <c r="G96" i="5"/>
  <c r="G96" i="6"/>
  <c r="F96" i="7"/>
  <c r="F96" i="5"/>
  <c r="F96" i="6"/>
  <c r="E96" i="7"/>
  <c r="E96" i="5"/>
  <c r="E96" i="6"/>
  <c r="O89" i="7"/>
  <c r="N89" i="7"/>
  <c r="M89" i="7"/>
  <c r="O89" i="5"/>
  <c r="N89" i="5"/>
  <c r="M89" i="5"/>
  <c r="O89" i="6"/>
  <c r="N89" i="6"/>
  <c r="N155" i="6" s="1"/>
  <c r="M89" i="6"/>
  <c r="K89" i="7"/>
  <c r="J89" i="7"/>
  <c r="I89" i="7"/>
  <c r="K89" i="5"/>
  <c r="J89" i="5"/>
  <c r="I89" i="5"/>
  <c r="K89" i="6"/>
  <c r="J89" i="6"/>
  <c r="J155" i="6" s="1"/>
  <c r="I89" i="6"/>
  <c r="G89" i="7"/>
  <c r="G89" i="5"/>
  <c r="G89" i="6"/>
  <c r="F89" i="7"/>
  <c r="F89" i="5"/>
  <c r="F89" i="6"/>
  <c r="E89" i="7"/>
  <c r="E89" i="5"/>
  <c r="E89" i="6"/>
  <c r="O84" i="7"/>
  <c r="N84" i="7"/>
  <c r="M84" i="7"/>
  <c r="O84" i="5"/>
  <c r="N84" i="5"/>
  <c r="M84" i="5"/>
  <c r="O84" i="6"/>
  <c r="N84" i="6"/>
  <c r="M84" i="6"/>
  <c r="K84" i="7"/>
  <c r="J84" i="7"/>
  <c r="I84" i="7"/>
  <c r="K84" i="5"/>
  <c r="J84" i="5"/>
  <c r="I84" i="5"/>
  <c r="K84" i="6"/>
  <c r="J84" i="6"/>
  <c r="I84" i="6"/>
  <c r="G84" i="7"/>
  <c r="G84" i="5"/>
  <c r="G84" i="6"/>
  <c r="F84" i="7"/>
  <c r="F84" i="5"/>
  <c r="F84" i="6"/>
  <c r="E84" i="7"/>
  <c r="E84" i="5"/>
  <c r="E84" i="6"/>
  <c r="S76" i="5"/>
  <c r="R76" i="5"/>
  <c r="Q76" i="5"/>
  <c r="O76" i="7"/>
  <c r="N76" i="7"/>
  <c r="M76" i="7"/>
  <c r="O76" i="5"/>
  <c r="N76" i="5"/>
  <c r="M76" i="5"/>
  <c r="O76" i="6"/>
  <c r="N76" i="6"/>
  <c r="M76" i="6"/>
  <c r="K76" i="7"/>
  <c r="J76" i="7"/>
  <c r="I76" i="7"/>
  <c r="K76" i="5"/>
  <c r="J76" i="5"/>
  <c r="I76" i="5"/>
  <c r="K76" i="6"/>
  <c r="J76" i="6"/>
  <c r="I76" i="6"/>
  <c r="G76" i="7"/>
  <c r="G76" i="5"/>
  <c r="G76" i="6"/>
  <c r="F76" i="7"/>
  <c r="F76" i="5"/>
  <c r="F76" i="6"/>
  <c r="E76" i="7"/>
  <c r="E76" i="5"/>
  <c r="E76" i="6"/>
  <c r="O72" i="7"/>
  <c r="N72" i="7"/>
  <c r="M72" i="7"/>
  <c r="O72" i="5"/>
  <c r="N72" i="5"/>
  <c r="M72" i="5"/>
  <c r="O72" i="6"/>
  <c r="N72" i="6"/>
  <c r="M72" i="6"/>
  <c r="K72" i="7"/>
  <c r="J72" i="7"/>
  <c r="I72" i="7"/>
  <c r="K72" i="5"/>
  <c r="J72" i="5"/>
  <c r="I72" i="5"/>
  <c r="K72" i="6"/>
  <c r="J72" i="6"/>
  <c r="I72" i="6"/>
  <c r="G72" i="7"/>
  <c r="G72" i="5"/>
  <c r="G72" i="6"/>
  <c r="F72" i="7"/>
  <c r="F72" i="5"/>
  <c r="F72" i="6"/>
  <c r="E72" i="7"/>
  <c r="E72" i="5"/>
  <c r="E72" i="6"/>
  <c r="M47" i="7"/>
  <c r="O47" i="5"/>
  <c r="N47" i="5"/>
  <c r="M47" i="5"/>
  <c r="O47" i="6"/>
  <c r="N47" i="6"/>
  <c r="M47" i="6"/>
  <c r="K47" i="7"/>
  <c r="J47" i="7"/>
  <c r="I47" i="7"/>
  <c r="K47" i="5"/>
  <c r="J47" i="5"/>
  <c r="I47" i="5"/>
  <c r="K47" i="6"/>
  <c r="J47" i="6"/>
  <c r="I47" i="6"/>
  <c r="G47" i="7"/>
  <c r="G47" i="5"/>
  <c r="G47" i="6"/>
  <c r="F47" i="7"/>
  <c r="F47" i="5"/>
  <c r="F47" i="6"/>
  <c r="E47" i="7"/>
  <c r="E155" i="7" s="1"/>
  <c r="E47" i="5"/>
  <c r="E47" i="6"/>
  <c r="E155" i="6" s="1"/>
  <c r="O61" i="5"/>
  <c r="O155" i="5" s="1"/>
  <c r="O61" i="6"/>
  <c r="N61" i="7"/>
  <c r="N61" i="5"/>
  <c r="N61" i="6"/>
  <c r="M61" i="7"/>
  <c r="M61" i="5"/>
  <c r="M155" i="5" s="1"/>
  <c r="M61" i="6"/>
  <c r="K61" i="5"/>
  <c r="K61" i="6"/>
  <c r="J61" i="7"/>
  <c r="J61" i="5"/>
  <c r="J61" i="6"/>
  <c r="I61" i="7"/>
  <c r="I61" i="5"/>
  <c r="I61" i="6"/>
  <c r="G61" i="5"/>
  <c r="G61" i="6"/>
  <c r="G155" i="6" s="1"/>
  <c r="F61" i="7"/>
  <c r="F61" i="5"/>
  <c r="F61" i="6"/>
  <c r="E61" i="7"/>
  <c r="E61" i="5"/>
  <c r="O37" i="7"/>
  <c r="N37" i="7"/>
  <c r="M37" i="7"/>
  <c r="O37" i="5"/>
  <c r="N37" i="5"/>
  <c r="M37" i="5"/>
  <c r="O37" i="6"/>
  <c r="N37" i="6"/>
  <c r="M37" i="6"/>
  <c r="K37" i="7"/>
  <c r="J37" i="7"/>
  <c r="I37" i="7"/>
  <c r="K37" i="5"/>
  <c r="J37" i="5"/>
  <c r="I37" i="5"/>
  <c r="K37" i="6"/>
  <c r="J37" i="6"/>
  <c r="I37" i="6"/>
  <c r="G37" i="7"/>
  <c r="G37" i="5"/>
  <c r="G37" i="6"/>
  <c r="F37" i="7"/>
  <c r="F37" i="5"/>
  <c r="F37" i="6"/>
  <c r="E37" i="7"/>
  <c r="E37" i="5"/>
  <c r="E37" i="6"/>
  <c r="K32" i="7"/>
  <c r="J32" i="7"/>
  <c r="I32" i="7"/>
  <c r="K32" i="5"/>
  <c r="J32" i="5"/>
  <c r="I32" i="5"/>
  <c r="K32" i="6"/>
  <c r="J32" i="6"/>
  <c r="I32" i="6"/>
  <c r="G32" i="7"/>
  <c r="G32" i="5"/>
  <c r="G32" i="6"/>
  <c r="F32" i="7"/>
  <c r="F32" i="5"/>
  <c r="F32" i="6"/>
  <c r="E32" i="7"/>
  <c r="E32" i="5"/>
  <c r="E32" i="6"/>
  <c r="O25" i="7"/>
  <c r="N25" i="7"/>
  <c r="M25" i="7"/>
  <c r="O25" i="5"/>
  <c r="N25" i="5"/>
  <c r="M25" i="5"/>
  <c r="O25" i="6"/>
  <c r="N25" i="6"/>
  <c r="M25" i="6"/>
  <c r="K25" i="7"/>
  <c r="J25" i="7"/>
  <c r="I25" i="7"/>
  <c r="K25" i="5"/>
  <c r="J25" i="5"/>
  <c r="I25" i="5"/>
  <c r="K25" i="6"/>
  <c r="J25" i="6"/>
  <c r="I25" i="6"/>
  <c r="G25" i="7"/>
  <c r="G25" i="5"/>
  <c r="G25" i="6"/>
  <c r="F25" i="7"/>
  <c r="F25" i="5"/>
  <c r="F25" i="6"/>
  <c r="E25" i="7"/>
  <c r="E25" i="5"/>
  <c r="E25" i="6"/>
  <c r="O20" i="7"/>
  <c r="N20" i="7"/>
  <c r="M20" i="7"/>
  <c r="O20" i="5"/>
  <c r="N20" i="5"/>
  <c r="M20" i="5"/>
  <c r="O20" i="6"/>
  <c r="N20" i="6"/>
  <c r="M20" i="6"/>
  <c r="K20" i="7"/>
  <c r="J20" i="7"/>
  <c r="I20" i="7"/>
  <c r="K20" i="5"/>
  <c r="J20" i="5"/>
  <c r="I20" i="5"/>
  <c r="K20" i="6"/>
  <c r="J20" i="6"/>
  <c r="I20" i="6"/>
  <c r="G20" i="7"/>
  <c r="G20" i="5"/>
  <c r="G20" i="6"/>
  <c r="F20" i="7"/>
  <c r="F20" i="5"/>
  <c r="F20" i="6"/>
  <c r="E20" i="7"/>
  <c r="E20" i="5"/>
  <c r="E20" i="6"/>
  <c r="O16" i="7"/>
  <c r="N16" i="7"/>
  <c r="M16" i="7"/>
  <c r="O16" i="5"/>
  <c r="N16" i="5"/>
  <c r="M16" i="5"/>
  <c r="O16" i="6"/>
  <c r="N16" i="6"/>
  <c r="M16" i="6"/>
  <c r="K16" i="7"/>
  <c r="J16" i="7"/>
  <c r="I16" i="7"/>
  <c r="K16" i="5"/>
  <c r="J16" i="5"/>
  <c r="I16" i="5"/>
  <c r="K16" i="6"/>
  <c r="J16" i="6"/>
  <c r="I16" i="6"/>
  <c r="P153" i="7"/>
  <c r="P154" i="7" s="1"/>
  <c r="P153" i="5"/>
  <c r="P154" i="5" s="1"/>
  <c r="P153" i="6"/>
  <c r="P154" i="6" s="1"/>
  <c r="L153" i="7"/>
  <c r="L154" i="7" s="1"/>
  <c r="L153" i="5"/>
  <c r="L154" i="5" s="1"/>
  <c r="L153" i="6"/>
  <c r="L154" i="6" s="1"/>
  <c r="H153" i="7"/>
  <c r="H154" i="7" s="1"/>
  <c r="H153" i="5"/>
  <c r="H154" i="5" s="1"/>
  <c r="H153" i="6"/>
  <c r="H154" i="6" s="1"/>
  <c r="P151" i="7"/>
  <c r="P150" i="7"/>
  <c r="P151" i="5"/>
  <c r="P150" i="5"/>
  <c r="P151" i="6"/>
  <c r="P150" i="6"/>
  <c r="L151" i="7"/>
  <c r="L150" i="7"/>
  <c r="L151" i="5"/>
  <c r="L150" i="5"/>
  <c r="L151" i="6"/>
  <c r="L150" i="6"/>
  <c r="H151" i="7"/>
  <c r="H150" i="7"/>
  <c r="H151" i="5"/>
  <c r="H150" i="5"/>
  <c r="H151" i="6"/>
  <c r="H150" i="6"/>
  <c r="P148" i="7"/>
  <c r="P149" i="7" s="1"/>
  <c r="P148" i="5"/>
  <c r="P149" i="5" s="1"/>
  <c r="P148" i="6"/>
  <c r="P149" i="6" s="1"/>
  <c r="L148" i="7"/>
  <c r="L149" i="7" s="1"/>
  <c r="L148" i="5"/>
  <c r="L149" i="5" s="1"/>
  <c r="L148" i="6"/>
  <c r="L149" i="6" s="1"/>
  <c r="H148" i="7"/>
  <c r="H149" i="7" s="1"/>
  <c r="H148" i="5"/>
  <c r="H149" i="5" s="1"/>
  <c r="H148" i="6"/>
  <c r="H149" i="6" s="1"/>
  <c r="P147" i="7"/>
  <c r="P146" i="5"/>
  <c r="P147" i="5" s="1"/>
  <c r="P146" i="6"/>
  <c r="P147" i="6" s="1"/>
  <c r="L146" i="7"/>
  <c r="L147" i="7" s="1"/>
  <c r="L146" i="5"/>
  <c r="L147" i="5" s="1"/>
  <c r="L146" i="6"/>
  <c r="L147" i="6" s="1"/>
  <c r="H146" i="7"/>
  <c r="H147" i="7" s="1"/>
  <c r="H146" i="5"/>
  <c r="H147" i="5" s="1"/>
  <c r="H146" i="6"/>
  <c r="H147" i="6" s="1"/>
  <c r="T134" i="7"/>
  <c r="T134" i="5"/>
  <c r="T134" i="6"/>
  <c r="P144" i="7"/>
  <c r="P143" i="7"/>
  <c r="P142" i="7"/>
  <c r="P140" i="7"/>
  <c r="P139" i="7"/>
  <c r="P138" i="7"/>
  <c r="P137" i="7"/>
  <c r="P136" i="7"/>
  <c r="P135" i="7"/>
  <c r="P134" i="7"/>
  <c r="P133" i="7"/>
  <c r="P144" i="5"/>
  <c r="P143" i="5"/>
  <c r="P142" i="5"/>
  <c r="P140" i="5"/>
  <c r="P139" i="5"/>
  <c r="P138" i="5"/>
  <c r="P137" i="5"/>
  <c r="P136" i="5"/>
  <c r="P135" i="5"/>
  <c r="P134" i="5"/>
  <c r="P133" i="5"/>
  <c r="P144" i="6"/>
  <c r="P143" i="6"/>
  <c r="P142" i="6"/>
  <c r="P140" i="6"/>
  <c r="P139" i="6"/>
  <c r="P138" i="6"/>
  <c r="P137" i="6"/>
  <c r="P136" i="6"/>
  <c r="P135" i="6"/>
  <c r="P134" i="6"/>
  <c r="P133" i="6"/>
  <c r="L144" i="7"/>
  <c r="L143" i="7"/>
  <c r="L142" i="7"/>
  <c r="L140" i="7"/>
  <c r="L139" i="7"/>
  <c r="L138" i="7"/>
  <c r="L137" i="7"/>
  <c r="L136" i="7"/>
  <c r="L135" i="7"/>
  <c r="L134" i="7"/>
  <c r="L133" i="7"/>
  <c r="L144" i="5"/>
  <c r="L143" i="5"/>
  <c r="L142" i="5"/>
  <c r="L140" i="5"/>
  <c r="L139" i="5"/>
  <c r="L138" i="5"/>
  <c r="L137" i="5"/>
  <c r="L136" i="5"/>
  <c r="L135" i="5"/>
  <c r="L134" i="5"/>
  <c r="L133" i="5"/>
  <c r="L144" i="6"/>
  <c r="L143" i="6"/>
  <c r="L142" i="6"/>
  <c r="L140" i="6"/>
  <c r="L139" i="6"/>
  <c r="L138" i="6"/>
  <c r="L137" i="6"/>
  <c r="L136" i="6"/>
  <c r="L135" i="6"/>
  <c r="L134" i="6"/>
  <c r="L133" i="6"/>
  <c r="H144" i="7"/>
  <c r="H143" i="7"/>
  <c r="H142" i="7"/>
  <c r="H140" i="7"/>
  <c r="H139" i="7"/>
  <c r="H138" i="7"/>
  <c r="H137" i="7"/>
  <c r="H136" i="7"/>
  <c r="H135" i="7"/>
  <c r="H134" i="7"/>
  <c r="H133" i="7"/>
  <c r="H144" i="5"/>
  <c r="H143" i="5"/>
  <c r="H142" i="5"/>
  <c r="H140" i="5"/>
  <c r="H139" i="5"/>
  <c r="H138" i="5"/>
  <c r="H137" i="5"/>
  <c r="H136" i="5"/>
  <c r="H135" i="5"/>
  <c r="H134" i="5"/>
  <c r="H133" i="5"/>
  <c r="H144" i="6"/>
  <c r="H143" i="6"/>
  <c r="H142" i="6"/>
  <c r="H140" i="6"/>
  <c r="H139" i="6"/>
  <c r="H138" i="6"/>
  <c r="H137" i="6"/>
  <c r="H136" i="6"/>
  <c r="H135" i="6"/>
  <c r="H134" i="6"/>
  <c r="H133" i="6"/>
  <c r="T131" i="7"/>
  <c r="T131" i="5"/>
  <c r="T125" i="5"/>
  <c r="T131" i="6"/>
  <c r="P131" i="7"/>
  <c r="P130" i="7"/>
  <c r="P129" i="7"/>
  <c r="P128" i="7"/>
  <c r="P127" i="7"/>
  <c r="P126" i="7"/>
  <c r="P125" i="7"/>
  <c r="P124" i="7"/>
  <c r="P123" i="7"/>
  <c r="P131" i="5"/>
  <c r="P130" i="5"/>
  <c r="P129" i="5"/>
  <c r="P128" i="5"/>
  <c r="P127" i="5"/>
  <c r="P126" i="5"/>
  <c r="P125" i="5"/>
  <c r="P124" i="5"/>
  <c r="P123" i="5"/>
  <c r="P122" i="5"/>
  <c r="P131" i="6"/>
  <c r="P130" i="6"/>
  <c r="P129" i="6"/>
  <c r="P128" i="6"/>
  <c r="P127" i="6"/>
  <c r="P126" i="6"/>
  <c r="P125" i="6"/>
  <c r="P124" i="6"/>
  <c r="P123" i="6"/>
  <c r="P122" i="6"/>
  <c r="L131" i="7"/>
  <c r="L130" i="7"/>
  <c r="L129" i="7"/>
  <c r="L128" i="7"/>
  <c r="L127" i="7"/>
  <c r="L126" i="7"/>
  <c r="L125" i="7"/>
  <c r="L124" i="7"/>
  <c r="L123" i="7"/>
  <c r="L122" i="7"/>
  <c r="L131" i="5"/>
  <c r="L130" i="5"/>
  <c r="L129" i="5"/>
  <c r="L128" i="5"/>
  <c r="L127" i="5"/>
  <c r="L126" i="5"/>
  <c r="L125" i="5"/>
  <c r="L124" i="5"/>
  <c r="L123" i="5"/>
  <c r="L122" i="5"/>
  <c r="L131" i="6"/>
  <c r="L130" i="6"/>
  <c r="L129" i="6"/>
  <c r="L128" i="6"/>
  <c r="L127" i="6"/>
  <c r="L126" i="6"/>
  <c r="L125" i="6"/>
  <c r="L124" i="6"/>
  <c r="L123" i="6"/>
  <c r="L122" i="6"/>
  <c r="H131" i="7"/>
  <c r="H130" i="7"/>
  <c r="H129" i="7"/>
  <c r="H128" i="7"/>
  <c r="H127" i="7"/>
  <c r="H126" i="7"/>
  <c r="H125" i="7"/>
  <c r="H124" i="7"/>
  <c r="H123" i="7"/>
  <c r="H122" i="7"/>
  <c r="H131" i="5"/>
  <c r="H130" i="5"/>
  <c r="H129" i="5"/>
  <c r="H128" i="5"/>
  <c r="H127" i="5"/>
  <c r="H126" i="5"/>
  <c r="H125" i="5"/>
  <c r="H124" i="5"/>
  <c r="H123" i="5"/>
  <c r="H122" i="5"/>
  <c r="H131" i="6"/>
  <c r="H130" i="6"/>
  <c r="H129" i="6"/>
  <c r="H128" i="6"/>
  <c r="H127" i="6"/>
  <c r="H126" i="6"/>
  <c r="H125" i="6"/>
  <c r="H124" i="6"/>
  <c r="H123" i="6"/>
  <c r="H122" i="6"/>
  <c r="T119" i="7"/>
  <c r="T113" i="7"/>
  <c r="T119" i="5"/>
  <c r="T113" i="5"/>
  <c r="T119" i="6"/>
  <c r="T113" i="6"/>
  <c r="P120" i="7"/>
  <c r="P119" i="7"/>
  <c r="P118" i="7"/>
  <c r="P117" i="7"/>
  <c r="P116" i="7"/>
  <c r="P115" i="7"/>
  <c r="P114" i="7"/>
  <c r="P113" i="7"/>
  <c r="P112" i="7"/>
  <c r="P111" i="7"/>
  <c r="P110" i="7"/>
  <c r="P109" i="7"/>
  <c r="P120" i="5"/>
  <c r="P119" i="5"/>
  <c r="P118" i="5"/>
  <c r="P117" i="5"/>
  <c r="P116" i="5"/>
  <c r="P115" i="5"/>
  <c r="P114" i="5"/>
  <c r="P113" i="5"/>
  <c r="P112" i="5"/>
  <c r="P111" i="5"/>
  <c r="P110" i="5"/>
  <c r="P109" i="5"/>
  <c r="P120" i="6"/>
  <c r="P119" i="6"/>
  <c r="P118" i="6"/>
  <c r="P117" i="6"/>
  <c r="P116" i="6"/>
  <c r="P115" i="6"/>
  <c r="P114" i="6"/>
  <c r="P113" i="6"/>
  <c r="P112" i="6"/>
  <c r="P111" i="6"/>
  <c r="P110" i="6"/>
  <c r="P109" i="6"/>
  <c r="L120" i="7"/>
  <c r="L119" i="7"/>
  <c r="L118" i="7"/>
  <c r="L117" i="7"/>
  <c r="L116" i="7"/>
  <c r="L115" i="7"/>
  <c r="L114" i="7"/>
  <c r="L113" i="7"/>
  <c r="L112" i="7"/>
  <c r="L111" i="7"/>
  <c r="L110" i="7"/>
  <c r="L109" i="7"/>
  <c r="L120" i="5"/>
  <c r="L119" i="5"/>
  <c r="L118" i="5"/>
  <c r="L117" i="5"/>
  <c r="L116" i="5"/>
  <c r="L115" i="5"/>
  <c r="L114" i="5"/>
  <c r="L113" i="5"/>
  <c r="L112" i="5"/>
  <c r="L111" i="5"/>
  <c r="L110" i="5"/>
  <c r="L109" i="5"/>
  <c r="L120" i="6"/>
  <c r="L119" i="6"/>
  <c r="L118" i="6"/>
  <c r="L117" i="6"/>
  <c r="L116" i="6"/>
  <c r="L115" i="6"/>
  <c r="L114" i="6"/>
  <c r="L113" i="6"/>
  <c r="L112" i="6"/>
  <c r="L111" i="6"/>
  <c r="L110" i="6"/>
  <c r="L109" i="6"/>
  <c r="H120" i="7"/>
  <c r="H119" i="7"/>
  <c r="H118" i="7"/>
  <c r="H117" i="7"/>
  <c r="H116" i="7"/>
  <c r="H115" i="7"/>
  <c r="H114" i="7"/>
  <c r="H113" i="7"/>
  <c r="H112" i="7"/>
  <c r="H111" i="7"/>
  <c r="H110" i="7"/>
  <c r="H109" i="7"/>
  <c r="H120" i="5"/>
  <c r="H119" i="5"/>
  <c r="H118" i="5"/>
  <c r="H117" i="5"/>
  <c r="H116" i="5"/>
  <c r="H115" i="5"/>
  <c r="H114" i="5"/>
  <c r="H113" i="5"/>
  <c r="H112" i="5"/>
  <c r="H111" i="5"/>
  <c r="H110" i="5"/>
  <c r="H109" i="5"/>
  <c r="H120" i="6"/>
  <c r="H119" i="6"/>
  <c r="H118" i="6"/>
  <c r="H117" i="6"/>
  <c r="H116" i="6"/>
  <c r="H115" i="6"/>
  <c r="H114" i="6"/>
  <c r="H113" i="6"/>
  <c r="H112" i="6"/>
  <c r="H111" i="6"/>
  <c r="H110" i="6"/>
  <c r="H109" i="6"/>
  <c r="P102" i="7"/>
  <c r="P101" i="7"/>
  <c r="P100" i="7"/>
  <c r="P99" i="7"/>
  <c r="P98" i="7"/>
  <c r="P97" i="7"/>
  <c r="P102" i="5"/>
  <c r="P101" i="5"/>
  <c r="P100" i="5"/>
  <c r="P99" i="5"/>
  <c r="P98" i="5"/>
  <c r="P97" i="5"/>
  <c r="P102" i="6"/>
  <c r="P101" i="6"/>
  <c r="P100" i="6"/>
  <c r="P99" i="6"/>
  <c r="P98" i="6"/>
  <c r="P97" i="6"/>
  <c r="L101" i="7"/>
  <c r="L100" i="7"/>
  <c r="L99" i="7"/>
  <c r="L98" i="7"/>
  <c r="L97" i="7"/>
  <c r="L101" i="5"/>
  <c r="L100" i="5"/>
  <c r="L99" i="5"/>
  <c r="L98" i="5"/>
  <c r="L97" i="5"/>
  <c r="L101" i="6"/>
  <c r="L100" i="6"/>
  <c r="L99" i="6"/>
  <c r="L98" i="6"/>
  <c r="L97" i="6"/>
  <c r="H102" i="7"/>
  <c r="H101" i="7"/>
  <c r="H100" i="7"/>
  <c r="H99" i="7"/>
  <c r="H98" i="7"/>
  <c r="H97" i="7"/>
  <c r="H102" i="5"/>
  <c r="H101" i="5"/>
  <c r="H100" i="5"/>
  <c r="H99" i="5"/>
  <c r="H98" i="5"/>
  <c r="H97" i="5"/>
  <c r="H102" i="6"/>
  <c r="H101" i="6"/>
  <c r="H100" i="6"/>
  <c r="H99" i="6"/>
  <c r="H98" i="6"/>
  <c r="H97" i="6"/>
  <c r="P95" i="7"/>
  <c r="P94" i="7"/>
  <c r="P93" i="7"/>
  <c r="P92" i="7"/>
  <c r="P91" i="7"/>
  <c r="P90" i="7"/>
  <c r="P95" i="5"/>
  <c r="P94" i="5"/>
  <c r="P93" i="5"/>
  <c r="P92" i="5"/>
  <c r="P91" i="5"/>
  <c r="P90" i="5"/>
  <c r="P95" i="6"/>
  <c r="P94" i="6"/>
  <c r="P93" i="6"/>
  <c r="P92" i="6"/>
  <c r="P91" i="6"/>
  <c r="P90" i="6"/>
  <c r="L95" i="7"/>
  <c r="L94" i="7"/>
  <c r="L93" i="7"/>
  <c r="L92" i="7"/>
  <c r="L91" i="7"/>
  <c r="L90" i="7"/>
  <c r="L95" i="5"/>
  <c r="L94" i="5"/>
  <c r="L93" i="5"/>
  <c r="L92" i="5"/>
  <c r="L91" i="5"/>
  <c r="L90" i="5"/>
  <c r="L95" i="6"/>
  <c r="L94" i="6"/>
  <c r="L93" i="6"/>
  <c r="L92" i="6"/>
  <c r="L91" i="6"/>
  <c r="L90" i="6"/>
  <c r="H95" i="7"/>
  <c r="H94" i="7"/>
  <c r="H93" i="7"/>
  <c r="H92" i="7"/>
  <c r="H91" i="7"/>
  <c r="H90" i="7"/>
  <c r="H95" i="5"/>
  <c r="H94" i="5"/>
  <c r="H93" i="5"/>
  <c r="H92" i="5"/>
  <c r="H91" i="5"/>
  <c r="H90" i="5"/>
  <c r="H95" i="6"/>
  <c r="H94" i="6"/>
  <c r="H93" i="6"/>
  <c r="H92" i="6"/>
  <c r="H91" i="6"/>
  <c r="H90" i="6"/>
  <c r="T87" i="7"/>
  <c r="T87" i="5"/>
  <c r="P88" i="7"/>
  <c r="P87" i="7"/>
  <c r="P86" i="7"/>
  <c r="P85" i="7"/>
  <c r="P88" i="5"/>
  <c r="P87" i="5"/>
  <c r="P86" i="5"/>
  <c r="P85" i="5"/>
  <c r="P88" i="6"/>
  <c r="P87" i="6"/>
  <c r="P86" i="6"/>
  <c r="P85" i="6"/>
  <c r="L88" i="7"/>
  <c r="L87" i="7"/>
  <c r="L86" i="7"/>
  <c r="L85" i="7"/>
  <c r="L88" i="5"/>
  <c r="L87" i="5"/>
  <c r="L86" i="5"/>
  <c r="L85" i="5"/>
  <c r="L88" i="6"/>
  <c r="L87" i="6"/>
  <c r="L86" i="6"/>
  <c r="L85" i="6"/>
  <c r="H88" i="7"/>
  <c r="H87" i="7"/>
  <c r="H86" i="7"/>
  <c r="H85" i="7"/>
  <c r="H88" i="5"/>
  <c r="H87" i="5"/>
  <c r="H86" i="5"/>
  <c r="H85" i="5"/>
  <c r="H88" i="6"/>
  <c r="H87" i="6"/>
  <c r="H86" i="6"/>
  <c r="H85" i="6"/>
  <c r="P81" i="7"/>
  <c r="P80" i="7"/>
  <c r="P79" i="7"/>
  <c r="P78" i="7"/>
  <c r="P77" i="7"/>
  <c r="P81" i="5"/>
  <c r="P80" i="5"/>
  <c r="P79" i="5"/>
  <c r="P78" i="5"/>
  <c r="P77" i="5"/>
  <c r="P81" i="6"/>
  <c r="P80" i="6"/>
  <c r="P79" i="6"/>
  <c r="P78" i="6"/>
  <c r="P77" i="6"/>
  <c r="L81" i="7"/>
  <c r="L80" i="7"/>
  <c r="L79" i="7"/>
  <c r="L78" i="7"/>
  <c r="L77" i="7"/>
  <c r="L81" i="5"/>
  <c r="L80" i="5"/>
  <c r="L79" i="5"/>
  <c r="L78" i="5"/>
  <c r="L77" i="5"/>
  <c r="L81" i="6"/>
  <c r="L80" i="6"/>
  <c r="L79" i="6"/>
  <c r="L78" i="6"/>
  <c r="L77" i="6"/>
  <c r="H81" i="7"/>
  <c r="H80" i="7"/>
  <c r="H79" i="7"/>
  <c r="H78" i="7"/>
  <c r="H77" i="7"/>
  <c r="H81" i="5"/>
  <c r="H80" i="5"/>
  <c r="H79" i="5"/>
  <c r="H78" i="5"/>
  <c r="H77" i="5"/>
  <c r="H81" i="6"/>
  <c r="H80" i="6"/>
  <c r="H79" i="6"/>
  <c r="H78" i="6"/>
  <c r="H77" i="6"/>
  <c r="T75" i="5"/>
  <c r="P75" i="7"/>
  <c r="P73" i="7"/>
  <c r="P75" i="5"/>
  <c r="P73" i="5"/>
  <c r="P75" i="6"/>
  <c r="P73" i="6"/>
  <c r="L75" i="7"/>
  <c r="L73" i="7"/>
  <c r="L75" i="5"/>
  <c r="L73" i="5"/>
  <c r="L75" i="6"/>
  <c r="L73" i="6"/>
  <c r="H75" i="7"/>
  <c r="H73" i="7"/>
  <c r="H75" i="5"/>
  <c r="H73" i="5"/>
  <c r="H75" i="6"/>
  <c r="H73" i="6"/>
  <c r="P63" i="7"/>
  <c r="P62" i="7"/>
  <c r="P63" i="5"/>
  <c r="P62" i="5"/>
  <c r="P63" i="6"/>
  <c r="P62" i="6"/>
  <c r="L63" i="7"/>
  <c r="L62" i="7"/>
  <c r="L63" i="5"/>
  <c r="L62" i="5"/>
  <c r="L63" i="6"/>
  <c r="L62" i="6"/>
  <c r="H63" i="7"/>
  <c r="H62" i="7"/>
  <c r="H72" i="7" s="1"/>
  <c r="H63" i="5"/>
  <c r="H62" i="5"/>
  <c r="H72" i="5" s="1"/>
  <c r="H63" i="6"/>
  <c r="H62" i="6"/>
  <c r="H72" i="6" s="1"/>
  <c r="P46" i="7"/>
  <c r="P45" i="7"/>
  <c r="P44" i="7"/>
  <c r="P42" i="7"/>
  <c r="P40" i="7"/>
  <c r="P39" i="7"/>
  <c r="P38" i="7"/>
  <c r="P46" i="5"/>
  <c r="P45" i="5"/>
  <c r="P44" i="5"/>
  <c r="P42" i="5"/>
  <c r="P40" i="5"/>
  <c r="P39" i="5"/>
  <c r="P38" i="5"/>
  <c r="P46" i="6"/>
  <c r="P45" i="6"/>
  <c r="P44" i="6"/>
  <c r="P42" i="6"/>
  <c r="P40" i="6"/>
  <c r="P39" i="6"/>
  <c r="P38" i="6"/>
  <c r="L46" i="7"/>
  <c r="L45" i="7"/>
  <c r="L44" i="7"/>
  <c r="L42" i="7"/>
  <c r="L40" i="7"/>
  <c r="L39" i="7"/>
  <c r="L38" i="7"/>
  <c r="L46" i="5"/>
  <c r="L45" i="5"/>
  <c r="L44" i="5"/>
  <c r="L42" i="5"/>
  <c r="L40" i="5"/>
  <c r="L39" i="5"/>
  <c r="L38" i="5"/>
  <c r="L46" i="6"/>
  <c r="L45" i="6"/>
  <c r="L44" i="6"/>
  <c r="L42" i="6"/>
  <c r="L40" i="6"/>
  <c r="L39" i="6"/>
  <c r="L38" i="6"/>
  <c r="H46" i="7"/>
  <c r="H45" i="7"/>
  <c r="H44" i="7"/>
  <c r="H42" i="7"/>
  <c r="H40" i="7"/>
  <c r="H39" i="7"/>
  <c r="H38" i="7"/>
  <c r="H46" i="5"/>
  <c r="H45" i="5"/>
  <c r="H44" i="5"/>
  <c r="H42" i="5"/>
  <c r="H40" i="5"/>
  <c r="H39" i="5"/>
  <c r="H38" i="5"/>
  <c r="H46" i="6"/>
  <c r="H45" i="6"/>
  <c r="H44" i="6"/>
  <c r="H42" i="6"/>
  <c r="H40" i="6"/>
  <c r="H39" i="6"/>
  <c r="H38" i="6"/>
  <c r="P60" i="7"/>
  <c r="P59" i="7"/>
  <c r="P58" i="7"/>
  <c r="P57" i="7"/>
  <c r="P56" i="7"/>
  <c r="P55" i="7"/>
  <c r="P54" i="7"/>
  <c r="P53" i="7"/>
  <c r="P52" i="7"/>
  <c r="P51" i="7"/>
  <c r="P49" i="7"/>
  <c r="P48" i="7"/>
  <c r="P60" i="5"/>
  <c r="P59" i="5"/>
  <c r="P58" i="5"/>
  <c r="P57" i="5"/>
  <c r="P56" i="5"/>
  <c r="P55" i="5"/>
  <c r="P54" i="5"/>
  <c r="P53" i="5"/>
  <c r="P52" i="5"/>
  <c r="P51" i="5"/>
  <c r="P50" i="5"/>
  <c r="P49" i="5"/>
  <c r="P48" i="5"/>
  <c r="P60" i="6"/>
  <c r="P59" i="6"/>
  <c r="P58" i="6"/>
  <c r="P57" i="6"/>
  <c r="P56" i="6"/>
  <c r="P55" i="6"/>
  <c r="P54" i="6"/>
  <c r="P53" i="6"/>
  <c r="P52" i="6"/>
  <c r="P51" i="6"/>
  <c r="P50" i="6"/>
  <c r="P49" i="6"/>
  <c r="P48" i="6"/>
  <c r="L60" i="7"/>
  <c r="L59" i="7"/>
  <c r="L58" i="7"/>
  <c r="L57" i="7"/>
  <c r="L56" i="7"/>
  <c r="L55" i="7"/>
  <c r="L54" i="7"/>
  <c r="L53" i="7"/>
  <c r="L52" i="7"/>
  <c r="L51" i="7"/>
  <c r="L49" i="7"/>
  <c r="L48" i="7"/>
  <c r="L60" i="5"/>
  <c r="L59" i="5"/>
  <c r="L58" i="5"/>
  <c r="L57" i="5"/>
  <c r="L56" i="5"/>
  <c r="L55" i="5"/>
  <c r="L54" i="5"/>
  <c r="L53" i="5"/>
  <c r="L52" i="5"/>
  <c r="L51" i="5"/>
  <c r="L50" i="5"/>
  <c r="L49" i="5"/>
  <c r="L48" i="5"/>
  <c r="L60" i="6"/>
  <c r="L59" i="6"/>
  <c r="L58" i="6"/>
  <c r="L57" i="6"/>
  <c r="L56" i="6"/>
  <c r="L55" i="6"/>
  <c r="L54" i="6"/>
  <c r="L53" i="6"/>
  <c r="L52" i="6"/>
  <c r="L51" i="6"/>
  <c r="L50" i="6"/>
  <c r="L49" i="6"/>
  <c r="L48" i="6"/>
  <c r="H60" i="7"/>
  <c r="H59" i="7"/>
  <c r="H58" i="7"/>
  <c r="H57" i="7"/>
  <c r="H56" i="7"/>
  <c r="H55" i="7"/>
  <c r="H54" i="7"/>
  <c r="H53" i="7"/>
  <c r="H52" i="7"/>
  <c r="H51" i="7"/>
  <c r="H49" i="7"/>
  <c r="H48" i="7"/>
  <c r="H60" i="5"/>
  <c r="H59" i="5"/>
  <c r="H58" i="5"/>
  <c r="H57" i="5"/>
  <c r="H56" i="5"/>
  <c r="H55" i="5"/>
  <c r="H54" i="5"/>
  <c r="H53" i="5"/>
  <c r="H52" i="5"/>
  <c r="H51" i="5"/>
  <c r="H50" i="5"/>
  <c r="H49" i="5"/>
  <c r="H48" i="5"/>
  <c r="H60" i="6"/>
  <c r="H59" i="6"/>
  <c r="H58" i="6"/>
  <c r="H57" i="6"/>
  <c r="H56" i="6"/>
  <c r="H55" i="6"/>
  <c r="H54" i="6"/>
  <c r="H53" i="6"/>
  <c r="H52" i="6"/>
  <c r="H51" i="6"/>
  <c r="H50" i="6"/>
  <c r="H49" i="6"/>
  <c r="H48" i="6"/>
  <c r="P36" i="7"/>
  <c r="P35" i="7"/>
  <c r="P34" i="7"/>
  <c r="P33" i="7"/>
  <c r="P36" i="5"/>
  <c r="P35" i="5"/>
  <c r="P34" i="5"/>
  <c r="P33" i="5"/>
  <c r="P36" i="6"/>
  <c r="P35" i="6"/>
  <c r="P34" i="6"/>
  <c r="P33" i="6"/>
  <c r="L36" i="7"/>
  <c r="L35" i="7"/>
  <c r="L34" i="7"/>
  <c r="L33" i="7"/>
  <c r="L36" i="5"/>
  <c r="L35" i="5"/>
  <c r="L34" i="5"/>
  <c r="L33" i="5"/>
  <c r="L36" i="6"/>
  <c r="L35" i="6"/>
  <c r="L34" i="6"/>
  <c r="L33" i="6"/>
  <c r="H36" i="7"/>
  <c r="H35" i="7"/>
  <c r="H34" i="7"/>
  <c r="H33" i="7"/>
  <c r="H36" i="5"/>
  <c r="H35" i="5"/>
  <c r="H34" i="5"/>
  <c r="H33" i="5"/>
  <c r="H36" i="6"/>
  <c r="H35" i="6"/>
  <c r="H34" i="6"/>
  <c r="H33" i="6"/>
  <c r="T30" i="5"/>
  <c r="P30" i="7"/>
  <c r="P29" i="7"/>
  <c r="P28" i="7"/>
  <c r="P27" i="7"/>
  <c r="P26" i="7"/>
  <c r="P30" i="5"/>
  <c r="P29" i="5"/>
  <c r="P28" i="5"/>
  <c r="P27" i="5"/>
  <c r="P26" i="5"/>
  <c r="P30" i="6"/>
  <c r="P29" i="6"/>
  <c r="P28" i="6"/>
  <c r="P27" i="6"/>
  <c r="P26" i="6"/>
  <c r="L30" i="7"/>
  <c r="L29" i="7"/>
  <c r="L28" i="7"/>
  <c r="L27" i="7"/>
  <c r="L26" i="7"/>
  <c r="L30" i="5"/>
  <c r="L29" i="5"/>
  <c r="L28" i="5"/>
  <c r="L27" i="5"/>
  <c r="L26" i="5"/>
  <c r="L30" i="6"/>
  <c r="L29" i="6"/>
  <c r="L28" i="6"/>
  <c r="L27" i="6"/>
  <c r="L26" i="6"/>
  <c r="H30" i="7"/>
  <c r="H29" i="7"/>
  <c r="H28" i="7"/>
  <c r="H27" i="7"/>
  <c r="H26" i="7"/>
  <c r="H30" i="5"/>
  <c r="H29" i="5"/>
  <c r="H28" i="5"/>
  <c r="H27" i="5"/>
  <c r="H26" i="5"/>
  <c r="H30" i="6"/>
  <c r="H29" i="6"/>
  <c r="H28" i="6"/>
  <c r="H27" i="6"/>
  <c r="H26" i="6"/>
  <c r="T23" i="7"/>
  <c r="T23" i="6"/>
  <c r="P24" i="7"/>
  <c r="P23" i="7"/>
  <c r="P22" i="7"/>
  <c r="P21" i="7"/>
  <c r="P24" i="5"/>
  <c r="P23" i="5"/>
  <c r="P22" i="5"/>
  <c r="P21" i="5"/>
  <c r="P24" i="6"/>
  <c r="P23" i="6"/>
  <c r="P22" i="6"/>
  <c r="P21" i="6"/>
  <c r="L24" i="7"/>
  <c r="L23" i="7"/>
  <c r="L22" i="7"/>
  <c r="L21" i="7"/>
  <c r="L24" i="5"/>
  <c r="L23" i="5"/>
  <c r="L22" i="5"/>
  <c r="L21" i="5"/>
  <c r="L24" i="6"/>
  <c r="L23" i="6"/>
  <c r="L22" i="6"/>
  <c r="L21" i="6"/>
  <c r="H24" i="7"/>
  <c r="H24" i="5"/>
  <c r="H24" i="6"/>
  <c r="H23" i="7"/>
  <c r="H23" i="5"/>
  <c r="H23" i="6"/>
  <c r="H22" i="7"/>
  <c r="H22" i="5"/>
  <c r="H22" i="6"/>
  <c r="H21" i="7"/>
  <c r="H21" i="5"/>
  <c r="H21" i="6"/>
  <c r="P19" i="7"/>
  <c r="P18" i="7"/>
  <c r="P17" i="7"/>
  <c r="P18" i="5"/>
  <c r="P17" i="5"/>
  <c r="P19" i="6"/>
  <c r="P18" i="6"/>
  <c r="P17" i="6"/>
  <c r="L18" i="7"/>
  <c r="L17" i="7"/>
  <c r="L18" i="5"/>
  <c r="L17" i="5"/>
  <c r="L19" i="6"/>
  <c r="L18" i="6"/>
  <c r="L17" i="6"/>
  <c r="H19" i="6"/>
  <c r="H19" i="7"/>
  <c r="H18" i="7"/>
  <c r="H18" i="5"/>
  <c r="H18" i="6"/>
  <c r="H17" i="7"/>
  <c r="H17" i="5"/>
  <c r="H17" i="6"/>
  <c r="S15" i="7"/>
  <c r="R15" i="7"/>
  <c r="Q15" i="7"/>
  <c r="P15" i="7"/>
  <c r="L15" i="7"/>
  <c r="H15" i="7"/>
  <c r="S14" i="7"/>
  <c r="R14" i="7"/>
  <c r="Q14" i="7"/>
  <c r="P14" i="7"/>
  <c r="L14" i="7"/>
  <c r="H14" i="7"/>
  <c r="S13" i="7"/>
  <c r="R13" i="7"/>
  <c r="Q13" i="7"/>
  <c r="P13" i="7"/>
  <c r="L13" i="7"/>
  <c r="H13" i="7"/>
  <c r="S11" i="7"/>
  <c r="R11" i="7"/>
  <c r="Q11" i="7"/>
  <c r="P11" i="7"/>
  <c r="L11" i="7"/>
  <c r="H11" i="7"/>
  <c r="S10" i="7"/>
  <c r="R10" i="7"/>
  <c r="Q10" i="7"/>
  <c r="P10" i="7"/>
  <c r="L10" i="7"/>
  <c r="L16" i="7" s="1"/>
  <c r="H10" i="7"/>
  <c r="H16" i="7" s="1"/>
  <c r="S15" i="5"/>
  <c r="R15" i="5"/>
  <c r="Q15" i="5"/>
  <c r="P15" i="5"/>
  <c r="L15" i="5"/>
  <c r="H15" i="5"/>
  <c r="S14" i="5"/>
  <c r="R14" i="5"/>
  <c r="Q14" i="5"/>
  <c r="P14" i="5"/>
  <c r="L14" i="5"/>
  <c r="H14" i="5"/>
  <c r="S13" i="5"/>
  <c r="R13" i="5"/>
  <c r="Q13" i="5"/>
  <c r="P13" i="5"/>
  <c r="L13" i="5"/>
  <c r="H13" i="5"/>
  <c r="S11" i="5"/>
  <c r="R11" i="5"/>
  <c r="Q11" i="5"/>
  <c r="P11" i="5"/>
  <c r="L11" i="5"/>
  <c r="H11" i="5"/>
  <c r="S10" i="5"/>
  <c r="R10" i="5"/>
  <c r="Q10" i="5"/>
  <c r="Q16" i="5" s="1"/>
  <c r="P10" i="5"/>
  <c r="L10" i="5"/>
  <c r="L16" i="5" s="1"/>
  <c r="H10" i="5"/>
  <c r="H16" i="5" s="1"/>
  <c r="S15" i="6"/>
  <c r="R15" i="6"/>
  <c r="Q15" i="6"/>
  <c r="P15" i="6"/>
  <c r="L15" i="6"/>
  <c r="H15" i="6"/>
  <c r="S14" i="6"/>
  <c r="R14" i="6"/>
  <c r="Q14" i="6"/>
  <c r="P14" i="6"/>
  <c r="L14" i="6"/>
  <c r="H14" i="6"/>
  <c r="S13" i="6"/>
  <c r="R13" i="6"/>
  <c r="Q13" i="6"/>
  <c r="P13" i="6"/>
  <c r="L13" i="6"/>
  <c r="H13" i="6"/>
  <c r="S11" i="6"/>
  <c r="R11" i="6"/>
  <c r="Q11" i="6"/>
  <c r="P11" i="6"/>
  <c r="L11" i="6"/>
  <c r="H11" i="6"/>
  <c r="S10" i="6"/>
  <c r="S16" i="6" s="1"/>
  <c r="R10" i="6"/>
  <c r="Q10" i="6"/>
  <c r="Q16" i="6" s="1"/>
  <c r="P10" i="6"/>
  <c r="P16" i="6" s="1"/>
  <c r="L10" i="6"/>
  <c r="L16" i="6" s="1"/>
  <c r="H10" i="6"/>
  <c r="Q6" i="7"/>
  <c r="R6" i="7"/>
  <c r="S6" i="7"/>
  <c r="Q8" i="7"/>
  <c r="R8" i="7"/>
  <c r="S8" i="7"/>
  <c r="Q6" i="5"/>
  <c r="R6" i="5"/>
  <c r="S6" i="5"/>
  <c r="Q8" i="5"/>
  <c r="R8" i="5"/>
  <c r="S8" i="5"/>
  <c r="Q6" i="6"/>
  <c r="R6" i="6"/>
  <c r="S6" i="6"/>
  <c r="Q8" i="6"/>
  <c r="R8" i="6"/>
  <c r="S8" i="6"/>
  <c r="R5" i="7"/>
  <c r="S5" i="7"/>
  <c r="R5" i="5"/>
  <c r="S5" i="5"/>
  <c r="R5" i="6"/>
  <c r="S5" i="6"/>
  <c r="Q5" i="7"/>
  <c r="Q5" i="5"/>
  <c r="Q5" i="6"/>
  <c r="P8" i="7"/>
  <c r="P8" i="5"/>
  <c r="P8" i="6"/>
  <c r="P6" i="7"/>
  <c r="P6" i="5"/>
  <c r="P6" i="6"/>
  <c r="P5" i="7"/>
  <c r="P5" i="5"/>
  <c r="P5" i="6"/>
  <c r="L8" i="7"/>
  <c r="L8" i="5"/>
  <c r="L8" i="6"/>
  <c r="L6" i="7"/>
  <c r="L6" i="5"/>
  <c r="L6" i="6"/>
  <c r="L5" i="7"/>
  <c r="L5" i="5"/>
  <c r="L5" i="6"/>
  <c r="H8" i="5"/>
  <c r="H8" i="6"/>
  <c r="H6" i="5"/>
  <c r="H6" i="6"/>
  <c r="H5" i="7"/>
  <c r="H5" i="5"/>
  <c r="H5" i="6"/>
  <c r="S16" i="5" l="1"/>
  <c r="Q16" i="7"/>
  <c r="L9" i="6"/>
  <c r="S16" i="7"/>
  <c r="H9" i="6"/>
  <c r="P9" i="6"/>
  <c r="H152" i="6"/>
  <c r="H152" i="5"/>
  <c r="H152" i="7"/>
  <c r="P152" i="6"/>
  <c r="P152" i="5"/>
  <c r="P152" i="7"/>
  <c r="L152" i="6"/>
  <c r="L152" i="5"/>
  <c r="L152" i="7"/>
  <c r="P16" i="5"/>
  <c r="H16" i="6"/>
  <c r="R9" i="7"/>
  <c r="L72" i="7"/>
  <c r="P72" i="5"/>
  <c r="H84" i="5"/>
  <c r="L84" i="6"/>
  <c r="L84" i="7"/>
  <c r="P84" i="5"/>
  <c r="L72" i="6"/>
  <c r="L20" i="6"/>
  <c r="L20" i="7"/>
  <c r="H47" i="5"/>
  <c r="H47" i="7"/>
  <c r="H155" i="7" s="1"/>
  <c r="L47" i="6"/>
  <c r="L47" i="5"/>
  <c r="L47" i="7"/>
  <c r="P47" i="6"/>
  <c r="P47" i="5"/>
  <c r="L72" i="5"/>
  <c r="P72" i="6"/>
  <c r="H32" i="6"/>
  <c r="H32" i="7"/>
  <c r="L32" i="5"/>
  <c r="H37" i="6"/>
  <c r="H37" i="5"/>
  <c r="H37" i="7"/>
  <c r="L37" i="6"/>
  <c r="L37" i="5"/>
  <c r="L37" i="7"/>
  <c r="P37" i="6"/>
  <c r="P37" i="5"/>
  <c r="P37" i="7"/>
  <c r="H61" i="6"/>
  <c r="P61" i="6"/>
  <c r="H47" i="6"/>
  <c r="P20" i="5"/>
  <c r="T5" i="6"/>
  <c r="T5" i="7"/>
  <c r="T6" i="6"/>
  <c r="T6" i="7"/>
  <c r="T5" i="5"/>
  <c r="Q9" i="6"/>
  <c r="S9" i="6"/>
  <c r="T8" i="6"/>
  <c r="T8" i="7"/>
  <c r="T13" i="6"/>
  <c r="T13" i="5"/>
  <c r="T13" i="7"/>
  <c r="H20" i="6"/>
  <c r="H20" i="7"/>
  <c r="H25" i="5"/>
  <c r="L25" i="6"/>
  <c r="L25" i="7"/>
  <c r="L61" i="5"/>
  <c r="H121" i="6"/>
  <c r="H121" i="5"/>
  <c r="H121" i="7"/>
  <c r="L121" i="6"/>
  <c r="L121" i="5"/>
  <c r="L121" i="7"/>
  <c r="P121" i="6"/>
  <c r="P121" i="5"/>
  <c r="H132" i="6"/>
  <c r="H132" i="5"/>
  <c r="H132" i="7"/>
  <c r="L132" i="6"/>
  <c r="L132" i="5"/>
  <c r="L132" i="7"/>
  <c r="P132" i="6"/>
  <c r="P132" i="5"/>
  <c r="P132" i="7"/>
  <c r="P155" i="7" s="1"/>
  <c r="H145" i="6"/>
  <c r="H145" i="5"/>
  <c r="H145" i="7"/>
  <c r="L145" i="6"/>
  <c r="L145" i="5"/>
  <c r="L145" i="7"/>
  <c r="L155" i="7" s="1"/>
  <c r="P145" i="6"/>
  <c r="P145" i="5"/>
  <c r="Q9" i="7"/>
  <c r="R9" i="5"/>
  <c r="Q9" i="5"/>
  <c r="T8" i="5"/>
  <c r="T10" i="6"/>
  <c r="R16" i="6"/>
  <c r="T10" i="5"/>
  <c r="R16" i="5"/>
  <c r="T10" i="7"/>
  <c r="R16" i="7"/>
  <c r="R9" i="6"/>
  <c r="S9" i="7"/>
  <c r="T6" i="5"/>
  <c r="T11" i="6"/>
  <c r="T15" i="6"/>
  <c r="T11" i="5"/>
  <c r="T15" i="5"/>
  <c r="T11" i="7"/>
  <c r="T15" i="7"/>
  <c r="H20" i="5"/>
  <c r="H155" i="5" s="1"/>
  <c r="L20" i="5"/>
  <c r="P20" i="6"/>
  <c r="H25" i="6"/>
  <c r="H25" i="7"/>
  <c r="L25" i="5"/>
  <c r="P25" i="6"/>
  <c r="P25" i="5"/>
  <c r="H32" i="5"/>
  <c r="L32" i="6"/>
  <c r="L32" i="7"/>
  <c r="H61" i="5"/>
  <c r="L61" i="6"/>
  <c r="P61" i="5"/>
  <c r="H76" i="6"/>
  <c r="H76" i="5"/>
  <c r="H76" i="7"/>
  <c r="L76" i="6"/>
  <c r="L76" i="5"/>
  <c r="L76" i="7"/>
  <c r="P76" i="6"/>
  <c r="P76" i="5"/>
  <c r="P76" i="7"/>
  <c r="T76" i="5"/>
  <c r="H84" i="6"/>
  <c r="H84" i="7"/>
  <c r="L84" i="5"/>
  <c r="P84" i="6"/>
  <c r="P84" i="7"/>
  <c r="H89" i="6"/>
  <c r="H89" i="5"/>
  <c r="H89" i="7"/>
  <c r="L89" i="6"/>
  <c r="L89" i="5"/>
  <c r="L89" i="7"/>
  <c r="P89" i="6"/>
  <c r="P155" i="6" s="1"/>
  <c r="P89" i="5"/>
  <c r="P89" i="7"/>
  <c r="H96" i="6"/>
  <c r="H96" i="5"/>
  <c r="H96" i="7"/>
  <c r="L96" i="6"/>
  <c r="L96" i="5"/>
  <c r="L96" i="7"/>
  <c r="P96" i="6"/>
  <c r="P96" i="5"/>
  <c r="T14" i="5"/>
  <c r="T14" i="7"/>
  <c r="T14" i="6"/>
  <c r="S9" i="5"/>
  <c r="Q39" i="5"/>
  <c r="R39" i="5"/>
  <c r="S39" i="5"/>
  <c r="F9" i="5"/>
  <c r="G9" i="5"/>
  <c r="I9" i="5"/>
  <c r="J9" i="5"/>
  <c r="K9" i="5"/>
  <c r="M9" i="5"/>
  <c r="N9" i="5"/>
  <c r="O9" i="5"/>
  <c r="E9" i="5"/>
  <c r="S50" i="5"/>
  <c r="R50" i="5"/>
  <c r="Q50" i="5"/>
  <c r="P155" i="5" l="1"/>
  <c r="H155" i="6"/>
  <c r="H156" i="6" s="1"/>
  <c r="L155" i="6"/>
  <c r="L155" i="5"/>
  <c r="T9" i="6"/>
  <c r="T16" i="6"/>
  <c r="T9" i="5"/>
  <c r="T9" i="7"/>
  <c r="T50" i="5"/>
  <c r="T39" i="5"/>
  <c r="T16" i="7"/>
  <c r="T16" i="5"/>
  <c r="S73" i="7" l="1"/>
  <c r="R73" i="7"/>
  <c r="Q73" i="7"/>
  <c r="S75" i="7"/>
  <c r="R75" i="7"/>
  <c r="Q75" i="7"/>
  <c r="Q50" i="7"/>
  <c r="R50" i="7"/>
  <c r="Q39" i="7"/>
  <c r="R39" i="7"/>
  <c r="S39" i="7"/>
  <c r="T75" i="7" l="1"/>
  <c r="R76" i="7"/>
  <c r="T39" i="7"/>
  <c r="Q76" i="7"/>
  <c r="T73" i="7"/>
  <c r="S76" i="7"/>
  <c r="F16" i="7"/>
  <c r="G16" i="7"/>
  <c r="E16" i="7"/>
  <c r="Q50" i="6"/>
  <c r="R50" i="6"/>
  <c r="S50" i="6"/>
  <c r="T76" i="7" l="1"/>
  <c r="T50" i="6"/>
  <c r="G61" i="7"/>
  <c r="H50" i="7"/>
  <c r="H61" i="7" s="1"/>
  <c r="Q87" i="6"/>
  <c r="R87" i="6"/>
  <c r="S87" i="6"/>
  <c r="T87" i="6" l="1"/>
  <c r="S75" i="6"/>
  <c r="R75" i="6"/>
  <c r="Q75" i="6"/>
  <c r="S73" i="6"/>
  <c r="R73" i="6"/>
  <c r="Q73" i="6"/>
  <c r="Q39" i="6"/>
  <c r="R39" i="6"/>
  <c r="S39" i="6"/>
  <c r="S76" i="6" l="1"/>
  <c r="R76" i="6"/>
  <c r="T75" i="6"/>
  <c r="T39" i="6"/>
  <c r="Q76" i="6"/>
  <c r="T73" i="6"/>
  <c r="K61" i="7"/>
  <c r="L50" i="7"/>
  <c r="L61" i="7" s="1"/>
  <c r="T76" i="6" l="1"/>
  <c r="O61" i="7" l="1"/>
  <c r="P50" i="7"/>
  <c r="P61" i="7" s="1"/>
  <c r="S50" i="7"/>
  <c r="T50" i="7" s="1"/>
  <c r="R125" i="7"/>
  <c r="T125" i="7" s="1"/>
  <c r="R88" i="6" l="1"/>
  <c r="Q86" i="6"/>
  <c r="R86" i="6"/>
  <c r="S86" i="6"/>
  <c r="Q88" i="6"/>
  <c r="S88" i="6"/>
  <c r="T86" i="6" l="1"/>
  <c r="T88" i="6"/>
  <c r="Q28" i="7" l="1"/>
  <c r="R28" i="7"/>
  <c r="S28" i="7"/>
  <c r="Q29" i="7"/>
  <c r="R29" i="7"/>
  <c r="S29" i="7"/>
  <c r="Q30" i="7"/>
  <c r="R30" i="7"/>
  <c r="S30" i="7"/>
  <c r="Q29" i="6"/>
  <c r="R29" i="6"/>
  <c r="S29" i="6"/>
  <c r="Q30" i="6"/>
  <c r="R30" i="6"/>
  <c r="S30" i="6"/>
  <c r="R22" i="5"/>
  <c r="R23" i="5"/>
  <c r="T23" i="5" s="1"/>
  <c r="T29" i="6" l="1"/>
  <c r="T30" i="6"/>
  <c r="T30" i="7"/>
  <c r="T28" i="7"/>
  <c r="T29" i="7"/>
  <c r="S125" i="6"/>
  <c r="R125" i="6"/>
  <c r="Q125" i="6"/>
  <c r="T125" i="6" l="1"/>
  <c r="S91" i="5"/>
  <c r="R91" i="5"/>
  <c r="Q91" i="5"/>
  <c r="S91" i="7"/>
  <c r="R91" i="7"/>
  <c r="Q91" i="7"/>
  <c r="R91" i="6"/>
  <c r="S91" i="6"/>
  <c r="Q91" i="6"/>
  <c r="T91" i="6" l="1"/>
  <c r="T91" i="5"/>
  <c r="T91" i="7"/>
  <c r="S33" i="7" l="1"/>
  <c r="R33" i="7"/>
  <c r="Q33" i="7"/>
  <c r="S33" i="5"/>
  <c r="R33" i="5"/>
  <c r="Q33" i="5"/>
  <c r="S33" i="6"/>
  <c r="R33" i="6"/>
  <c r="Q33" i="6"/>
  <c r="S36" i="7"/>
  <c r="R36" i="7"/>
  <c r="Q36" i="7"/>
  <c r="S35" i="7"/>
  <c r="R35" i="7"/>
  <c r="Q35" i="7"/>
  <c r="S34" i="7"/>
  <c r="R34" i="7"/>
  <c r="Q34" i="7"/>
  <c r="S36" i="5"/>
  <c r="R36" i="5"/>
  <c r="Q36" i="5"/>
  <c r="S35" i="5"/>
  <c r="R35" i="5"/>
  <c r="Q35" i="5"/>
  <c r="S34" i="5"/>
  <c r="R34" i="5"/>
  <c r="Q34" i="5"/>
  <c r="S36" i="6"/>
  <c r="R36" i="6"/>
  <c r="Q36" i="6"/>
  <c r="S35" i="6"/>
  <c r="R35" i="6"/>
  <c r="Q35" i="6"/>
  <c r="S34" i="6"/>
  <c r="R34" i="6"/>
  <c r="Q34" i="6"/>
  <c r="S27" i="7"/>
  <c r="R27" i="7"/>
  <c r="Q27" i="7"/>
  <c r="S26" i="7"/>
  <c r="R26" i="7"/>
  <c r="Q26" i="7"/>
  <c r="S29" i="5"/>
  <c r="R29" i="5"/>
  <c r="Q29" i="5"/>
  <c r="S28" i="5"/>
  <c r="R28" i="5"/>
  <c r="Q28" i="5"/>
  <c r="S27" i="5"/>
  <c r="R27" i="5"/>
  <c r="Q27" i="5"/>
  <c r="S26" i="5"/>
  <c r="R26" i="5"/>
  <c r="Q26" i="5"/>
  <c r="S28" i="6"/>
  <c r="R28" i="6"/>
  <c r="Q28" i="6"/>
  <c r="S27" i="6"/>
  <c r="R27" i="6"/>
  <c r="Q27" i="6"/>
  <c r="S26" i="6"/>
  <c r="R26" i="6"/>
  <c r="Q26" i="6"/>
  <c r="T34" i="6" l="1"/>
  <c r="T36" i="6"/>
  <c r="T35" i="5"/>
  <c r="T34" i="7"/>
  <c r="T36" i="7"/>
  <c r="T28" i="5"/>
  <c r="T27" i="6"/>
  <c r="T26" i="6"/>
  <c r="T28" i="6"/>
  <c r="T27" i="5"/>
  <c r="T29" i="5"/>
  <c r="T27" i="7"/>
  <c r="T35" i="6"/>
  <c r="T34" i="5"/>
  <c r="T36" i="5"/>
  <c r="T35" i="7"/>
  <c r="Q37" i="6"/>
  <c r="T33" i="6"/>
  <c r="S37" i="6"/>
  <c r="R37" i="5"/>
  <c r="Q37" i="7"/>
  <c r="T33" i="7"/>
  <c r="S37" i="7"/>
  <c r="T26" i="5"/>
  <c r="T26" i="7"/>
  <c r="R37" i="6"/>
  <c r="Q37" i="5"/>
  <c r="T33" i="5"/>
  <c r="S37" i="5"/>
  <c r="R37" i="7"/>
  <c r="O9" i="7"/>
  <c r="N9" i="7"/>
  <c r="M9" i="7"/>
  <c r="L9" i="7"/>
  <c r="K9" i="7"/>
  <c r="J9" i="7"/>
  <c r="I9" i="7"/>
  <c r="H9" i="7"/>
  <c r="F9" i="7"/>
  <c r="F155" i="7" s="1"/>
  <c r="E9" i="7"/>
  <c r="H156" i="7" l="1"/>
  <c r="T37" i="7"/>
  <c r="P156" i="7"/>
  <c r="T37" i="5"/>
  <c r="T37" i="6"/>
  <c r="L156" i="7"/>
  <c r="L156" i="6"/>
  <c r="P156" i="6"/>
  <c r="G9" i="7"/>
  <c r="S146" i="5" l="1"/>
  <c r="S147" i="5" s="1"/>
  <c r="R146" i="5"/>
  <c r="R147" i="5" s="1"/>
  <c r="Q146" i="5"/>
  <c r="S146" i="7"/>
  <c r="S147" i="7" s="1"/>
  <c r="R146" i="7"/>
  <c r="R147" i="7" s="1"/>
  <c r="Q146" i="7"/>
  <c r="S146" i="6"/>
  <c r="S147" i="6" s="1"/>
  <c r="R146" i="6"/>
  <c r="R147" i="6" s="1"/>
  <c r="Q146" i="6"/>
  <c r="S148" i="5"/>
  <c r="S149" i="5" s="1"/>
  <c r="R148" i="5"/>
  <c r="R149" i="5" s="1"/>
  <c r="Q148" i="5"/>
  <c r="S148" i="7"/>
  <c r="S149" i="7" s="1"/>
  <c r="R148" i="7"/>
  <c r="R149" i="7" s="1"/>
  <c r="Q148" i="7"/>
  <c r="S148" i="6"/>
  <c r="S149" i="6" s="1"/>
  <c r="R148" i="6"/>
  <c r="R149" i="6" s="1"/>
  <c r="Q148" i="6"/>
  <c r="Q149" i="6" l="1"/>
  <c r="T148" i="6"/>
  <c r="T149" i="6" s="1"/>
  <c r="Q149" i="7"/>
  <c r="T148" i="7"/>
  <c r="T149" i="7" s="1"/>
  <c r="Q147" i="6"/>
  <c r="T146" i="6"/>
  <c r="T147" i="6" s="1"/>
  <c r="Q147" i="5"/>
  <c r="T146" i="5"/>
  <c r="T147" i="5" s="1"/>
  <c r="Q149" i="5"/>
  <c r="T148" i="5"/>
  <c r="T149" i="5" s="1"/>
  <c r="Q147" i="7"/>
  <c r="T146" i="7"/>
  <c r="T147" i="7" s="1"/>
  <c r="S137" i="5"/>
  <c r="R137" i="5"/>
  <c r="Q137" i="5"/>
  <c r="S137" i="7"/>
  <c r="R137" i="7"/>
  <c r="Q137" i="7"/>
  <c r="S137" i="6"/>
  <c r="R137" i="6"/>
  <c r="Q137" i="6"/>
  <c r="T137" i="7" l="1"/>
  <c r="T137" i="6"/>
  <c r="T137" i="5"/>
  <c r="S143" i="5"/>
  <c r="R143" i="5"/>
  <c r="Q143" i="5"/>
  <c r="S143" i="7"/>
  <c r="R143" i="7"/>
  <c r="Q143" i="7"/>
  <c r="S143" i="6"/>
  <c r="R143" i="6"/>
  <c r="Q143" i="6"/>
  <c r="S135" i="5"/>
  <c r="R135" i="5"/>
  <c r="Q135" i="5"/>
  <c r="S135" i="7"/>
  <c r="R135" i="7"/>
  <c r="Q135" i="7"/>
  <c r="S135" i="6"/>
  <c r="R135" i="6"/>
  <c r="Q135" i="6"/>
  <c r="T135" i="6" l="1"/>
  <c r="T135" i="5"/>
  <c r="T143" i="7"/>
  <c r="T135" i="7"/>
  <c r="T143" i="6"/>
  <c r="T143" i="5"/>
  <c r="S142" i="5"/>
  <c r="R142" i="5"/>
  <c r="Q142" i="5"/>
  <c r="S142" i="7"/>
  <c r="R142" i="7"/>
  <c r="Q142" i="7"/>
  <c r="S142" i="6"/>
  <c r="R142" i="6"/>
  <c r="Q142" i="6"/>
  <c r="S139" i="5"/>
  <c r="R139" i="5"/>
  <c r="Q139" i="5"/>
  <c r="S139" i="7"/>
  <c r="R139" i="7"/>
  <c r="Q139" i="7"/>
  <c r="S139" i="6"/>
  <c r="R139" i="6"/>
  <c r="Q139" i="6"/>
  <c r="T139" i="7" l="1"/>
  <c r="T142" i="6"/>
  <c r="T142" i="5"/>
  <c r="T139" i="6"/>
  <c r="T139" i="5"/>
  <c r="T142" i="7"/>
  <c r="S138" i="5"/>
  <c r="R138" i="5"/>
  <c r="Q138" i="5"/>
  <c r="S138" i="7"/>
  <c r="R138" i="7"/>
  <c r="Q138" i="7"/>
  <c r="S138" i="6"/>
  <c r="R138" i="6"/>
  <c r="Q138" i="6"/>
  <c r="T138" i="7" l="1"/>
  <c r="T138" i="6"/>
  <c r="T138" i="5"/>
  <c r="S140" i="5"/>
  <c r="R140" i="5"/>
  <c r="Q140" i="5"/>
  <c r="S140" i="7"/>
  <c r="R140" i="7"/>
  <c r="Q140" i="7"/>
  <c r="S140" i="6"/>
  <c r="R140" i="6"/>
  <c r="Q140" i="6"/>
  <c r="S124" i="5"/>
  <c r="R124" i="5"/>
  <c r="Q124" i="5"/>
  <c r="S124" i="7"/>
  <c r="R124" i="7"/>
  <c r="Q124" i="7"/>
  <c r="S124" i="6"/>
  <c r="R124" i="6"/>
  <c r="Q124" i="6"/>
  <c r="S123" i="5"/>
  <c r="R123" i="5"/>
  <c r="Q123" i="5"/>
  <c r="S123" i="7"/>
  <c r="R123" i="7"/>
  <c r="Q123" i="7"/>
  <c r="S123" i="6"/>
  <c r="R123" i="6"/>
  <c r="Q123" i="6"/>
  <c r="S122" i="5"/>
  <c r="R122" i="5"/>
  <c r="Q122" i="5"/>
  <c r="S122" i="7"/>
  <c r="R122" i="7"/>
  <c r="Q122" i="7"/>
  <c r="S122" i="6"/>
  <c r="R122" i="6"/>
  <c r="Q122" i="6"/>
  <c r="S112" i="5"/>
  <c r="R112" i="5"/>
  <c r="Q112" i="5"/>
  <c r="S112" i="7"/>
  <c r="R112" i="7"/>
  <c r="Q112" i="7"/>
  <c r="S112" i="6"/>
  <c r="R112" i="6"/>
  <c r="Q112" i="6"/>
  <c r="T112" i="7" l="1"/>
  <c r="T140" i="7"/>
  <c r="T123" i="7"/>
  <c r="T124" i="6"/>
  <c r="T124" i="5"/>
  <c r="T140" i="5"/>
  <c r="T122" i="6"/>
  <c r="T122" i="5"/>
  <c r="T112" i="6"/>
  <c r="T112" i="5"/>
  <c r="T122" i="7"/>
  <c r="T123" i="6"/>
  <c r="T123" i="5"/>
  <c r="T124" i="7"/>
  <c r="T140" i="6"/>
  <c r="S111" i="5"/>
  <c r="R111" i="5"/>
  <c r="Q111" i="5"/>
  <c r="S111" i="7"/>
  <c r="R111" i="7"/>
  <c r="Q111" i="7"/>
  <c r="S111" i="6"/>
  <c r="R111" i="6"/>
  <c r="Q111" i="6"/>
  <c r="S120" i="5"/>
  <c r="R120" i="5"/>
  <c r="Q120" i="5"/>
  <c r="S120" i="7"/>
  <c r="R120" i="7"/>
  <c r="Q120" i="7"/>
  <c r="S120" i="6"/>
  <c r="R120" i="6"/>
  <c r="Q120" i="6"/>
  <c r="S114" i="5"/>
  <c r="R114" i="5"/>
  <c r="Q114" i="5"/>
  <c r="S114" i="7"/>
  <c r="R114" i="7"/>
  <c r="Q114" i="7"/>
  <c r="S114" i="6"/>
  <c r="R114" i="6"/>
  <c r="Q114" i="6"/>
  <c r="S102" i="7"/>
  <c r="R102" i="7"/>
  <c r="Q102" i="7"/>
  <c r="S102" i="6"/>
  <c r="R102" i="6"/>
  <c r="Q102" i="6"/>
  <c r="S102" i="5"/>
  <c r="R102" i="5"/>
  <c r="Q102" i="5"/>
  <c r="S101" i="5"/>
  <c r="R101" i="5"/>
  <c r="Q101" i="5"/>
  <c r="S101" i="7"/>
  <c r="R101" i="7"/>
  <c r="Q101" i="7"/>
  <c r="S101" i="6"/>
  <c r="R101" i="6"/>
  <c r="Q101" i="6"/>
  <c r="S98" i="5"/>
  <c r="R98" i="5"/>
  <c r="Q98" i="5"/>
  <c r="S98" i="7"/>
  <c r="R98" i="7"/>
  <c r="Q98" i="7"/>
  <c r="S98" i="6"/>
  <c r="R98" i="6"/>
  <c r="Q98" i="6"/>
  <c r="T98" i="6" l="1"/>
  <c r="T98" i="5"/>
  <c r="T101" i="7"/>
  <c r="T102" i="5"/>
  <c r="T102" i="7"/>
  <c r="T114" i="6"/>
  <c r="T114" i="5"/>
  <c r="T120" i="7"/>
  <c r="T111" i="6"/>
  <c r="T111" i="5"/>
  <c r="T98" i="7"/>
  <c r="T101" i="6"/>
  <c r="T101" i="5"/>
  <c r="T102" i="6"/>
  <c r="T114" i="7"/>
  <c r="T120" i="6"/>
  <c r="T120" i="5"/>
  <c r="T111" i="7"/>
  <c r="S97" i="5"/>
  <c r="R97" i="5"/>
  <c r="Q97" i="5"/>
  <c r="S97" i="7"/>
  <c r="R97" i="7"/>
  <c r="Q97" i="7"/>
  <c r="S97" i="6"/>
  <c r="R97" i="6"/>
  <c r="Q97" i="6"/>
  <c r="T97" i="6" l="1"/>
  <c r="T97" i="5"/>
  <c r="T97" i="7"/>
  <c r="S95" i="5"/>
  <c r="R95" i="5"/>
  <c r="Q95" i="5"/>
  <c r="S95" i="7"/>
  <c r="R95" i="7"/>
  <c r="Q95" i="7"/>
  <c r="S95" i="6"/>
  <c r="R95" i="6"/>
  <c r="Q95" i="6"/>
  <c r="T95" i="7" l="1"/>
  <c r="T95" i="6"/>
  <c r="T95" i="5"/>
  <c r="S94" i="5"/>
  <c r="R94" i="5"/>
  <c r="Q94" i="5"/>
  <c r="S94" i="7"/>
  <c r="R94" i="7"/>
  <c r="Q94" i="7"/>
  <c r="S94" i="6"/>
  <c r="R94" i="6"/>
  <c r="Q94" i="6"/>
  <c r="S90" i="5"/>
  <c r="R90" i="5"/>
  <c r="Q90" i="5"/>
  <c r="S90" i="7"/>
  <c r="R90" i="7"/>
  <c r="Q90" i="7"/>
  <c r="S90" i="6"/>
  <c r="R90" i="6"/>
  <c r="Q90" i="6"/>
  <c r="T94" i="7" l="1"/>
  <c r="T90" i="6"/>
  <c r="T90" i="5"/>
  <c r="T90" i="7"/>
  <c r="T94" i="6"/>
  <c r="T94" i="5"/>
  <c r="S92" i="5"/>
  <c r="R92" i="5"/>
  <c r="Q92" i="5"/>
  <c r="S92" i="7"/>
  <c r="R92" i="7"/>
  <c r="Q92" i="7"/>
  <c r="S92" i="6"/>
  <c r="R92" i="6"/>
  <c r="Q92" i="6"/>
  <c r="S88" i="5"/>
  <c r="R88" i="5"/>
  <c r="Q88" i="5"/>
  <c r="S88" i="7"/>
  <c r="R88" i="7"/>
  <c r="Q88" i="7"/>
  <c r="T88" i="7" l="1"/>
  <c r="T92" i="6"/>
  <c r="T92" i="5"/>
  <c r="T88" i="5"/>
  <c r="T92" i="7"/>
  <c r="S85" i="5"/>
  <c r="R85" i="5"/>
  <c r="Q85" i="5"/>
  <c r="S85" i="7"/>
  <c r="R85" i="7"/>
  <c r="Q85" i="7"/>
  <c r="S85" i="6"/>
  <c r="S89" i="6" s="1"/>
  <c r="R85" i="6"/>
  <c r="R89" i="6" s="1"/>
  <c r="Q85" i="6"/>
  <c r="S86" i="5"/>
  <c r="R86" i="5"/>
  <c r="Q86" i="5"/>
  <c r="S86" i="7"/>
  <c r="R86" i="7"/>
  <c r="Q86" i="7"/>
  <c r="T86" i="7" l="1"/>
  <c r="R89" i="7"/>
  <c r="S89" i="5"/>
  <c r="Q89" i="6"/>
  <c r="T85" i="6"/>
  <c r="T89" i="6" s="1"/>
  <c r="T86" i="5"/>
  <c r="Q89" i="7"/>
  <c r="T85" i="7"/>
  <c r="S89" i="7"/>
  <c r="R89" i="5"/>
  <c r="Q89" i="5"/>
  <c r="T85" i="5"/>
  <c r="T89" i="5" s="1"/>
  <c r="T89" i="7" l="1"/>
  <c r="S80" i="5"/>
  <c r="R80" i="5"/>
  <c r="Q80" i="5"/>
  <c r="S80" i="7"/>
  <c r="R80" i="7"/>
  <c r="Q80" i="7"/>
  <c r="S80" i="6"/>
  <c r="R80" i="6"/>
  <c r="Q80" i="6"/>
  <c r="T80" i="7" l="1"/>
  <c r="T80" i="6"/>
  <c r="T80" i="5"/>
  <c r="S81" i="5"/>
  <c r="R81" i="5"/>
  <c r="Q81" i="5"/>
  <c r="S81" i="7"/>
  <c r="R81" i="7"/>
  <c r="Q81" i="7"/>
  <c r="S81" i="6"/>
  <c r="R81" i="6"/>
  <c r="Q81" i="6"/>
  <c r="S77" i="5"/>
  <c r="R77" i="5"/>
  <c r="Q77" i="5"/>
  <c r="S77" i="7"/>
  <c r="R77" i="7"/>
  <c r="Q77" i="7"/>
  <c r="S77" i="6"/>
  <c r="R77" i="6"/>
  <c r="Q77" i="6"/>
  <c r="T81" i="6" l="1"/>
  <c r="T81" i="5"/>
  <c r="T77" i="6"/>
  <c r="T77" i="5"/>
  <c r="T81" i="7"/>
  <c r="T77" i="7"/>
  <c r="S78" i="5"/>
  <c r="R78" i="5"/>
  <c r="Q78" i="5"/>
  <c r="S78" i="7"/>
  <c r="R78" i="7"/>
  <c r="Q78" i="7"/>
  <c r="S78" i="6"/>
  <c r="R78" i="6"/>
  <c r="Q78" i="6"/>
  <c r="T78" i="7" l="1"/>
  <c r="T78" i="6"/>
  <c r="T78" i="5"/>
  <c r="S79" i="5"/>
  <c r="S84" i="5" s="1"/>
  <c r="R79" i="5"/>
  <c r="R84" i="5" s="1"/>
  <c r="Q79" i="5"/>
  <c r="S79" i="7"/>
  <c r="S84" i="7" s="1"/>
  <c r="R79" i="7"/>
  <c r="R84" i="7" s="1"/>
  <c r="Q79" i="7"/>
  <c r="Q84" i="7" s="1"/>
  <c r="S79" i="6"/>
  <c r="S84" i="6" s="1"/>
  <c r="R79" i="6"/>
  <c r="R84" i="6" s="1"/>
  <c r="Q79" i="6"/>
  <c r="T79" i="6" l="1"/>
  <c r="T84" i="6" s="1"/>
  <c r="T79" i="5"/>
  <c r="T84" i="5" s="1"/>
  <c r="T79" i="7"/>
  <c r="T84" i="7" s="1"/>
  <c r="Q84" i="5"/>
  <c r="Q84" i="6"/>
  <c r="S44" i="5" l="1"/>
  <c r="R44" i="5"/>
  <c r="Q44" i="5"/>
  <c r="S44" i="7"/>
  <c r="R44" i="7"/>
  <c r="Q44" i="7"/>
  <c r="S44" i="6"/>
  <c r="R44" i="6"/>
  <c r="Q44" i="6"/>
  <c r="T44" i="6" l="1"/>
  <c r="T44" i="5"/>
  <c r="T44" i="7"/>
  <c r="S45" i="5"/>
  <c r="R45" i="5"/>
  <c r="Q45" i="5"/>
  <c r="S45" i="7"/>
  <c r="R45" i="7"/>
  <c r="Q45" i="7"/>
  <c r="S45" i="6"/>
  <c r="R45" i="6"/>
  <c r="Q45" i="6"/>
  <c r="T45" i="6" l="1"/>
  <c r="T45" i="5"/>
  <c r="T45" i="7"/>
  <c r="S42" i="5"/>
  <c r="R42" i="5"/>
  <c r="Q42" i="5"/>
  <c r="S42" i="7"/>
  <c r="R42" i="7"/>
  <c r="Q42" i="7"/>
  <c r="S42" i="6"/>
  <c r="R42" i="6"/>
  <c r="Q42" i="6"/>
  <c r="T42" i="7" l="1"/>
  <c r="T42" i="6"/>
  <c r="T42" i="5"/>
  <c r="S38" i="5"/>
  <c r="R38" i="5"/>
  <c r="Q38" i="5"/>
  <c r="S38" i="7"/>
  <c r="R38" i="7"/>
  <c r="Q38" i="7"/>
  <c r="S38" i="6"/>
  <c r="R38" i="6"/>
  <c r="Q38" i="6"/>
  <c r="S46" i="5"/>
  <c r="R46" i="5"/>
  <c r="Q46" i="5"/>
  <c r="S46" i="7"/>
  <c r="R46" i="7"/>
  <c r="Q46" i="7"/>
  <c r="S46" i="6"/>
  <c r="R46" i="6"/>
  <c r="Q46" i="6"/>
  <c r="S40" i="5"/>
  <c r="R40" i="5"/>
  <c r="Q40" i="5"/>
  <c r="S40" i="7"/>
  <c r="R40" i="7"/>
  <c r="Q40" i="7"/>
  <c r="S40" i="6"/>
  <c r="R40" i="6"/>
  <c r="Q40" i="6"/>
  <c r="S47" i="6" l="1"/>
  <c r="R47" i="6"/>
  <c r="R155" i="6" s="1"/>
  <c r="T40" i="6"/>
  <c r="T40" i="5"/>
  <c r="T46" i="7"/>
  <c r="T40" i="7"/>
  <c r="T46" i="6"/>
  <c r="T46" i="5"/>
  <c r="Q47" i="7"/>
  <c r="Q155" i="7" s="1"/>
  <c r="T38" i="7"/>
  <c r="S47" i="7"/>
  <c r="S155" i="7" s="1"/>
  <c r="R47" i="5"/>
  <c r="Q47" i="6"/>
  <c r="T38" i="6"/>
  <c r="R47" i="7"/>
  <c r="R155" i="7" s="1"/>
  <c r="Q47" i="5"/>
  <c r="T38" i="5"/>
  <c r="S47" i="5"/>
  <c r="T47" i="6" l="1"/>
  <c r="T47" i="5"/>
  <c r="T47" i="7"/>
  <c r="S49" i="5"/>
  <c r="R49" i="5"/>
  <c r="Q49" i="5"/>
  <c r="S49" i="7"/>
  <c r="R49" i="7"/>
  <c r="Q49" i="7"/>
  <c r="S49" i="6"/>
  <c r="R49" i="6"/>
  <c r="Q49" i="6"/>
  <c r="S51" i="5"/>
  <c r="R51" i="5"/>
  <c r="Q51" i="5"/>
  <c r="S51" i="7"/>
  <c r="R51" i="7"/>
  <c r="Q51" i="7"/>
  <c r="S51" i="6"/>
  <c r="R51" i="6"/>
  <c r="Q51" i="6"/>
  <c r="T51" i="6" l="1"/>
  <c r="T51" i="5"/>
  <c r="T49" i="7"/>
  <c r="T51" i="7"/>
  <c r="T49" i="6"/>
  <c r="T49" i="5"/>
  <c r="S48" i="5"/>
  <c r="R48" i="5"/>
  <c r="Q48" i="5"/>
  <c r="S48" i="7"/>
  <c r="R48" i="7"/>
  <c r="Q48" i="7"/>
  <c r="S48" i="6"/>
  <c r="R48" i="6"/>
  <c r="Q48" i="6"/>
  <c r="P9" i="5"/>
  <c r="P156" i="5" s="1"/>
  <c r="L9" i="5"/>
  <c r="L156" i="5" s="1"/>
  <c r="H9" i="5"/>
  <c r="T48" i="7" l="1"/>
  <c r="T48" i="6"/>
  <c r="T48" i="5"/>
  <c r="S22" i="5"/>
  <c r="Q22" i="5"/>
  <c r="S22" i="7"/>
  <c r="R22" i="7"/>
  <c r="Q22" i="7"/>
  <c r="S22" i="6"/>
  <c r="R22" i="6"/>
  <c r="Q22" i="6"/>
  <c r="T22" i="7" l="1"/>
  <c r="T22" i="6"/>
  <c r="T22" i="5"/>
  <c r="S17" i="5"/>
  <c r="R17" i="5"/>
  <c r="Q17" i="5"/>
  <c r="S17" i="7"/>
  <c r="R17" i="7"/>
  <c r="Q17" i="7"/>
  <c r="S17" i="6"/>
  <c r="R17" i="6"/>
  <c r="Q17" i="6"/>
  <c r="T17" i="7" l="1"/>
  <c r="T17" i="6"/>
  <c r="T17" i="5"/>
  <c r="S153" i="5"/>
  <c r="S154" i="5" s="1"/>
  <c r="R153" i="5"/>
  <c r="R154" i="5" s="1"/>
  <c r="Q153" i="5"/>
  <c r="Q136" i="5"/>
  <c r="R136" i="5"/>
  <c r="S136" i="5"/>
  <c r="Q115" i="5"/>
  <c r="R115" i="5"/>
  <c r="S115" i="5"/>
  <c r="Q116" i="5"/>
  <c r="R116" i="5"/>
  <c r="S116" i="5"/>
  <c r="Q117" i="5"/>
  <c r="R117" i="5"/>
  <c r="S117" i="5"/>
  <c r="Q118" i="5"/>
  <c r="R118" i="5"/>
  <c r="S118" i="5"/>
  <c r="Q126" i="5"/>
  <c r="R126" i="5"/>
  <c r="S126" i="5"/>
  <c r="Q127" i="5"/>
  <c r="R127" i="5"/>
  <c r="S127" i="5"/>
  <c r="Q128" i="5"/>
  <c r="R128" i="5"/>
  <c r="S128" i="5"/>
  <c r="Q129" i="5"/>
  <c r="R129" i="5"/>
  <c r="S129" i="5"/>
  <c r="Q130" i="5"/>
  <c r="R130" i="5"/>
  <c r="S130" i="5"/>
  <c r="Q99" i="5"/>
  <c r="R99" i="5"/>
  <c r="S99" i="5"/>
  <c r="Q100" i="5"/>
  <c r="R100" i="5"/>
  <c r="S100" i="5"/>
  <c r="Q24" i="5"/>
  <c r="R24" i="5"/>
  <c r="S24" i="5"/>
  <c r="T24" i="5" l="1"/>
  <c r="T99" i="5"/>
  <c r="T129" i="5"/>
  <c r="T127" i="5"/>
  <c r="R132" i="5"/>
  <c r="T118" i="5"/>
  <c r="T116" i="5"/>
  <c r="T136" i="5"/>
  <c r="T100" i="5"/>
  <c r="T130" i="5"/>
  <c r="T128" i="5"/>
  <c r="S132" i="5"/>
  <c r="T126" i="5"/>
  <c r="Q132" i="5"/>
  <c r="T117" i="5"/>
  <c r="T115" i="5"/>
  <c r="Q154" i="5"/>
  <c r="T153" i="5"/>
  <c r="T154" i="5" s="1"/>
  <c r="S153" i="7"/>
  <c r="S154" i="7" s="1"/>
  <c r="R153" i="7"/>
  <c r="R154" i="7" s="1"/>
  <c r="Q153" i="7"/>
  <c r="S153" i="6"/>
  <c r="S154" i="6" s="1"/>
  <c r="R153" i="6"/>
  <c r="R154" i="6" s="1"/>
  <c r="Q153" i="6"/>
  <c r="Q100" i="6"/>
  <c r="R100" i="6"/>
  <c r="S100" i="6"/>
  <c r="T100" i="6" l="1"/>
  <c r="T132" i="5"/>
  <c r="Q154" i="6"/>
  <c r="T153" i="6"/>
  <c r="T154" i="6" s="1"/>
  <c r="Q154" i="7"/>
  <c r="T153" i="7"/>
  <c r="T154" i="7" s="1"/>
  <c r="S99" i="7"/>
  <c r="R99" i="7"/>
  <c r="Q99" i="7"/>
  <c r="S99" i="6"/>
  <c r="R99" i="6"/>
  <c r="Q99" i="6"/>
  <c r="S62" i="5"/>
  <c r="R62" i="5"/>
  <c r="Q62" i="5"/>
  <c r="S62" i="7"/>
  <c r="S72" i="7" s="1"/>
  <c r="R62" i="7"/>
  <c r="R72" i="7" s="1"/>
  <c r="Q62" i="7"/>
  <c r="S62" i="6"/>
  <c r="S72" i="6" s="1"/>
  <c r="R62" i="6"/>
  <c r="Q62" i="6"/>
  <c r="R156" i="7"/>
  <c r="F16" i="6"/>
  <c r="G16" i="6"/>
  <c r="F16" i="5"/>
  <c r="G16" i="5"/>
  <c r="Q136" i="6"/>
  <c r="R136" i="6"/>
  <c r="S136" i="6"/>
  <c r="Q144" i="6"/>
  <c r="R144" i="6"/>
  <c r="S144" i="6"/>
  <c r="Q144" i="5"/>
  <c r="R144" i="5"/>
  <c r="S144" i="5"/>
  <c r="Q136" i="7"/>
  <c r="R136" i="7"/>
  <c r="S136" i="7"/>
  <c r="Q144" i="7"/>
  <c r="R144" i="7"/>
  <c r="S144" i="7"/>
  <c r="Q126" i="6"/>
  <c r="R126" i="6"/>
  <c r="S126" i="6"/>
  <c r="Q127" i="6"/>
  <c r="R127" i="6"/>
  <c r="S127" i="6"/>
  <c r="Q128" i="6"/>
  <c r="R128" i="6"/>
  <c r="S128" i="6"/>
  <c r="Q129" i="6"/>
  <c r="R129" i="6"/>
  <c r="S129" i="6"/>
  <c r="Q130" i="6"/>
  <c r="R130" i="6"/>
  <c r="S130" i="6"/>
  <c r="Q126" i="7"/>
  <c r="R126" i="7"/>
  <c r="S126" i="7"/>
  <c r="Q127" i="7"/>
  <c r="R127" i="7"/>
  <c r="S127" i="7"/>
  <c r="Q128" i="7"/>
  <c r="R128" i="7"/>
  <c r="S128" i="7"/>
  <c r="Q129" i="7"/>
  <c r="R129" i="7"/>
  <c r="S129" i="7"/>
  <c r="Q130" i="7"/>
  <c r="R130" i="7"/>
  <c r="S130" i="7"/>
  <c r="Q110" i="6"/>
  <c r="R110" i="6"/>
  <c r="S110" i="6"/>
  <c r="Q115" i="6"/>
  <c r="R115" i="6"/>
  <c r="S115" i="6"/>
  <c r="Q116" i="6"/>
  <c r="R116" i="6"/>
  <c r="S116" i="6"/>
  <c r="Q117" i="6"/>
  <c r="R117" i="6"/>
  <c r="S117" i="6"/>
  <c r="Q118" i="6"/>
  <c r="R118" i="6"/>
  <c r="S118" i="6"/>
  <c r="Q110" i="5"/>
  <c r="R110" i="5"/>
  <c r="S110" i="5"/>
  <c r="Q110" i="7"/>
  <c r="R110" i="7"/>
  <c r="S110" i="7"/>
  <c r="Q115" i="7"/>
  <c r="R115" i="7"/>
  <c r="S115" i="7"/>
  <c r="Q116" i="7"/>
  <c r="R116" i="7"/>
  <c r="S116" i="7"/>
  <c r="Q117" i="7"/>
  <c r="R117" i="7"/>
  <c r="S117" i="7"/>
  <c r="Q118" i="7"/>
  <c r="R118" i="7"/>
  <c r="S118" i="7"/>
  <c r="Q100" i="7"/>
  <c r="R100" i="7"/>
  <c r="S100" i="7"/>
  <c r="Q93" i="6"/>
  <c r="R93" i="6"/>
  <c r="R96" i="6" s="1"/>
  <c r="S93" i="6"/>
  <c r="S96" i="6" s="1"/>
  <c r="Q93" i="5"/>
  <c r="R93" i="5"/>
  <c r="R96" i="5" s="1"/>
  <c r="S93" i="5"/>
  <c r="S96" i="5" s="1"/>
  <c r="Q93" i="7"/>
  <c r="R93" i="7"/>
  <c r="R96" i="7" s="1"/>
  <c r="S93" i="7"/>
  <c r="S96" i="7" s="1"/>
  <c r="Q52" i="6"/>
  <c r="R52" i="6"/>
  <c r="S52" i="6"/>
  <c r="Q53" i="6"/>
  <c r="R53" i="6"/>
  <c r="S53" i="6"/>
  <c r="Q54" i="6"/>
  <c r="R54" i="6"/>
  <c r="S54" i="6"/>
  <c r="Q55" i="6"/>
  <c r="R55" i="6"/>
  <c r="S55" i="6"/>
  <c r="Q56" i="6"/>
  <c r="R56" i="6"/>
  <c r="S56" i="6"/>
  <c r="Q57" i="6"/>
  <c r="R57" i="6"/>
  <c r="S57" i="6"/>
  <c r="Q58" i="6"/>
  <c r="R58" i="6"/>
  <c r="S58" i="6"/>
  <c r="Q59" i="6"/>
  <c r="R59" i="6"/>
  <c r="S59" i="6"/>
  <c r="Q60" i="6"/>
  <c r="R60" i="6"/>
  <c r="S60" i="6"/>
  <c r="Q52" i="5"/>
  <c r="R52" i="5"/>
  <c r="S52" i="5"/>
  <c r="Q53" i="5"/>
  <c r="R53" i="5"/>
  <c r="S53" i="5"/>
  <c r="Q54" i="5"/>
  <c r="R54" i="5"/>
  <c r="S54" i="5"/>
  <c r="Q55" i="5"/>
  <c r="R55" i="5"/>
  <c r="S55" i="5"/>
  <c r="Q56" i="5"/>
  <c r="R56" i="5"/>
  <c r="S56" i="5"/>
  <c r="Q57" i="5"/>
  <c r="R57" i="5"/>
  <c r="S57" i="5"/>
  <c r="Q58" i="5"/>
  <c r="R58" i="5"/>
  <c r="S58" i="5"/>
  <c r="Q59" i="5"/>
  <c r="R59" i="5"/>
  <c r="S59" i="5"/>
  <c r="Q60" i="5"/>
  <c r="R60" i="5"/>
  <c r="S60" i="5"/>
  <c r="Q52" i="7"/>
  <c r="R52" i="7"/>
  <c r="S52" i="7"/>
  <c r="Q53" i="7"/>
  <c r="R53" i="7"/>
  <c r="S53" i="7"/>
  <c r="Q54" i="7"/>
  <c r="R54" i="7"/>
  <c r="S54" i="7"/>
  <c r="Q55" i="7"/>
  <c r="R55" i="7"/>
  <c r="S55" i="7"/>
  <c r="Q56" i="7"/>
  <c r="R56" i="7"/>
  <c r="S56" i="7"/>
  <c r="Q57" i="7"/>
  <c r="R57" i="7"/>
  <c r="S57" i="7"/>
  <c r="Q58" i="7"/>
  <c r="R58" i="7"/>
  <c r="S58" i="7"/>
  <c r="Q59" i="7"/>
  <c r="R59" i="7"/>
  <c r="S59" i="7"/>
  <c r="Q60" i="7"/>
  <c r="R60" i="7"/>
  <c r="S60" i="7"/>
  <c r="Q24" i="6"/>
  <c r="R24" i="6"/>
  <c r="S24" i="6"/>
  <c r="Q24" i="7"/>
  <c r="R24" i="7"/>
  <c r="S24" i="7"/>
  <c r="Q18" i="6"/>
  <c r="R18" i="6"/>
  <c r="S18" i="6"/>
  <c r="Q19" i="6"/>
  <c r="R19" i="6"/>
  <c r="S19" i="6"/>
  <c r="Q18" i="5"/>
  <c r="R18" i="5"/>
  <c r="S18" i="5"/>
  <c r="Q19" i="5"/>
  <c r="R19" i="5"/>
  <c r="S19" i="5"/>
  <c r="Q18" i="7"/>
  <c r="R18" i="7"/>
  <c r="S18" i="7"/>
  <c r="Q19" i="7"/>
  <c r="R19" i="7"/>
  <c r="S19" i="7"/>
  <c r="E16" i="6"/>
  <c r="E16" i="5"/>
  <c r="S21" i="6"/>
  <c r="R21" i="6"/>
  <c r="Q21" i="6"/>
  <c r="S21" i="7"/>
  <c r="S109" i="7"/>
  <c r="S121" i="7" s="1"/>
  <c r="S133" i="7"/>
  <c r="S150" i="7"/>
  <c r="S151" i="7"/>
  <c r="S156" i="7"/>
  <c r="S157" i="7"/>
  <c r="S21" i="5"/>
  <c r="S25" i="5" s="1"/>
  <c r="S109" i="5"/>
  <c r="S121" i="5" s="1"/>
  <c r="S133" i="5"/>
  <c r="S145" i="5" s="1"/>
  <c r="S150" i="5"/>
  <c r="S151" i="5"/>
  <c r="S156" i="5"/>
  <c r="S157" i="5"/>
  <c r="S109" i="6"/>
  <c r="S133" i="6"/>
  <c r="S145" i="6" s="1"/>
  <c r="S150" i="6"/>
  <c r="S151" i="6"/>
  <c r="R21" i="7"/>
  <c r="R109" i="7"/>
  <c r="R133" i="7"/>
  <c r="R150" i="7"/>
  <c r="R151" i="7"/>
  <c r="R157" i="7"/>
  <c r="R21" i="5"/>
  <c r="R25" i="5" s="1"/>
  <c r="R109" i="5"/>
  <c r="R121" i="5" s="1"/>
  <c r="R133" i="5"/>
  <c r="R150" i="5"/>
  <c r="R151" i="5"/>
  <c r="R156" i="5"/>
  <c r="R157" i="5"/>
  <c r="R109" i="6"/>
  <c r="R133" i="6"/>
  <c r="R145" i="6" s="1"/>
  <c r="R150" i="6"/>
  <c r="R151" i="6"/>
  <c r="Q21" i="7"/>
  <c r="Q109" i="7"/>
  <c r="Q133" i="7"/>
  <c r="Q150" i="7"/>
  <c r="Q151" i="7"/>
  <c r="Q156" i="7"/>
  <c r="Q157" i="7"/>
  <c r="Q21" i="5"/>
  <c r="Q109" i="5"/>
  <c r="Q133" i="5"/>
  <c r="Q150" i="5"/>
  <c r="Q151" i="5"/>
  <c r="Q156" i="5"/>
  <c r="Q157" i="5"/>
  <c r="Q109" i="6"/>
  <c r="Q133" i="6"/>
  <c r="Q150" i="6"/>
  <c r="Q151" i="6"/>
  <c r="R145" i="7" l="1"/>
  <c r="T151" i="5"/>
  <c r="T151" i="7"/>
  <c r="S25" i="7"/>
  <c r="R25" i="6"/>
  <c r="T151" i="6"/>
  <c r="R121" i="6"/>
  <c r="R145" i="5"/>
  <c r="R152" i="7"/>
  <c r="R121" i="7"/>
  <c r="R25" i="7"/>
  <c r="S121" i="6"/>
  <c r="S145" i="7"/>
  <c r="S25" i="6"/>
  <c r="R152" i="6"/>
  <c r="S20" i="7"/>
  <c r="H156" i="5"/>
  <c r="C17" i="9" s="1"/>
  <c r="S152" i="6"/>
  <c r="S20" i="5"/>
  <c r="S20" i="6"/>
  <c r="R61" i="6"/>
  <c r="S61" i="6"/>
  <c r="S155" i="6" s="1"/>
  <c r="Q145" i="6"/>
  <c r="T133" i="6"/>
  <c r="Q152" i="5"/>
  <c r="T150" i="5"/>
  <c r="T152" i="5" s="1"/>
  <c r="Q25" i="5"/>
  <c r="T21" i="5"/>
  <c r="T25" i="5" s="1"/>
  <c r="Q152" i="6"/>
  <c r="T150" i="6"/>
  <c r="Q121" i="6"/>
  <c r="T109" i="6"/>
  <c r="Q145" i="5"/>
  <c r="T133" i="5"/>
  <c r="Q145" i="7"/>
  <c r="T133" i="7"/>
  <c r="R152" i="5"/>
  <c r="S152" i="5"/>
  <c r="S152" i="7"/>
  <c r="R20" i="7"/>
  <c r="R20" i="5"/>
  <c r="T19" i="6"/>
  <c r="R20" i="6"/>
  <c r="T60" i="7"/>
  <c r="T58" i="7"/>
  <c r="T56" i="7"/>
  <c r="T54" i="7"/>
  <c r="T52" i="7"/>
  <c r="R61" i="7"/>
  <c r="T60" i="5"/>
  <c r="T58" i="5"/>
  <c r="T56" i="5"/>
  <c r="T54" i="5"/>
  <c r="T52" i="5"/>
  <c r="R61" i="5"/>
  <c r="T60" i="6"/>
  <c r="T58" i="6"/>
  <c r="T56" i="6"/>
  <c r="T54" i="6"/>
  <c r="T52" i="6"/>
  <c r="T93" i="7"/>
  <c r="T96" i="7" s="1"/>
  <c r="Q96" i="7"/>
  <c r="T93" i="6"/>
  <c r="T96" i="6" s="1"/>
  <c r="Q96" i="6"/>
  <c r="T118" i="7"/>
  <c r="T116" i="7"/>
  <c r="T110" i="7"/>
  <c r="T118" i="6"/>
  <c r="T116" i="6"/>
  <c r="T110" i="6"/>
  <c r="T129" i="7"/>
  <c r="T127" i="7"/>
  <c r="R132" i="7"/>
  <c r="T130" i="6"/>
  <c r="T128" i="6"/>
  <c r="S132" i="6"/>
  <c r="T126" i="6"/>
  <c r="Q132" i="6"/>
  <c r="T136" i="7"/>
  <c r="T144" i="6"/>
  <c r="R72" i="6"/>
  <c r="Q72" i="7"/>
  <c r="T62" i="7"/>
  <c r="T72" i="7" s="1"/>
  <c r="R72" i="5"/>
  <c r="T99" i="6"/>
  <c r="Q61" i="6"/>
  <c r="Q155" i="6" s="1"/>
  <c r="Q121" i="5"/>
  <c r="T109" i="5"/>
  <c r="Q152" i="7"/>
  <c r="T150" i="7"/>
  <c r="T152" i="7" s="1"/>
  <c r="Q121" i="7"/>
  <c r="T109" i="7"/>
  <c r="Q25" i="7"/>
  <c r="T21" i="7"/>
  <c r="Q25" i="6"/>
  <c r="T21" i="6"/>
  <c r="T18" i="7"/>
  <c r="Q20" i="7"/>
  <c r="T18" i="5"/>
  <c r="Q20" i="5"/>
  <c r="T18" i="6"/>
  <c r="Q20" i="6"/>
  <c r="T24" i="7"/>
  <c r="T24" i="6"/>
  <c r="T59" i="7"/>
  <c r="T57" i="7"/>
  <c r="T55" i="7"/>
  <c r="T53" i="7"/>
  <c r="S61" i="7"/>
  <c r="Q61" i="7"/>
  <c r="T59" i="5"/>
  <c r="T57" i="5"/>
  <c r="T55" i="5"/>
  <c r="T53" i="5"/>
  <c r="S61" i="5"/>
  <c r="S155" i="5" s="1"/>
  <c r="Q61" i="5"/>
  <c r="T59" i="6"/>
  <c r="T57" i="6"/>
  <c r="T55" i="6"/>
  <c r="T53" i="6"/>
  <c r="T93" i="5"/>
  <c r="T96" i="5" s="1"/>
  <c r="Q96" i="5"/>
  <c r="T100" i="7"/>
  <c r="T117" i="7"/>
  <c r="T115" i="7"/>
  <c r="T110" i="5"/>
  <c r="T117" i="6"/>
  <c r="T115" i="6"/>
  <c r="T130" i="7"/>
  <c r="T128" i="7"/>
  <c r="S132" i="7"/>
  <c r="T126" i="7"/>
  <c r="Q132" i="7"/>
  <c r="T129" i="6"/>
  <c r="T127" i="6"/>
  <c r="R132" i="6"/>
  <c r="T144" i="7"/>
  <c r="T144" i="5"/>
  <c r="T136" i="6"/>
  <c r="Q72" i="6"/>
  <c r="T62" i="6"/>
  <c r="T72" i="6" s="1"/>
  <c r="Q72" i="5"/>
  <c r="T62" i="5"/>
  <c r="S72" i="5"/>
  <c r="T99" i="7"/>
  <c r="D16" i="9"/>
  <c r="C16" i="9"/>
  <c r="E16" i="9"/>
  <c r="L8" i="9"/>
  <c r="H16" i="9"/>
  <c r="G16" i="9"/>
  <c r="L16" i="9"/>
  <c r="M16" i="9"/>
  <c r="I16" i="9"/>
  <c r="D12" i="9"/>
  <c r="E12" i="9"/>
  <c r="L12" i="9"/>
  <c r="H12" i="9"/>
  <c r="G12" i="9"/>
  <c r="I12" i="9"/>
  <c r="K12" i="9"/>
  <c r="K8" i="9"/>
  <c r="I8" i="9"/>
  <c r="H8" i="9"/>
  <c r="G8" i="9"/>
  <c r="E8" i="9"/>
  <c r="D8" i="9"/>
  <c r="M8" i="9"/>
  <c r="M12" i="9"/>
  <c r="K16" i="9"/>
  <c r="Q155" i="5" l="1"/>
  <c r="O16" i="9" s="1"/>
  <c r="T152" i="6"/>
  <c r="C8" i="9"/>
  <c r="T121" i="6"/>
  <c r="T25" i="6"/>
  <c r="T20" i="6"/>
  <c r="T20" i="5"/>
  <c r="T20" i="7"/>
  <c r="T155" i="7" s="1"/>
  <c r="P8" i="9"/>
  <c r="P12" i="9"/>
  <c r="Q12" i="9"/>
  <c r="T61" i="6"/>
  <c r="T155" i="6" s="1"/>
  <c r="T61" i="7"/>
  <c r="T72" i="5"/>
  <c r="T25" i="7"/>
  <c r="T121" i="7"/>
  <c r="T121" i="5"/>
  <c r="T145" i="7"/>
  <c r="T145" i="5"/>
  <c r="T145" i="6"/>
  <c r="T132" i="7"/>
  <c r="T61" i="5"/>
  <c r="T132" i="6"/>
  <c r="Q16" i="9"/>
  <c r="Q8" i="9"/>
  <c r="P16" i="9"/>
  <c r="O8" i="9"/>
  <c r="J16" i="9"/>
  <c r="P157" i="7"/>
  <c r="J12" i="9"/>
  <c r="C9" i="9"/>
  <c r="N16" i="9"/>
  <c r="F12" i="9"/>
  <c r="K9" i="9"/>
  <c r="T155" i="5" l="1"/>
  <c r="T156" i="5" s="1"/>
  <c r="T156" i="6"/>
  <c r="T156" i="7"/>
  <c r="F16" i="9"/>
  <c r="K17" i="9"/>
  <c r="C13" i="9"/>
  <c r="N12" i="9"/>
  <c r="G13" i="9"/>
  <c r="J8" i="9"/>
  <c r="N8" i="9"/>
  <c r="F8" i="9"/>
  <c r="K13" i="9"/>
  <c r="R8" i="9" l="1"/>
  <c r="R16" i="9"/>
  <c r="R12" i="9"/>
  <c r="P157" i="5"/>
  <c r="O13" i="9"/>
  <c r="O17" i="9"/>
  <c r="O9" i="9"/>
  <c r="C12" i="9"/>
  <c r="O12" i="9"/>
</calcChain>
</file>

<file path=xl/sharedStrings.xml><?xml version="1.0" encoding="utf-8"?>
<sst xmlns="http://schemas.openxmlformats.org/spreadsheetml/2006/main" count="748" uniqueCount="245">
  <si>
    <t>総務課</t>
  </si>
  <si>
    <t>人事課</t>
  </si>
  <si>
    <t>消　防　局</t>
    <rPh sb="0" eb="3">
      <t>ショウボウ</t>
    </rPh>
    <rPh sb="4" eb="5">
      <t>キョク</t>
    </rPh>
    <phoneticPr fontId="2"/>
  </si>
  <si>
    <t>経　済　部</t>
    <rPh sb="0" eb="5">
      <t>ケイザイブ</t>
    </rPh>
    <phoneticPr fontId="2"/>
  </si>
  <si>
    <t>中央消防署</t>
  </si>
  <si>
    <t>北消防署</t>
  </si>
  <si>
    <t>南消防署</t>
  </si>
  <si>
    <t>都市計画課</t>
  </si>
  <si>
    <t>契約課</t>
  </si>
  <si>
    <t>教職員課</t>
  </si>
  <si>
    <t>納税課</t>
  </si>
  <si>
    <t>市民税課</t>
  </si>
  <si>
    <t>学校管理課</t>
  </si>
  <si>
    <t>資産税課</t>
  </si>
  <si>
    <t>開発指導課</t>
    <rPh sb="0" eb="5">
      <t>カイハツシドウカ</t>
    </rPh>
    <phoneticPr fontId="2"/>
  </si>
  <si>
    <t>生涯学習課</t>
  </si>
  <si>
    <t>市民生活課</t>
  </si>
  <si>
    <t>建築指導課</t>
    <rPh sb="0" eb="5">
      <t>ケンチクシドウカ</t>
    </rPh>
    <phoneticPr fontId="2"/>
  </si>
  <si>
    <t>教育研究所</t>
  </si>
  <si>
    <t>窓口サービス課</t>
  </si>
  <si>
    <t>中央図書館</t>
  </si>
  <si>
    <t>追浜行政センター</t>
  </si>
  <si>
    <t>田浦行政センター</t>
  </si>
  <si>
    <t>逸見行政センター</t>
  </si>
  <si>
    <t>選挙管理課</t>
  </si>
  <si>
    <t>衣笠行政センター</t>
  </si>
  <si>
    <t>監査課</t>
  </si>
  <si>
    <t>大津行政センター</t>
  </si>
  <si>
    <t>浦賀行政センター</t>
  </si>
  <si>
    <t>議事課</t>
  </si>
  <si>
    <t>久里浜行政センター</t>
  </si>
  <si>
    <t>合　　　　　計</t>
    <rPh sb="0" eb="7">
      <t>ゴウケイ</t>
    </rPh>
    <phoneticPr fontId="2"/>
  </si>
  <si>
    <t>北下浦行政センター</t>
  </si>
  <si>
    <t>西行政センター</t>
  </si>
  <si>
    <t>障害福祉課</t>
  </si>
  <si>
    <t>生活福祉課</t>
  </si>
  <si>
    <t>総務部　合計</t>
    <rPh sb="0" eb="2">
      <t>ソウム</t>
    </rPh>
    <rPh sb="2" eb="3">
      <t>ブ</t>
    </rPh>
    <rPh sb="4" eb="6">
      <t>ゴウケイ</t>
    </rPh>
    <phoneticPr fontId="2"/>
  </si>
  <si>
    <t>経済部　合計</t>
    <rPh sb="0" eb="2">
      <t>ケイザイ</t>
    </rPh>
    <rPh sb="2" eb="3">
      <t>ブ</t>
    </rPh>
    <phoneticPr fontId="2"/>
  </si>
  <si>
    <t>都市部　合計</t>
    <rPh sb="0" eb="2">
      <t>トシ</t>
    </rPh>
    <rPh sb="2" eb="3">
      <t>ブ</t>
    </rPh>
    <phoneticPr fontId="2"/>
  </si>
  <si>
    <t>消防局　合計</t>
    <rPh sb="0" eb="2">
      <t>ショウボウ</t>
    </rPh>
    <rPh sb="2" eb="3">
      <t>キョク</t>
    </rPh>
    <phoneticPr fontId="2"/>
  </si>
  <si>
    <t>監査委員事務局　合計</t>
    <rPh sb="0" eb="2">
      <t>カンサ</t>
    </rPh>
    <rPh sb="2" eb="4">
      <t>イイン</t>
    </rPh>
    <rPh sb="4" eb="7">
      <t>ジムキョク</t>
    </rPh>
    <phoneticPr fontId="2"/>
  </si>
  <si>
    <t>市議会事務局　合計</t>
    <rPh sb="0" eb="1">
      <t>シ</t>
    </rPh>
    <rPh sb="1" eb="3">
      <t>ギカイ</t>
    </rPh>
    <rPh sb="3" eb="6">
      <t>ジムキョク</t>
    </rPh>
    <phoneticPr fontId="2"/>
  </si>
  <si>
    <t>　部　　課　　名</t>
    <rPh sb="1" eb="2">
      <t>ブ</t>
    </rPh>
    <rPh sb="4" eb="5">
      <t>カ</t>
    </rPh>
    <rPh sb="7" eb="8">
      <t>メイ</t>
    </rPh>
    <phoneticPr fontId="2"/>
  </si>
  <si>
    <t>市議会事務局</t>
    <rPh sb="3" eb="6">
      <t>ジムキョク</t>
    </rPh>
    <phoneticPr fontId="2"/>
  </si>
  <si>
    <t>指導監査課</t>
    <rPh sb="0" eb="5">
      <t>シドウカンサカ</t>
    </rPh>
    <phoneticPr fontId="2"/>
  </si>
  <si>
    <t>水再生課</t>
    <rPh sb="0" eb="1">
      <t>ミズ</t>
    </rPh>
    <rPh sb="1" eb="3">
      <t>サイセイ</t>
    </rPh>
    <rPh sb="3" eb="4">
      <t>カ</t>
    </rPh>
    <phoneticPr fontId="2"/>
  </si>
  <si>
    <t>文化振興課</t>
    <phoneticPr fontId="2"/>
  </si>
  <si>
    <t>標準処理期間</t>
    <rPh sb="0" eb="2">
      <t>ヒョウジュン</t>
    </rPh>
    <rPh sb="2" eb="4">
      <t>ショリ</t>
    </rPh>
    <rPh sb="4" eb="6">
      <t>キカン</t>
    </rPh>
    <phoneticPr fontId="2"/>
  </si>
  <si>
    <t>設定率</t>
    <rPh sb="0" eb="2">
      <t>セッテイ</t>
    </rPh>
    <rPh sb="2" eb="3">
      <t>リツ</t>
    </rPh>
    <phoneticPr fontId="2"/>
  </si>
  <si>
    <t>上下水道局　合計</t>
    <rPh sb="0" eb="1">
      <t>ウエ</t>
    </rPh>
    <rPh sb="1" eb="2">
      <t>シタ</t>
    </rPh>
    <rPh sb="2" eb="5">
      <t>スイドウキョク</t>
    </rPh>
    <phoneticPr fontId="2"/>
  </si>
  <si>
    <t>公共建築課</t>
    <rPh sb="0" eb="2">
      <t>コウキョウ</t>
    </rPh>
    <rPh sb="2" eb="4">
      <t>ケンチク</t>
    </rPh>
    <rPh sb="4" eb="5">
      <t>カ</t>
    </rPh>
    <phoneticPr fontId="2"/>
  </si>
  <si>
    <t>予防課</t>
    <rPh sb="0" eb="2">
      <t>ヨボウ</t>
    </rPh>
    <phoneticPr fontId="2"/>
  </si>
  <si>
    <t>博物館運営課</t>
    <rPh sb="0" eb="3">
      <t>ハクブツカン</t>
    </rPh>
    <rPh sb="3" eb="5">
      <t>ウンエイ</t>
    </rPh>
    <rPh sb="5" eb="6">
      <t>カ</t>
    </rPh>
    <phoneticPr fontId="2"/>
  </si>
  <si>
    <t>会計課</t>
    <rPh sb="0" eb="3">
      <t>カイケイカ</t>
    </rPh>
    <phoneticPr fontId="2"/>
  </si>
  <si>
    <t>審査基準</t>
    <rPh sb="0" eb="2">
      <t>シンサ</t>
    </rPh>
    <rPh sb="2" eb="4">
      <t>キジュン</t>
    </rPh>
    <phoneticPr fontId="2"/>
  </si>
  <si>
    <t>処分基準</t>
    <rPh sb="0" eb="2">
      <t>ショブン</t>
    </rPh>
    <rPh sb="2" eb="4">
      <t>キジュン</t>
    </rPh>
    <phoneticPr fontId="2"/>
  </si>
  <si>
    <t>合          計</t>
  </si>
  <si>
    <t>法定
基準</t>
    <rPh sb="0" eb="2">
      <t>ホウテイ</t>
    </rPh>
    <rPh sb="3" eb="5">
      <t>キジュン</t>
    </rPh>
    <phoneticPr fontId="2"/>
  </si>
  <si>
    <t>審査
基準</t>
    <rPh sb="0" eb="2">
      <t>シンサ</t>
    </rPh>
    <rPh sb="3" eb="5">
      <t>キジュン</t>
    </rPh>
    <phoneticPr fontId="2"/>
  </si>
  <si>
    <t>未設定</t>
  </si>
  <si>
    <t>合計</t>
    <rPh sb="0" eb="2">
      <t>ゴウケイ</t>
    </rPh>
    <phoneticPr fontId="2"/>
  </si>
  <si>
    <t>地域安全課</t>
    <rPh sb="0" eb="2">
      <t>チイキ</t>
    </rPh>
    <rPh sb="2" eb="4">
      <t>アンゼン</t>
    </rPh>
    <phoneticPr fontId="2"/>
  </si>
  <si>
    <t>①法律等に基づく処分</t>
    <phoneticPr fontId="8"/>
  </si>
  <si>
    <t>②県条例等に基づく処分</t>
    <phoneticPr fontId="8"/>
  </si>
  <si>
    <t>③市条例等に基づく処分</t>
    <phoneticPr fontId="8"/>
  </si>
  <si>
    <t>西分署</t>
    <phoneticPr fontId="2"/>
  </si>
  <si>
    <t>選挙管理委員会事務局 合計</t>
    <rPh sb="0" eb="2">
      <t>センキョ</t>
    </rPh>
    <rPh sb="2" eb="4">
      <t>カンリ</t>
    </rPh>
    <rPh sb="4" eb="6">
      <t>イイン</t>
    </rPh>
    <rPh sb="6" eb="7">
      <t>カイ</t>
    </rPh>
    <rPh sb="7" eb="10">
      <t>ジムキョク</t>
    </rPh>
    <phoneticPr fontId="2"/>
  </si>
  <si>
    <t>上　下　水　道　局</t>
    <rPh sb="0" eb="1">
      <t>ウエ</t>
    </rPh>
    <rPh sb="2" eb="3">
      <t>ゲ</t>
    </rPh>
    <rPh sb="4" eb="9">
      <t>スイドウキョク</t>
    </rPh>
    <phoneticPr fontId="2"/>
  </si>
  <si>
    <t>選挙管理委員会
事務局</t>
    <rPh sb="0" eb="2">
      <t>センキョ</t>
    </rPh>
    <rPh sb="2" eb="4">
      <t>カンリ</t>
    </rPh>
    <rPh sb="6" eb="7">
      <t>カイ</t>
    </rPh>
    <phoneticPr fontId="2"/>
  </si>
  <si>
    <t>監査委員
事務局</t>
    <phoneticPr fontId="2"/>
  </si>
  <si>
    <t>法定
期間</t>
    <rPh sb="0" eb="2">
      <t>ホウテイ</t>
    </rPh>
    <rPh sb="3" eb="5">
      <t>キカン</t>
    </rPh>
    <phoneticPr fontId="2"/>
  </si>
  <si>
    <t>処分
基準</t>
    <rPh sb="0" eb="2">
      <t>ショブン</t>
    </rPh>
    <rPh sb="3" eb="5">
      <t>キジュン</t>
    </rPh>
    <phoneticPr fontId="2"/>
  </si>
  <si>
    <t>公平委員会　合計</t>
    <rPh sb="0" eb="2">
      <t>コウヘイ</t>
    </rPh>
    <rPh sb="2" eb="5">
      <t>イインカイ</t>
    </rPh>
    <rPh sb="6" eb="8">
      <t>ゴウケイ</t>
    </rPh>
    <phoneticPr fontId="2"/>
  </si>
  <si>
    <t>公　平
委員会</t>
    <rPh sb="0" eb="1">
      <t>コウ</t>
    </rPh>
    <rPh sb="2" eb="3">
      <t>ヒラ</t>
    </rPh>
    <rPh sb="4" eb="7">
      <t>イインカイ</t>
    </rPh>
    <phoneticPr fontId="2"/>
  </si>
  <si>
    <t>設定率＝審査基準÷(合計－法定基準)</t>
    <rPh sb="0" eb="2">
      <t>セッテイ</t>
    </rPh>
    <rPh sb="2" eb="3">
      <t>リツ</t>
    </rPh>
    <phoneticPr fontId="2"/>
  </si>
  <si>
    <t>設定率＝標準処理期間÷(合計－法定期間）</t>
    <rPh sb="0" eb="2">
      <t>セッテイ</t>
    </rPh>
    <rPh sb="2" eb="3">
      <t>リツ</t>
    </rPh>
    <phoneticPr fontId="2"/>
  </si>
  <si>
    <t>設定率＝処分基準÷（合計－法定基準）</t>
    <rPh sb="0" eb="2">
      <t>セッテイ</t>
    </rPh>
    <rPh sb="2" eb="3">
      <t>リツ</t>
    </rPh>
    <phoneticPr fontId="2"/>
  </si>
  <si>
    <t>※ 標準処理期間の集計には補助金等交付規則又はサービス等提供規則に基づくものは含まれていない。</t>
    <rPh sb="2" eb="4">
      <t>ヒョウジュン</t>
    </rPh>
    <rPh sb="4" eb="6">
      <t>ショリ</t>
    </rPh>
    <rPh sb="6" eb="8">
      <t>キカン</t>
    </rPh>
    <rPh sb="9" eb="11">
      <t>シュウケイ</t>
    </rPh>
    <phoneticPr fontId="2"/>
  </si>
  <si>
    <t>標準処
理期間</t>
    <rPh sb="0" eb="2">
      <t>ヒョウジュン</t>
    </rPh>
    <rPh sb="2" eb="3">
      <t>トコロ</t>
    </rPh>
    <rPh sb="4" eb="5">
      <t>リ</t>
    </rPh>
    <rPh sb="5" eb="7">
      <t>キカン</t>
    </rPh>
    <phoneticPr fontId="2"/>
  </si>
  <si>
    <t>経済企画課</t>
    <rPh sb="0" eb="2">
      <t>ケイザイ</t>
    </rPh>
    <rPh sb="2" eb="4">
      <t>キカク</t>
    </rPh>
    <rPh sb="4" eb="5">
      <t>カ</t>
    </rPh>
    <phoneticPr fontId="2"/>
  </si>
  <si>
    <t>市営住宅課</t>
    <rPh sb="0" eb="2">
      <t>シエイ</t>
    </rPh>
    <rPh sb="2" eb="4">
      <t>ジュウタク</t>
    </rPh>
    <rPh sb="4" eb="5">
      <t>カ</t>
    </rPh>
    <phoneticPr fontId="2"/>
  </si>
  <si>
    <t>都　市　部</t>
    <rPh sb="0" eb="1">
      <t>ト</t>
    </rPh>
    <rPh sb="2" eb="3">
      <t>シ</t>
    </rPh>
    <rPh sb="4" eb="5">
      <t>ブ</t>
    </rPh>
    <phoneticPr fontId="2"/>
  </si>
  <si>
    <t>契約課</t>
    <rPh sb="0" eb="2">
      <t>ケイヤク</t>
    </rPh>
    <rPh sb="2" eb="3">
      <t>カ</t>
    </rPh>
    <phoneticPr fontId="2"/>
  </si>
  <si>
    <t>福祉総務課</t>
    <phoneticPr fontId="2"/>
  </si>
  <si>
    <t>介護保険課</t>
    <rPh sb="0" eb="2">
      <t>カイゴ</t>
    </rPh>
    <rPh sb="2" eb="4">
      <t>ホケン</t>
    </rPh>
    <rPh sb="4" eb="5">
      <t>カ</t>
    </rPh>
    <phoneticPr fontId="2"/>
  </si>
  <si>
    <t>健康総務課</t>
    <rPh sb="0" eb="2">
      <t>ケンコウ</t>
    </rPh>
    <rPh sb="2" eb="5">
      <t>ソウムカ</t>
    </rPh>
    <phoneticPr fontId="2"/>
  </si>
  <si>
    <t>保健所</t>
    <rPh sb="0" eb="3">
      <t>ホケンジョ</t>
    </rPh>
    <phoneticPr fontId="2"/>
  </si>
  <si>
    <t>健康部　合計</t>
    <rPh sb="0" eb="2">
      <t>ケンコウ</t>
    </rPh>
    <rPh sb="2" eb="3">
      <t>ブ</t>
    </rPh>
    <phoneticPr fontId="2"/>
  </si>
  <si>
    <t>健　康　部</t>
    <rPh sb="0" eb="1">
      <t>ケン</t>
    </rPh>
    <rPh sb="2" eb="3">
      <t>ヤスシ</t>
    </rPh>
    <rPh sb="4" eb="5">
      <t>ブ</t>
    </rPh>
    <phoneticPr fontId="2"/>
  </si>
  <si>
    <t>経営部</t>
    <rPh sb="0" eb="2">
      <t>ケイエイ</t>
    </rPh>
    <rPh sb="2" eb="3">
      <t>ブ</t>
    </rPh>
    <phoneticPr fontId="2"/>
  </si>
  <si>
    <t>下水道管渠課</t>
    <rPh sb="0" eb="3">
      <t>ゲスイドウ</t>
    </rPh>
    <rPh sb="3" eb="4">
      <t>カン</t>
    </rPh>
    <rPh sb="4" eb="5">
      <t>キョ</t>
    </rPh>
    <rPh sb="5" eb="6">
      <t>カ</t>
    </rPh>
    <phoneticPr fontId="2"/>
  </si>
  <si>
    <t>技術部</t>
    <rPh sb="0" eb="2">
      <t>ギジュツ</t>
    </rPh>
    <rPh sb="2" eb="3">
      <t>ブ</t>
    </rPh>
    <phoneticPr fontId="2"/>
  </si>
  <si>
    <t>教育委員会事務局</t>
    <rPh sb="0" eb="1">
      <t>キョウ</t>
    </rPh>
    <rPh sb="1" eb="2">
      <t>イク</t>
    </rPh>
    <rPh sb="2" eb="3">
      <t>イ</t>
    </rPh>
    <rPh sb="3" eb="4">
      <t>イン</t>
    </rPh>
    <rPh sb="4" eb="5">
      <t>カイ</t>
    </rPh>
    <rPh sb="5" eb="6">
      <t>コト</t>
    </rPh>
    <rPh sb="6" eb="7">
      <t>ツトム</t>
    </rPh>
    <rPh sb="7" eb="8">
      <t>キョク</t>
    </rPh>
    <phoneticPr fontId="2"/>
  </si>
  <si>
    <t>教育総務部</t>
    <rPh sb="0" eb="2">
      <t>キョウイク</t>
    </rPh>
    <rPh sb="2" eb="4">
      <t>ソウム</t>
    </rPh>
    <rPh sb="4" eb="5">
      <t>ブ</t>
    </rPh>
    <phoneticPr fontId="2"/>
  </si>
  <si>
    <t>教育指導課</t>
    <rPh sb="0" eb="2">
      <t>キョウイク</t>
    </rPh>
    <rPh sb="2" eb="5">
      <t>シドウカ</t>
    </rPh>
    <phoneticPr fontId="2"/>
  </si>
  <si>
    <t>支援教育課</t>
    <rPh sb="0" eb="2">
      <t>シエン</t>
    </rPh>
    <rPh sb="2" eb="4">
      <t>キョウイク</t>
    </rPh>
    <rPh sb="4" eb="5">
      <t>カ</t>
    </rPh>
    <phoneticPr fontId="2"/>
  </si>
  <si>
    <t>学校教育部</t>
    <rPh sb="0" eb="2">
      <t>ガッコウ</t>
    </rPh>
    <rPh sb="2" eb="4">
      <t>キョウイク</t>
    </rPh>
    <rPh sb="4" eb="5">
      <t>ブ</t>
    </rPh>
    <phoneticPr fontId="2"/>
  </si>
  <si>
    <t>教育委員会事務局　合計</t>
    <rPh sb="0" eb="2">
      <t>キョウイク</t>
    </rPh>
    <rPh sb="2" eb="5">
      <t>イインカイ</t>
    </rPh>
    <rPh sb="5" eb="8">
      <t>ジムキョク</t>
    </rPh>
    <phoneticPr fontId="2"/>
  </si>
  <si>
    <t>福祉総務課</t>
    <phoneticPr fontId="2"/>
  </si>
  <si>
    <t>西分署</t>
    <phoneticPr fontId="2"/>
  </si>
  <si>
    <t>監査委員
事務局</t>
    <phoneticPr fontId="2"/>
  </si>
  <si>
    <t>廃棄物対策課</t>
    <rPh sb="0" eb="3">
      <t>ハイキブツ</t>
    </rPh>
    <rPh sb="3" eb="6">
      <t>タイサクカ</t>
    </rPh>
    <phoneticPr fontId="2"/>
  </si>
  <si>
    <t>地域コミュニティ支援課</t>
    <rPh sb="0" eb="2">
      <t>チイキ</t>
    </rPh>
    <rPh sb="8" eb="10">
      <t>シエン</t>
    </rPh>
    <rPh sb="10" eb="11">
      <t>カ</t>
    </rPh>
    <phoneticPr fontId="2"/>
  </si>
  <si>
    <t>地域コミュニティ支援課</t>
    <rPh sb="0" eb="2">
      <t>チイキ</t>
    </rPh>
    <rPh sb="8" eb="10">
      <t>シエン</t>
    </rPh>
    <rPh sb="10" eb="11">
      <t>カ</t>
    </rPh>
    <phoneticPr fontId="2"/>
  </si>
  <si>
    <t>自然環境共生課</t>
    <rPh sb="0" eb="2">
      <t>シゼン</t>
    </rPh>
    <rPh sb="2" eb="4">
      <t>カンキョウ</t>
    </rPh>
    <rPh sb="4" eb="6">
      <t>キョウセイ</t>
    </rPh>
    <rPh sb="6" eb="7">
      <t>カ</t>
    </rPh>
    <phoneticPr fontId="2"/>
  </si>
  <si>
    <t>総務課</t>
    <phoneticPr fontId="2"/>
  </si>
  <si>
    <t>給排水課</t>
    <rPh sb="0" eb="1">
      <t>キュウ</t>
    </rPh>
    <rPh sb="1" eb="3">
      <t>ハイスイ</t>
    </rPh>
    <rPh sb="3" eb="4">
      <t>カ</t>
    </rPh>
    <phoneticPr fontId="2"/>
  </si>
  <si>
    <t>水道管路課</t>
    <rPh sb="0" eb="2">
      <t>スイドウ</t>
    </rPh>
    <rPh sb="2" eb="4">
      <t>カンロ</t>
    </rPh>
    <rPh sb="4" eb="5">
      <t>カ</t>
    </rPh>
    <phoneticPr fontId="2"/>
  </si>
  <si>
    <t>水道施設課</t>
    <rPh sb="0" eb="2">
      <t>スイドウ</t>
    </rPh>
    <rPh sb="2" eb="4">
      <t>シセツ</t>
    </rPh>
    <rPh sb="4" eb="5">
      <t>カ</t>
    </rPh>
    <phoneticPr fontId="2"/>
  </si>
  <si>
    <t>浄水課</t>
    <rPh sb="0" eb="2">
      <t>ジョウスイ</t>
    </rPh>
    <rPh sb="2" eb="3">
      <t>カ</t>
    </rPh>
    <phoneticPr fontId="2"/>
  </si>
  <si>
    <t>企業誘致・工業振興課</t>
    <rPh sb="0" eb="2">
      <t>キギョウ</t>
    </rPh>
    <rPh sb="2" eb="4">
      <t>ユウチ</t>
    </rPh>
    <rPh sb="5" eb="7">
      <t>コウギョウ</t>
    </rPh>
    <rPh sb="7" eb="10">
      <t>シンコウカ</t>
    </rPh>
    <phoneticPr fontId="2"/>
  </si>
  <si>
    <t>保健体育課</t>
    <rPh sb="0" eb="2">
      <t>ホケン</t>
    </rPh>
    <rPh sb="2" eb="4">
      <t>タイイク</t>
    </rPh>
    <phoneticPr fontId="2"/>
  </si>
  <si>
    <t>市長室</t>
    <rPh sb="0" eb="3">
      <t>シチョウシツ</t>
    </rPh>
    <phoneticPr fontId="2"/>
  </si>
  <si>
    <t>秘書課</t>
    <phoneticPr fontId="2"/>
  </si>
  <si>
    <t>市長室　合計</t>
    <rPh sb="0" eb="3">
      <t>シチョウシツ</t>
    </rPh>
    <rPh sb="4" eb="6">
      <t>ゴウケイ</t>
    </rPh>
    <phoneticPr fontId="2"/>
  </si>
  <si>
    <t>秘書課</t>
    <rPh sb="0" eb="3">
      <t>ヒショカ</t>
    </rPh>
    <phoneticPr fontId="2"/>
  </si>
  <si>
    <t>秘書課</t>
    <phoneticPr fontId="2"/>
  </si>
  <si>
    <t>文化スポーツ観光部</t>
    <rPh sb="0" eb="2">
      <t>ブンカ</t>
    </rPh>
    <rPh sb="6" eb="8">
      <t>カンコウ</t>
    </rPh>
    <rPh sb="8" eb="9">
      <t>ブ</t>
    </rPh>
    <phoneticPr fontId="2"/>
  </si>
  <si>
    <t>企画課</t>
    <rPh sb="0" eb="2">
      <t>キカク</t>
    </rPh>
    <rPh sb="2" eb="3">
      <t>カ</t>
    </rPh>
    <phoneticPr fontId="2"/>
  </si>
  <si>
    <t>スポーツ振興課</t>
    <rPh sb="4" eb="7">
      <t>シンコウカ</t>
    </rPh>
    <phoneticPr fontId="2"/>
  </si>
  <si>
    <t>商業振興課</t>
    <rPh sb="0" eb="2">
      <t>ショウギョウ</t>
    </rPh>
    <rPh sb="2" eb="5">
      <t>シンコウカ</t>
    </rPh>
    <phoneticPr fontId="2"/>
  </si>
  <si>
    <t>観光課</t>
    <rPh sb="0" eb="3">
      <t>カンコウカ</t>
    </rPh>
    <phoneticPr fontId="2"/>
  </si>
  <si>
    <t>税務部</t>
    <rPh sb="0" eb="2">
      <t>ゼイム</t>
    </rPh>
    <rPh sb="2" eb="3">
      <t>ブ</t>
    </rPh>
    <phoneticPr fontId="2"/>
  </si>
  <si>
    <t>税務部　合計</t>
    <rPh sb="0" eb="2">
      <t>ゼイム</t>
    </rPh>
    <rPh sb="2" eb="3">
      <t>ブ</t>
    </rPh>
    <rPh sb="3" eb="4">
      <t>タカラベ</t>
    </rPh>
    <phoneticPr fontId="2"/>
  </si>
  <si>
    <t>税制課</t>
    <rPh sb="0" eb="2">
      <t>ゼイセイ</t>
    </rPh>
    <rPh sb="2" eb="3">
      <t>カ</t>
    </rPh>
    <phoneticPr fontId="2"/>
  </si>
  <si>
    <t>ＦＭ推進課</t>
    <rPh sb="2" eb="4">
      <t>スイシン</t>
    </rPh>
    <rPh sb="4" eb="5">
      <t>カ</t>
    </rPh>
    <phoneticPr fontId="2"/>
  </si>
  <si>
    <t>まちなみ景観課</t>
    <rPh sb="4" eb="6">
      <t>ケイカン</t>
    </rPh>
    <rPh sb="6" eb="7">
      <t>カ</t>
    </rPh>
    <phoneticPr fontId="2"/>
  </si>
  <si>
    <t>経営料金課</t>
    <rPh sb="0" eb="2">
      <t>ケイエイ</t>
    </rPh>
    <rPh sb="2" eb="4">
      <t>リョウキン</t>
    </rPh>
    <rPh sb="4" eb="5">
      <t>カ</t>
    </rPh>
    <phoneticPr fontId="2"/>
  </si>
  <si>
    <t>経理課</t>
    <rPh sb="0" eb="2">
      <t>ケイリ</t>
    </rPh>
    <rPh sb="2" eb="3">
      <t>カ</t>
    </rPh>
    <phoneticPr fontId="2"/>
  </si>
  <si>
    <t>用地管理課</t>
    <rPh sb="0" eb="2">
      <t>ヨウチ</t>
    </rPh>
    <rPh sb="2" eb="4">
      <t>カンリ</t>
    </rPh>
    <rPh sb="4" eb="5">
      <t>カ</t>
    </rPh>
    <phoneticPr fontId="2"/>
  </si>
  <si>
    <t>計画課</t>
    <rPh sb="0" eb="2">
      <t>ケイカク</t>
    </rPh>
    <rPh sb="2" eb="3">
      <t>カ</t>
    </rPh>
    <phoneticPr fontId="2"/>
  </si>
  <si>
    <t>下水道施設課</t>
    <rPh sb="0" eb="3">
      <t>ゲスイドウ</t>
    </rPh>
    <rPh sb="3" eb="5">
      <t>シセツ</t>
    </rPh>
    <rPh sb="5" eb="6">
      <t>カ</t>
    </rPh>
    <phoneticPr fontId="2"/>
  </si>
  <si>
    <t>警防課</t>
    <rPh sb="0" eb="2">
      <t>ケイボウ</t>
    </rPh>
    <rPh sb="2" eb="3">
      <t>カ</t>
    </rPh>
    <phoneticPr fontId="2"/>
  </si>
  <si>
    <t>指令課</t>
    <rPh sb="0" eb="2">
      <t>シレイ</t>
    </rPh>
    <rPh sb="2" eb="3">
      <t>カ</t>
    </rPh>
    <phoneticPr fontId="2"/>
  </si>
  <si>
    <t>救急課</t>
    <rPh sb="0" eb="2">
      <t>キュウキュウ</t>
    </rPh>
    <rPh sb="2" eb="3">
      <t>カ</t>
    </rPh>
    <phoneticPr fontId="2"/>
  </si>
  <si>
    <t>三浦消防署</t>
    <rPh sb="0" eb="2">
      <t>ミウラ</t>
    </rPh>
    <rPh sb="2" eb="5">
      <t>ショウボウショ</t>
    </rPh>
    <phoneticPr fontId="2"/>
  </si>
  <si>
    <t>教育政策課</t>
    <rPh sb="0" eb="2">
      <t>キョウイク</t>
    </rPh>
    <rPh sb="2" eb="4">
      <t>セイサク</t>
    </rPh>
    <rPh sb="4" eb="5">
      <t>カ</t>
    </rPh>
    <phoneticPr fontId="2"/>
  </si>
  <si>
    <t>保健体育課</t>
    <rPh sb="0" eb="2">
      <t>ホケン</t>
    </rPh>
    <rPh sb="2" eb="4">
      <t>タイイク</t>
    </rPh>
    <rPh sb="4" eb="5">
      <t>カ</t>
    </rPh>
    <phoneticPr fontId="2"/>
  </si>
  <si>
    <t>河川・傾斜地課</t>
    <rPh sb="0" eb="2">
      <t>カセン</t>
    </rPh>
    <rPh sb="3" eb="6">
      <t>ケイシャチ</t>
    </rPh>
    <rPh sb="6" eb="7">
      <t>カ</t>
    </rPh>
    <phoneticPr fontId="2"/>
  </si>
  <si>
    <t>公平委員会(総務課)</t>
    <rPh sb="0" eb="2">
      <t>コウヘイ</t>
    </rPh>
    <rPh sb="2" eb="5">
      <t>イインカイ</t>
    </rPh>
    <rPh sb="6" eb="8">
      <t>ソウム</t>
    </rPh>
    <rPh sb="8" eb="9">
      <t>カ</t>
    </rPh>
    <phoneticPr fontId="2"/>
  </si>
  <si>
    <t>0%</t>
    <phoneticPr fontId="2"/>
  </si>
  <si>
    <t>経営企画部</t>
    <rPh sb="0" eb="4">
      <t>ケイエイキカク</t>
    </rPh>
    <rPh sb="4" eb="5">
      <t>ブ</t>
    </rPh>
    <phoneticPr fontId="2"/>
  </si>
  <si>
    <t>総務部</t>
    <rPh sb="0" eb="2">
      <t>ソウム</t>
    </rPh>
    <rPh sb="2" eb="3">
      <t>ブ</t>
    </rPh>
    <phoneticPr fontId="2"/>
  </si>
  <si>
    <t>企画調整課</t>
    <rPh sb="0" eb="2">
      <t>キカク</t>
    </rPh>
    <rPh sb="2" eb="4">
      <t>チョウセイ</t>
    </rPh>
    <rPh sb="4" eb="5">
      <t>カ</t>
    </rPh>
    <phoneticPr fontId="2"/>
  </si>
  <si>
    <t>都市戦略課</t>
    <rPh sb="2" eb="4">
      <t>センリャク</t>
    </rPh>
    <rPh sb="4" eb="5">
      <t>カ</t>
    </rPh>
    <phoneticPr fontId="2"/>
  </si>
  <si>
    <t>デジタル・ガバメント推進室</t>
    <rPh sb="10" eb="13">
      <t>スイシンシツ</t>
    </rPh>
    <phoneticPr fontId="2"/>
  </si>
  <si>
    <t>まちづくり政策課</t>
    <rPh sb="5" eb="7">
      <t>セイサク</t>
    </rPh>
    <rPh sb="7" eb="8">
      <t>カ</t>
    </rPh>
    <phoneticPr fontId="2"/>
  </si>
  <si>
    <t>事業用地課</t>
    <rPh sb="0" eb="2">
      <t>ジギョウ</t>
    </rPh>
    <rPh sb="2" eb="4">
      <t>ヨウチ</t>
    </rPh>
    <rPh sb="4" eb="5">
      <t>カ</t>
    </rPh>
    <phoneticPr fontId="2"/>
  </si>
  <si>
    <t>財務部</t>
    <rPh sb="0" eb="2">
      <t>ザイム</t>
    </rPh>
    <rPh sb="2" eb="3">
      <t>ブ</t>
    </rPh>
    <phoneticPr fontId="2"/>
  </si>
  <si>
    <t>財務部　合計</t>
    <rPh sb="0" eb="2">
      <t>ザイム</t>
    </rPh>
    <rPh sb="2" eb="3">
      <t>ブ</t>
    </rPh>
    <phoneticPr fontId="2"/>
  </si>
  <si>
    <t>経営企画部　合計</t>
    <rPh sb="0" eb="4">
      <t>ケイエイキカク</t>
    </rPh>
    <rPh sb="4" eb="5">
      <t>ブ</t>
    </rPh>
    <phoneticPr fontId="2"/>
  </si>
  <si>
    <t>文化スポーツ観光部　合計</t>
    <rPh sb="0" eb="2">
      <t>ブンカ</t>
    </rPh>
    <rPh sb="6" eb="8">
      <t>カンコウ</t>
    </rPh>
    <rPh sb="8" eb="9">
      <t>ブ</t>
    </rPh>
    <phoneticPr fontId="2"/>
  </si>
  <si>
    <t>地域福祉課</t>
    <rPh sb="0" eb="4">
      <t>チイキフクシ</t>
    </rPh>
    <rPh sb="4" eb="5">
      <t>カ</t>
    </rPh>
    <phoneticPr fontId="2"/>
  </si>
  <si>
    <t>市立病院課</t>
    <rPh sb="0" eb="4">
      <t>シリツビョウイン</t>
    </rPh>
    <rPh sb="4" eb="5">
      <t>カ</t>
    </rPh>
    <phoneticPr fontId="2"/>
  </si>
  <si>
    <t>こども家庭
支援センター</t>
    <rPh sb="3" eb="5">
      <t>カテイ</t>
    </rPh>
    <rPh sb="6" eb="8">
      <t>シエン</t>
    </rPh>
    <phoneticPr fontId="2"/>
  </si>
  <si>
    <t>こども家庭支援センター　合計</t>
    <rPh sb="3" eb="7">
      <t>カテイシエン</t>
    </rPh>
    <rPh sb="12" eb="14">
      <t>ゴウケイ</t>
    </rPh>
    <phoneticPr fontId="2"/>
  </si>
  <si>
    <t>こども家庭支援課</t>
    <rPh sb="3" eb="5">
      <t>カテイ</t>
    </rPh>
    <rPh sb="5" eb="7">
      <t>シエン</t>
    </rPh>
    <rPh sb="7" eb="8">
      <t>カ</t>
    </rPh>
    <phoneticPr fontId="2"/>
  </si>
  <si>
    <t>児童相談課</t>
    <rPh sb="0" eb="5">
      <t>ジドウソウダンカ</t>
    </rPh>
    <phoneticPr fontId="2"/>
  </si>
  <si>
    <t>創業・新産業支援課</t>
    <rPh sb="0" eb="2">
      <t>ソウギョウ</t>
    </rPh>
    <rPh sb="3" eb="6">
      <t>シンサンギョウ</t>
    </rPh>
    <rPh sb="6" eb="9">
      <t>シエンカ</t>
    </rPh>
    <phoneticPr fontId="2"/>
  </si>
  <si>
    <t>土木計画課</t>
    <rPh sb="0" eb="2">
      <t>ドボク</t>
    </rPh>
    <rPh sb="2" eb="4">
      <t>ケイカク</t>
    </rPh>
    <rPh sb="4" eb="5">
      <t>カ</t>
    </rPh>
    <phoneticPr fontId="2"/>
  </si>
  <si>
    <t>危機管理課</t>
    <rPh sb="0" eb="2">
      <t>キキ</t>
    </rPh>
    <rPh sb="2" eb="4">
      <t>カンリ</t>
    </rPh>
    <rPh sb="4" eb="5">
      <t>カ</t>
    </rPh>
    <phoneticPr fontId="2"/>
  </si>
  <si>
    <t>地域安全課</t>
    <rPh sb="0" eb="2">
      <t>チイキ</t>
    </rPh>
    <rPh sb="2" eb="5">
      <t>アンゼンカ</t>
    </rPh>
    <phoneticPr fontId="2"/>
  </si>
  <si>
    <t>経営企画部</t>
    <rPh sb="0" eb="5">
      <t>ケイエイキカクブ</t>
    </rPh>
    <phoneticPr fontId="2"/>
  </si>
  <si>
    <t>都市戦略課</t>
    <rPh sb="0" eb="5">
      <t>トシセンリャクカ</t>
    </rPh>
    <phoneticPr fontId="2"/>
  </si>
  <si>
    <t>まちづくり政策課</t>
    <rPh sb="5" eb="7">
      <t>セイサク</t>
    </rPh>
    <rPh sb="7" eb="8">
      <t>カ</t>
    </rPh>
    <phoneticPr fontId="2"/>
  </si>
  <si>
    <t>事業用地課</t>
    <rPh sb="0" eb="5">
      <t>ジギョウヨウチカ</t>
    </rPh>
    <phoneticPr fontId="2"/>
  </si>
  <si>
    <t>地域福祉課</t>
    <rPh sb="0" eb="2">
      <t>チイキ</t>
    </rPh>
    <rPh sb="2" eb="5">
      <t>フクシカ</t>
    </rPh>
    <phoneticPr fontId="2"/>
  </si>
  <si>
    <t>市立病院課</t>
    <rPh sb="0" eb="4">
      <t>シリツビョウイン</t>
    </rPh>
    <rPh sb="4" eb="5">
      <t>カ</t>
    </rPh>
    <phoneticPr fontId="2"/>
  </si>
  <si>
    <t>こども家庭
支援センター</t>
    <rPh sb="3" eb="5">
      <t>カテイ</t>
    </rPh>
    <rPh sb="6" eb="8">
      <t>シエン</t>
    </rPh>
    <phoneticPr fontId="2"/>
  </si>
  <si>
    <t>こども家庭支援課</t>
    <rPh sb="3" eb="8">
      <t>カテイシエンカ</t>
    </rPh>
    <phoneticPr fontId="2"/>
  </si>
  <si>
    <t>児童相談課</t>
    <rPh sb="0" eb="5">
      <t>ジドウソウダンカ</t>
    </rPh>
    <phoneticPr fontId="2"/>
  </si>
  <si>
    <t>こども家庭支援センター　合計</t>
    <rPh sb="3" eb="5">
      <t>カテイ</t>
    </rPh>
    <rPh sb="5" eb="7">
      <t>シエン</t>
    </rPh>
    <rPh sb="12" eb="14">
      <t>ゴウケイ</t>
    </rPh>
    <phoneticPr fontId="2"/>
  </si>
  <si>
    <t>創業・新産業支援課</t>
    <rPh sb="0" eb="2">
      <t>ソウギョウ</t>
    </rPh>
    <rPh sb="3" eb="6">
      <t>シンサンギョウ</t>
    </rPh>
    <rPh sb="6" eb="8">
      <t>シエン</t>
    </rPh>
    <rPh sb="8" eb="9">
      <t>カ</t>
    </rPh>
    <phoneticPr fontId="2"/>
  </si>
  <si>
    <t>デジタル・ガバメント推進室</t>
    <rPh sb="10" eb="13">
      <t>スイシンシツ</t>
    </rPh>
    <phoneticPr fontId="2"/>
  </si>
  <si>
    <t>まちづくり政策課</t>
    <rPh sb="5" eb="8">
      <t>セイサクカ</t>
    </rPh>
    <phoneticPr fontId="2"/>
  </si>
  <si>
    <t>事業用地課</t>
    <rPh sb="0" eb="5">
      <t>ジギョウヨウチカ</t>
    </rPh>
    <phoneticPr fontId="2"/>
  </si>
  <si>
    <t>地域福祉課</t>
    <rPh sb="0" eb="5">
      <t>チイキフクシカ</t>
    </rPh>
    <phoneticPr fontId="2"/>
  </si>
  <si>
    <t>市立病院課</t>
    <rPh sb="0" eb="5">
      <t>シリツビョウインカ</t>
    </rPh>
    <phoneticPr fontId="2"/>
  </si>
  <si>
    <t>こども家庭支援センター　合計</t>
    <rPh sb="3" eb="7">
      <t>カテイシエン</t>
    </rPh>
    <rPh sb="12" eb="14">
      <t>ゴウケイ</t>
    </rPh>
    <phoneticPr fontId="2"/>
  </si>
  <si>
    <t>創業・新産業支援課</t>
    <rPh sb="0" eb="2">
      <t>ソウギョウ</t>
    </rPh>
    <rPh sb="3" eb="9">
      <t>シンサンギョウシエンカ</t>
    </rPh>
    <phoneticPr fontId="2"/>
  </si>
  <si>
    <t>国際交流・基地政策課</t>
    <rPh sb="0" eb="2">
      <t>コクサイ</t>
    </rPh>
    <rPh sb="2" eb="4">
      <t>コウリュウ</t>
    </rPh>
    <rPh sb="5" eb="7">
      <t>キチ</t>
    </rPh>
    <rPh sb="7" eb="9">
      <t>セイサク</t>
    </rPh>
    <rPh sb="9" eb="10">
      <t>カ</t>
    </rPh>
    <phoneticPr fontId="2"/>
  </si>
  <si>
    <t>財務管理課</t>
    <rPh sb="0" eb="2">
      <t>ザイム</t>
    </rPh>
    <rPh sb="2" eb="4">
      <t>カンリ</t>
    </rPh>
    <rPh sb="4" eb="5">
      <t>カ</t>
    </rPh>
    <phoneticPr fontId="2"/>
  </si>
  <si>
    <t>財務課</t>
    <rPh sb="0" eb="2">
      <t>ザイム</t>
    </rPh>
    <rPh sb="2" eb="3">
      <t>カ</t>
    </rPh>
    <phoneticPr fontId="2"/>
  </si>
  <si>
    <t>生活支援課</t>
    <rPh sb="0" eb="2">
      <t>セイカツ</t>
    </rPh>
    <rPh sb="2" eb="4">
      <t>シエン</t>
    </rPh>
    <rPh sb="4" eb="5">
      <t>カ</t>
    </rPh>
    <phoneticPr fontId="2"/>
  </si>
  <si>
    <t>学校食育課</t>
    <rPh sb="0" eb="5">
      <t>ガッコウショクイクカ</t>
    </rPh>
    <phoneticPr fontId="2"/>
  </si>
  <si>
    <t>人権・ダイバーシティ推進課</t>
    <rPh sb="0" eb="2">
      <t>ジンケン</t>
    </rPh>
    <rPh sb="10" eb="13">
      <t>スイシンカ</t>
    </rPh>
    <phoneticPr fontId="2"/>
  </si>
  <si>
    <t>広報課</t>
    <rPh sb="0" eb="3">
      <t>コウホウカ</t>
    </rPh>
    <phoneticPr fontId="2"/>
  </si>
  <si>
    <t>福祉施設課</t>
    <rPh sb="0" eb="2">
      <t>フクシ</t>
    </rPh>
    <rPh sb="2" eb="4">
      <t>シセツ</t>
    </rPh>
    <rPh sb="4" eb="5">
      <t>カ</t>
    </rPh>
    <phoneticPr fontId="2"/>
  </si>
  <si>
    <t>子育て支援課</t>
    <rPh sb="0" eb="2">
      <t>コソダ</t>
    </rPh>
    <rPh sb="3" eb="5">
      <t>シエン</t>
    </rPh>
    <rPh sb="5" eb="6">
      <t>カ</t>
    </rPh>
    <phoneticPr fontId="2"/>
  </si>
  <si>
    <t>地　域　支　援　部</t>
    <rPh sb="0" eb="1">
      <t>チ</t>
    </rPh>
    <rPh sb="2" eb="3">
      <t>イキ</t>
    </rPh>
    <rPh sb="4" eb="5">
      <t>シ</t>
    </rPh>
    <rPh sb="6" eb="7">
      <t>エン</t>
    </rPh>
    <rPh sb="8" eb="9">
      <t>ブ</t>
    </rPh>
    <phoneticPr fontId="2"/>
  </si>
  <si>
    <t>地域支援部　合計</t>
    <rPh sb="0" eb="2">
      <t>チイキ</t>
    </rPh>
    <rPh sb="2" eb="4">
      <t>シエン</t>
    </rPh>
    <rPh sb="4" eb="5">
      <t>ブ</t>
    </rPh>
    <rPh sb="5" eb="6">
      <t>シブ</t>
    </rPh>
    <rPh sb="6" eb="8">
      <t>ゴウケイ</t>
    </rPh>
    <phoneticPr fontId="2"/>
  </si>
  <si>
    <t>福祉こども部　合計</t>
    <rPh sb="0" eb="2">
      <t>フクシ</t>
    </rPh>
    <rPh sb="5" eb="6">
      <t>ブ</t>
    </rPh>
    <phoneticPr fontId="2"/>
  </si>
  <si>
    <t>福祉こども部</t>
    <rPh sb="0" eb="1">
      <t>フク</t>
    </rPh>
    <rPh sb="1" eb="2">
      <t>シ</t>
    </rPh>
    <rPh sb="5" eb="6">
      <t>ブ</t>
    </rPh>
    <phoneticPr fontId="2"/>
  </si>
  <si>
    <t>健康増進課</t>
    <rPh sb="0" eb="2">
      <t>ケンコウ</t>
    </rPh>
    <rPh sb="2" eb="4">
      <t>ゾウシン</t>
    </rPh>
    <rPh sb="4" eb="5">
      <t>カ</t>
    </rPh>
    <phoneticPr fontId="2"/>
  </si>
  <si>
    <t>健康管理支援課</t>
    <rPh sb="0" eb="2">
      <t>ケンコウ</t>
    </rPh>
    <rPh sb="2" eb="4">
      <t>カンリ</t>
    </rPh>
    <rPh sb="4" eb="6">
      <t>シエン</t>
    </rPh>
    <rPh sb="6" eb="7">
      <t>カ</t>
    </rPh>
    <phoneticPr fontId="2"/>
  </si>
  <si>
    <t>地域健康課</t>
    <rPh sb="0" eb="2">
      <t>チイキ</t>
    </rPh>
    <rPh sb="2" eb="4">
      <t>ケンコウ</t>
    </rPh>
    <rPh sb="4" eb="5">
      <t>カ</t>
    </rPh>
    <phoneticPr fontId="2"/>
  </si>
  <si>
    <t>健康保険課</t>
    <rPh sb="0" eb="2">
      <t>ケンコウ</t>
    </rPh>
    <rPh sb="2" eb="4">
      <t>ホケン</t>
    </rPh>
    <rPh sb="4" eb="5">
      <t>カ</t>
    </rPh>
    <phoneticPr fontId="2"/>
  </si>
  <si>
    <t>保健所企画課</t>
    <rPh sb="0" eb="3">
      <t>ホケンジョ</t>
    </rPh>
    <rPh sb="3" eb="5">
      <t>キカク</t>
    </rPh>
    <rPh sb="5" eb="6">
      <t>カ</t>
    </rPh>
    <phoneticPr fontId="2"/>
  </si>
  <si>
    <t>保健所保健予防課</t>
    <rPh sb="0" eb="3">
      <t>ホケンジョ</t>
    </rPh>
    <rPh sb="3" eb="5">
      <t>ホケン</t>
    </rPh>
    <rPh sb="5" eb="8">
      <t>ヨボウカ</t>
    </rPh>
    <phoneticPr fontId="2"/>
  </si>
  <si>
    <t>保健所生活衛生課</t>
    <rPh sb="0" eb="3">
      <t>ホケンジョ</t>
    </rPh>
    <rPh sb="3" eb="5">
      <t>セイカツ</t>
    </rPh>
    <rPh sb="5" eb="8">
      <t>エイセイカ</t>
    </rPh>
    <phoneticPr fontId="2"/>
  </si>
  <si>
    <t>健康安全科学センター</t>
    <rPh sb="0" eb="2">
      <t>ケンコウ</t>
    </rPh>
    <rPh sb="2" eb="4">
      <t>アンゼン</t>
    </rPh>
    <rPh sb="4" eb="6">
      <t>カガク</t>
    </rPh>
    <phoneticPr fontId="2"/>
  </si>
  <si>
    <t>こども給付課</t>
    <rPh sb="3" eb="5">
      <t>キュウフ</t>
    </rPh>
    <rPh sb="5" eb="6">
      <t>カ</t>
    </rPh>
    <phoneticPr fontId="2"/>
  </si>
  <si>
    <t>環境部</t>
    <rPh sb="0" eb="2">
      <t>カンキョウ</t>
    </rPh>
    <rPh sb="2" eb="3">
      <t>ブ</t>
    </rPh>
    <phoneticPr fontId="2"/>
  </si>
  <si>
    <t>環境政策課</t>
    <rPh sb="0" eb="2">
      <t>カンキョウ</t>
    </rPh>
    <rPh sb="2" eb="4">
      <t>セイサク</t>
    </rPh>
    <rPh sb="4" eb="5">
      <t>カ</t>
    </rPh>
    <phoneticPr fontId="2"/>
  </si>
  <si>
    <t>ゼロカーボン推進課</t>
    <rPh sb="6" eb="9">
      <t>スイシンカ</t>
    </rPh>
    <phoneticPr fontId="2"/>
  </si>
  <si>
    <t>環境保全課</t>
    <rPh sb="0" eb="5">
      <t>カンキョウホゼンカ</t>
    </rPh>
    <phoneticPr fontId="2"/>
  </si>
  <si>
    <t>環境施設課</t>
    <rPh sb="0" eb="2">
      <t>カンキョウ</t>
    </rPh>
    <rPh sb="2" eb="4">
      <t>シセツ</t>
    </rPh>
    <rPh sb="4" eb="5">
      <t>カ</t>
    </rPh>
    <phoneticPr fontId="2"/>
  </si>
  <si>
    <t>広域処理センター</t>
    <rPh sb="0" eb="2">
      <t>コウイキ</t>
    </rPh>
    <rPh sb="2" eb="4">
      <t>ショリ</t>
    </rPh>
    <phoneticPr fontId="2"/>
  </si>
  <si>
    <t>久里浜収集事務所</t>
    <rPh sb="0" eb="3">
      <t>クリハマ</t>
    </rPh>
    <rPh sb="3" eb="5">
      <t>シュウシュウ</t>
    </rPh>
    <rPh sb="5" eb="7">
      <t>ジム</t>
    </rPh>
    <rPh sb="7" eb="8">
      <t>ショ</t>
    </rPh>
    <phoneticPr fontId="2"/>
  </si>
  <si>
    <t>環境部　合計</t>
    <rPh sb="0" eb="2">
      <t>カンキョウ</t>
    </rPh>
    <rPh sb="2" eb="3">
      <t>ブ</t>
    </rPh>
    <phoneticPr fontId="2"/>
  </si>
  <si>
    <t>農水産業振興課</t>
    <rPh sb="0" eb="7">
      <t>ノウスイサンギョウシンコウカシンコウカ</t>
    </rPh>
    <phoneticPr fontId="2"/>
  </si>
  <si>
    <t>建　設　部</t>
    <rPh sb="0" eb="1">
      <t>タツル</t>
    </rPh>
    <rPh sb="2" eb="3">
      <t>セツ</t>
    </rPh>
    <rPh sb="4" eb="5">
      <t>ブ</t>
    </rPh>
    <phoneticPr fontId="2"/>
  </si>
  <si>
    <t>土木用地課</t>
    <rPh sb="0" eb="2">
      <t>ドボク</t>
    </rPh>
    <rPh sb="2" eb="4">
      <t>ヨウチ</t>
    </rPh>
    <rPh sb="4" eb="5">
      <t>カ</t>
    </rPh>
    <phoneticPr fontId="2"/>
  </si>
  <si>
    <t>道路維持課</t>
    <rPh sb="0" eb="2">
      <t>ドウロ</t>
    </rPh>
    <rPh sb="2" eb="4">
      <t>イジ</t>
    </rPh>
    <rPh sb="4" eb="5">
      <t>カ</t>
    </rPh>
    <phoneticPr fontId="2"/>
  </si>
  <si>
    <t>公園管理課</t>
    <rPh sb="0" eb="2">
      <t>コウエン</t>
    </rPh>
    <rPh sb="2" eb="4">
      <t>カンリ</t>
    </rPh>
    <rPh sb="4" eb="5">
      <t>カ</t>
    </rPh>
    <phoneticPr fontId="2"/>
  </si>
  <si>
    <t>公園建設課</t>
    <rPh sb="0" eb="2">
      <t>コウエン</t>
    </rPh>
    <rPh sb="2" eb="4">
      <t>ケンセツ</t>
    </rPh>
    <rPh sb="4" eb="5">
      <t>カ</t>
    </rPh>
    <phoneticPr fontId="2"/>
  </si>
  <si>
    <t>港湾企画課</t>
    <rPh sb="0" eb="2">
      <t>コウワン</t>
    </rPh>
    <rPh sb="2" eb="4">
      <t>キカク</t>
    </rPh>
    <rPh sb="4" eb="5">
      <t>カ</t>
    </rPh>
    <phoneticPr fontId="2"/>
  </si>
  <si>
    <t>港湾管理課</t>
    <rPh sb="0" eb="2">
      <t>コウワン</t>
    </rPh>
    <rPh sb="2" eb="4">
      <t>カンリ</t>
    </rPh>
    <rPh sb="4" eb="5">
      <t>カ</t>
    </rPh>
    <phoneticPr fontId="2"/>
  </si>
  <si>
    <t>港湾整備課</t>
    <rPh sb="0" eb="2">
      <t>コウワン</t>
    </rPh>
    <rPh sb="2" eb="4">
      <t>セイビ</t>
    </rPh>
    <rPh sb="4" eb="5">
      <t>カ</t>
    </rPh>
    <phoneticPr fontId="2"/>
  </si>
  <si>
    <t>建設部　合計</t>
    <rPh sb="0" eb="2">
      <t>ケンセツ</t>
    </rPh>
    <rPh sb="2" eb="3">
      <t>ブ</t>
    </rPh>
    <phoneticPr fontId="2"/>
  </si>
  <si>
    <t>美術館運営課</t>
    <rPh sb="0" eb="3">
      <t>ビジュツカン</t>
    </rPh>
    <rPh sb="3" eb="5">
      <t>ウンエイ</t>
    </rPh>
    <rPh sb="5" eb="6">
      <t>カ</t>
    </rPh>
    <phoneticPr fontId="2"/>
  </si>
  <si>
    <t>道路整備課</t>
    <rPh sb="0" eb="1">
      <t>ドウ</t>
    </rPh>
    <rPh sb="1" eb="2">
      <t>ロ</t>
    </rPh>
    <rPh sb="2" eb="4">
      <t>セイビ</t>
    </rPh>
    <rPh sb="4" eb="5">
      <t>カ</t>
    </rPh>
    <phoneticPr fontId="2"/>
  </si>
  <si>
    <t xml:space="preserve">    審査基準等の設定状況（令和４年度）　　※法定基準を除いた設定率</t>
    <rPh sb="8" eb="9">
      <t>トウ</t>
    </rPh>
    <rPh sb="15" eb="17">
      <t>レイワ</t>
    </rPh>
    <rPh sb="18" eb="20">
      <t>ネンド</t>
    </rPh>
    <rPh sb="19" eb="20">
      <t>ド</t>
    </rPh>
    <rPh sb="20" eb="22">
      <t>ヘイネンド</t>
    </rPh>
    <rPh sb="24" eb="26">
      <t>ホウテイ</t>
    </rPh>
    <rPh sb="26" eb="28">
      <t>キジュン</t>
    </rPh>
    <rPh sb="29" eb="30">
      <t>ノゾ</t>
    </rPh>
    <rPh sb="32" eb="34">
      <t>セッテイ</t>
    </rPh>
    <rPh sb="34" eb="35">
      <t>リツ</t>
    </rPh>
    <phoneticPr fontId="2"/>
  </si>
  <si>
    <t>令和４年10月１日現在　</t>
    <rPh sb="0" eb="1">
      <t>レイ</t>
    </rPh>
    <rPh sb="1" eb="2">
      <t>ワ</t>
    </rPh>
    <phoneticPr fontId="2"/>
  </si>
  <si>
    <t>令和４年10月１日現在</t>
    <rPh sb="0" eb="2">
      <t>レイワ</t>
    </rPh>
    <rPh sb="3" eb="4">
      <t>ネン</t>
    </rPh>
    <rPh sb="4" eb="5">
      <t>ヘイネン</t>
    </rPh>
    <rPh sb="6" eb="7">
      <t>ガツ</t>
    </rPh>
    <rPh sb="8" eb="9">
      <t>ヒ</t>
    </rPh>
    <rPh sb="9" eb="11">
      <t>ゲンザイ</t>
    </rPh>
    <phoneticPr fontId="2"/>
  </si>
  <si>
    <t>申請に対する処分の審査基準の設定状況（令和４年度）</t>
    <rPh sb="19" eb="21">
      <t>レイワ</t>
    </rPh>
    <rPh sb="22" eb="24">
      <t>ネンド</t>
    </rPh>
    <rPh sb="23" eb="24">
      <t>ドヘイネンド</t>
    </rPh>
    <phoneticPr fontId="2"/>
  </si>
  <si>
    <t>申請に対する処分の標準処理期間の設定状況（令和４年度）</t>
    <rPh sb="9" eb="11">
      <t>ヒョウジュン</t>
    </rPh>
    <rPh sb="11" eb="13">
      <t>ショリ</t>
    </rPh>
    <rPh sb="13" eb="15">
      <t>キカン</t>
    </rPh>
    <rPh sb="21" eb="23">
      <t>レイワ</t>
    </rPh>
    <rPh sb="24" eb="26">
      <t>ネンド</t>
    </rPh>
    <rPh sb="25" eb="26">
      <t>ドヘイネンド</t>
    </rPh>
    <phoneticPr fontId="2"/>
  </si>
  <si>
    <t>不利益処分の処分基準の設定状況（令和４年度）</t>
    <rPh sb="0" eb="3">
      <t>フリエキ</t>
    </rPh>
    <rPh sb="3" eb="5">
      <t>ショブン</t>
    </rPh>
    <rPh sb="6" eb="8">
      <t>ショブン</t>
    </rPh>
    <rPh sb="8" eb="10">
      <t>キジュン</t>
    </rPh>
    <rPh sb="11" eb="13">
      <t>セッテイ</t>
    </rPh>
    <rPh sb="13" eb="15">
      <t>ジョウキョウ</t>
    </rPh>
    <rPh sb="16" eb="17">
      <t>レイ</t>
    </rPh>
    <rPh sb="17" eb="18">
      <t>ワ</t>
    </rPh>
    <phoneticPr fontId="2"/>
  </si>
  <si>
    <t>－</t>
    <phoneticPr fontId="2"/>
  </si>
  <si>
    <t xml:space="preserve">    審査基準等の設定状況（令和４年度）</t>
    <rPh sb="8" eb="9">
      <t>トウ</t>
    </rPh>
    <rPh sb="15" eb="17">
      <t>レイワ</t>
    </rPh>
    <rPh sb="18" eb="20">
      <t>ネンド</t>
    </rPh>
    <rPh sb="19" eb="20">
      <t>ドヘイネンド</t>
    </rPh>
    <phoneticPr fontId="2"/>
  </si>
  <si>
    <t>令和４年10月１日現在</t>
    <rPh sb="0" eb="1">
      <t>レイ</t>
    </rPh>
    <rPh sb="1" eb="2">
      <t>ワ</t>
    </rPh>
    <phoneticPr fontId="2"/>
  </si>
  <si>
    <t>①法律等に基づく処分</t>
    <rPh sb="1" eb="3">
      <t>ホウリツ</t>
    </rPh>
    <rPh sb="3" eb="4">
      <t>ナド</t>
    </rPh>
    <rPh sb="5" eb="6">
      <t>モト</t>
    </rPh>
    <rPh sb="8" eb="10">
      <t>ショブン</t>
    </rPh>
    <phoneticPr fontId="2"/>
  </si>
  <si>
    <t>②県条例等に基づく処分</t>
    <rPh sb="1" eb="2">
      <t>ケン</t>
    </rPh>
    <rPh sb="2" eb="4">
      <t>ジョウレイ</t>
    </rPh>
    <rPh sb="4" eb="5">
      <t>ナド</t>
    </rPh>
    <rPh sb="6" eb="7">
      <t>モト</t>
    </rPh>
    <rPh sb="9" eb="11">
      <t>ショブン</t>
    </rPh>
    <phoneticPr fontId="2"/>
  </si>
  <si>
    <t>③市条例等に基づく処分</t>
    <rPh sb="1" eb="2">
      <t>シ</t>
    </rPh>
    <rPh sb="2" eb="4">
      <t>ジョウレイ</t>
    </rPh>
    <rPh sb="4" eb="5">
      <t>ナド</t>
    </rPh>
    <rPh sb="6" eb="7">
      <t>モト</t>
    </rPh>
    <rPh sb="9" eb="11">
      <t>ショブン</t>
    </rPh>
    <phoneticPr fontId="2"/>
  </si>
  <si>
    <t>合　　　計</t>
    <rPh sb="0" eb="1">
      <t>ゴウ</t>
    </rPh>
    <rPh sb="4" eb="5">
      <t>ケイ</t>
    </rPh>
    <phoneticPr fontId="2"/>
  </si>
  <si>
    <t>対象</t>
    <rPh sb="0" eb="2">
      <t>タイショウ</t>
    </rPh>
    <phoneticPr fontId="2"/>
  </si>
  <si>
    <t>設定済</t>
    <rPh sb="0" eb="2">
      <t>セッテイ</t>
    </rPh>
    <rPh sb="2" eb="3">
      <t>ズ</t>
    </rPh>
    <phoneticPr fontId="2"/>
  </si>
  <si>
    <t>未設定</t>
    <rPh sb="0" eb="3">
      <t>ミセッテイ</t>
    </rPh>
    <phoneticPr fontId="2"/>
  </si>
  <si>
    <t>0</t>
    <phoneticPr fontId="2"/>
  </si>
  <si>
    <t>※標準処理期間対象数には、法令等に事務処理期間が明記されているもの及び補助金等交付規則又はサービス等提供規則に基づくものは含まれていない。</t>
    <rPh sb="1" eb="3">
      <t>ヒョウジュン</t>
    </rPh>
    <rPh sb="3" eb="5">
      <t>ショリ</t>
    </rPh>
    <rPh sb="5" eb="7">
      <t>キカン</t>
    </rPh>
    <rPh sb="7" eb="9">
      <t>タイショウ</t>
    </rPh>
    <rPh sb="9" eb="10">
      <t>スウ</t>
    </rPh>
    <rPh sb="33" eb="34">
      <t>オヨ</t>
    </rPh>
    <rPh sb="35" eb="39">
      <t>ホジョキントウ</t>
    </rPh>
    <rPh sb="39" eb="41">
      <t>コウフ</t>
    </rPh>
    <rPh sb="41" eb="43">
      <t>キソク</t>
    </rPh>
    <rPh sb="43" eb="44">
      <t>マタ</t>
    </rPh>
    <rPh sb="49" eb="50">
      <t>トウ</t>
    </rPh>
    <rPh sb="50" eb="52">
      <t>テイキョウ</t>
    </rPh>
    <rPh sb="52" eb="54">
      <t>キソク</t>
    </rPh>
    <rPh sb="55" eb="56">
      <t>モト</t>
    </rPh>
    <rPh sb="61" eb="62">
      <t>フク</t>
    </rPh>
    <phoneticPr fontId="2"/>
  </si>
  <si>
    <t xml:space="preserve">    審査基準等の設定状況（令和３年度）</t>
    <rPh sb="8" eb="9">
      <t>トウ</t>
    </rPh>
    <rPh sb="15" eb="17">
      <t>レイワ</t>
    </rPh>
    <rPh sb="18" eb="20">
      <t>ネンド</t>
    </rPh>
    <rPh sb="19" eb="20">
      <t>ドヘイネンド</t>
    </rPh>
    <phoneticPr fontId="2"/>
  </si>
  <si>
    <t>令和３年10月１日現在</t>
    <rPh sb="0" eb="1">
      <t>レイ</t>
    </rPh>
    <rPh sb="1" eb="2">
      <t>ワ</t>
    </rPh>
    <phoneticPr fontId="2"/>
  </si>
  <si>
    <t xml:space="preserve">    審査基準等の設定状況（令和２年度）</t>
    <rPh sb="8" eb="9">
      <t>トウ</t>
    </rPh>
    <rPh sb="15" eb="17">
      <t>レイワ</t>
    </rPh>
    <rPh sb="18" eb="20">
      <t>ネンド</t>
    </rPh>
    <rPh sb="19" eb="20">
      <t>ドヘイネンド</t>
    </rPh>
    <phoneticPr fontId="2"/>
  </si>
  <si>
    <t>令和２年10月１日現在</t>
    <rPh sb="0" eb="2">
      <t>レイワ</t>
    </rPh>
    <phoneticPr fontId="2"/>
  </si>
  <si>
    <t>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</si>
</sst>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8"/>
      <name val="ＭＳ Ｐゴシック"/>
      <family val="3"/>
      <charset val="128"/>
    </font>
    <font>
      <sz val="11"/>
      <name val="ＭＳ Ｐゴシック"/>
      <family val="3"/>
      <charset val="128"/>
    </font>
    <font>
      <sz val="11"/>
      <name val="ＭＳ 明朝"/>
      <family val="1"/>
      <charset val="128"/>
    </font>
    <font>
      <sz val="10"/>
      <name val="ＭＳ 明朝"/>
      <family val="1"/>
      <charset val="128"/>
    </font>
    <font>
      <sz val="12"/>
      <name val="Osaka"/>
      <family val="3"/>
      <charset val="128"/>
    </font>
    <font>
      <b/>
      <sz val="14"/>
      <name val="ＭＳ 明朝"/>
      <family val="1"/>
      <charset val="128"/>
    </font>
    <font>
      <sz val="8"/>
      <name val="ＭＳ 明朝"/>
      <family val="1"/>
      <charset val="128"/>
    </font>
    <font>
      <b/>
      <sz val="16"/>
      <name val="ＭＳ Ｐゴシック"/>
      <family val="3"/>
      <charset val="128"/>
    </font>
    <font>
      <b/>
      <sz val="11"/>
      <name val="ＭＳ ゴシック"/>
      <family val="3"/>
      <charset val="128"/>
    </font>
    <font>
      <sz val="11"/>
      <name val="ＭＳ ゴシック"/>
      <family val="3"/>
      <charset val="128"/>
    </font>
    <font>
      <b/>
      <sz val="10"/>
      <name val="ＭＳ ゴシック"/>
      <family val="3"/>
      <charset val="128"/>
    </font>
    <font>
      <b/>
      <sz val="12"/>
      <name val="ＭＳ ゴシック"/>
      <family val="3"/>
      <charset val="128"/>
    </font>
    <font>
      <sz val="11"/>
      <color rgb="FFFF0000"/>
      <name val="ＭＳ 明朝"/>
      <family val="1"/>
      <charset val="128"/>
    </font>
    <font>
      <b/>
      <sz val="14"/>
      <color rgb="FFFF0000"/>
      <name val="ＭＳ Ｐゴシック"/>
      <family val="3"/>
      <charset val="128"/>
    </font>
    <font>
      <sz val="11"/>
      <color theme="1"/>
      <name val="ＭＳ 明朝"/>
      <family val="1"/>
      <charset val="128"/>
    </font>
    <font>
      <sz val="6"/>
      <name val="ＭＳ 明朝"/>
      <family val="1"/>
      <charset val="128"/>
    </font>
    <font>
      <sz val="10"/>
      <name val="ＭＳ Ｐゴシック"/>
      <family val="3"/>
      <charset val="128"/>
    </font>
  </fonts>
  <fills count="3">
    <fill>
      <patternFill patternType="none"/>
    </fill>
    <fill>
      <patternFill patternType="gray125"/>
    </fill>
    <fill>
      <patternFill patternType="solid">
        <fgColor theme="3"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medium">
        <color indexed="64"/>
      </bottom>
      <diagonal/>
    </border>
    <border>
      <left/>
      <right/>
      <top style="medium">
        <color indexed="64"/>
      </top>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cellStyleXfs>
  <cellXfs count="212">
    <xf numFmtId="0" fontId="0" fillId="0" borderId="0" xfId="0">
      <alignment vertical="center"/>
    </xf>
    <xf numFmtId="0" fontId="3" fillId="0" borderId="0" xfId="0" applyFont="1" applyBorder="1" applyAlignment="1">
      <alignment vertical="center"/>
    </xf>
    <xf numFmtId="0" fontId="5" fillId="0" borderId="0" xfId="0" applyFont="1">
      <alignment vertical="center"/>
    </xf>
    <xf numFmtId="0" fontId="6" fillId="0" borderId="1" xfId="0" applyFont="1" applyBorder="1">
      <alignment vertical="center"/>
    </xf>
    <xf numFmtId="0" fontId="6" fillId="0" borderId="0" xfId="0" applyFont="1">
      <alignment vertical="center"/>
    </xf>
    <xf numFmtId="0" fontId="6" fillId="0" borderId="1" xfId="0" applyFont="1" applyFill="1" applyBorder="1" applyAlignment="1">
      <alignment horizontal="right" vertical="center"/>
    </xf>
    <xf numFmtId="0" fontId="6" fillId="0" borderId="1" xfId="0" applyFont="1" applyFill="1" applyBorder="1" applyAlignment="1" applyProtection="1">
      <alignment horizontal="right" vertical="center"/>
      <protection locked="0"/>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5" fillId="0" borderId="0" xfId="0" applyFont="1" applyFill="1" applyAlignment="1">
      <alignment horizontal="center" vertical="center"/>
    </xf>
    <xf numFmtId="0" fontId="5" fillId="0" borderId="0" xfId="0" applyFont="1" applyFill="1">
      <alignment vertical="center"/>
    </xf>
    <xf numFmtId="0" fontId="0" fillId="0" borderId="0" xfId="0" applyFont="1" applyFill="1" applyProtection="1">
      <alignment vertical="center"/>
      <protection locked="0"/>
    </xf>
    <xf numFmtId="0" fontId="5" fillId="0" borderId="0" xfId="0" applyFont="1" applyFill="1" applyProtection="1">
      <alignment vertical="center"/>
      <protection locked="0"/>
    </xf>
    <xf numFmtId="0" fontId="9" fillId="0" borderId="0" xfId="0" applyFont="1" applyFill="1" applyBorder="1" applyAlignment="1">
      <alignment vertical="center"/>
    </xf>
    <xf numFmtId="0" fontId="9" fillId="0" borderId="0" xfId="0" applyFont="1" applyFill="1" applyBorder="1" applyAlignment="1">
      <alignment horizontal="left" vertical="center"/>
    </xf>
    <xf numFmtId="0" fontId="6" fillId="0" borderId="0" xfId="0" applyFont="1" applyFill="1" applyAlignment="1">
      <alignment horizontal="center" vertical="center"/>
    </xf>
    <xf numFmtId="0" fontId="6" fillId="0" borderId="0" xfId="0" applyFont="1" applyFill="1">
      <alignment vertical="center"/>
    </xf>
    <xf numFmtId="0" fontId="6" fillId="0" borderId="0" xfId="0" applyFont="1" applyFill="1" applyProtection="1">
      <alignment vertical="center"/>
      <protection locked="0"/>
    </xf>
    <xf numFmtId="0" fontId="6" fillId="0" borderId="1" xfId="0" applyFont="1" applyFill="1" applyBorder="1" applyAlignment="1">
      <alignment horizontal="centerContinuous"/>
    </xf>
    <xf numFmtId="0" fontId="6" fillId="0" borderId="1" xfId="0" applyFont="1" applyFill="1" applyBorder="1" applyAlignment="1">
      <alignment horizontal="distributed" vertical="center" wrapText="1"/>
    </xf>
    <xf numFmtId="0" fontId="6" fillId="0" borderId="1" xfId="0" applyFont="1" applyFill="1" applyBorder="1" applyAlignment="1">
      <alignment horizontal="distributed" vertical="center"/>
    </xf>
    <xf numFmtId="0" fontId="6" fillId="0" borderId="5" xfId="0" applyFont="1" applyFill="1" applyBorder="1" applyAlignment="1">
      <alignment vertical="center" shrinkToFit="1"/>
    </xf>
    <xf numFmtId="0" fontId="5" fillId="0" borderId="0" xfId="0" applyFont="1" applyFill="1" applyAlignment="1">
      <alignment horizontal="center" vertical="center" wrapText="1"/>
    </xf>
    <xf numFmtId="0" fontId="5" fillId="0" borderId="0" xfId="0" applyFont="1" applyFill="1" applyAlignment="1">
      <alignment horizontal="left" vertical="center"/>
    </xf>
    <xf numFmtId="9" fontId="5" fillId="0" borderId="0" xfId="1" applyFont="1" applyFill="1" applyAlignment="1">
      <alignment horizontal="center" vertical="center"/>
    </xf>
    <xf numFmtId="176" fontId="6" fillId="0" borderId="0" xfId="0" applyNumberFormat="1" applyFont="1" applyFill="1" applyBorder="1" applyAlignment="1">
      <alignment horizontal="right" vertical="center"/>
    </xf>
    <xf numFmtId="176" fontId="6" fillId="0" borderId="0" xfId="1" applyNumberFormat="1" applyFont="1" applyFill="1" applyAlignment="1">
      <alignment horizontal="center" vertical="center"/>
    </xf>
    <xf numFmtId="176" fontId="6" fillId="0" borderId="0" xfId="0" applyNumberFormat="1" applyFont="1" applyFill="1">
      <alignment vertical="center"/>
    </xf>
    <xf numFmtId="9" fontId="6" fillId="0" borderId="0" xfId="1" applyFont="1" applyFill="1" applyAlignment="1">
      <alignment horizontal="center" vertical="center"/>
    </xf>
    <xf numFmtId="0" fontId="6" fillId="0" borderId="0" xfId="0" applyFont="1" applyFill="1" applyBorder="1" applyAlignment="1">
      <alignment horizontal="right" vertical="center"/>
    </xf>
    <xf numFmtId="0" fontId="6" fillId="2" borderId="1" xfId="0" applyFont="1" applyFill="1" applyBorder="1" applyAlignment="1">
      <alignment horizontal="distributed" vertical="center" wrapText="1"/>
    </xf>
    <xf numFmtId="0" fontId="6" fillId="2" borderId="1" xfId="0" applyFont="1" applyFill="1" applyBorder="1" applyAlignment="1">
      <alignment horizontal="distributed" vertical="center"/>
    </xf>
    <xf numFmtId="0" fontId="6" fillId="2" borderId="1" xfId="0" applyFont="1" applyFill="1" applyBorder="1" applyAlignment="1" applyProtection="1">
      <alignment horizontal="distributed" vertical="center" wrapText="1"/>
      <protection locked="0"/>
    </xf>
    <xf numFmtId="0" fontId="6" fillId="0" borderId="6" xfId="0" applyFont="1" applyBorder="1" applyAlignment="1">
      <alignment horizontal="left" vertical="center"/>
    </xf>
    <xf numFmtId="0" fontId="7" fillId="2" borderId="1" xfId="0" applyFont="1" applyFill="1" applyBorder="1" applyAlignment="1">
      <alignment horizontal="distributed" vertical="center" wrapText="1"/>
    </xf>
    <xf numFmtId="176" fontId="5" fillId="0" borderId="0" xfId="0" applyNumberFormat="1" applyFont="1" applyFill="1">
      <alignment vertical="center"/>
    </xf>
    <xf numFmtId="0" fontId="6" fillId="0" borderId="0" xfId="0" applyFont="1" applyFill="1" applyBorder="1" applyAlignment="1"/>
    <xf numFmtId="0" fontId="6" fillId="0" borderId="0" xfId="0" applyFont="1" applyFill="1" applyBorder="1" applyAlignment="1">
      <alignment vertical="center"/>
    </xf>
    <xf numFmtId="176" fontId="6" fillId="0" borderId="0" xfId="0" applyNumberFormat="1" applyFont="1" applyFill="1" applyBorder="1" applyAlignment="1"/>
    <xf numFmtId="0" fontId="6" fillId="0" borderId="1" xfId="0" applyFont="1" applyFill="1" applyBorder="1" applyAlignment="1">
      <alignment vertical="center"/>
    </xf>
    <xf numFmtId="0" fontId="6" fillId="0" borderId="1" xfId="0" applyFont="1" applyFill="1" applyBorder="1" applyAlignment="1" applyProtection="1">
      <alignment vertical="center"/>
      <protection locked="0"/>
    </xf>
    <xf numFmtId="0" fontId="6" fillId="0" borderId="1" xfId="3" applyFont="1" applyFill="1" applyBorder="1" applyAlignment="1" applyProtection="1">
      <alignment vertical="center"/>
      <protection locked="0"/>
    </xf>
    <xf numFmtId="176" fontId="6" fillId="0" borderId="0" xfId="0" applyNumberFormat="1" applyFont="1" applyFill="1" applyAlignment="1">
      <alignment vertical="center"/>
    </xf>
    <xf numFmtId="176" fontId="6" fillId="0" borderId="0" xfId="0" applyNumberFormat="1" applyFont="1" applyFill="1" applyAlignment="1" applyProtection="1">
      <alignment vertical="center"/>
      <protection locked="0"/>
    </xf>
    <xf numFmtId="0" fontId="13" fillId="2" borderId="1" xfId="0" applyFont="1" applyFill="1" applyBorder="1" applyAlignment="1">
      <alignment horizontal="right" vertical="center"/>
    </xf>
    <xf numFmtId="0" fontId="13" fillId="2" borderId="1" xfId="0" applyFont="1" applyFill="1" applyBorder="1" applyAlignment="1">
      <alignment vertical="center"/>
    </xf>
    <xf numFmtId="0" fontId="6" fillId="0" borderId="1" xfId="2" applyFont="1" applyBorder="1">
      <alignment vertical="center"/>
    </xf>
    <xf numFmtId="0" fontId="6" fillId="0" borderId="1" xfId="0" applyFont="1" applyFill="1" applyBorder="1">
      <alignment vertical="center"/>
    </xf>
    <xf numFmtId="0" fontId="6" fillId="0" borderId="1" xfId="0" applyFont="1" applyFill="1" applyBorder="1" applyProtection="1">
      <alignment vertical="center"/>
      <protection locked="0"/>
    </xf>
    <xf numFmtId="0" fontId="16" fillId="0" borderId="1" xfId="0" applyFont="1" applyFill="1" applyBorder="1" applyProtection="1">
      <alignment vertical="center"/>
      <protection locked="0"/>
    </xf>
    <xf numFmtId="0" fontId="6" fillId="0" borderId="1" xfId="0" applyFont="1" applyFill="1" applyBorder="1" applyAlignment="1" applyProtection="1">
      <protection locked="0"/>
    </xf>
    <xf numFmtId="0" fontId="17" fillId="0" borderId="0" xfId="0" applyFont="1" applyFill="1" applyBorder="1" applyAlignment="1">
      <alignment horizontal="left" vertical="center"/>
    </xf>
    <xf numFmtId="0" fontId="6" fillId="0" borderId="1" xfId="0" applyFont="1" applyBorder="1" applyAlignment="1">
      <alignment vertical="center"/>
    </xf>
    <xf numFmtId="0" fontId="6" fillId="0" borderId="1" xfId="2" applyFont="1" applyFill="1" applyBorder="1">
      <alignment vertical="center"/>
    </xf>
    <xf numFmtId="0" fontId="6" fillId="0" borderId="1" xfId="2" applyFont="1" applyFill="1" applyBorder="1" applyProtection="1">
      <alignment vertical="center"/>
      <protection locked="0"/>
    </xf>
    <xf numFmtId="0" fontId="18" fillId="0" borderId="1" xfId="0" applyFont="1" applyFill="1" applyBorder="1" applyAlignment="1" applyProtection="1">
      <alignment vertical="center"/>
      <protection locked="0"/>
    </xf>
    <xf numFmtId="0" fontId="6" fillId="0" borderId="2" xfId="0" applyFont="1" applyFill="1" applyBorder="1">
      <alignment vertical="center"/>
    </xf>
    <xf numFmtId="0" fontId="6" fillId="0" borderId="0" xfId="0" applyFont="1" applyFill="1" applyBorder="1" applyAlignment="1" applyProtection="1">
      <alignment horizontal="right" vertical="center"/>
      <protection locked="0"/>
    </xf>
    <xf numFmtId="0" fontId="6" fillId="0" borderId="0" xfId="0" applyFont="1" applyBorder="1">
      <alignment vertical="center"/>
    </xf>
    <xf numFmtId="0" fontId="13" fillId="0" borderId="1" xfId="0" applyFont="1" applyFill="1" applyBorder="1" applyAlignment="1">
      <alignment horizontal="right" vertical="center"/>
    </xf>
    <xf numFmtId="0" fontId="13" fillId="0" borderId="1" xfId="0" applyFont="1" applyFill="1" applyBorder="1" applyAlignment="1">
      <alignment vertical="center"/>
    </xf>
    <xf numFmtId="0" fontId="6" fillId="0" borderId="18" xfId="0" applyFont="1" applyFill="1" applyBorder="1" applyAlignment="1">
      <alignment horizontal="centerContinuous"/>
    </xf>
    <xf numFmtId="0" fontId="6" fillId="0" borderId="18" xfId="0" applyFont="1" applyFill="1" applyBorder="1" applyAlignment="1" applyProtection="1">
      <alignment horizontal="centerContinuous"/>
      <protection locked="0"/>
    </xf>
    <xf numFmtId="0" fontId="6" fillId="0" borderId="19" xfId="0" applyFont="1" applyFill="1" applyBorder="1" applyAlignment="1" applyProtection="1">
      <alignment horizontal="centerContinuous"/>
      <protection locked="0"/>
    </xf>
    <xf numFmtId="0" fontId="6" fillId="2" borderId="2" xfId="0" applyFont="1" applyFill="1" applyBorder="1" applyAlignment="1" applyProtection="1">
      <alignment horizontal="distributed" vertical="center"/>
      <protection locked="0"/>
    </xf>
    <xf numFmtId="0" fontId="6" fillId="0" borderId="2" xfId="0" applyFont="1" applyBorder="1">
      <alignment vertical="center"/>
    </xf>
    <xf numFmtId="0" fontId="13" fillId="2" borderId="2" xfId="0" applyFont="1" applyFill="1" applyBorder="1" applyAlignment="1">
      <alignment vertical="center"/>
    </xf>
    <xf numFmtId="0" fontId="6" fillId="0" borderId="2" xfId="0" applyFont="1" applyFill="1" applyBorder="1" applyAlignment="1">
      <alignment vertical="center"/>
    </xf>
    <xf numFmtId="0" fontId="13" fillId="2" borderId="2" xfId="0" applyFont="1" applyFill="1" applyBorder="1" applyAlignment="1">
      <alignment horizontal="right" vertical="center"/>
    </xf>
    <xf numFmtId="0" fontId="6" fillId="0" borderId="2" xfId="0" applyFont="1" applyFill="1" applyBorder="1" applyAlignment="1" applyProtection="1">
      <alignment horizontal="right" vertical="center"/>
      <protection locked="0"/>
    </xf>
    <xf numFmtId="0" fontId="6" fillId="0" borderId="24" xfId="0" applyFont="1" applyFill="1" applyBorder="1" applyAlignment="1">
      <alignment vertical="center" textRotation="255"/>
    </xf>
    <xf numFmtId="0" fontId="13" fillId="2" borderId="20" xfId="0" applyFont="1" applyFill="1" applyBorder="1" applyAlignment="1">
      <alignment horizontal="right" vertical="center"/>
    </xf>
    <xf numFmtId="0" fontId="13" fillId="2" borderId="21" xfId="0" applyFont="1" applyFill="1" applyBorder="1" applyAlignment="1">
      <alignment horizontal="right" vertical="center"/>
    </xf>
    <xf numFmtId="0" fontId="6" fillId="0" borderId="19" xfId="0" applyFont="1" applyFill="1" applyBorder="1" applyAlignment="1">
      <alignment horizontal="centerContinuous"/>
    </xf>
    <xf numFmtId="0" fontId="6" fillId="2" borderId="2" xfId="0" applyFont="1" applyFill="1" applyBorder="1" applyAlignment="1">
      <alignment horizontal="distributed" vertical="center"/>
    </xf>
    <xf numFmtId="0" fontId="6" fillId="0" borderId="2" xfId="0" applyFont="1" applyFill="1" applyBorder="1" applyAlignment="1">
      <alignment horizontal="right" vertical="center"/>
    </xf>
    <xf numFmtId="0" fontId="6" fillId="0" borderId="17" xfId="0" applyFont="1" applyFill="1" applyBorder="1" applyAlignment="1">
      <alignment horizontal="centerContinuous"/>
    </xf>
    <xf numFmtId="0" fontId="6" fillId="2" borderId="3" xfId="0" applyFont="1" applyFill="1" applyBorder="1" applyAlignment="1">
      <alignment horizontal="distributed" vertical="center" wrapText="1"/>
    </xf>
    <xf numFmtId="0" fontId="6" fillId="0" borderId="3" xfId="0" applyFont="1" applyFill="1" applyBorder="1">
      <alignment vertical="center"/>
    </xf>
    <xf numFmtId="0" fontId="13" fillId="2" borderId="3" xfId="0" applyFont="1" applyFill="1" applyBorder="1" applyAlignment="1">
      <alignment horizontal="right" vertical="center"/>
    </xf>
    <xf numFmtId="0" fontId="6" fillId="0" borderId="3" xfId="0" applyFont="1" applyFill="1" applyBorder="1" applyAlignment="1">
      <alignment vertical="center"/>
    </xf>
    <xf numFmtId="0" fontId="6" fillId="0" borderId="3" xfId="0" applyFont="1" applyFill="1" applyBorder="1" applyAlignment="1">
      <alignment horizontal="right" vertical="center"/>
    </xf>
    <xf numFmtId="0" fontId="6" fillId="0" borderId="3" xfId="2" applyFont="1" applyFill="1" applyBorder="1">
      <alignment vertical="center"/>
    </xf>
    <xf numFmtId="0" fontId="6" fillId="0" borderId="3" xfId="3" applyFont="1" applyFill="1" applyBorder="1" applyAlignment="1">
      <alignment vertical="center"/>
    </xf>
    <xf numFmtId="0" fontId="13" fillId="2" borderId="4" xfId="0" applyFont="1" applyFill="1" applyBorder="1" applyAlignment="1">
      <alignment horizontal="right" vertical="center"/>
    </xf>
    <xf numFmtId="0" fontId="13" fillId="0" borderId="3" xfId="0" applyFont="1" applyFill="1" applyBorder="1" applyAlignment="1">
      <alignment horizontal="right" vertical="center"/>
    </xf>
    <xf numFmtId="0" fontId="6" fillId="0" borderId="3" xfId="0" applyFont="1" applyFill="1" applyBorder="1" applyProtection="1">
      <alignment vertical="center"/>
      <protection locked="0"/>
    </xf>
    <xf numFmtId="0" fontId="6" fillId="0" borderId="3" xfId="0" applyFont="1" applyFill="1" applyBorder="1" applyAlignment="1"/>
    <xf numFmtId="0" fontId="6" fillId="0" borderId="17" xfId="0" applyFont="1" applyFill="1" applyBorder="1" applyAlignment="1" applyProtection="1">
      <alignment horizontal="centerContinuous"/>
      <protection locked="0"/>
    </xf>
    <xf numFmtId="0" fontId="6" fillId="2" borderId="3" xfId="0" applyFont="1" applyFill="1" applyBorder="1" applyAlignment="1" applyProtection="1">
      <alignment horizontal="distributed" vertical="center" wrapText="1"/>
      <protection locked="0"/>
    </xf>
    <xf numFmtId="0" fontId="6" fillId="0" borderId="3" xfId="0" applyFont="1" applyFill="1" applyBorder="1" applyAlignment="1" applyProtection="1">
      <alignment vertical="center"/>
      <protection locked="0"/>
    </xf>
    <xf numFmtId="0" fontId="6" fillId="0" borderId="3" xfId="0" applyFont="1" applyFill="1" applyBorder="1" applyAlignment="1" applyProtection="1">
      <alignment horizontal="right" vertical="center"/>
      <protection locked="0"/>
    </xf>
    <xf numFmtId="0" fontId="6" fillId="0" borderId="2" xfId="0" applyFont="1" applyFill="1" applyBorder="1" applyAlignment="1" applyProtection="1">
      <alignment vertical="center"/>
      <protection locked="0"/>
    </xf>
    <xf numFmtId="0" fontId="18" fillId="0" borderId="3" xfId="0" applyFont="1" applyFill="1" applyBorder="1" applyAlignment="1">
      <alignment vertical="center"/>
    </xf>
    <xf numFmtId="0" fontId="13" fillId="2" borderId="0" xfId="0" applyFont="1" applyFill="1" applyBorder="1" applyAlignment="1">
      <alignment horizontal="right" vertical="center"/>
    </xf>
    <xf numFmtId="0" fontId="6" fillId="0" borderId="3" xfId="0" applyFont="1" applyBorder="1">
      <alignment vertical="center"/>
    </xf>
    <xf numFmtId="0" fontId="13" fillId="2" borderId="3" xfId="0" applyFont="1" applyFill="1" applyBorder="1" applyAlignment="1">
      <alignment vertical="center"/>
    </xf>
    <xf numFmtId="0" fontId="6" fillId="0" borderId="3" xfId="2" applyFont="1" applyBorder="1">
      <alignment vertical="center"/>
    </xf>
    <xf numFmtId="0" fontId="6" fillId="0" borderId="3" xfId="0" applyFont="1" applyBorder="1" applyAlignment="1">
      <alignment vertical="center"/>
    </xf>
    <xf numFmtId="0" fontId="13" fillId="0" borderId="3" xfId="0" applyFont="1" applyFill="1" applyBorder="1" applyAlignment="1">
      <alignment vertical="center"/>
    </xf>
    <xf numFmtId="0" fontId="1" fillId="0" borderId="0" xfId="0" applyFont="1">
      <alignment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6" fillId="0" borderId="3" xfId="0" applyFont="1" applyBorder="1" applyAlignment="1">
      <alignment horizontal="center" vertical="center" wrapText="1"/>
    </xf>
    <xf numFmtId="49" fontId="6" fillId="0" borderId="1" xfId="0" applyNumberFormat="1" applyFont="1" applyFill="1" applyBorder="1" applyAlignment="1">
      <alignment horizontal="right" vertical="center"/>
    </xf>
    <xf numFmtId="0" fontId="6" fillId="0" borderId="3" xfId="0" applyFont="1" applyBorder="1" applyAlignment="1">
      <alignment horizontal="center" vertical="center" shrinkToFit="1"/>
    </xf>
    <xf numFmtId="0" fontId="6" fillId="0" borderId="4" xfId="0" applyFont="1" applyBorder="1" applyAlignment="1">
      <alignment horizontal="center" vertical="center" wrapText="1"/>
    </xf>
    <xf numFmtId="0" fontId="20" fillId="0" borderId="0" xfId="0" applyFont="1" applyFill="1" applyBorder="1" applyAlignment="1">
      <alignment horizontal="left" vertical="center"/>
    </xf>
    <xf numFmtId="0" fontId="6" fillId="0" borderId="30" xfId="0" applyFont="1" applyBorder="1" applyAlignment="1">
      <alignment horizontal="center" vertical="center" shrinkToFit="1"/>
    </xf>
    <xf numFmtId="0" fontId="6" fillId="0" borderId="17" xfId="0" applyFont="1" applyBorder="1" applyAlignment="1">
      <alignment horizontal="left" vertical="center"/>
    </xf>
    <xf numFmtId="0" fontId="6" fillId="0" borderId="3" xfId="0" applyFont="1" applyBorder="1" applyAlignment="1">
      <alignment horizontal="left" vertical="center"/>
    </xf>
    <xf numFmtId="0" fontId="7" fillId="0" borderId="18" xfId="0" applyFont="1" applyBorder="1" applyAlignment="1">
      <alignment horizontal="center" vertical="center"/>
    </xf>
    <xf numFmtId="0" fontId="7" fillId="0" borderId="18" xfId="0" applyFont="1" applyBorder="1" applyAlignment="1">
      <alignment horizontal="center" vertical="center" shrinkToFit="1"/>
    </xf>
    <xf numFmtId="0" fontId="6" fillId="0" borderId="18" xfId="0" applyFont="1" applyBorder="1" applyAlignment="1">
      <alignment horizontal="center" vertical="center"/>
    </xf>
    <xf numFmtId="0" fontId="6" fillId="0" borderId="19" xfId="0" applyFont="1" applyBorder="1" applyAlignment="1">
      <alignment horizontal="center" vertical="center"/>
    </xf>
    <xf numFmtId="9" fontId="6" fillId="0" borderId="1" xfId="1" applyFont="1" applyFill="1" applyBorder="1" applyAlignment="1">
      <alignment horizontal="center" vertical="center"/>
    </xf>
    <xf numFmtId="9" fontId="6" fillId="0" borderId="2" xfId="1" applyFont="1" applyFill="1" applyBorder="1" applyAlignment="1">
      <alignment horizontal="center" vertical="center"/>
    </xf>
    <xf numFmtId="9" fontId="6" fillId="0" borderId="20" xfId="1" applyFont="1" applyBorder="1" applyAlignment="1">
      <alignment horizontal="center" vertical="center"/>
    </xf>
    <xf numFmtId="9" fontId="6" fillId="0" borderId="21" xfId="1" applyFont="1" applyBorder="1" applyAlignment="1">
      <alignment horizontal="center" vertical="center"/>
    </xf>
    <xf numFmtId="0" fontId="20" fillId="0" borderId="31" xfId="0" applyFont="1" applyFill="1" applyBorder="1" applyAlignment="1">
      <alignment horizontal="left" vertical="center" wrapText="1"/>
    </xf>
    <xf numFmtId="0" fontId="6" fillId="0" borderId="8" xfId="0" applyFont="1" applyFill="1" applyBorder="1" applyAlignment="1">
      <alignment vertical="center" shrinkToFit="1"/>
    </xf>
    <xf numFmtId="0" fontId="12" fillId="2" borderId="7" xfId="0" applyFont="1" applyFill="1" applyBorder="1" applyAlignment="1">
      <alignment vertical="center" shrinkToFit="1"/>
    </xf>
    <xf numFmtId="0" fontId="12" fillId="2" borderId="8" xfId="0" applyFont="1" applyFill="1" applyBorder="1" applyAlignment="1">
      <alignment vertical="center" shrinkToFit="1"/>
    </xf>
    <xf numFmtId="0" fontId="6" fillId="0" borderId="7" xfId="0" applyFont="1" applyFill="1" applyBorder="1" applyAlignment="1">
      <alignment vertical="center" shrinkToFit="1"/>
    </xf>
    <xf numFmtId="0" fontId="6" fillId="0" borderId="8" xfId="0" applyFont="1" applyFill="1" applyBorder="1" applyAlignment="1">
      <alignment horizontal="left" vertical="center" shrinkToFit="1"/>
    </xf>
    <xf numFmtId="0" fontId="6" fillId="0" borderId="7" xfId="0" applyFont="1" applyFill="1" applyBorder="1" applyAlignment="1">
      <alignment horizontal="left" vertical="center" shrinkToFit="1"/>
    </xf>
    <xf numFmtId="0" fontId="6" fillId="0" borderId="22" xfId="0" applyFont="1" applyFill="1" applyBorder="1" applyAlignment="1">
      <alignment horizontal="center" vertical="center" textRotation="255"/>
    </xf>
    <xf numFmtId="0" fontId="6" fillId="0" borderId="23" xfId="0" applyFont="1" applyFill="1" applyBorder="1" applyAlignment="1">
      <alignment horizontal="center" vertical="center" textRotation="255"/>
    </xf>
    <xf numFmtId="0" fontId="6" fillId="0" borderId="24" xfId="0" applyFont="1" applyFill="1" applyBorder="1" applyAlignment="1">
      <alignment horizontal="center" vertical="center" textRotation="255"/>
    </xf>
    <xf numFmtId="0" fontId="6" fillId="0" borderId="22" xfId="0" applyNumberFormat="1" applyFont="1" applyFill="1" applyBorder="1" applyAlignment="1">
      <alignment horizontal="center" vertical="center" textRotation="255"/>
    </xf>
    <xf numFmtId="0" fontId="6" fillId="0" borderId="23" xfId="0" applyNumberFormat="1" applyFont="1" applyFill="1" applyBorder="1" applyAlignment="1">
      <alignment horizontal="center" vertical="center" textRotation="255"/>
    </xf>
    <xf numFmtId="0" fontId="6" fillId="0" borderId="24" xfId="0" applyNumberFormat="1" applyFont="1" applyFill="1" applyBorder="1" applyAlignment="1">
      <alignment horizontal="center" vertical="center" textRotation="255"/>
    </xf>
    <xf numFmtId="0" fontId="10" fillId="0" borderId="3" xfId="0" applyFont="1" applyFill="1" applyBorder="1" applyAlignment="1">
      <alignment vertical="center" textRotation="255"/>
    </xf>
    <xf numFmtId="0" fontId="19" fillId="0" borderId="22" xfId="0" applyFont="1" applyFill="1" applyBorder="1" applyAlignment="1">
      <alignment horizontal="center" vertical="center" textRotation="255" wrapText="1" shrinkToFit="1"/>
    </xf>
    <xf numFmtId="0" fontId="19" fillId="0" borderId="23" xfId="0" applyFont="1" applyFill="1" applyBorder="1" applyAlignment="1">
      <alignment horizontal="center" vertical="center" textRotation="255" wrapText="1" shrinkToFit="1"/>
    </xf>
    <xf numFmtId="0" fontId="12" fillId="2" borderId="7" xfId="0" applyFont="1" applyFill="1" applyBorder="1" applyAlignment="1">
      <alignment vertical="center" wrapText="1"/>
    </xf>
    <xf numFmtId="0" fontId="12" fillId="2" borderId="8" xfId="0" applyFont="1" applyFill="1" applyBorder="1" applyAlignment="1">
      <alignment vertical="center" wrapText="1"/>
    </xf>
    <xf numFmtId="0" fontId="7" fillId="0" borderId="7" xfId="0" applyFont="1" applyFill="1" applyBorder="1" applyAlignment="1">
      <alignment horizontal="left" vertical="center" shrinkToFit="1"/>
    </xf>
    <xf numFmtId="0" fontId="7" fillId="0" borderId="8" xfId="0" applyFont="1" applyFill="1" applyBorder="1" applyAlignment="1">
      <alignment horizontal="left" vertical="center" shrinkToFit="1"/>
    </xf>
    <xf numFmtId="0" fontId="6" fillId="0" borderId="10" xfId="0" applyFont="1" applyFill="1" applyBorder="1" applyAlignment="1">
      <alignment horizontal="center" vertical="center" textRotation="255" shrinkToFit="1"/>
    </xf>
    <xf numFmtId="0" fontId="6" fillId="0" borderId="11" xfId="0" applyFont="1" applyFill="1" applyBorder="1" applyAlignment="1">
      <alignment horizontal="center" vertical="center" textRotation="255" shrinkToFit="1"/>
    </xf>
    <xf numFmtId="0" fontId="6" fillId="0" borderId="5" xfId="0" applyFont="1" applyFill="1" applyBorder="1" applyAlignment="1">
      <alignment horizontal="center" vertical="center" textRotation="255" shrinkToFit="1"/>
    </xf>
    <xf numFmtId="0" fontId="6" fillId="0" borderId="3" xfId="0" applyFont="1" applyFill="1" applyBorder="1" applyAlignment="1">
      <alignment vertical="center" textRotation="255"/>
    </xf>
    <xf numFmtId="0" fontId="18" fillId="0" borderId="0" xfId="0" applyFont="1" applyFill="1" applyBorder="1" applyAlignment="1" applyProtection="1">
      <alignment horizontal="right"/>
      <protection locked="0"/>
    </xf>
    <xf numFmtId="0" fontId="12" fillId="2" borderId="7" xfId="0" applyFont="1" applyFill="1" applyBorder="1" applyAlignment="1">
      <alignment horizontal="left" vertical="center" shrinkToFit="1"/>
    </xf>
    <xf numFmtId="0" fontId="12" fillId="2" borderId="8" xfId="0" applyFont="1" applyFill="1" applyBorder="1" applyAlignment="1">
      <alignment horizontal="left" vertical="center" shrinkToFit="1"/>
    </xf>
    <xf numFmtId="0" fontId="10" fillId="0" borderId="25" xfId="0" applyFont="1" applyFill="1" applyBorder="1" applyAlignment="1">
      <alignment horizontal="center" vertical="center" wrapText="1"/>
    </xf>
    <xf numFmtId="0" fontId="10" fillId="0" borderId="14" xfId="0" applyFont="1" applyFill="1" applyBorder="1" applyAlignment="1">
      <alignment horizontal="center" vertical="center"/>
    </xf>
    <xf numFmtId="0" fontId="10" fillId="0" borderId="26" xfId="0" applyFont="1" applyFill="1" applyBorder="1" applyAlignment="1">
      <alignment horizontal="center" vertical="center"/>
    </xf>
    <xf numFmtId="0" fontId="10" fillId="0" borderId="15" xfId="0" applyFont="1" applyFill="1" applyBorder="1" applyAlignment="1">
      <alignment horizontal="center" vertical="center"/>
    </xf>
    <xf numFmtId="0" fontId="6" fillId="0" borderId="25" xfId="0" applyFont="1" applyFill="1" applyBorder="1" applyAlignment="1">
      <alignment horizontal="left" vertical="center" wrapText="1"/>
    </xf>
    <xf numFmtId="0" fontId="6" fillId="0" borderId="14" xfId="0" applyFont="1" applyFill="1" applyBorder="1" applyAlignment="1">
      <alignment horizontal="left" vertical="center"/>
    </xf>
    <xf numFmtId="0" fontId="6" fillId="0" borderId="27" xfId="0" applyFont="1" applyFill="1" applyBorder="1" applyAlignment="1">
      <alignment horizontal="left" vertical="center"/>
    </xf>
    <xf numFmtId="0" fontId="6" fillId="0" borderId="16" xfId="0" applyFont="1" applyFill="1" applyBorder="1" applyAlignment="1">
      <alignment horizontal="left" vertical="center"/>
    </xf>
    <xf numFmtId="0" fontId="6" fillId="0" borderId="26" xfId="0" applyFont="1" applyFill="1" applyBorder="1" applyAlignment="1">
      <alignment vertical="center"/>
    </xf>
    <xf numFmtId="0" fontId="6" fillId="0" borderId="15" xfId="0" applyFont="1" applyFill="1" applyBorder="1" applyAlignment="1">
      <alignment vertical="center"/>
    </xf>
    <xf numFmtId="0" fontId="6" fillId="0" borderId="17" xfId="0" applyFont="1" applyFill="1" applyBorder="1" applyAlignment="1">
      <alignment horizontal="left" vertical="center"/>
    </xf>
    <xf numFmtId="0" fontId="6" fillId="0" borderId="18" xfId="0" applyFont="1" applyFill="1" applyBorder="1" applyAlignment="1">
      <alignment horizontal="left" vertical="center"/>
    </xf>
    <xf numFmtId="0" fontId="6" fillId="0" borderId="28" xfId="0" applyFont="1" applyFill="1" applyBorder="1" applyAlignment="1">
      <alignment horizontal="left" vertical="center"/>
    </xf>
    <xf numFmtId="0" fontId="6" fillId="0" borderId="3" xfId="0" applyFont="1" applyFill="1" applyBorder="1" applyAlignment="1">
      <alignment horizontal="left" vertical="center"/>
    </xf>
    <xf numFmtId="0" fontId="6" fillId="0" borderId="1"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15" fillId="2" borderId="4"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29" xfId="0" applyFont="1" applyFill="1" applyBorder="1" applyAlignment="1">
      <alignment horizontal="center" vertical="center"/>
    </xf>
    <xf numFmtId="0" fontId="6" fillId="0" borderId="1" xfId="0" applyFont="1" applyFill="1" applyBorder="1" applyAlignment="1">
      <alignment vertical="center" textRotation="255" shrinkToFit="1"/>
    </xf>
    <xf numFmtId="0" fontId="6" fillId="0" borderId="25"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12" fillId="2" borderId="7" xfId="0" applyFont="1" applyFill="1" applyBorder="1" applyAlignment="1">
      <alignment horizontal="center" vertical="center" shrinkToFit="1"/>
    </xf>
    <xf numFmtId="0" fontId="12" fillId="2" borderId="8" xfId="0" applyFont="1" applyFill="1" applyBorder="1" applyAlignment="1">
      <alignment horizontal="center" vertical="center" shrinkToFit="1"/>
    </xf>
    <xf numFmtId="0" fontId="6" fillId="0" borderId="12" xfId="0" applyFont="1" applyFill="1" applyBorder="1" applyAlignment="1">
      <alignment vertical="center" shrinkToFit="1"/>
    </xf>
    <xf numFmtId="0" fontId="6" fillId="0" borderId="1" xfId="0" applyFont="1" applyFill="1" applyBorder="1" applyAlignment="1">
      <alignment vertical="center" shrinkToFit="1"/>
    </xf>
    <xf numFmtId="0" fontId="14" fillId="2" borderId="7" xfId="0" applyFont="1" applyFill="1" applyBorder="1" applyAlignment="1">
      <alignment horizontal="left" vertical="center" shrinkToFit="1"/>
    </xf>
    <xf numFmtId="0" fontId="14" fillId="2" borderId="8" xfId="0" applyFont="1" applyFill="1" applyBorder="1" applyAlignment="1">
      <alignment horizontal="left" vertical="center" shrinkToFit="1"/>
    </xf>
    <xf numFmtId="0" fontId="10" fillId="0" borderId="14"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6" fillId="0" borderId="1" xfId="0" applyFont="1" applyFill="1" applyBorder="1" applyAlignment="1">
      <alignment horizontal="left" vertical="center" shrinkToFit="1"/>
    </xf>
    <xf numFmtId="0" fontId="7" fillId="0" borderId="3" xfId="0" applyFont="1" applyFill="1" applyBorder="1" applyAlignment="1">
      <alignment vertical="center" textRotation="255"/>
    </xf>
    <xf numFmtId="0" fontId="6" fillId="0" borderId="22" xfId="0" applyFont="1" applyFill="1" applyBorder="1" applyAlignment="1">
      <alignment horizontal="center" vertical="center" textRotation="255" shrinkToFit="1"/>
    </xf>
    <xf numFmtId="0" fontId="6" fillId="0" borderId="23" xfId="0" applyFont="1" applyFill="1" applyBorder="1" applyAlignment="1">
      <alignment horizontal="center" vertical="center" textRotation="255" shrinkToFit="1"/>
    </xf>
    <xf numFmtId="0" fontId="6" fillId="0" borderId="24" xfId="0" applyFont="1" applyFill="1" applyBorder="1" applyAlignment="1">
      <alignment horizontal="center" vertical="center" textRotation="255" shrinkToFit="1"/>
    </xf>
    <xf numFmtId="0" fontId="4" fillId="0" borderId="14"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15" xfId="0" applyFont="1" applyFill="1" applyBorder="1" applyAlignment="1">
      <alignment horizontal="center" vertical="center"/>
    </xf>
    <xf numFmtId="0" fontId="0" fillId="0" borderId="26" xfId="0" applyFill="1" applyBorder="1" applyAlignment="1">
      <alignment vertical="center"/>
    </xf>
    <xf numFmtId="0" fontId="0" fillId="0" borderId="15" xfId="0" applyFill="1" applyBorder="1" applyAlignment="1">
      <alignment vertical="center"/>
    </xf>
    <xf numFmtId="0" fontId="19" fillId="0" borderId="22" xfId="0" applyFont="1" applyFill="1" applyBorder="1" applyAlignment="1">
      <alignment vertical="center" textRotation="255" wrapText="1"/>
    </xf>
    <xf numFmtId="0" fontId="19" fillId="0" borderId="23" xfId="0" applyFont="1" applyFill="1" applyBorder="1" applyAlignment="1">
      <alignment vertical="center" textRotation="255" wrapText="1"/>
    </xf>
    <xf numFmtId="0" fontId="19" fillId="0" borderId="24" xfId="0" applyFont="1" applyFill="1" applyBorder="1" applyAlignment="1">
      <alignment vertical="center" textRotation="255" wrapText="1"/>
    </xf>
    <xf numFmtId="0" fontId="12" fillId="2" borderId="7" xfId="0" applyFont="1" applyFill="1" applyBorder="1" applyAlignment="1">
      <alignment vertical="center" wrapText="1" shrinkToFit="1"/>
    </xf>
    <xf numFmtId="0" fontId="12" fillId="2" borderId="8" xfId="0" applyFont="1" applyFill="1" applyBorder="1" applyAlignment="1">
      <alignment vertical="center" wrapText="1" shrinkToFit="1"/>
    </xf>
    <xf numFmtId="0" fontId="6" fillId="0" borderId="0" xfId="0" applyFont="1" applyFill="1" applyAlignment="1">
      <alignment horizontal="right"/>
    </xf>
    <xf numFmtId="0" fontId="6" fillId="0" borderId="30" xfId="0" applyFont="1" applyFill="1" applyBorder="1" applyAlignment="1">
      <alignment horizontal="right"/>
    </xf>
    <xf numFmtId="49" fontId="6" fillId="0" borderId="1" xfId="1" applyNumberFormat="1" applyFont="1" applyBorder="1" applyAlignment="1">
      <alignment horizontal="center" vertical="center"/>
    </xf>
    <xf numFmtId="9" fontId="6" fillId="0" borderId="1" xfId="1" applyNumberFormat="1" applyFont="1" applyBorder="1" applyAlignment="1">
      <alignment horizontal="center" vertical="center"/>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9" xfId="0" applyFont="1" applyBorder="1" applyAlignment="1">
      <alignment horizontal="right" vertical="center"/>
    </xf>
    <xf numFmtId="0" fontId="6" fillId="0" borderId="1" xfId="0" applyFont="1" applyBorder="1" applyAlignment="1">
      <alignment horizontal="center" vertical="center" shrinkToFit="1"/>
    </xf>
    <xf numFmtId="176" fontId="6" fillId="0" borderId="7" xfId="1" applyNumberFormat="1" applyFont="1" applyBorder="1" applyAlignment="1">
      <alignment horizontal="right" vertical="center" wrapText="1"/>
    </xf>
    <xf numFmtId="176" fontId="6" fillId="0" borderId="8" xfId="1" applyNumberFormat="1" applyFont="1" applyBorder="1" applyAlignment="1">
      <alignment horizontal="right" vertical="center"/>
    </xf>
    <xf numFmtId="176" fontId="6" fillId="0" borderId="9" xfId="1" applyNumberFormat="1" applyFont="1" applyBorder="1" applyAlignment="1">
      <alignment horizontal="right" vertical="center"/>
    </xf>
    <xf numFmtId="176" fontId="6" fillId="0" borderId="7" xfId="1" applyNumberFormat="1" applyFont="1" applyBorder="1" applyAlignment="1">
      <alignment horizontal="right" vertical="center"/>
    </xf>
    <xf numFmtId="0" fontId="11" fillId="0" borderId="0" xfId="0" applyFont="1" applyBorder="1" applyAlignment="1">
      <alignment horizontal="center" vertical="center"/>
    </xf>
    <xf numFmtId="0" fontId="6" fillId="0" borderId="13" xfId="0" applyFont="1" applyBorder="1" applyAlignment="1">
      <alignment horizontal="right" vertical="center" shrinkToFit="1"/>
    </xf>
  </cellXfs>
  <cellStyles count="4">
    <cellStyle name="パーセント" xfId="1" builtinId="5"/>
    <cellStyle name="標準" xfId="0" builtinId="0"/>
    <cellStyle name="標準 2" xfId="2" xr:uid="{00000000-0005-0000-0000-000002000000}"/>
    <cellStyle name="標準_（別紙１）審査基準等の設定数集計表（自転車班）"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9</xdr:col>
      <xdr:colOff>400050</xdr:colOff>
      <xdr:row>0</xdr:row>
      <xdr:rowOff>0</xdr:rowOff>
    </xdr:from>
    <xdr:ext cx="1369127" cy="361950"/>
    <xdr:sp macro="" textlink="">
      <xdr:nvSpPr>
        <xdr:cNvPr id="2" name="Rectangle 1">
          <a:extLst>
            <a:ext uri="{FF2B5EF4-FFF2-40B4-BE49-F238E27FC236}">
              <a16:creationId xmlns:a16="http://schemas.microsoft.com/office/drawing/2014/main" id="{71E056F2-CECA-4F5E-B2E2-D227715C3F16}"/>
            </a:ext>
          </a:extLst>
        </xdr:cNvPr>
        <xdr:cNvSpPr>
          <a:spLocks noChangeArrowheads="1"/>
        </xdr:cNvSpPr>
      </xdr:nvSpPr>
      <xdr:spPr bwMode="auto">
        <a:xfrm>
          <a:off x="5314950" y="0"/>
          <a:ext cx="1369127" cy="361950"/>
        </a:xfrm>
        <a:prstGeom prst="rect">
          <a:avLst/>
        </a:prstGeom>
        <a:solidFill>
          <a:srgbClr val="FFFFFF"/>
        </a:solidFill>
        <a:ln w="9525">
          <a:solidFill>
            <a:srgbClr val="000000"/>
          </a:solidFill>
          <a:miter lim="800000"/>
          <a:headEnd/>
          <a:tailEnd/>
        </a:ln>
      </xdr:spPr>
      <xdr:txBody>
        <a:bodyPr vertOverflow="clip" wrap="square" lIns="74295" tIns="8890" rIns="74295" bIns="8890" anchor="ctr" anchorCtr="0" upright="1">
          <a:noAutofit/>
        </a:bodyPr>
        <a:lstStyle/>
        <a:p>
          <a:pPr algn="l" rtl="0">
            <a:defRPr sz="1000"/>
          </a:pPr>
          <a:r>
            <a:rPr lang="ja-JP" altLang="en-US" sz="1600" b="1" i="0" u="none" strike="noStrike" baseline="0">
              <a:solidFill>
                <a:srgbClr val="000000"/>
              </a:solidFill>
              <a:latin typeface="ＭＳ ゴシック"/>
              <a:ea typeface="ＭＳ ゴシック"/>
              <a:cs typeface="+mn-cs"/>
            </a:rPr>
            <a:t>　 資料３</a:t>
          </a:r>
          <a:endParaRPr lang="en-US" altLang="ja-JP" sz="1600" b="1" i="0" u="none" strike="noStrike" baseline="0">
            <a:solidFill>
              <a:srgbClr val="000000"/>
            </a:solidFill>
            <a:latin typeface="ＭＳ ゴシック"/>
            <a:ea typeface="ＭＳ ゴシック"/>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4</xdr:col>
      <xdr:colOff>38100</xdr:colOff>
      <xdr:row>0</xdr:row>
      <xdr:rowOff>0</xdr:rowOff>
    </xdr:from>
    <xdr:to>
      <xdr:col>4</xdr:col>
      <xdr:colOff>247650</xdr:colOff>
      <xdr:row>0</xdr:row>
      <xdr:rowOff>0</xdr:rowOff>
    </xdr:to>
    <xdr:sp macro="" textlink="">
      <xdr:nvSpPr>
        <xdr:cNvPr id="4097" name="テキスト 11">
          <a:extLst>
            <a:ext uri="{FF2B5EF4-FFF2-40B4-BE49-F238E27FC236}">
              <a16:creationId xmlns:a16="http://schemas.microsoft.com/office/drawing/2014/main" id="{00000000-0008-0000-0000-000001100000}"/>
            </a:ext>
          </a:extLst>
        </xdr:cNvPr>
        <xdr:cNvSpPr txBox="1">
          <a:spLocks noChangeArrowheads="1"/>
        </xdr:cNvSpPr>
      </xdr:nvSpPr>
      <xdr:spPr bwMode="auto">
        <a:xfrm>
          <a:off x="1971675" y="0"/>
          <a:ext cx="20955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土木部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4</xdr:col>
      <xdr:colOff>28575</xdr:colOff>
      <xdr:row>0</xdr:row>
      <xdr:rowOff>0</xdr:rowOff>
    </xdr:from>
    <xdr:to>
      <xdr:col>4</xdr:col>
      <xdr:colOff>247650</xdr:colOff>
      <xdr:row>0</xdr:row>
      <xdr:rowOff>0</xdr:rowOff>
    </xdr:to>
    <xdr:sp macro="" textlink="">
      <xdr:nvSpPr>
        <xdr:cNvPr id="4098" name="テキスト 12">
          <a:extLst>
            <a:ext uri="{FF2B5EF4-FFF2-40B4-BE49-F238E27FC236}">
              <a16:creationId xmlns:a16="http://schemas.microsoft.com/office/drawing/2014/main" id="{00000000-0008-0000-0000-000002100000}"/>
            </a:ext>
          </a:extLst>
        </xdr:cNvPr>
        <xdr:cNvSpPr txBox="1">
          <a:spLocks noChangeArrowheads="1"/>
        </xdr:cNvSpPr>
      </xdr:nvSpPr>
      <xdr:spPr bwMode="auto">
        <a:xfrm>
          <a:off x="1962150" y="0"/>
          <a:ext cx="219075"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下水道部</a:t>
          </a:r>
        </a:p>
      </xdr:txBody>
    </xdr:sp>
    <xdr:clientData/>
  </xdr:twoCellAnchor>
  <xdr:twoCellAnchor>
    <xdr:from>
      <xdr:col>4</xdr:col>
      <xdr:colOff>9525</xdr:colOff>
      <xdr:row>0</xdr:row>
      <xdr:rowOff>0</xdr:rowOff>
    </xdr:from>
    <xdr:to>
      <xdr:col>4</xdr:col>
      <xdr:colOff>238125</xdr:colOff>
      <xdr:row>0</xdr:row>
      <xdr:rowOff>0</xdr:rowOff>
    </xdr:to>
    <xdr:sp macro="" textlink="">
      <xdr:nvSpPr>
        <xdr:cNvPr id="4099" name="テキスト 13">
          <a:extLst>
            <a:ext uri="{FF2B5EF4-FFF2-40B4-BE49-F238E27FC236}">
              <a16:creationId xmlns:a16="http://schemas.microsoft.com/office/drawing/2014/main" id="{00000000-0008-0000-0000-000003100000}"/>
            </a:ext>
          </a:extLst>
        </xdr:cNvPr>
        <xdr:cNvSpPr txBox="1">
          <a:spLocks noChangeArrowheads="1"/>
        </xdr:cNvSpPr>
      </xdr:nvSpPr>
      <xdr:spPr bwMode="auto">
        <a:xfrm>
          <a:off x="1943100" y="0"/>
          <a:ext cx="2286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港湾部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5</xdr:col>
      <xdr:colOff>0</xdr:colOff>
      <xdr:row>0</xdr:row>
      <xdr:rowOff>0</xdr:rowOff>
    </xdr:from>
    <xdr:to>
      <xdr:col>5</xdr:col>
      <xdr:colOff>0</xdr:colOff>
      <xdr:row>0</xdr:row>
      <xdr:rowOff>0</xdr:rowOff>
    </xdr:to>
    <xdr:sp macro="" textlink="">
      <xdr:nvSpPr>
        <xdr:cNvPr id="4100" name="テキスト 14">
          <a:extLst>
            <a:ext uri="{FF2B5EF4-FFF2-40B4-BE49-F238E27FC236}">
              <a16:creationId xmlns:a16="http://schemas.microsoft.com/office/drawing/2014/main" id="{00000000-0008-0000-0000-000004100000}"/>
            </a:ext>
          </a:extLst>
        </xdr:cNvPr>
        <xdr:cNvSpPr txBox="1">
          <a:spLocks noChangeArrowheads="1"/>
        </xdr:cNvSpPr>
      </xdr:nvSpPr>
      <xdr:spPr bwMode="auto">
        <a:xfrm>
          <a:off x="2457450"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水道局</a:t>
          </a:r>
        </a:p>
      </xdr:txBody>
    </xdr:sp>
    <xdr:clientData/>
  </xdr:twoCellAnchor>
  <xdr:twoCellAnchor>
    <xdr:from>
      <xdr:col>5</xdr:col>
      <xdr:colOff>0</xdr:colOff>
      <xdr:row>0</xdr:row>
      <xdr:rowOff>0</xdr:rowOff>
    </xdr:from>
    <xdr:to>
      <xdr:col>5</xdr:col>
      <xdr:colOff>0</xdr:colOff>
      <xdr:row>0</xdr:row>
      <xdr:rowOff>0</xdr:rowOff>
    </xdr:to>
    <xdr:sp macro="" textlink="">
      <xdr:nvSpPr>
        <xdr:cNvPr id="4101" name="テキスト 15">
          <a:extLst>
            <a:ext uri="{FF2B5EF4-FFF2-40B4-BE49-F238E27FC236}">
              <a16:creationId xmlns:a16="http://schemas.microsoft.com/office/drawing/2014/main" id="{00000000-0008-0000-0000-000005100000}"/>
            </a:ext>
          </a:extLst>
        </xdr:cNvPr>
        <xdr:cNvSpPr txBox="1">
          <a:spLocks noChangeArrowheads="1"/>
        </xdr:cNvSpPr>
      </xdr:nvSpPr>
      <xdr:spPr bwMode="auto">
        <a:xfrm>
          <a:off x="2457450"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事業部</a:t>
          </a:r>
        </a:p>
      </xdr:txBody>
    </xdr:sp>
    <xdr:clientData/>
  </xdr:twoCellAnchor>
  <xdr:twoCellAnchor>
    <xdr:from>
      <xdr:col>5</xdr:col>
      <xdr:colOff>0</xdr:colOff>
      <xdr:row>0</xdr:row>
      <xdr:rowOff>0</xdr:rowOff>
    </xdr:from>
    <xdr:to>
      <xdr:col>5</xdr:col>
      <xdr:colOff>0</xdr:colOff>
      <xdr:row>0</xdr:row>
      <xdr:rowOff>0</xdr:rowOff>
    </xdr:to>
    <xdr:sp macro="" textlink="">
      <xdr:nvSpPr>
        <xdr:cNvPr id="4102" name="テキスト 17">
          <a:extLst>
            <a:ext uri="{FF2B5EF4-FFF2-40B4-BE49-F238E27FC236}">
              <a16:creationId xmlns:a16="http://schemas.microsoft.com/office/drawing/2014/main" id="{00000000-0008-0000-0000-000006100000}"/>
            </a:ext>
          </a:extLst>
        </xdr:cNvPr>
        <xdr:cNvSpPr txBox="1">
          <a:spLocks noChangeArrowheads="1"/>
        </xdr:cNvSpPr>
      </xdr:nvSpPr>
      <xdr:spPr bwMode="auto">
        <a:xfrm>
          <a:off x="2457450"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消防局</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5</xdr:col>
      <xdr:colOff>0</xdr:colOff>
      <xdr:row>0</xdr:row>
      <xdr:rowOff>0</xdr:rowOff>
    </xdr:from>
    <xdr:to>
      <xdr:col>5</xdr:col>
      <xdr:colOff>0</xdr:colOff>
      <xdr:row>0</xdr:row>
      <xdr:rowOff>0</xdr:rowOff>
    </xdr:to>
    <xdr:sp macro="" textlink="">
      <xdr:nvSpPr>
        <xdr:cNvPr id="4103" name="テキスト 18">
          <a:extLst>
            <a:ext uri="{FF2B5EF4-FFF2-40B4-BE49-F238E27FC236}">
              <a16:creationId xmlns:a16="http://schemas.microsoft.com/office/drawing/2014/main" id="{00000000-0008-0000-0000-000007100000}"/>
            </a:ext>
          </a:extLst>
        </xdr:cNvPr>
        <xdr:cNvSpPr txBox="1">
          <a:spLocks noChangeArrowheads="1"/>
        </xdr:cNvSpPr>
      </xdr:nvSpPr>
      <xdr:spPr bwMode="auto">
        <a:xfrm>
          <a:off x="2457450"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教育委員会事務局</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5</xdr:col>
      <xdr:colOff>0</xdr:colOff>
      <xdr:row>0</xdr:row>
      <xdr:rowOff>0</xdr:rowOff>
    </xdr:from>
    <xdr:to>
      <xdr:col>5</xdr:col>
      <xdr:colOff>0</xdr:colOff>
      <xdr:row>0</xdr:row>
      <xdr:rowOff>0</xdr:rowOff>
    </xdr:to>
    <xdr:sp macro="" textlink="">
      <xdr:nvSpPr>
        <xdr:cNvPr id="4104" name="テキスト 21">
          <a:extLst>
            <a:ext uri="{FF2B5EF4-FFF2-40B4-BE49-F238E27FC236}">
              <a16:creationId xmlns:a16="http://schemas.microsoft.com/office/drawing/2014/main" id="{00000000-0008-0000-0000-000008100000}"/>
            </a:ext>
          </a:extLst>
        </xdr:cNvPr>
        <xdr:cNvSpPr txBox="1">
          <a:spLocks noChangeArrowheads="1"/>
        </xdr:cNvSpPr>
      </xdr:nvSpPr>
      <xdr:spPr bwMode="auto">
        <a:xfrm>
          <a:off x="2457450" y="0"/>
          <a:ext cx="0" cy="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u="none" strike="noStrike" baseline="0">
              <a:solidFill>
                <a:srgbClr val="000000"/>
              </a:solidFill>
              <a:latin typeface="ＭＳ Ｐゴシック"/>
              <a:ea typeface="ＭＳ Ｐゴシック"/>
            </a:rPr>
            <a:t>合計</a:t>
          </a:r>
        </a:p>
      </xdr:txBody>
    </xdr:sp>
    <xdr:clientData/>
  </xdr:twoCellAnchor>
  <xdr:twoCellAnchor>
    <xdr:from>
      <xdr:col>4</xdr:col>
      <xdr:colOff>0</xdr:colOff>
      <xdr:row>0</xdr:row>
      <xdr:rowOff>0</xdr:rowOff>
    </xdr:from>
    <xdr:to>
      <xdr:col>4</xdr:col>
      <xdr:colOff>0</xdr:colOff>
      <xdr:row>0</xdr:row>
      <xdr:rowOff>0</xdr:rowOff>
    </xdr:to>
    <xdr:sp macro="" textlink="">
      <xdr:nvSpPr>
        <xdr:cNvPr id="4105" name="テキスト 11">
          <a:extLst>
            <a:ext uri="{FF2B5EF4-FFF2-40B4-BE49-F238E27FC236}">
              <a16:creationId xmlns:a16="http://schemas.microsoft.com/office/drawing/2014/main" id="{00000000-0008-0000-0000-000009100000}"/>
            </a:ext>
          </a:extLst>
        </xdr:cNvPr>
        <xdr:cNvSpPr txBox="1">
          <a:spLocks noChangeArrowheads="1"/>
        </xdr:cNvSpPr>
      </xdr:nvSpPr>
      <xdr:spPr bwMode="auto">
        <a:xfrm>
          <a:off x="1933575"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土木部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4</xdr:col>
      <xdr:colOff>0</xdr:colOff>
      <xdr:row>0</xdr:row>
      <xdr:rowOff>0</xdr:rowOff>
    </xdr:from>
    <xdr:to>
      <xdr:col>4</xdr:col>
      <xdr:colOff>0</xdr:colOff>
      <xdr:row>0</xdr:row>
      <xdr:rowOff>0</xdr:rowOff>
    </xdr:to>
    <xdr:sp macro="" textlink="">
      <xdr:nvSpPr>
        <xdr:cNvPr id="4106" name="テキスト 12">
          <a:extLst>
            <a:ext uri="{FF2B5EF4-FFF2-40B4-BE49-F238E27FC236}">
              <a16:creationId xmlns:a16="http://schemas.microsoft.com/office/drawing/2014/main" id="{00000000-0008-0000-0000-00000A100000}"/>
            </a:ext>
          </a:extLst>
        </xdr:cNvPr>
        <xdr:cNvSpPr txBox="1">
          <a:spLocks noChangeArrowheads="1"/>
        </xdr:cNvSpPr>
      </xdr:nvSpPr>
      <xdr:spPr bwMode="auto">
        <a:xfrm>
          <a:off x="1933575"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下水道部</a:t>
          </a:r>
        </a:p>
      </xdr:txBody>
    </xdr:sp>
    <xdr:clientData/>
  </xdr:twoCellAnchor>
  <xdr:twoCellAnchor>
    <xdr:from>
      <xdr:col>4</xdr:col>
      <xdr:colOff>0</xdr:colOff>
      <xdr:row>0</xdr:row>
      <xdr:rowOff>0</xdr:rowOff>
    </xdr:from>
    <xdr:to>
      <xdr:col>4</xdr:col>
      <xdr:colOff>0</xdr:colOff>
      <xdr:row>0</xdr:row>
      <xdr:rowOff>0</xdr:rowOff>
    </xdr:to>
    <xdr:sp macro="" textlink="">
      <xdr:nvSpPr>
        <xdr:cNvPr id="4107" name="テキスト 14">
          <a:extLst>
            <a:ext uri="{FF2B5EF4-FFF2-40B4-BE49-F238E27FC236}">
              <a16:creationId xmlns:a16="http://schemas.microsoft.com/office/drawing/2014/main" id="{00000000-0008-0000-0000-00000B100000}"/>
            </a:ext>
          </a:extLst>
        </xdr:cNvPr>
        <xdr:cNvSpPr txBox="1">
          <a:spLocks noChangeArrowheads="1"/>
        </xdr:cNvSpPr>
      </xdr:nvSpPr>
      <xdr:spPr bwMode="auto">
        <a:xfrm>
          <a:off x="1933575"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水道局</a:t>
          </a:r>
        </a:p>
      </xdr:txBody>
    </xdr:sp>
    <xdr:clientData/>
  </xdr:twoCellAnchor>
  <xdr:twoCellAnchor>
    <xdr:from>
      <xdr:col>4</xdr:col>
      <xdr:colOff>0</xdr:colOff>
      <xdr:row>0</xdr:row>
      <xdr:rowOff>0</xdr:rowOff>
    </xdr:from>
    <xdr:to>
      <xdr:col>4</xdr:col>
      <xdr:colOff>0</xdr:colOff>
      <xdr:row>0</xdr:row>
      <xdr:rowOff>0</xdr:rowOff>
    </xdr:to>
    <xdr:sp macro="" textlink="">
      <xdr:nvSpPr>
        <xdr:cNvPr id="4108" name="テキスト 15">
          <a:extLst>
            <a:ext uri="{FF2B5EF4-FFF2-40B4-BE49-F238E27FC236}">
              <a16:creationId xmlns:a16="http://schemas.microsoft.com/office/drawing/2014/main" id="{00000000-0008-0000-0000-00000C100000}"/>
            </a:ext>
          </a:extLst>
        </xdr:cNvPr>
        <xdr:cNvSpPr txBox="1">
          <a:spLocks noChangeArrowheads="1"/>
        </xdr:cNvSpPr>
      </xdr:nvSpPr>
      <xdr:spPr bwMode="auto">
        <a:xfrm>
          <a:off x="1933575"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事業部</a:t>
          </a:r>
        </a:p>
      </xdr:txBody>
    </xdr:sp>
    <xdr:clientData/>
  </xdr:twoCellAnchor>
  <xdr:twoCellAnchor>
    <xdr:from>
      <xdr:col>4</xdr:col>
      <xdr:colOff>0</xdr:colOff>
      <xdr:row>0</xdr:row>
      <xdr:rowOff>0</xdr:rowOff>
    </xdr:from>
    <xdr:to>
      <xdr:col>4</xdr:col>
      <xdr:colOff>0</xdr:colOff>
      <xdr:row>0</xdr:row>
      <xdr:rowOff>0</xdr:rowOff>
    </xdr:to>
    <xdr:sp macro="" textlink="">
      <xdr:nvSpPr>
        <xdr:cNvPr id="4109" name="テキスト 17">
          <a:extLst>
            <a:ext uri="{FF2B5EF4-FFF2-40B4-BE49-F238E27FC236}">
              <a16:creationId xmlns:a16="http://schemas.microsoft.com/office/drawing/2014/main" id="{00000000-0008-0000-0000-00000D100000}"/>
            </a:ext>
          </a:extLst>
        </xdr:cNvPr>
        <xdr:cNvSpPr txBox="1">
          <a:spLocks noChangeArrowheads="1"/>
        </xdr:cNvSpPr>
      </xdr:nvSpPr>
      <xdr:spPr bwMode="auto">
        <a:xfrm>
          <a:off x="1933575"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消防局</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4</xdr:col>
      <xdr:colOff>0</xdr:colOff>
      <xdr:row>0</xdr:row>
      <xdr:rowOff>0</xdr:rowOff>
    </xdr:from>
    <xdr:to>
      <xdr:col>4</xdr:col>
      <xdr:colOff>0</xdr:colOff>
      <xdr:row>0</xdr:row>
      <xdr:rowOff>0</xdr:rowOff>
    </xdr:to>
    <xdr:sp macro="" textlink="">
      <xdr:nvSpPr>
        <xdr:cNvPr id="4110" name="テキスト 18">
          <a:extLst>
            <a:ext uri="{FF2B5EF4-FFF2-40B4-BE49-F238E27FC236}">
              <a16:creationId xmlns:a16="http://schemas.microsoft.com/office/drawing/2014/main" id="{00000000-0008-0000-0000-00000E100000}"/>
            </a:ext>
          </a:extLst>
        </xdr:cNvPr>
        <xdr:cNvSpPr txBox="1">
          <a:spLocks noChangeArrowheads="1"/>
        </xdr:cNvSpPr>
      </xdr:nvSpPr>
      <xdr:spPr bwMode="auto">
        <a:xfrm>
          <a:off x="1933575"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教育委員会事務局</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4</xdr:col>
      <xdr:colOff>0</xdr:colOff>
      <xdr:row>0</xdr:row>
      <xdr:rowOff>0</xdr:rowOff>
    </xdr:from>
    <xdr:to>
      <xdr:col>4</xdr:col>
      <xdr:colOff>0</xdr:colOff>
      <xdr:row>0</xdr:row>
      <xdr:rowOff>0</xdr:rowOff>
    </xdr:to>
    <xdr:sp macro="" textlink="">
      <xdr:nvSpPr>
        <xdr:cNvPr id="4111" name="テキスト 21">
          <a:extLst>
            <a:ext uri="{FF2B5EF4-FFF2-40B4-BE49-F238E27FC236}">
              <a16:creationId xmlns:a16="http://schemas.microsoft.com/office/drawing/2014/main" id="{00000000-0008-0000-0000-00000F100000}"/>
            </a:ext>
          </a:extLst>
        </xdr:cNvPr>
        <xdr:cNvSpPr txBox="1">
          <a:spLocks noChangeArrowheads="1"/>
        </xdr:cNvSpPr>
      </xdr:nvSpPr>
      <xdr:spPr bwMode="auto">
        <a:xfrm>
          <a:off x="1933575" y="0"/>
          <a:ext cx="0" cy="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u="none" strike="noStrike" baseline="0">
              <a:solidFill>
                <a:srgbClr val="000000"/>
              </a:solidFill>
              <a:latin typeface="ＭＳ Ｐゴシック"/>
              <a:ea typeface="ＭＳ Ｐゴシック"/>
            </a:rPr>
            <a:t>合計</a:t>
          </a:r>
        </a:p>
      </xdr:txBody>
    </xdr:sp>
    <xdr:clientData/>
  </xdr:twoCellAnchor>
  <xdr:twoCellAnchor>
    <xdr:from>
      <xdr:col>4</xdr:col>
      <xdr:colOff>0</xdr:colOff>
      <xdr:row>59</xdr:row>
      <xdr:rowOff>152400</xdr:rowOff>
    </xdr:from>
    <xdr:to>
      <xdr:col>4</xdr:col>
      <xdr:colOff>0</xdr:colOff>
      <xdr:row>62</xdr:row>
      <xdr:rowOff>0</xdr:rowOff>
    </xdr:to>
    <xdr:sp macro="" textlink="">
      <xdr:nvSpPr>
        <xdr:cNvPr id="4117" name="テキスト 11">
          <a:extLst>
            <a:ext uri="{FF2B5EF4-FFF2-40B4-BE49-F238E27FC236}">
              <a16:creationId xmlns:a16="http://schemas.microsoft.com/office/drawing/2014/main" id="{00000000-0008-0000-0000-000015100000}"/>
            </a:ext>
          </a:extLst>
        </xdr:cNvPr>
        <xdr:cNvSpPr txBox="1">
          <a:spLocks noChangeArrowheads="1"/>
        </xdr:cNvSpPr>
      </xdr:nvSpPr>
      <xdr:spPr bwMode="auto">
        <a:xfrm>
          <a:off x="1933575" y="7743825"/>
          <a:ext cx="0" cy="1057275"/>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土木部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4</xdr:col>
      <xdr:colOff>0</xdr:colOff>
      <xdr:row>67</xdr:row>
      <xdr:rowOff>0</xdr:rowOff>
    </xdr:from>
    <xdr:to>
      <xdr:col>4</xdr:col>
      <xdr:colOff>0</xdr:colOff>
      <xdr:row>70</xdr:row>
      <xdr:rowOff>0</xdr:rowOff>
    </xdr:to>
    <xdr:sp macro="" textlink="">
      <xdr:nvSpPr>
        <xdr:cNvPr id="4118" name="テキスト 12">
          <a:extLst>
            <a:ext uri="{FF2B5EF4-FFF2-40B4-BE49-F238E27FC236}">
              <a16:creationId xmlns:a16="http://schemas.microsoft.com/office/drawing/2014/main" id="{00000000-0008-0000-0000-000016100000}"/>
            </a:ext>
          </a:extLst>
        </xdr:cNvPr>
        <xdr:cNvSpPr txBox="1">
          <a:spLocks noChangeArrowheads="1"/>
        </xdr:cNvSpPr>
      </xdr:nvSpPr>
      <xdr:spPr bwMode="auto">
        <a:xfrm>
          <a:off x="1933575" y="9058275"/>
          <a:ext cx="0" cy="83820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下水道部</a:t>
          </a:r>
        </a:p>
      </xdr:txBody>
    </xdr:sp>
    <xdr:clientData/>
  </xdr:twoCellAnchor>
  <xdr:twoCellAnchor>
    <xdr:from>
      <xdr:col>4</xdr:col>
      <xdr:colOff>0</xdr:colOff>
      <xdr:row>17</xdr:row>
      <xdr:rowOff>0</xdr:rowOff>
    </xdr:from>
    <xdr:to>
      <xdr:col>4</xdr:col>
      <xdr:colOff>0</xdr:colOff>
      <xdr:row>20</xdr:row>
      <xdr:rowOff>0</xdr:rowOff>
    </xdr:to>
    <xdr:sp macro="" textlink="">
      <xdr:nvSpPr>
        <xdr:cNvPr id="4119" name="テキスト 14">
          <a:extLst>
            <a:ext uri="{FF2B5EF4-FFF2-40B4-BE49-F238E27FC236}">
              <a16:creationId xmlns:a16="http://schemas.microsoft.com/office/drawing/2014/main" id="{00000000-0008-0000-0000-000017100000}"/>
            </a:ext>
          </a:extLst>
        </xdr:cNvPr>
        <xdr:cNvSpPr txBox="1">
          <a:spLocks noChangeArrowheads="1"/>
        </xdr:cNvSpPr>
      </xdr:nvSpPr>
      <xdr:spPr bwMode="auto">
        <a:xfrm>
          <a:off x="1933575" y="1114425"/>
          <a:ext cx="0" cy="137160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水道局</a:t>
          </a:r>
        </a:p>
      </xdr:txBody>
    </xdr:sp>
    <xdr:clientData/>
  </xdr:twoCellAnchor>
  <xdr:twoCellAnchor>
    <xdr:from>
      <xdr:col>4</xdr:col>
      <xdr:colOff>0</xdr:colOff>
      <xdr:row>17</xdr:row>
      <xdr:rowOff>0</xdr:rowOff>
    </xdr:from>
    <xdr:to>
      <xdr:col>4</xdr:col>
      <xdr:colOff>0</xdr:colOff>
      <xdr:row>20</xdr:row>
      <xdr:rowOff>0</xdr:rowOff>
    </xdr:to>
    <xdr:sp macro="" textlink="">
      <xdr:nvSpPr>
        <xdr:cNvPr id="4120" name="テキスト 15">
          <a:extLst>
            <a:ext uri="{FF2B5EF4-FFF2-40B4-BE49-F238E27FC236}">
              <a16:creationId xmlns:a16="http://schemas.microsoft.com/office/drawing/2014/main" id="{00000000-0008-0000-0000-000018100000}"/>
            </a:ext>
          </a:extLst>
        </xdr:cNvPr>
        <xdr:cNvSpPr txBox="1">
          <a:spLocks noChangeArrowheads="1"/>
        </xdr:cNvSpPr>
      </xdr:nvSpPr>
      <xdr:spPr bwMode="auto">
        <a:xfrm>
          <a:off x="1933575" y="1200150"/>
          <a:ext cx="0" cy="121920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事業部</a:t>
          </a:r>
        </a:p>
      </xdr:txBody>
    </xdr:sp>
    <xdr:clientData/>
  </xdr:twoCellAnchor>
  <xdr:twoCellAnchor>
    <xdr:from>
      <xdr:col>4</xdr:col>
      <xdr:colOff>0</xdr:colOff>
      <xdr:row>20</xdr:row>
      <xdr:rowOff>0</xdr:rowOff>
    </xdr:from>
    <xdr:to>
      <xdr:col>4</xdr:col>
      <xdr:colOff>0</xdr:colOff>
      <xdr:row>24</xdr:row>
      <xdr:rowOff>0</xdr:rowOff>
    </xdr:to>
    <xdr:sp macro="" textlink="">
      <xdr:nvSpPr>
        <xdr:cNvPr id="4121" name="テキスト 17">
          <a:extLst>
            <a:ext uri="{FF2B5EF4-FFF2-40B4-BE49-F238E27FC236}">
              <a16:creationId xmlns:a16="http://schemas.microsoft.com/office/drawing/2014/main" id="{00000000-0008-0000-0000-000019100000}"/>
            </a:ext>
          </a:extLst>
        </xdr:cNvPr>
        <xdr:cNvSpPr txBox="1">
          <a:spLocks noChangeArrowheads="1"/>
        </xdr:cNvSpPr>
      </xdr:nvSpPr>
      <xdr:spPr bwMode="auto">
        <a:xfrm>
          <a:off x="1933575" y="2914650"/>
          <a:ext cx="0" cy="1552575"/>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消防局</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4</xdr:col>
      <xdr:colOff>0</xdr:colOff>
      <xdr:row>47</xdr:row>
      <xdr:rowOff>9525</xdr:rowOff>
    </xdr:from>
    <xdr:to>
      <xdr:col>4</xdr:col>
      <xdr:colOff>0</xdr:colOff>
      <xdr:row>56</xdr:row>
      <xdr:rowOff>152400</xdr:rowOff>
    </xdr:to>
    <xdr:sp macro="" textlink="">
      <xdr:nvSpPr>
        <xdr:cNvPr id="4122" name="テキスト 18">
          <a:extLst>
            <a:ext uri="{FF2B5EF4-FFF2-40B4-BE49-F238E27FC236}">
              <a16:creationId xmlns:a16="http://schemas.microsoft.com/office/drawing/2014/main" id="{00000000-0008-0000-0000-00001A100000}"/>
            </a:ext>
          </a:extLst>
        </xdr:cNvPr>
        <xdr:cNvSpPr txBox="1">
          <a:spLocks noChangeArrowheads="1"/>
        </xdr:cNvSpPr>
      </xdr:nvSpPr>
      <xdr:spPr bwMode="auto">
        <a:xfrm>
          <a:off x="1933575" y="5295900"/>
          <a:ext cx="0" cy="1819275"/>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教育委員会事務局</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4</xdr:col>
      <xdr:colOff>0</xdr:colOff>
      <xdr:row>39</xdr:row>
      <xdr:rowOff>0</xdr:rowOff>
    </xdr:from>
    <xdr:to>
      <xdr:col>4</xdr:col>
      <xdr:colOff>0</xdr:colOff>
      <xdr:row>39</xdr:row>
      <xdr:rowOff>0</xdr:rowOff>
    </xdr:to>
    <xdr:sp macro="" textlink="">
      <xdr:nvSpPr>
        <xdr:cNvPr id="4123" name="テキスト 21">
          <a:extLst>
            <a:ext uri="{FF2B5EF4-FFF2-40B4-BE49-F238E27FC236}">
              <a16:creationId xmlns:a16="http://schemas.microsoft.com/office/drawing/2014/main" id="{00000000-0008-0000-0000-00001B100000}"/>
            </a:ext>
          </a:extLst>
        </xdr:cNvPr>
        <xdr:cNvSpPr txBox="1">
          <a:spLocks noChangeArrowheads="1"/>
        </xdr:cNvSpPr>
      </xdr:nvSpPr>
      <xdr:spPr bwMode="auto">
        <a:xfrm>
          <a:off x="1933575" y="8220075"/>
          <a:ext cx="0" cy="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u="none" strike="noStrike" baseline="0">
              <a:solidFill>
                <a:srgbClr val="000000"/>
              </a:solidFill>
              <a:latin typeface="ＭＳ Ｐゴシック"/>
              <a:ea typeface="ＭＳ Ｐゴシック"/>
            </a:rPr>
            <a:t>合計</a:t>
          </a:r>
        </a:p>
      </xdr:txBody>
    </xdr:sp>
    <xdr:clientData/>
  </xdr:twoCellAnchor>
  <xdr:twoCellAnchor>
    <xdr:from>
      <xdr:col>5</xdr:col>
      <xdr:colOff>38100</xdr:colOff>
      <xdr:row>0</xdr:row>
      <xdr:rowOff>0</xdr:rowOff>
    </xdr:from>
    <xdr:to>
      <xdr:col>5</xdr:col>
      <xdr:colOff>247650</xdr:colOff>
      <xdr:row>0</xdr:row>
      <xdr:rowOff>0</xdr:rowOff>
    </xdr:to>
    <xdr:sp macro="" textlink="">
      <xdr:nvSpPr>
        <xdr:cNvPr id="4124" name="テキスト 11">
          <a:extLst>
            <a:ext uri="{FF2B5EF4-FFF2-40B4-BE49-F238E27FC236}">
              <a16:creationId xmlns:a16="http://schemas.microsoft.com/office/drawing/2014/main" id="{00000000-0008-0000-0000-00001C100000}"/>
            </a:ext>
          </a:extLst>
        </xdr:cNvPr>
        <xdr:cNvSpPr txBox="1">
          <a:spLocks noChangeArrowheads="1"/>
        </xdr:cNvSpPr>
      </xdr:nvSpPr>
      <xdr:spPr bwMode="auto">
        <a:xfrm>
          <a:off x="2495550" y="0"/>
          <a:ext cx="20955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土木部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5</xdr:col>
      <xdr:colOff>28575</xdr:colOff>
      <xdr:row>0</xdr:row>
      <xdr:rowOff>0</xdr:rowOff>
    </xdr:from>
    <xdr:to>
      <xdr:col>5</xdr:col>
      <xdr:colOff>247650</xdr:colOff>
      <xdr:row>0</xdr:row>
      <xdr:rowOff>0</xdr:rowOff>
    </xdr:to>
    <xdr:sp macro="" textlink="">
      <xdr:nvSpPr>
        <xdr:cNvPr id="4125" name="テキスト 12">
          <a:extLst>
            <a:ext uri="{FF2B5EF4-FFF2-40B4-BE49-F238E27FC236}">
              <a16:creationId xmlns:a16="http://schemas.microsoft.com/office/drawing/2014/main" id="{00000000-0008-0000-0000-00001D100000}"/>
            </a:ext>
          </a:extLst>
        </xdr:cNvPr>
        <xdr:cNvSpPr txBox="1">
          <a:spLocks noChangeArrowheads="1"/>
        </xdr:cNvSpPr>
      </xdr:nvSpPr>
      <xdr:spPr bwMode="auto">
        <a:xfrm>
          <a:off x="2486025" y="0"/>
          <a:ext cx="219075"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下水道部</a:t>
          </a:r>
        </a:p>
      </xdr:txBody>
    </xdr:sp>
    <xdr:clientData/>
  </xdr:twoCellAnchor>
  <xdr:twoCellAnchor>
    <xdr:from>
      <xdr:col>5</xdr:col>
      <xdr:colOff>9525</xdr:colOff>
      <xdr:row>0</xdr:row>
      <xdr:rowOff>0</xdr:rowOff>
    </xdr:from>
    <xdr:to>
      <xdr:col>5</xdr:col>
      <xdr:colOff>238125</xdr:colOff>
      <xdr:row>0</xdr:row>
      <xdr:rowOff>0</xdr:rowOff>
    </xdr:to>
    <xdr:sp macro="" textlink="">
      <xdr:nvSpPr>
        <xdr:cNvPr id="4126" name="テキスト 13">
          <a:extLst>
            <a:ext uri="{FF2B5EF4-FFF2-40B4-BE49-F238E27FC236}">
              <a16:creationId xmlns:a16="http://schemas.microsoft.com/office/drawing/2014/main" id="{00000000-0008-0000-0000-00001E100000}"/>
            </a:ext>
          </a:extLst>
        </xdr:cNvPr>
        <xdr:cNvSpPr txBox="1">
          <a:spLocks noChangeArrowheads="1"/>
        </xdr:cNvSpPr>
      </xdr:nvSpPr>
      <xdr:spPr bwMode="auto">
        <a:xfrm>
          <a:off x="2466975" y="0"/>
          <a:ext cx="2286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港湾部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6</xdr:col>
      <xdr:colOff>38100</xdr:colOff>
      <xdr:row>0</xdr:row>
      <xdr:rowOff>0</xdr:rowOff>
    </xdr:from>
    <xdr:to>
      <xdr:col>6</xdr:col>
      <xdr:colOff>247650</xdr:colOff>
      <xdr:row>0</xdr:row>
      <xdr:rowOff>0</xdr:rowOff>
    </xdr:to>
    <xdr:sp macro="" textlink="">
      <xdr:nvSpPr>
        <xdr:cNvPr id="4127" name="テキスト 11">
          <a:extLst>
            <a:ext uri="{FF2B5EF4-FFF2-40B4-BE49-F238E27FC236}">
              <a16:creationId xmlns:a16="http://schemas.microsoft.com/office/drawing/2014/main" id="{00000000-0008-0000-0000-00001F100000}"/>
            </a:ext>
          </a:extLst>
        </xdr:cNvPr>
        <xdr:cNvSpPr txBox="1">
          <a:spLocks noChangeArrowheads="1"/>
        </xdr:cNvSpPr>
      </xdr:nvSpPr>
      <xdr:spPr bwMode="auto">
        <a:xfrm>
          <a:off x="3019425" y="0"/>
          <a:ext cx="20955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土木部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6</xdr:col>
      <xdr:colOff>28575</xdr:colOff>
      <xdr:row>0</xdr:row>
      <xdr:rowOff>0</xdr:rowOff>
    </xdr:from>
    <xdr:to>
      <xdr:col>6</xdr:col>
      <xdr:colOff>247650</xdr:colOff>
      <xdr:row>0</xdr:row>
      <xdr:rowOff>0</xdr:rowOff>
    </xdr:to>
    <xdr:sp macro="" textlink="">
      <xdr:nvSpPr>
        <xdr:cNvPr id="4128" name="テキスト 12">
          <a:extLst>
            <a:ext uri="{FF2B5EF4-FFF2-40B4-BE49-F238E27FC236}">
              <a16:creationId xmlns:a16="http://schemas.microsoft.com/office/drawing/2014/main" id="{00000000-0008-0000-0000-000020100000}"/>
            </a:ext>
          </a:extLst>
        </xdr:cNvPr>
        <xdr:cNvSpPr txBox="1">
          <a:spLocks noChangeArrowheads="1"/>
        </xdr:cNvSpPr>
      </xdr:nvSpPr>
      <xdr:spPr bwMode="auto">
        <a:xfrm>
          <a:off x="3009900" y="0"/>
          <a:ext cx="219075"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下水道部</a:t>
          </a:r>
        </a:p>
      </xdr:txBody>
    </xdr:sp>
    <xdr:clientData/>
  </xdr:twoCellAnchor>
  <xdr:twoCellAnchor>
    <xdr:from>
      <xdr:col>6</xdr:col>
      <xdr:colOff>9525</xdr:colOff>
      <xdr:row>0</xdr:row>
      <xdr:rowOff>0</xdr:rowOff>
    </xdr:from>
    <xdr:to>
      <xdr:col>6</xdr:col>
      <xdr:colOff>238125</xdr:colOff>
      <xdr:row>0</xdr:row>
      <xdr:rowOff>0</xdr:rowOff>
    </xdr:to>
    <xdr:sp macro="" textlink="">
      <xdr:nvSpPr>
        <xdr:cNvPr id="4129" name="テキスト 13">
          <a:extLst>
            <a:ext uri="{FF2B5EF4-FFF2-40B4-BE49-F238E27FC236}">
              <a16:creationId xmlns:a16="http://schemas.microsoft.com/office/drawing/2014/main" id="{00000000-0008-0000-0000-000021100000}"/>
            </a:ext>
          </a:extLst>
        </xdr:cNvPr>
        <xdr:cNvSpPr txBox="1">
          <a:spLocks noChangeArrowheads="1"/>
        </xdr:cNvSpPr>
      </xdr:nvSpPr>
      <xdr:spPr bwMode="auto">
        <a:xfrm>
          <a:off x="2990850" y="0"/>
          <a:ext cx="2286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港湾部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7</xdr:col>
      <xdr:colOff>0</xdr:colOff>
      <xdr:row>0</xdr:row>
      <xdr:rowOff>0</xdr:rowOff>
    </xdr:from>
    <xdr:to>
      <xdr:col>7</xdr:col>
      <xdr:colOff>0</xdr:colOff>
      <xdr:row>0</xdr:row>
      <xdr:rowOff>0</xdr:rowOff>
    </xdr:to>
    <xdr:sp macro="" textlink="">
      <xdr:nvSpPr>
        <xdr:cNvPr id="4130" name="テキスト 11">
          <a:extLst>
            <a:ext uri="{FF2B5EF4-FFF2-40B4-BE49-F238E27FC236}">
              <a16:creationId xmlns:a16="http://schemas.microsoft.com/office/drawing/2014/main" id="{00000000-0008-0000-0000-000022100000}"/>
            </a:ext>
          </a:extLst>
        </xdr:cNvPr>
        <xdr:cNvSpPr txBox="1">
          <a:spLocks noChangeArrowheads="1"/>
        </xdr:cNvSpPr>
      </xdr:nvSpPr>
      <xdr:spPr bwMode="auto">
        <a:xfrm>
          <a:off x="3505200"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土木部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7</xdr:col>
      <xdr:colOff>0</xdr:colOff>
      <xdr:row>0</xdr:row>
      <xdr:rowOff>0</xdr:rowOff>
    </xdr:from>
    <xdr:to>
      <xdr:col>7</xdr:col>
      <xdr:colOff>0</xdr:colOff>
      <xdr:row>0</xdr:row>
      <xdr:rowOff>0</xdr:rowOff>
    </xdr:to>
    <xdr:sp macro="" textlink="">
      <xdr:nvSpPr>
        <xdr:cNvPr id="4131" name="テキスト 12">
          <a:extLst>
            <a:ext uri="{FF2B5EF4-FFF2-40B4-BE49-F238E27FC236}">
              <a16:creationId xmlns:a16="http://schemas.microsoft.com/office/drawing/2014/main" id="{00000000-0008-0000-0000-000023100000}"/>
            </a:ext>
          </a:extLst>
        </xdr:cNvPr>
        <xdr:cNvSpPr txBox="1">
          <a:spLocks noChangeArrowheads="1"/>
        </xdr:cNvSpPr>
      </xdr:nvSpPr>
      <xdr:spPr bwMode="auto">
        <a:xfrm>
          <a:off x="3505200"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下水道部</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132" name="テキスト 13">
          <a:extLst>
            <a:ext uri="{FF2B5EF4-FFF2-40B4-BE49-F238E27FC236}">
              <a16:creationId xmlns:a16="http://schemas.microsoft.com/office/drawing/2014/main" id="{00000000-0008-0000-0000-000024100000}"/>
            </a:ext>
          </a:extLst>
        </xdr:cNvPr>
        <xdr:cNvSpPr txBox="1">
          <a:spLocks noChangeArrowheads="1"/>
        </xdr:cNvSpPr>
      </xdr:nvSpPr>
      <xdr:spPr bwMode="auto">
        <a:xfrm>
          <a:off x="3505200" y="0"/>
          <a:ext cx="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港湾部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7</xdr:col>
      <xdr:colOff>38100</xdr:colOff>
      <xdr:row>0</xdr:row>
      <xdr:rowOff>0</xdr:rowOff>
    </xdr:from>
    <xdr:to>
      <xdr:col>7</xdr:col>
      <xdr:colOff>247650</xdr:colOff>
      <xdr:row>0</xdr:row>
      <xdr:rowOff>0</xdr:rowOff>
    </xdr:to>
    <xdr:sp macro="" textlink="">
      <xdr:nvSpPr>
        <xdr:cNvPr id="4133" name="テキスト 11">
          <a:extLst>
            <a:ext uri="{FF2B5EF4-FFF2-40B4-BE49-F238E27FC236}">
              <a16:creationId xmlns:a16="http://schemas.microsoft.com/office/drawing/2014/main" id="{00000000-0008-0000-0000-000025100000}"/>
            </a:ext>
          </a:extLst>
        </xdr:cNvPr>
        <xdr:cNvSpPr txBox="1">
          <a:spLocks noChangeArrowheads="1"/>
        </xdr:cNvSpPr>
      </xdr:nvSpPr>
      <xdr:spPr bwMode="auto">
        <a:xfrm>
          <a:off x="3543300" y="0"/>
          <a:ext cx="20955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土木部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7</xdr:col>
      <xdr:colOff>28575</xdr:colOff>
      <xdr:row>0</xdr:row>
      <xdr:rowOff>0</xdr:rowOff>
    </xdr:from>
    <xdr:to>
      <xdr:col>7</xdr:col>
      <xdr:colOff>247650</xdr:colOff>
      <xdr:row>0</xdr:row>
      <xdr:rowOff>0</xdr:rowOff>
    </xdr:to>
    <xdr:sp macro="" textlink="">
      <xdr:nvSpPr>
        <xdr:cNvPr id="4134" name="テキスト 12">
          <a:extLst>
            <a:ext uri="{FF2B5EF4-FFF2-40B4-BE49-F238E27FC236}">
              <a16:creationId xmlns:a16="http://schemas.microsoft.com/office/drawing/2014/main" id="{00000000-0008-0000-0000-000026100000}"/>
            </a:ext>
          </a:extLst>
        </xdr:cNvPr>
        <xdr:cNvSpPr txBox="1">
          <a:spLocks noChangeArrowheads="1"/>
        </xdr:cNvSpPr>
      </xdr:nvSpPr>
      <xdr:spPr bwMode="auto">
        <a:xfrm>
          <a:off x="3533775" y="0"/>
          <a:ext cx="219075"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下水道部</a:t>
          </a:r>
        </a:p>
      </xdr:txBody>
    </xdr:sp>
    <xdr:clientData/>
  </xdr:twoCellAnchor>
  <xdr:twoCellAnchor>
    <xdr:from>
      <xdr:col>7</xdr:col>
      <xdr:colOff>9525</xdr:colOff>
      <xdr:row>0</xdr:row>
      <xdr:rowOff>0</xdr:rowOff>
    </xdr:from>
    <xdr:to>
      <xdr:col>7</xdr:col>
      <xdr:colOff>238125</xdr:colOff>
      <xdr:row>0</xdr:row>
      <xdr:rowOff>0</xdr:rowOff>
    </xdr:to>
    <xdr:sp macro="" textlink="">
      <xdr:nvSpPr>
        <xdr:cNvPr id="4135" name="テキスト 13">
          <a:extLst>
            <a:ext uri="{FF2B5EF4-FFF2-40B4-BE49-F238E27FC236}">
              <a16:creationId xmlns:a16="http://schemas.microsoft.com/office/drawing/2014/main" id="{00000000-0008-0000-0000-000027100000}"/>
            </a:ext>
          </a:extLst>
        </xdr:cNvPr>
        <xdr:cNvSpPr txBox="1">
          <a:spLocks noChangeArrowheads="1"/>
        </xdr:cNvSpPr>
      </xdr:nvSpPr>
      <xdr:spPr bwMode="auto">
        <a:xfrm>
          <a:off x="3514725" y="0"/>
          <a:ext cx="2286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港湾部</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4</xdr:col>
      <xdr:colOff>0</xdr:colOff>
      <xdr:row>33</xdr:row>
      <xdr:rowOff>0</xdr:rowOff>
    </xdr:from>
    <xdr:to>
      <xdr:col>4</xdr:col>
      <xdr:colOff>0</xdr:colOff>
      <xdr:row>33</xdr:row>
      <xdr:rowOff>19050</xdr:rowOff>
    </xdr:to>
    <xdr:sp macro="" textlink="">
      <xdr:nvSpPr>
        <xdr:cNvPr id="40" name="テキスト 17">
          <a:extLst>
            <a:ext uri="{FF2B5EF4-FFF2-40B4-BE49-F238E27FC236}">
              <a16:creationId xmlns:a16="http://schemas.microsoft.com/office/drawing/2014/main" id="{00000000-0008-0000-0000-000028000000}"/>
            </a:ext>
          </a:extLst>
        </xdr:cNvPr>
        <xdr:cNvSpPr txBox="1">
          <a:spLocks noChangeArrowheads="1"/>
        </xdr:cNvSpPr>
      </xdr:nvSpPr>
      <xdr:spPr bwMode="auto">
        <a:xfrm>
          <a:off x="1771650" y="4171950"/>
          <a:ext cx="0" cy="85725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消防局</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6</xdr:col>
      <xdr:colOff>0</xdr:colOff>
      <xdr:row>32</xdr:row>
      <xdr:rowOff>0</xdr:rowOff>
    </xdr:from>
    <xdr:to>
      <xdr:col>6</xdr:col>
      <xdr:colOff>0</xdr:colOff>
      <xdr:row>32</xdr:row>
      <xdr:rowOff>19050</xdr:rowOff>
    </xdr:to>
    <xdr:sp macro="" textlink="">
      <xdr:nvSpPr>
        <xdr:cNvPr id="41" name="テキスト 17">
          <a:extLst>
            <a:ext uri="{FF2B5EF4-FFF2-40B4-BE49-F238E27FC236}">
              <a16:creationId xmlns:a16="http://schemas.microsoft.com/office/drawing/2014/main" id="{00000000-0008-0000-0000-000029000000}"/>
            </a:ext>
          </a:extLst>
        </xdr:cNvPr>
        <xdr:cNvSpPr txBox="1">
          <a:spLocks noChangeArrowheads="1"/>
        </xdr:cNvSpPr>
      </xdr:nvSpPr>
      <xdr:spPr bwMode="auto">
        <a:xfrm>
          <a:off x="1771650" y="7315200"/>
          <a:ext cx="0" cy="1905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消防局</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4</xdr:col>
      <xdr:colOff>0</xdr:colOff>
      <xdr:row>32</xdr:row>
      <xdr:rowOff>0</xdr:rowOff>
    </xdr:from>
    <xdr:to>
      <xdr:col>4</xdr:col>
      <xdr:colOff>0</xdr:colOff>
      <xdr:row>32</xdr:row>
      <xdr:rowOff>19050</xdr:rowOff>
    </xdr:to>
    <xdr:sp macro="" textlink="">
      <xdr:nvSpPr>
        <xdr:cNvPr id="42" name="テキスト 17">
          <a:extLst>
            <a:ext uri="{FF2B5EF4-FFF2-40B4-BE49-F238E27FC236}">
              <a16:creationId xmlns:a16="http://schemas.microsoft.com/office/drawing/2014/main" id="{00000000-0008-0000-0000-00002A000000}"/>
            </a:ext>
          </a:extLst>
        </xdr:cNvPr>
        <xdr:cNvSpPr txBox="1">
          <a:spLocks noChangeArrowheads="1"/>
        </xdr:cNvSpPr>
      </xdr:nvSpPr>
      <xdr:spPr bwMode="auto">
        <a:xfrm>
          <a:off x="1771650" y="7315200"/>
          <a:ext cx="0" cy="1905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100" b="0" i="0" u="none" strike="noStrike" baseline="0">
              <a:solidFill>
                <a:srgbClr val="000000"/>
              </a:solidFill>
              <a:latin typeface="ＭＳ Ｐゴシック"/>
              <a:ea typeface="ＭＳ Ｐゴシック"/>
            </a:rPr>
            <a:t>消防局</a:t>
          </a:r>
        </a:p>
        <a:p>
          <a:pPr algn="dist"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14</xdr:col>
      <xdr:colOff>333376</xdr:colOff>
      <xdr:row>0</xdr:row>
      <xdr:rowOff>157691</xdr:rowOff>
    </xdr:from>
    <xdr:ext cx="1369127" cy="347134"/>
    <xdr:sp macro="" textlink="">
      <xdr:nvSpPr>
        <xdr:cNvPr id="10241" name="Rectangle 1">
          <a:extLst>
            <a:ext uri="{FF2B5EF4-FFF2-40B4-BE49-F238E27FC236}">
              <a16:creationId xmlns:a16="http://schemas.microsoft.com/office/drawing/2014/main" id="{00000000-0008-0000-0300-000001280000}"/>
            </a:ext>
          </a:extLst>
        </xdr:cNvPr>
        <xdr:cNvSpPr>
          <a:spLocks noChangeArrowheads="1"/>
        </xdr:cNvSpPr>
      </xdr:nvSpPr>
      <xdr:spPr bwMode="auto">
        <a:xfrm>
          <a:off x="8029576" y="157691"/>
          <a:ext cx="1369127" cy="347134"/>
        </a:xfrm>
        <a:prstGeom prst="rect">
          <a:avLst/>
        </a:prstGeom>
        <a:solidFill>
          <a:srgbClr val="FFFFFF"/>
        </a:solidFill>
        <a:ln w="9525">
          <a:solidFill>
            <a:srgbClr val="000000"/>
          </a:solidFill>
          <a:miter lim="800000"/>
          <a:headEnd/>
          <a:tailEnd/>
        </a:ln>
      </xdr:spPr>
      <xdr:txBody>
        <a:bodyPr vertOverflow="clip" wrap="square" lIns="74295" tIns="8890" rIns="74295" bIns="8890" anchor="ctr" anchorCtr="0" upright="1">
          <a:noAutofit/>
        </a:bodyPr>
        <a:lstStyle/>
        <a:p>
          <a:pPr algn="l" rtl="0">
            <a:defRPr sz="1000"/>
          </a:pPr>
          <a:r>
            <a:rPr lang="ja-JP" altLang="en-US" sz="1600" b="1" i="0" u="none" strike="noStrike" baseline="0">
              <a:solidFill>
                <a:srgbClr val="000000"/>
              </a:solidFill>
              <a:latin typeface="ＭＳ ゴシック"/>
              <a:ea typeface="ＭＳ ゴシック"/>
              <a:cs typeface="+mn-cs"/>
            </a:rPr>
            <a:t>　　参考</a:t>
          </a:r>
          <a:endParaRPr lang="en-US" altLang="ja-JP" sz="1600" b="1" i="0" u="none" strike="noStrike" baseline="0">
            <a:solidFill>
              <a:srgbClr val="000000"/>
            </a:solidFill>
            <a:latin typeface="ＭＳ ゴシック"/>
            <a:ea typeface="ＭＳ ゴシック"/>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E013F-175E-44B5-B5F2-6B44D2657365}">
  <sheetPr>
    <tabColor rgb="FF002060"/>
    <pageSetUpPr fitToPage="1"/>
  </sheetPr>
  <dimension ref="A4:N38"/>
  <sheetViews>
    <sheetView view="pageBreakPreview" zoomScaleNormal="100" zoomScaleSheetLayoutView="100" workbookViewId="0">
      <selection activeCell="K12" sqref="K12"/>
    </sheetView>
  </sheetViews>
  <sheetFormatPr defaultRowHeight="13.5"/>
  <cols>
    <col min="1" max="1" width="12.5" customWidth="1"/>
    <col min="2" max="13" width="6.5" customWidth="1"/>
  </cols>
  <sheetData>
    <row r="4" spans="1:14" ht="18" customHeight="1">
      <c r="A4" s="1" t="s">
        <v>229</v>
      </c>
    </row>
    <row r="5" spans="1:14" ht="14.25" thickBot="1">
      <c r="A5" s="4"/>
      <c r="B5" s="4"/>
      <c r="C5" s="4"/>
      <c r="D5" s="4"/>
      <c r="E5" s="4"/>
      <c r="F5" s="4"/>
      <c r="G5" s="4"/>
      <c r="H5" s="4"/>
      <c r="I5" s="4"/>
      <c r="J5" s="4"/>
      <c r="K5" s="108" t="s">
        <v>230</v>
      </c>
      <c r="L5" s="108"/>
      <c r="M5" s="108"/>
    </row>
    <row r="6" spans="1:14" s="100" customFormat="1" ht="16.5" customHeight="1">
      <c r="A6" s="109"/>
      <c r="B6" s="111" t="s">
        <v>231</v>
      </c>
      <c r="C6" s="111"/>
      <c r="D6" s="111"/>
      <c r="E6" s="112" t="s">
        <v>232</v>
      </c>
      <c r="F6" s="112"/>
      <c r="G6" s="112"/>
      <c r="H6" s="112" t="s">
        <v>233</v>
      </c>
      <c r="I6" s="112"/>
      <c r="J6" s="112"/>
      <c r="K6" s="113" t="s">
        <v>234</v>
      </c>
      <c r="L6" s="113"/>
      <c r="M6" s="114"/>
    </row>
    <row r="7" spans="1:14" s="100" customFormat="1" ht="16.5" customHeight="1">
      <c r="A7" s="110"/>
      <c r="B7" s="101" t="s">
        <v>235</v>
      </c>
      <c r="C7" s="101" t="s">
        <v>236</v>
      </c>
      <c r="D7" s="101" t="s">
        <v>237</v>
      </c>
      <c r="E7" s="101" t="s">
        <v>235</v>
      </c>
      <c r="F7" s="101" t="s">
        <v>236</v>
      </c>
      <c r="G7" s="101" t="s">
        <v>237</v>
      </c>
      <c r="H7" s="101" t="s">
        <v>235</v>
      </c>
      <c r="I7" s="101" t="s">
        <v>236</v>
      </c>
      <c r="J7" s="101" t="s">
        <v>237</v>
      </c>
      <c r="K7" s="101" t="s">
        <v>235</v>
      </c>
      <c r="L7" s="101" t="s">
        <v>236</v>
      </c>
      <c r="M7" s="102" t="s">
        <v>237</v>
      </c>
    </row>
    <row r="8" spans="1:14" ht="27.95" customHeight="1">
      <c r="A8" s="103" t="s">
        <v>54</v>
      </c>
      <c r="B8" s="47">
        <v>279</v>
      </c>
      <c r="C8" s="47">
        <v>140</v>
      </c>
      <c r="D8" s="47">
        <v>139</v>
      </c>
      <c r="E8" s="47">
        <v>0</v>
      </c>
      <c r="F8" s="47">
        <v>0</v>
      </c>
      <c r="G8" s="104" t="s">
        <v>244</v>
      </c>
      <c r="H8" s="47">
        <v>281</v>
      </c>
      <c r="I8" s="47">
        <v>251</v>
      </c>
      <c r="J8" s="47">
        <v>30</v>
      </c>
      <c r="K8" s="47">
        <f>+B8+E8+H8</f>
        <v>560</v>
      </c>
      <c r="L8" s="47">
        <f t="shared" ref="L8:M8" si="0">+C8+F8+I8</f>
        <v>391</v>
      </c>
      <c r="M8" s="56">
        <f t="shared" si="0"/>
        <v>169</v>
      </c>
      <c r="N8" t="str">
        <f>+IF(L8+M8=K8,"OK","NG")</f>
        <v>OK</v>
      </c>
    </row>
    <row r="9" spans="1:14" ht="27.95" customHeight="1">
      <c r="A9" s="103" t="s">
        <v>48</v>
      </c>
      <c r="B9" s="115">
        <f>C8/B8</f>
        <v>0.50179211469534046</v>
      </c>
      <c r="C9" s="115"/>
      <c r="D9" s="115"/>
      <c r="E9" s="115" t="s">
        <v>228</v>
      </c>
      <c r="F9" s="115"/>
      <c r="G9" s="115"/>
      <c r="H9" s="115">
        <f>I8/H8</f>
        <v>0.89323843416370108</v>
      </c>
      <c r="I9" s="115"/>
      <c r="J9" s="115"/>
      <c r="K9" s="115">
        <f>L8/K8</f>
        <v>0.69821428571428568</v>
      </c>
      <c r="L9" s="115"/>
      <c r="M9" s="116"/>
    </row>
    <row r="10" spans="1:14" ht="27.95" customHeight="1">
      <c r="A10" s="105" t="s">
        <v>47</v>
      </c>
      <c r="B10" s="47">
        <v>616</v>
      </c>
      <c r="C10" s="47">
        <v>472</v>
      </c>
      <c r="D10" s="47">
        <v>144</v>
      </c>
      <c r="E10" s="47">
        <v>10</v>
      </c>
      <c r="F10" s="47">
        <v>10</v>
      </c>
      <c r="G10" s="104" t="s">
        <v>244</v>
      </c>
      <c r="H10" s="47">
        <v>193</v>
      </c>
      <c r="I10" s="47">
        <v>168</v>
      </c>
      <c r="J10" s="47">
        <v>25</v>
      </c>
      <c r="K10" s="47">
        <f>+B10+E10+H10</f>
        <v>819</v>
      </c>
      <c r="L10" s="47">
        <f t="shared" ref="L10:M10" si="1">+C10+F10+I10</f>
        <v>650</v>
      </c>
      <c r="M10" s="56">
        <f t="shared" si="1"/>
        <v>169</v>
      </c>
      <c r="N10" t="str">
        <f>+IF(L10+M10=K10,"OK","NG")</f>
        <v>OK</v>
      </c>
    </row>
    <row r="11" spans="1:14" ht="27.95" customHeight="1">
      <c r="A11" s="103" t="s">
        <v>48</v>
      </c>
      <c r="B11" s="115">
        <f>C10/B10</f>
        <v>0.76623376623376627</v>
      </c>
      <c r="C11" s="115"/>
      <c r="D11" s="115"/>
      <c r="E11" s="115">
        <f>F10/E10</f>
        <v>1</v>
      </c>
      <c r="F11" s="115"/>
      <c r="G11" s="115"/>
      <c r="H11" s="115">
        <f>I10/H10</f>
        <v>0.8704663212435233</v>
      </c>
      <c r="I11" s="115"/>
      <c r="J11" s="115"/>
      <c r="K11" s="115">
        <f>L10/K10</f>
        <v>0.79365079365079361</v>
      </c>
      <c r="L11" s="115"/>
      <c r="M11" s="116"/>
    </row>
    <row r="12" spans="1:14" ht="27.95" customHeight="1">
      <c r="A12" s="103" t="s">
        <v>55</v>
      </c>
      <c r="B12" s="47">
        <v>320</v>
      </c>
      <c r="C12" s="47">
        <v>77</v>
      </c>
      <c r="D12" s="47">
        <v>243</v>
      </c>
      <c r="E12" s="47">
        <v>5</v>
      </c>
      <c r="F12" s="47">
        <v>0</v>
      </c>
      <c r="G12" s="47">
        <v>5</v>
      </c>
      <c r="H12" s="47">
        <v>97</v>
      </c>
      <c r="I12" s="47">
        <v>45</v>
      </c>
      <c r="J12" s="47">
        <v>52</v>
      </c>
      <c r="K12" s="47">
        <f>+B12+E12+H12</f>
        <v>422</v>
      </c>
      <c r="L12" s="47">
        <f t="shared" ref="L12:M12" si="2">+C12+F12+I12</f>
        <v>122</v>
      </c>
      <c r="M12" s="56">
        <f t="shared" si="2"/>
        <v>300</v>
      </c>
      <c r="N12" t="str">
        <f>+IF(L12+M12=K12,"OK","NG")</f>
        <v>OK</v>
      </c>
    </row>
    <row r="13" spans="1:14" ht="27.95" customHeight="1" thickBot="1">
      <c r="A13" s="106" t="s">
        <v>48</v>
      </c>
      <c r="B13" s="117">
        <f>C12/B12</f>
        <v>0.24062500000000001</v>
      </c>
      <c r="C13" s="117"/>
      <c r="D13" s="117"/>
      <c r="E13" s="117">
        <f>F12/E12</f>
        <v>0</v>
      </c>
      <c r="F13" s="117"/>
      <c r="G13" s="117"/>
      <c r="H13" s="117">
        <f>I12/H12</f>
        <v>0.46391752577319589</v>
      </c>
      <c r="I13" s="117"/>
      <c r="J13" s="117"/>
      <c r="K13" s="117">
        <f>L12/K12</f>
        <v>0.2890995260663507</v>
      </c>
      <c r="L13" s="117"/>
      <c r="M13" s="118"/>
    </row>
    <row r="14" spans="1:14" ht="25.5" customHeight="1">
      <c r="A14" s="119" t="s">
        <v>239</v>
      </c>
      <c r="B14" s="119"/>
      <c r="C14" s="119"/>
      <c r="D14" s="119"/>
      <c r="E14" s="119"/>
      <c r="F14" s="119"/>
      <c r="G14" s="119"/>
      <c r="H14" s="119"/>
      <c r="I14" s="119"/>
      <c r="J14" s="119"/>
      <c r="K14" s="119"/>
      <c r="L14" s="119"/>
      <c r="M14" s="119"/>
    </row>
    <row r="15" spans="1:14">
      <c r="A15" s="107"/>
    </row>
    <row r="16" spans="1:14" ht="18" customHeight="1">
      <c r="A16" s="1" t="s">
        <v>240</v>
      </c>
    </row>
    <row r="17" spans="1:14" ht="14.25" thickBot="1">
      <c r="A17" s="4"/>
      <c r="B17" s="4"/>
      <c r="C17" s="4"/>
      <c r="D17" s="4"/>
      <c r="E17" s="4"/>
      <c r="F17" s="4"/>
      <c r="G17" s="4"/>
      <c r="H17" s="4"/>
      <c r="I17" s="4"/>
      <c r="J17" s="4"/>
      <c r="K17" s="108" t="s">
        <v>241</v>
      </c>
      <c r="L17" s="108"/>
      <c r="M17" s="108"/>
    </row>
    <row r="18" spans="1:14" s="100" customFormat="1" ht="16.5" customHeight="1">
      <c r="A18" s="109"/>
      <c r="B18" s="111" t="s">
        <v>231</v>
      </c>
      <c r="C18" s="111"/>
      <c r="D18" s="111"/>
      <c r="E18" s="112" t="s">
        <v>232</v>
      </c>
      <c r="F18" s="112"/>
      <c r="G18" s="112"/>
      <c r="H18" s="112" t="s">
        <v>233</v>
      </c>
      <c r="I18" s="112"/>
      <c r="J18" s="112"/>
      <c r="K18" s="113" t="s">
        <v>234</v>
      </c>
      <c r="L18" s="113"/>
      <c r="M18" s="114"/>
    </row>
    <row r="19" spans="1:14" s="100" customFormat="1" ht="16.5" customHeight="1">
      <c r="A19" s="110"/>
      <c r="B19" s="101" t="s">
        <v>235</v>
      </c>
      <c r="C19" s="101" t="s">
        <v>236</v>
      </c>
      <c r="D19" s="101" t="s">
        <v>237</v>
      </c>
      <c r="E19" s="101" t="s">
        <v>235</v>
      </c>
      <c r="F19" s="101" t="s">
        <v>236</v>
      </c>
      <c r="G19" s="101" t="s">
        <v>237</v>
      </c>
      <c r="H19" s="101" t="s">
        <v>235</v>
      </c>
      <c r="I19" s="101" t="s">
        <v>236</v>
      </c>
      <c r="J19" s="101" t="s">
        <v>237</v>
      </c>
      <c r="K19" s="101" t="s">
        <v>235</v>
      </c>
      <c r="L19" s="101" t="s">
        <v>236</v>
      </c>
      <c r="M19" s="102" t="s">
        <v>237</v>
      </c>
    </row>
    <row r="20" spans="1:14" ht="27.95" customHeight="1">
      <c r="A20" s="103" t="s">
        <v>54</v>
      </c>
      <c r="B20" s="47">
        <v>289</v>
      </c>
      <c r="C20" s="47">
        <v>151</v>
      </c>
      <c r="D20" s="47">
        <v>138</v>
      </c>
      <c r="E20" s="47">
        <v>4</v>
      </c>
      <c r="F20" s="47">
        <v>4</v>
      </c>
      <c r="G20" s="104" t="s">
        <v>238</v>
      </c>
      <c r="H20" s="47">
        <v>261</v>
      </c>
      <c r="I20" s="47">
        <v>227</v>
      </c>
      <c r="J20" s="47">
        <v>34</v>
      </c>
      <c r="K20" s="47">
        <f>+B20+E20+H20</f>
        <v>554</v>
      </c>
      <c r="L20" s="47">
        <f t="shared" ref="L20:M20" si="3">+C20+F20+I20</f>
        <v>382</v>
      </c>
      <c r="M20" s="56">
        <f t="shared" si="3"/>
        <v>172</v>
      </c>
      <c r="N20" t="str">
        <f>+IF(L20+M20=K20,"OK","NG")</f>
        <v>OK</v>
      </c>
    </row>
    <row r="21" spans="1:14" ht="27.95" customHeight="1">
      <c r="A21" s="103" t="s">
        <v>48</v>
      </c>
      <c r="B21" s="115">
        <f>C20/B20</f>
        <v>0.52249134948096887</v>
      </c>
      <c r="C21" s="115"/>
      <c r="D21" s="115"/>
      <c r="E21" s="115">
        <f>F20/E20</f>
        <v>1</v>
      </c>
      <c r="F21" s="115"/>
      <c r="G21" s="115"/>
      <c r="H21" s="115">
        <f>I20/H20</f>
        <v>0.86973180076628354</v>
      </c>
      <c r="I21" s="115"/>
      <c r="J21" s="115"/>
      <c r="K21" s="115">
        <f>L20/K20</f>
        <v>0.68953068592057765</v>
      </c>
      <c r="L21" s="115"/>
      <c r="M21" s="116"/>
    </row>
    <row r="22" spans="1:14" ht="27.95" customHeight="1">
      <c r="A22" s="105" t="s">
        <v>47</v>
      </c>
      <c r="B22" s="47">
        <v>607</v>
      </c>
      <c r="C22" s="47">
        <v>467</v>
      </c>
      <c r="D22" s="47">
        <v>140</v>
      </c>
      <c r="E22" s="47">
        <v>11</v>
      </c>
      <c r="F22" s="47">
        <v>11</v>
      </c>
      <c r="G22" s="104" t="s">
        <v>238</v>
      </c>
      <c r="H22" s="47">
        <v>183</v>
      </c>
      <c r="I22" s="47">
        <v>156</v>
      </c>
      <c r="J22" s="47">
        <v>27</v>
      </c>
      <c r="K22" s="47">
        <f>+B22+E22+H22</f>
        <v>801</v>
      </c>
      <c r="L22" s="47">
        <f t="shared" ref="L22:M22" si="4">+C22+F22+I22</f>
        <v>634</v>
      </c>
      <c r="M22" s="56">
        <f t="shared" si="4"/>
        <v>167</v>
      </c>
      <c r="N22" t="str">
        <f>+IF(L22+M22=K22,"OK","NG")</f>
        <v>OK</v>
      </c>
    </row>
    <row r="23" spans="1:14" ht="27.95" customHeight="1">
      <c r="A23" s="103" t="s">
        <v>48</v>
      </c>
      <c r="B23" s="115">
        <f>C22/B22</f>
        <v>0.7693574958813838</v>
      </c>
      <c r="C23" s="115"/>
      <c r="D23" s="115"/>
      <c r="E23" s="115">
        <f>F22/E22</f>
        <v>1</v>
      </c>
      <c r="F23" s="115"/>
      <c r="G23" s="115"/>
      <c r="H23" s="115">
        <f>I22/H22</f>
        <v>0.85245901639344257</v>
      </c>
      <c r="I23" s="115"/>
      <c r="J23" s="115"/>
      <c r="K23" s="115">
        <f>L22/K22</f>
        <v>0.79151061173533088</v>
      </c>
      <c r="L23" s="115"/>
      <c r="M23" s="116"/>
    </row>
    <row r="24" spans="1:14" ht="27.95" customHeight="1">
      <c r="A24" s="103" t="s">
        <v>55</v>
      </c>
      <c r="B24" s="47">
        <v>323</v>
      </c>
      <c r="C24" s="47">
        <v>80</v>
      </c>
      <c r="D24" s="47">
        <v>243</v>
      </c>
      <c r="E24" s="47">
        <v>5</v>
      </c>
      <c r="F24" s="47">
        <v>0</v>
      </c>
      <c r="G24" s="47">
        <v>5</v>
      </c>
      <c r="H24" s="47">
        <v>77</v>
      </c>
      <c r="I24" s="47">
        <v>39</v>
      </c>
      <c r="J24" s="47">
        <v>38</v>
      </c>
      <c r="K24" s="47">
        <f>+B24+E24+H24</f>
        <v>405</v>
      </c>
      <c r="L24" s="47">
        <f t="shared" ref="L24:M24" si="5">+C24+F24+I24</f>
        <v>119</v>
      </c>
      <c r="M24" s="56">
        <f t="shared" si="5"/>
        <v>286</v>
      </c>
      <c r="N24" t="str">
        <f>+IF(L24+M24=K24,"OK","NG")</f>
        <v>OK</v>
      </c>
    </row>
    <row r="25" spans="1:14" ht="27.95" customHeight="1" thickBot="1">
      <c r="A25" s="106" t="s">
        <v>48</v>
      </c>
      <c r="B25" s="117">
        <f>C24/B24</f>
        <v>0.24767801857585139</v>
      </c>
      <c r="C25" s="117"/>
      <c r="D25" s="117"/>
      <c r="E25" s="117">
        <f>F24/E24</f>
        <v>0</v>
      </c>
      <c r="F25" s="117"/>
      <c r="G25" s="117"/>
      <c r="H25" s="117">
        <f>I24/H24</f>
        <v>0.50649350649350644</v>
      </c>
      <c r="I25" s="117"/>
      <c r="J25" s="117"/>
      <c r="K25" s="117">
        <f>L24/K24</f>
        <v>0.29382716049382718</v>
      </c>
      <c r="L25" s="117"/>
      <c r="M25" s="118"/>
    </row>
    <row r="26" spans="1:14" ht="25.5" customHeight="1">
      <c r="A26" s="119" t="s">
        <v>239</v>
      </c>
      <c r="B26" s="119"/>
      <c r="C26" s="119"/>
      <c r="D26" s="119"/>
      <c r="E26" s="119"/>
      <c r="F26" s="119"/>
      <c r="G26" s="119"/>
      <c r="H26" s="119"/>
      <c r="I26" s="119"/>
      <c r="J26" s="119"/>
      <c r="K26" s="119"/>
      <c r="L26" s="119"/>
      <c r="M26" s="119"/>
    </row>
    <row r="27" spans="1:14">
      <c r="A27" s="107"/>
    </row>
    <row r="28" spans="1:14" ht="18" customHeight="1">
      <c r="A28" s="1" t="s">
        <v>242</v>
      </c>
    </row>
    <row r="29" spans="1:14" ht="14.25" thickBot="1">
      <c r="A29" s="4"/>
      <c r="B29" s="4"/>
      <c r="C29" s="4"/>
      <c r="D29" s="4"/>
      <c r="E29" s="4"/>
      <c r="F29" s="4"/>
      <c r="G29" s="4"/>
      <c r="H29" s="4"/>
      <c r="I29" s="4"/>
      <c r="J29" s="4"/>
      <c r="K29" s="108" t="s">
        <v>243</v>
      </c>
      <c r="L29" s="108"/>
      <c r="M29" s="108"/>
    </row>
    <row r="30" spans="1:14" s="100" customFormat="1" ht="16.5" customHeight="1">
      <c r="A30" s="109"/>
      <c r="B30" s="111" t="s">
        <v>231</v>
      </c>
      <c r="C30" s="111"/>
      <c r="D30" s="111"/>
      <c r="E30" s="112" t="s">
        <v>232</v>
      </c>
      <c r="F30" s="112"/>
      <c r="G30" s="112"/>
      <c r="H30" s="112" t="s">
        <v>233</v>
      </c>
      <c r="I30" s="112"/>
      <c r="J30" s="112"/>
      <c r="K30" s="113" t="s">
        <v>234</v>
      </c>
      <c r="L30" s="113"/>
      <c r="M30" s="114"/>
    </row>
    <row r="31" spans="1:14" s="100" customFormat="1" ht="16.5" customHeight="1">
      <c r="A31" s="110"/>
      <c r="B31" s="101" t="s">
        <v>235</v>
      </c>
      <c r="C31" s="101" t="s">
        <v>236</v>
      </c>
      <c r="D31" s="101" t="s">
        <v>237</v>
      </c>
      <c r="E31" s="101" t="s">
        <v>235</v>
      </c>
      <c r="F31" s="101" t="s">
        <v>236</v>
      </c>
      <c r="G31" s="101" t="s">
        <v>237</v>
      </c>
      <c r="H31" s="101" t="s">
        <v>235</v>
      </c>
      <c r="I31" s="101" t="s">
        <v>236</v>
      </c>
      <c r="J31" s="101" t="s">
        <v>237</v>
      </c>
      <c r="K31" s="101" t="s">
        <v>235</v>
      </c>
      <c r="L31" s="101" t="s">
        <v>236</v>
      </c>
      <c r="M31" s="102" t="s">
        <v>237</v>
      </c>
    </row>
    <row r="32" spans="1:14" ht="27.95" customHeight="1">
      <c r="A32" s="103" t="s">
        <v>54</v>
      </c>
      <c r="B32" s="47">
        <v>283</v>
      </c>
      <c r="C32" s="47">
        <v>148</v>
      </c>
      <c r="D32" s="47">
        <v>135</v>
      </c>
      <c r="E32" s="47">
        <v>4</v>
      </c>
      <c r="F32" s="47">
        <v>4</v>
      </c>
      <c r="G32" s="104" t="s">
        <v>238</v>
      </c>
      <c r="H32" s="47">
        <v>269</v>
      </c>
      <c r="I32" s="47">
        <v>235</v>
      </c>
      <c r="J32" s="47">
        <v>34</v>
      </c>
      <c r="K32" s="47">
        <f>+B32+E32+H32</f>
        <v>556</v>
      </c>
      <c r="L32" s="47">
        <f t="shared" ref="L32:M32" si="6">+C32+F32+I32</f>
        <v>387</v>
      </c>
      <c r="M32" s="56">
        <f t="shared" si="6"/>
        <v>169</v>
      </c>
      <c r="N32" t="str">
        <f>+IF(L32+M32=K32,"OK","NG")</f>
        <v>OK</v>
      </c>
    </row>
    <row r="33" spans="1:14" ht="27.95" customHeight="1">
      <c r="A33" s="103" t="s">
        <v>48</v>
      </c>
      <c r="B33" s="115">
        <f>C32/B32</f>
        <v>0.52296819787985871</v>
      </c>
      <c r="C33" s="115"/>
      <c r="D33" s="115"/>
      <c r="E33" s="115">
        <f>F32/E32</f>
        <v>1</v>
      </c>
      <c r="F33" s="115"/>
      <c r="G33" s="115"/>
      <c r="H33" s="115">
        <f>I32/H32</f>
        <v>0.87360594795539037</v>
      </c>
      <c r="I33" s="115"/>
      <c r="J33" s="115"/>
      <c r="K33" s="115">
        <f>L32/K32</f>
        <v>0.6960431654676259</v>
      </c>
      <c r="L33" s="115"/>
      <c r="M33" s="116"/>
    </row>
    <row r="34" spans="1:14" ht="27.95" customHeight="1">
      <c r="A34" s="105" t="s">
        <v>47</v>
      </c>
      <c r="B34" s="47">
        <v>614</v>
      </c>
      <c r="C34" s="47">
        <v>471</v>
      </c>
      <c r="D34" s="47">
        <v>143</v>
      </c>
      <c r="E34" s="47">
        <v>11</v>
      </c>
      <c r="F34" s="47">
        <v>11</v>
      </c>
      <c r="G34" s="104" t="s">
        <v>238</v>
      </c>
      <c r="H34" s="47">
        <v>181</v>
      </c>
      <c r="I34" s="47">
        <v>156</v>
      </c>
      <c r="J34" s="47">
        <v>25</v>
      </c>
      <c r="K34" s="47">
        <f>+B34+E34+H34</f>
        <v>806</v>
      </c>
      <c r="L34" s="47">
        <f t="shared" ref="L34:M34" si="7">+C34+F34+I34</f>
        <v>638</v>
      </c>
      <c r="M34" s="56">
        <f t="shared" si="7"/>
        <v>168</v>
      </c>
      <c r="N34" t="str">
        <f>+IF(L34+M34=K34,"OK","NG")</f>
        <v>OK</v>
      </c>
    </row>
    <row r="35" spans="1:14" ht="27.95" customHeight="1">
      <c r="A35" s="103" t="s">
        <v>48</v>
      </c>
      <c r="B35" s="115">
        <f>C34/B34</f>
        <v>0.76710097719869708</v>
      </c>
      <c r="C35" s="115"/>
      <c r="D35" s="115"/>
      <c r="E35" s="115">
        <f>F34/E34</f>
        <v>1</v>
      </c>
      <c r="F35" s="115"/>
      <c r="G35" s="115"/>
      <c r="H35" s="115">
        <f>I34/H34</f>
        <v>0.86187845303867405</v>
      </c>
      <c r="I35" s="115"/>
      <c r="J35" s="115"/>
      <c r="K35" s="115">
        <f>L34/K34</f>
        <v>0.79156327543424321</v>
      </c>
      <c r="L35" s="115"/>
      <c r="M35" s="116"/>
    </row>
    <row r="36" spans="1:14" ht="27.95" customHeight="1">
      <c r="A36" s="103" t="s">
        <v>55</v>
      </c>
      <c r="B36" s="47">
        <v>321</v>
      </c>
      <c r="C36" s="47">
        <v>78</v>
      </c>
      <c r="D36" s="47">
        <v>243</v>
      </c>
      <c r="E36" s="47">
        <v>6</v>
      </c>
      <c r="F36" s="47">
        <v>0</v>
      </c>
      <c r="G36" s="47">
        <v>6</v>
      </c>
      <c r="H36" s="47">
        <v>77</v>
      </c>
      <c r="I36" s="47">
        <v>39</v>
      </c>
      <c r="J36" s="47">
        <v>38</v>
      </c>
      <c r="K36" s="47">
        <f>+B36+E36+H36</f>
        <v>404</v>
      </c>
      <c r="L36" s="47">
        <f t="shared" ref="L36:M36" si="8">+C36+F36+I36</f>
        <v>117</v>
      </c>
      <c r="M36" s="56">
        <f t="shared" si="8"/>
        <v>287</v>
      </c>
      <c r="N36" t="str">
        <f>+IF(L36+M36=K36,"OK","NG")</f>
        <v>OK</v>
      </c>
    </row>
    <row r="37" spans="1:14" ht="27.95" customHeight="1" thickBot="1">
      <c r="A37" s="106" t="s">
        <v>48</v>
      </c>
      <c r="B37" s="117">
        <f>C36/B36</f>
        <v>0.24299065420560748</v>
      </c>
      <c r="C37" s="117"/>
      <c r="D37" s="117"/>
      <c r="E37" s="117">
        <f>F36/E36</f>
        <v>0</v>
      </c>
      <c r="F37" s="117"/>
      <c r="G37" s="117"/>
      <c r="H37" s="117">
        <f>I36/H36</f>
        <v>0.50649350649350644</v>
      </c>
      <c r="I37" s="117"/>
      <c r="J37" s="117"/>
      <c r="K37" s="117">
        <f>L36/K36</f>
        <v>0.28960396039603958</v>
      </c>
      <c r="L37" s="117"/>
      <c r="M37" s="118"/>
    </row>
    <row r="38" spans="1:14" ht="25.5" customHeight="1">
      <c r="A38" s="119" t="s">
        <v>239</v>
      </c>
      <c r="B38" s="119"/>
      <c r="C38" s="119"/>
      <c r="D38" s="119"/>
      <c r="E38" s="119"/>
      <c r="F38" s="119"/>
      <c r="G38" s="119"/>
      <c r="H38" s="119"/>
      <c r="I38" s="119"/>
      <c r="J38" s="119"/>
      <c r="K38" s="119"/>
      <c r="L38" s="119"/>
      <c r="M38" s="119"/>
    </row>
  </sheetData>
  <mergeCells count="57">
    <mergeCell ref="B37:D37"/>
    <mergeCell ref="E37:G37"/>
    <mergeCell ref="H37:J37"/>
    <mergeCell ref="K37:M37"/>
    <mergeCell ref="A38:M38"/>
    <mergeCell ref="B33:D33"/>
    <mergeCell ref="E33:G33"/>
    <mergeCell ref="H33:J33"/>
    <mergeCell ref="K33:M33"/>
    <mergeCell ref="B35:D35"/>
    <mergeCell ref="E35:G35"/>
    <mergeCell ref="H35:J35"/>
    <mergeCell ref="K35:M35"/>
    <mergeCell ref="A26:M26"/>
    <mergeCell ref="K29:M29"/>
    <mergeCell ref="A30:A31"/>
    <mergeCell ref="B30:D30"/>
    <mergeCell ref="E30:G30"/>
    <mergeCell ref="H30:J30"/>
    <mergeCell ref="K30:M30"/>
    <mergeCell ref="B23:D23"/>
    <mergeCell ref="E23:G23"/>
    <mergeCell ref="H23:J23"/>
    <mergeCell ref="K23:M23"/>
    <mergeCell ref="B25:D25"/>
    <mergeCell ref="E25:G25"/>
    <mergeCell ref="H25:J25"/>
    <mergeCell ref="K25:M25"/>
    <mergeCell ref="B21:D21"/>
    <mergeCell ref="E21:G21"/>
    <mergeCell ref="H21:J21"/>
    <mergeCell ref="K21:M21"/>
    <mergeCell ref="B13:D13"/>
    <mergeCell ref="E13:G13"/>
    <mergeCell ref="H13:J13"/>
    <mergeCell ref="K13:M13"/>
    <mergeCell ref="A14:M14"/>
    <mergeCell ref="K17:M17"/>
    <mergeCell ref="A18:A19"/>
    <mergeCell ref="B18:D18"/>
    <mergeCell ref="E18:G18"/>
    <mergeCell ref="H18:J18"/>
    <mergeCell ref="K18:M18"/>
    <mergeCell ref="B9:D9"/>
    <mergeCell ref="E9:G9"/>
    <mergeCell ref="H9:J9"/>
    <mergeCell ref="K9:M9"/>
    <mergeCell ref="B11:D11"/>
    <mergeCell ref="E11:G11"/>
    <mergeCell ref="H11:J11"/>
    <mergeCell ref="K11:M11"/>
    <mergeCell ref="K5:M5"/>
    <mergeCell ref="A6:A7"/>
    <mergeCell ref="B6:D6"/>
    <mergeCell ref="E6:G6"/>
    <mergeCell ref="H6:J6"/>
    <mergeCell ref="K6:M6"/>
  </mergeCells>
  <phoneticPr fontId="2"/>
  <pageMargins left="0.70866141732283472" right="0.6692913385826772" top="0.74803149606299213" bottom="0.62992125984251968" header="0.51181102362204722" footer="0.51181102362204722"/>
  <pageSetup paperSize="9" scale="97" orientation="portrait" r:id="rId1"/>
  <headerFooter alignWithMargins="0"/>
  <rowBreaks count="1" manualBreakCount="1">
    <brk id="38" max="16383" man="1"/>
  </rowBreaks>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156"/>
  <sheetViews>
    <sheetView view="pageBreakPreview" zoomScale="85" zoomScaleNormal="100" zoomScaleSheetLayoutView="85" workbookViewId="0">
      <pane xSplit="4" ySplit="4" topLeftCell="E35" activePane="bottomRight" state="frozen"/>
      <selection activeCell="C18" sqref="C18:R18"/>
      <selection pane="topRight" activeCell="C18" sqref="C18:R18"/>
      <selection pane="bottomLeft" activeCell="C18" sqref="C18:R18"/>
      <selection pane="bottomRight" activeCell="F40" sqref="F40"/>
    </sheetView>
  </sheetViews>
  <sheetFormatPr defaultColWidth="9" defaultRowHeight="13.5"/>
  <cols>
    <col min="1" max="1" width="3.625" style="22" customWidth="1"/>
    <col min="2" max="2" width="3.625" style="23" customWidth="1"/>
    <col min="3" max="3" width="6.625" style="23" customWidth="1"/>
    <col min="4" max="4" width="9.375" style="23" customWidth="1"/>
    <col min="5" max="8" width="6.75" style="9" customWidth="1"/>
    <col min="9" max="12" width="6.75" style="10" customWidth="1"/>
    <col min="13" max="13" width="6.75" style="11" customWidth="1"/>
    <col min="14" max="20" width="6.75" style="12" customWidth="1"/>
    <col min="21" max="16384" width="9" style="10"/>
  </cols>
  <sheetData>
    <row r="1" spans="1:20" ht="21.6" customHeight="1">
      <c r="A1" s="7" t="s">
        <v>225</v>
      </c>
      <c r="B1" s="8"/>
      <c r="C1" s="51"/>
      <c r="D1" s="8"/>
      <c r="Q1" s="143" t="s">
        <v>224</v>
      </c>
      <c r="R1" s="143"/>
      <c r="S1" s="143"/>
      <c r="T1" s="143"/>
    </row>
    <row r="2" spans="1:20" ht="13.9" customHeight="1" thickBot="1">
      <c r="A2" s="13"/>
      <c r="B2" s="14"/>
      <c r="C2" s="14"/>
      <c r="D2" s="14"/>
      <c r="E2" s="15"/>
      <c r="F2" s="15"/>
      <c r="G2" s="15"/>
      <c r="H2" s="15"/>
      <c r="I2" s="16"/>
      <c r="J2" s="16"/>
      <c r="K2" s="16"/>
      <c r="L2" s="16"/>
      <c r="N2" s="17"/>
      <c r="O2" s="17"/>
      <c r="P2" s="17"/>
      <c r="Q2" s="143"/>
      <c r="R2" s="143"/>
      <c r="S2" s="143"/>
      <c r="T2" s="143"/>
    </row>
    <row r="3" spans="1:20" ht="16.5" customHeight="1">
      <c r="A3" s="156" t="s">
        <v>42</v>
      </c>
      <c r="B3" s="157"/>
      <c r="C3" s="157"/>
      <c r="D3" s="158"/>
      <c r="E3" s="76" t="s">
        <v>62</v>
      </c>
      <c r="F3" s="61"/>
      <c r="G3" s="61"/>
      <c r="H3" s="73"/>
      <c r="I3" s="76" t="s">
        <v>63</v>
      </c>
      <c r="J3" s="61"/>
      <c r="K3" s="61"/>
      <c r="L3" s="73"/>
      <c r="M3" s="88" t="s">
        <v>64</v>
      </c>
      <c r="N3" s="62"/>
      <c r="O3" s="62"/>
      <c r="P3" s="63"/>
      <c r="Q3" s="88" t="s">
        <v>56</v>
      </c>
      <c r="R3" s="62"/>
      <c r="S3" s="62"/>
      <c r="T3" s="63"/>
    </row>
    <row r="4" spans="1:20" ht="30.6" customHeight="1">
      <c r="A4" s="159"/>
      <c r="B4" s="160"/>
      <c r="C4" s="160"/>
      <c r="D4" s="161"/>
      <c r="E4" s="77" t="s">
        <v>57</v>
      </c>
      <c r="F4" s="30" t="s">
        <v>58</v>
      </c>
      <c r="G4" s="31" t="s">
        <v>59</v>
      </c>
      <c r="H4" s="74" t="s">
        <v>60</v>
      </c>
      <c r="I4" s="77" t="s">
        <v>57</v>
      </c>
      <c r="J4" s="30" t="s">
        <v>58</v>
      </c>
      <c r="K4" s="31" t="s">
        <v>59</v>
      </c>
      <c r="L4" s="74" t="s">
        <v>60</v>
      </c>
      <c r="M4" s="89" t="s">
        <v>57</v>
      </c>
      <c r="N4" s="32" t="s">
        <v>58</v>
      </c>
      <c r="O4" s="31" t="s">
        <v>59</v>
      </c>
      <c r="P4" s="64" t="s">
        <v>60</v>
      </c>
      <c r="Q4" s="89" t="s">
        <v>57</v>
      </c>
      <c r="R4" s="32" t="s">
        <v>58</v>
      </c>
      <c r="S4" s="31" t="s">
        <v>59</v>
      </c>
      <c r="T4" s="64" t="s">
        <v>60</v>
      </c>
    </row>
    <row r="5" spans="1:20" ht="16.5" customHeight="1">
      <c r="A5" s="126" t="s">
        <v>112</v>
      </c>
      <c r="B5" s="161" t="s">
        <v>113</v>
      </c>
      <c r="C5" s="162"/>
      <c r="D5" s="162"/>
      <c r="E5" s="78"/>
      <c r="F5" s="48"/>
      <c r="G5" s="48"/>
      <c r="H5" s="56">
        <f>SUM(E5:G5)</f>
        <v>0</v>
      </c>
      <c r="I5" s="78"/>
      <c r="J5" s="48"/>
      <c r="K5" s="48"/>
      <c r="L5" s="56">
        <f>SUM(I5:K5)</f>
        <v>0</v>
      </c>
      <c r="M5" s="78"/>
      <c r="N5" s="48"/>
      <c r="O5" s="48"/>
      <c r="P5" s="56">
        <f>SUM(M5:O5)</f>
        <v>0</v>
      </c>
      <c r="Q5" s="95">
        <f>E5+I5+M5</f>
        <v>0</v>
      </c>
      <c r="R5" s="3">
        <f t="shared" ref="R5:S5" si="0">F5+J5+N5</f>
        <v>0</v>
      </c>
      <c r="S5" s="3">
        <f t="shared" si="0"/>
        <v>0</v>
      </c>
      <c r="T5" s="65">
        <f>SUM(Q5:S5)</f>
        <v>0</v>
      </c>
    </row>
    <row r="6" spans="1:20" ht="16.5" customHeight="1">
      <c r="A6" s="127"/>
      <c r="B6" s="161" t="s">
        <v>160</v>
      </c>
      <c r="C6" s="162"/>
      <c r="D6" s="162"/>
      <c r="E6" s="78">
        <v>1</v>
      </c>
      <c r="F6" s="48"/>
      <c r="G6" s="48">
        <v>3</v>
      </c>
      <c r="H6" s="56">
        <f>SUM(E6:G6)</f>
        <v>4</v>
      </c>
      <c r="I6" s="78"/>
      <c r="J6" s="48"/>
      <c r="K6" s="48"/>
      <c r="L6" s="56">
        <f>SUM(I6:K6)</f>
        <v>0</v>
      </c>
      <c r="M6" s="78"/>
      <c r="N6" s="48">
        <v>2</v>
      </c>
      <c r="O6" s="48"/>
      <c r="P6" s="56">
        <f>SUM(M6:O6)</f>
        <v>2</v>
      </c>
      <c r="Q6" s="95">
        <f t="shared" ref="Q6:Q8" si="1">E6+I6+M6</f>
        <v>1</v>
      </c>
      <c r="R6" s="3">
        <f t="shared" ref="R6:R8" si="2">F6+J6+N6</f>
        <v>2</v>
      </c>
      <c r="S6" s="3">
        <f t="shared" ref="S6:S8" si="3">G6+K6+O6</f>
        <v>3</v>
      </c>
      <c r="T6" s="65">
        <f>SUM(Q6:S6)</f>
        <v>6</v>
      </c>
    </row>
    <row r="7" spans="1:20" ht="16.5" customHeight="1">
      <c r="A7" s="127"/>
      <c r="B7" s="125" t="s">
        <v>185</v>
      </c>
      <c r="C7" s="124"/>
      <c r="D7" s="124"/>
      <c r="E7" s="78"/>
      <c r="F7" s="48"/>
      <c r="G7" s="48"/>
      <c r="H7" s="56">
        <f>SUM(E7:G7)</f>
        <v>0</v>
      </c>
      <c r="I7" s="78"/>
      <c r="J7" s="48"/>
      <c r="K7" s="48"/>
      <c r="L7" s="56">
        <f>SUM(I7:K7)</f>
        <v>0</v>
      </c>
      <c r="M7" s="78"/>
      <c r="N7" s="48"/>
      <c r="O7" s="48"/>
      <c r="P7" s="56">
        <f>SUM(M7:O7)</f>
        <v>0</v>
      </c>
      <c r="Q7" s="95">
        <f t="shared" ref="Q7" si="4">E7+I7+M7</f>
        <v>0</v>
      </c>
      <c r="R7" s="3">
        <f t="shared" ref="R7" si="5">F7+J7+N7</f>
        <v>0</v>
      </c>
      <c r="S7" s="3">
        <f t="shared" ref="S7" si="6">G7+K7+O7</f>
        <v>0</v>
      </c>
      <c r="T7" s="65">
        <f>SUM(Q7:S7)</f>
        <v>0</v>
      </c>
    </row>
    <row r="8" spans="1:20" ht="16.5" customHeight="1">
      <c r="A8" s="127"/>
      <c r="B8" s="161" t="s">
        <v>180</v>
      </c>
      <c r="C8" s="162"/>
      <c r="D8" s="162"/>
      <c r="E8" s="78"/>
      <c r="F8" s="48">
        <v>0</v>
      </c>
      <c r="G8" s="48"/>
      <c r="H8" s="56">
        <f>SUM(E8:G8)</f>
        <v>0</v>
      </c>
      <c r="I8" s="78">
        <v>0</v>
      </c>
      <c r="J8" s="48">
        <v>0</v>
      </c>
      <c r="K8" s="48">
        <v>0</v>
      </c>
      <c r="L8" s="56">
        <f>SUM(I8:K8)</f>
        <v>0</v>
      </c>
      <c r="M8" s="78">
        <v>0</v>
      </c>
      <c r="N8" s="48">
        <v>0</v>
      </c>
      <c r="O8" s="48">
        <v>0</v>
      </c>
      <c r="P8" s="56">
        <f>SUM(M8:O8)</f>
        <v>0</v>
      </c>
      <c r="Q8" s="95">
        <f t="shared" si="1"/>
        <v>0</v>
      </c>
      <c r="R8" s="3">
        <f t="shared" si="2"/>
        <v>0</v>
      </c>
      <c r="S8" s="3">
        <f t="shared" si="3"/>
        <v>0</v>
      </c>
      <c r="T8" s="65">
        <f>SUM(Q8:S8)</f>
        <v>0</v>
      </c>
    </row>
    <row r="9" spans="1:20" ht="16.5" customHeight="1">
      <c r="A9" s="128"/>
      <c r="B9" s="121" t="s">
        <v>114</v>
      </c>
      <c r="C9" s="122"/>
      <c r="D9" s="122"/>
      <c r="E9" s="79">
        <f t="shared" ref="E9:T9" si="7">SUM(E5:E8)</f>
        <v>1</v>
      </c>
      <c r="F9" s="44">
        <f t="shared" si="7"/>
        <v>0</v>
      </c>
      <c r="G9" s="44">
        <f t="shared" si="7"/>
        <v>3</v>
      </c>
      <c r="H9" s="68">
        <f t="shared" si="7"/>
        <v>4</v>
      </c>
      <c r="I9" s="79">
        <f t="shared" si="7"/>
        <v>0</v>
      </c>
      <c r="J9" s="44">
        <f t="shared" si="7"/>
        <v>0</v>
      </c>
      <c r="K9" s="44">
        <f t="shared" si="7"/>
        <v>0</v>
      </c>
      <c r="L9" s="68">
        <f t="shared" si="7"/>
        <v>0</v>
      </c>
      <c r="M9" s="79">
        <f t="shared" si="7"/>
        <v>0</v>
      </c>
      <c r="N9" s="44">
        <f t="shared" si="7"/>
        <v>2</v>
      </c>
      <c r="O9" s="44">
        <f t="shared" si="7"/>
        <v>0</v>
      </c>
      <c r="P9" s="68">
        <f t="shared" si="7"/>
        <v>2</v>
      </c>
      <c r="Q9" s="96">
        <f t="shared" si="7"/>
        <v>1</v>
      </c>
      <c r="R9" s="45">
        <f t="shared" si="7"/>
        <v>2</v>
      </c>
      <c r="S9" s="45">
        <f t="shared" si="7"/>
        <v>3</v>
      </c>
      <c r="T9" s="66">
        <f t="shared" si="7"/>
        <v>6</v>
      </c>
    </row>
    <row r="10" spans="1:20" ht="16.5" customHeight="1">
      <c r="A10" s="126" t="s">
        <v>141</v>
      </c>
      <c r="B10" s="123" t="s">
        <v>143</v>
      </c>
      <c r="C10" s="120"/>
      <c r="D10" s="120"/>
      <c r="E10" s="78"/>
      <c r="F10" s="48"/>
      <c r="G10" s="48"/>
      <c r="H10" s="56">
        <f t="shared" ref="H10:H15" si="8">SUM(E10:G10)</f>
        <v>0</v>
      </c>
      <c r="I10" s="78"/>
      <c r="J10" s="48"/>
      <c r="K10" s="48"/>
      <c r="L10" s="56">
        <f t="shared" ref="L10:L15" si="9">SUM(I10:K10)</f>
        <v>0</v>
      </c>
      <c r="M10" s="78"/>
      <c r="N10" s="48"/>
      <c r="O10" s="48"/>
      <c r="P10" s="56">
        <f t="shared" ref="P10:P15" si="10">SUM(M10:O10)</f>
        <v>0</v>
      </c>
      <c r="Q10" s="95">
        <f t="shared" ref="Q10:Q15" si="11">E10+I10+M10</f>
        <v>0</v>
      </c>
      <c r="R10" s="3">
        <f t="shared" ref="R10:R15" si="12">F10+J10+N10</f>
        <v>0</v>
      </c>
      <c r="S10" s="3">
        <f t="shared" ref="S10:S15" si="13">G10+K10+O10</f>
        <v>0</v>
      </c>
      <c r="T10" s="65">
        <f t="shared" ref="T10:T15" si="14">SUM(Q10:S10)</f>
        <v>0</v>
      </c>
    </row>
    <row r="11" spans="1:20" ht="16.5" customHeight="1">
      <c r="A11" s="127"/>
      <c r="B11" s="123" t="s">
        <v>144</v>
      </c>
      <c r="C11" s="120"/>
      <c r="D11" s="120"/>
      <c r="E11" s="78"/>
      <c r="F11" s="48"/>
      <c r="G11" s="48"/>
      <c r="H11" s="56">
        <f t="shared" si="8"/>
        <v>0</v>
      </c>
      <c r="I11" s="78"/>
      <c r="J11" s="48"/>
      <c r="K11" s="48"/>
      <c r="L11" s="56">
        <f t="shared" si="9"/>
        <v>0</v>
      </c>
      <c r="M11" s="78"/>
      <c r="N11" s="48"/>
      <c r="O11" s="48"/>
      <c r="P11" s="56">
        <f t="shared" si="10"/>
        <v>0</v>
      </c>
      <c r="Q11" s="95">
        <f t="shared" si="11"/>
        <v>0</v>
      </c>
      <c r="R11" s="3">
        <f t="shared" si="12"/>
        <v>0</v>
      </c>
      <c r="S11" s="3">
        <f t="shared" si="13"/>
        <v>0</v>
      </c>
      <c r="T11" s="65">
        <f t="shared" si="14"/>
        <v>0</v>
      </c>
    </row>
    <row r="12" spans="1:20" ht="16.5" customHeight="1">
      <c r="A12" s="127"/>
      <c r="B12" s="125" t="s">
        <v>186</v>
      </c>
      <c r="C12" s="124"/>
      <c r="D12" s="124"/>
      <c r="E12" s="78"/>
      <c r="F12" s="48"/>
      <c r="G12" s="48"/>
      <c r="H12" s="56">
        <f t="shared" si="8"/>
        <v>0</v>
      </c>
      <c r="I12" s="78"/>
      <c r="J12" s="48"/>
      <c r="K12" s="48"/>
      <c r="L12" s="56">
        <f t="shared" si="9"/>
        <v>0</v>
      </c>
      <c r="M12" s="78"/>
      <c r="N12" s="48"/>
      <c r="O12" s="48"/>
      <c r="P12" s="56">
        <f t="shared" si="10"/>
        <v>0</v>
      </c>
      <c r="Q12" s="95">
        <f t="shared" ref="Q12" si="15">E12+I12+M12</f>
        <v>0</v>
      </c>
      <c r="R12" s="3">
        <f t="shared" ref="R12" si="16">F12+J12+N12</f>
        <v>0</v>
      </c>
      <c r="S12" s="3">
        <f t="shared" ref="S12" si="17">G12+K12+O12</f>
        <v>0</v>
      </c>
      <c r="T12" s="65">
        <f t="shared" ref="T12" si="18">SUM(Q12:S12)</f>
        <v>0</v>
      </c>
    </row>
    <row r="13" spans="1:20" ht="16.5" customHeight="1">
      <c r="A13" s="127"/>
      <c r="B13" s="123" t="s">
        <v>145</v>
      </c>
      <c r="C13" s="120"/>
      <c r="D13" s="120"/>
      <c r="E13" s="78"/>
      <c r="F13" s="48"/>
      <c r="G13" s="48"/>
      <c r="H13" s="56">
        <f t="shared" si="8"/>
        <v>0</v>
      </c>
      <c r="I13" s="78"/>
      <c r="J13" s="48"/>
      <c r="K13" s="48"/>
      <c r="L13" s="56">
        <f t="shared" si="9"/>
        <v>0</v>
      </c>
      <c r="M13" s="78"/>
      <c r="N13" s="48"/>
      <c r="O13" s="48"/>
      <c r="P13" s="56">
        <f t="shared" si="10"/>
        <v>0</v>
      </c>
      <c r="Q13" s="95">
        <f t="shared" si="11"/>
        <v>0</v>
      </c>
      <c r="R13" s="3">
        <f t="shared" si="12"/>
        <v>0</v>
      </c>
      <c r="S13" s="3">
        <f t="shared" si="13"/>
        <v>0</v>
      </c>
      <c r="T13" s="65">
        <f t="shared" si="14"/>
        <v>0</v>
      </c>
    </row>
    <row r="14" spans="1:20" ht="16.5" customHeight="1">
      <c r="A14" s="127"/>
      <c r="B14" s="123" t="s">
        <v>146</v>
      </c>
      <c r="C14" s="120"/>
      <c r="D14" s="120"/>
      <c r="E14" s="78">
        <v>3</v>
      </c>
      <c r="F14" s="48"/>
      <c r="G14" s="48">
        <v>41</v>
      </c>
      <c r="H14" s="56">
        <f t="shared" si="8"/>
        <v>44</v>
      </c>
      <c r="I14" s="78"/>
      <c r="J14" s="48"/>
      <c r="K14" s="48"/>
      <c r="L14" s="56">
        <f t="shared" si="9"/>
        <v>0</v>
      </c>
      <c r="M14" s="78"/>
      <c r="N14" s="48">
        <v>2</v>
      </c>
      <c r="O14" s="48"/>
      <c r="P14" s="56">
        <f t="shared" si="10"/>
        <v>2</v>
      </c>
      <c r="Q14" s="95">
        <f t="shared" si="11"/>
        <v>3</v>
      </c>
      <c r="R14" s="3">
        <f t="shared" si="12"/>
        <v>2</v>
      </c>
      <c r="S14" s="3">
        <f t="shared" si="13"/>
        <v>41</v>
      </c>
      <c r="T14" s="65">
        <f t="shared" si="14"/>
        <v>46</v>
      </c>
    </row>
    <row r="15" spans="1:20" ht="16.5" customHeight="1">
      <c r="A15" s="127"/>
      <c r="B15" s="123" t="s">
        <v>147</v>
      </c>
      <c r="C15" s="120"/>
      <c r="D15" s="120"/>
      <c r="E15" s="78"/>
      <c r="F15" s="48"/>
      <c r="G15" s="48"/>
      <c r="H15" s="56">
        <f t="shared" si="8"/>
        <v>0</v>
      </c>
      <c r="I15" s="78"/>
      <c r="J15" s="48"/>
      <c r="K15" s="48"/>
      <c r="L15" s="56">
        <f t="shared" si="9"/>
        <v>0</v>
      </c>
      <c r="M15" s="78"/>
      <c r="N15" s="48"/>
      <c r="O15" s="48"/>
      <c r="P15" s="56">
        <f t="shared" si="10"/>
        <v>0</v>
      </c>
      <c r="Q15" s="95">
        <f t="shared" si="11"/>
        <v>0</v>
      </c>
      <c r="R15" s="3">
        <f t="shared" si="12"/>
        <v>0</v>
      </c>
      <c r="S15" s="3">
        <f t="shared" si="13"/>
        <v>0</v>
      </c>
      <c r="T15" s="65">
        <f t="shared" si="14"/>
        <v>0</v>
      </c>
    </row>
    <row r="16" spans="1:20" ht="16.5" customHeight="1">
      <c r="A16" s="128"/>
      <c r="B16" s="121" t="s">
        <v>150</v>
      </c>
      <c r="C16" s="122"/>
      <c r="D16" s="122"/>
      <c r="E16" s="79">
        <f t="shared" ref="E16:S16" si="19">SUM(E10:E15)</f>
        <v>3</v>
      </c>
      <c r="F16" s="44">
        <f t="shared" si="19"/>
        <v>0</v>
      </c>
      <c r="G16" s="44">
        <f t="shared" si="19"/>
        <v>41</v>
      </c>
      <c r="H16" s="68">
        <f t="shared" si="19"/>
        <v>44</v>
      </c>
      <c r="I16" s="79">
        <f t="shared" si="19"/>
        <v>0</v>
      </c>
      <c r="J16" s="44">
        <f t="shared" si="19"/>
        <v>0</v>
      </c>
      <c r="K16" s="44">
        <f t="shared" si="19"/>
        <v>0</v>
      </c>
      <c r="L16" s="68">
        <f t="shared" si="19"/>
        <v>0</v>
      </c>
      <c r="M16" s="79">
        <f t="shared" si="19"/>
        <v>0</v>
      </c>
      <c r="N16" s="44">
        <f t="shared" si="19"/>
        <v>2</v>
      </c>
      <c r="O16" s="44">
        <f t="shared" si="19"/>
        <v>0</v>
      </c>
      <c r="P16" s="68">
        <f t="shared" si="19"/>
        <v>2</v>
      </c>
      <c r="Q16" s="79">
        <f t="shared" si="19"/>
        <v>3</v>
      </c>
      <c r="R16" s="44">
        <f t="shared" si="19"/>
        <v>2</v>
      </c>
      <c r="S16" s="44">
        <f t="shared" si="19"/>
        <v>41</v>
      </c>
      <c r="T16" s="68">
        <f>SUM(T10:T15)</f>
        <v>46</v>
      </c>
    </row>
    <row r="17" spans="1:20" ht="16.5" customHeight="1">
      <c r="A17" s="129" t="s">
        <v>142</v>
      </c>
      <c r="B17" s="123" t="s">
        <v>0</v>
      </c>
      <c r="C17" s="120"/>
      <c r="D17" s="120"/>
      <c r="E17" s="78">
        <v>3</v>
      </c>
      <c r="F17" s="48"/>
      <c r="G17" s="48"/>
      <c r="H17" s="56">
        <f>SUM(E17:G17)</f>
        <v>3</v>
      </c>
      <c r="I17" s="78"/>
      <c r="J17" s="48"/>
      <c r="K17" s="48"/>
      <c r="L17" s="56">
        <f>SUM(I17:K17)</f>
        <v>0</v>
      </c>
      <c r="M17" s="78">
        <v>5</v>
      </c>
      <c r="N17" s="48"/>
      <c r="O17" s="48"/>
      <c r="P17" s="56">
        <f>SUM(M17:O17)</f>
        <v>5</v>
      </c>
      <c r="Q17" s="95">
        <f>E17+I17+M17</f>
        <v>8</v>
      </c>
      <c r="R17" s="3">
        <f>F17+J17+N17</f>
        <v>0</v>
      </c>
      <c r="S17" s="3">
        <f>G17+K17+O17</f>
        <v>0</v>
      </c>
      <c r="T17" s="65">
        <f>SUM(Q17:S17)</f>
        <v>8</v>
      </c>
    </row>
    <row r="18" spans="1:20" ht="16.5" customHeight="1">
      <c r="A18" s="130"/>
      <c r="B18" s="123" t="s">
        <v>1</v>
      </c>
      <c r="C18" s="120"/>
      <c r="D18" s="120"/>
      <c r="E18" s="80"/>
      <c r="F18" s="40"/>
      <c r="G18" s="40"/>
      <c r="H18" s="56">
        <f>SUM(E18:G18)</f>
        <v>0</v>
      </c>
      <c r="I18" s="80"/>
      <c r="J18" s="40"/>
      <c r="K18" s="40"/>
      <c r="L18" s="67">
        <f>SUM(I18:K18)</f>
        <v>0</v>
      </c>
      <c r="M18" s="90"/>
      <c r="N18" s="40"/>
      <c r="O18" s="40"/>
      <c r="P18" s="67">
        <f>SUM(M18:O18)</f>
        <v>0</v>
      </c>
      <c r="Q18" s="80">
        <f t="shared" ref="Q18:Q21" si="20">E18+I18+M18</f>
        <v>0</v>
      </c>
      <c r="R18" s="39">
        <f t="shared" ref="R18:R21" si="21">F18+J18+N18</f>
        <v>0</v>
      </c>
      <c r="S18" s="39">
        <f t="shared" ref="S18:S21" si="22">G18+K18+O18</f>
        <v>0</v>
      </c>
      <c r="T18" s="67">
        <f>SUM(Q18:S18)</f>
        <v>0</v>
      </c>
    </row>
    <row r="19" spans="1:20" ht="16.5" customHeight="1">
      <c r="A19" s="130"/>
      <c r="B19" s="123" t="s">
        <v>53</v>
      </c>
      <c r="C19" s="120"/>
      <c r="D19" s="120"/>
      <c r="E19" s="80"/>
      <c r="F19" s="40"/>
      <c r="G19" s="40"/>
      <c r="H19" s="67">
        <f t="shared" ref="H19" si="23">E19+F19+G19</f>
        <v>0</v>
      </c>
      <c r="I19" s="80"/>
      <c r="J19" s="40"/>
      <c r="K19" s="40"/>
      <c r="L19" s="67">
        <f t="shared" ref="L19" si="24">I19+J19+K19</f>
        <v>0</v>
      </c>
      <c r="M19" s="90"/>
      <c r="N19" s="40"/>
      <c r="O19" s="40"/>
      <c r="P19" s="67">
        <f t="shared" ref="P19" si="25">M19+N19+O19</f>
        <v>0</v>
      </c>
      <c r="Q19" s="80">
        <f t="shared" si="20"/>
        <v>0</v>
      </c>
      <c r="R19" s="39">
        <f t="shared" si="21"/>
        <v>0</v>
      </c>
      <c r="S19" s="39">
        <f t="shared" si="22"/>
        <v>0</v>
      </c>
      <c r="T19" s="67">
        <f t="shared" ref="T19" si="26">Q19+R19+S19</f>
        <v>0</v>
      </c>
    </row>
    <row r="20" spans="1:20" ht="16.5" customHeight="1">
      <c r="A20" s="131"/>
      <c r="B20" s="121" t="s">
        <v>36</v>
      </c>
      <c r="C20" s="122"/>
      <c r="D20" s="122"/>
      <c r="E20" s="79">
        <f t="shared" ref="E20:T20" si="27">SUM(E17:E19)</f>
        <v>3</v>
      </c>
      <c r="F20" s="44">
        <f t="shared" si="27"/>
        <v>0</v>
      </c>
      <c r="G20" s="44">
        <f t="shared" si="27"/>
        <v>0</v>
      </c>
      <c r="H20" s="68">
        <f t="shared" si="27"/>
        <v>3</v>
      </c>
      <c r="I20" s="79">
        <f t="shared" si="27"/>
        <v>0</v>
      </c>
      <c r="J20" s="44">
        <f t="shared" si="27"/>
        <v>0</v>
      </c>
      <c r="K20" s="44">
        <f t="shared" si="27"/>
        <v>0</v>
      </c>
      <c r="L20" s="68">
        <f t="shared" si="27"/>
        <v>0</v>
      </c>
      <c r="M20" s="79">
        <f t="shared" si="27"/>
        <v>5</v>
      </c>
      <c r="N20" s="44">
        <f t="shared" si="27"/>
        <v>0</v>
      </c>
      <c r="O20" s="44">
        <f t="shared" si="27"/>
        <v>0</v>
      </c>
      <c r="P20" s="68">
        <f t="shared" si="27"/>
        <v>5</v>
      </c>
      <c r="Q20" s="79">
        <f t="shared" si="27"/>
        <v>8</v>
      </c>
      <c r="R20" s="44">
        <f t="shared" si="27"/>
        <v>0</v>
      </c>
      <c r="S20" s="44">
        <f t="shared" si="27"/>
        <v>0</v>
      </c>
      <c r="T20" s="68">
        <f t="shared" si="27"/>
        <v>8</v>
      </c>
    </row>
    <row r="21" spans="1:20" ht="16.5" customHeight="1">
      <c r="A21" s="126" t="s">
        <v>148</v>
      </c>
      <c r="B21" s="123" t="s">
        <v>181</v>
      </c>
      <c r="C21" s="120"/>
      <c r="D21" s="120"/>
      <c r="E21" s="81"/>
      <c r="F21" s="6">
        <v>1</v>
      </c>
      <c r="G21" s="6"/>
      <c r="H21" s="75">
        <f>SUM(E21:G21)</f>
        <v>1</v>
      </c>
      <c r="I21" s="81"/>
      <c r="J21" s="6"/>
      <c r="K21" s="6"/>
      <c r="L21" s="75">
        <f>SUM(I21:K21)</f>
        <v>0</v>
      </c>
      <c r="M21" s="91"/>
      <c r="N21" s="6">
        <v>1</v>
      </c>
      <c r="O21" s="6"/>
      <c r="P21" s="92">
        <f>SUM(M21:O21)</f>
        <v>1</v>
      </c>
      <c r="Q21" s="80">
        <f t="shared" si="20"/>
        <v>0</v>
      </c>
      <c r="R21" s="39">
        <f t="shared" si="21"/>
        <v>2</v>
      </c>
      <c r="S21" s="39">
        <f t="shared" si="22"/>
        <v>0</v>
      </c>
      <c r="T21" s="69">
        <f>SUM(Q21:S21)</f>
        <v>2</v>
      </c>
    </row>
    <row r="22" spans="1:20" ht="16.5" customHeight="1">
      <c r="A22" s="127"/>
      <c r="B22" s="123" t="s">
        <v>182</v>
      </c>
      <c r="C22" s="120"/>
      <c r="D22" s="120"/>
      <c r="E22" s="78"/>
      <c r="F22" s="48"/>
      <c r="G22" s="48"/>
      <c r="H22" s="75">
        <f>SUM(E22:G22)</f>
        <v>0</v>
      </c>
      <c r="I22" s="78"/>
      <c r="J22" s="48"/>
      <c r="K22" s="48"/>
      <c r="L22" s="56">
        <f>SUM(I22:K22)</f>
        <v>0</v>
      </c>
      <c r="M22" s="78"/>
      <c r="N22" s="48"/>
      <c r="O22" s="48"/>
      <c r="P22" s="65">
        <f>SUM(M22:O22)</f>
        <v>0</v>
      </c>
      <c r="Q22" s="95">
        <f>E22+I22+M22</f>
        <v>0</v>
      </c>
      <c r="R22" s="3">
        <f>F22+J22+N22</f>
        <v>0</v>
      </c>
      <c r="S22" s="3">
        <f>G22+K22+O22</f>
        <v>0</v>
      </c>
      <c r="T22" s="65">
        <f>SUM(Q22:S22)</f>
        <v>0</v>
      </c>
    </row>
    <row r="23" spans="1:20" ht="16.5" customHeight="1">
      <c r="A23" s="127"/>
      <c r="B23" s="125" t="s">
        <v>125</v>
      </c>
      <c r="C23" s="124"/>
      <c r="D23" s="124"/>
      <c r="E23" s="78"/>
      <c r="F23" s="48"/>
      <c r="G23" s="48"/>
      <c r="H23" s="75">
        <f>SUM(E23:G23)</f>
        <v>0</v>
      </c>
      <c r="I23" s="78"/>
      <c r="J23" s="48"/>
      <c r="K23" s="48"/>
      <c r="L23" s="56">
        <f>SUM(I23:K23)</f>
        <v>0</v>
      </c>
      <c r="M23" s="78"/>
      <c r="N23" s="48"/>
      <c r="O23" s="48"/>
      <c r="P23" s="65">
        <f>SUM(M23:O23)</f>
        <v>0</v>
      </c>
      <c r="Q23" s="95"/>
      <c r="R23" s="3"/>
      <c r="S23" s="3"/>
      <c r="T23" s="65">
        <f>SUM(Q23:S23)</f>
        <v>0</v>
      </c>
    </row>
    <row r="24" spans="1:20" ht="16.5" customHeight="1">
      <c r="A24" s="127"/>
      <c r="B24" s="123" t="s">
        <v>8</v>
      </c>
      <c r="C24" s="120"/>
      <c r="D24" s="120"/>
      <c r="E24" s="81"/>
      <c r="F24" s="6"/>
      <c r="G24" s="6"/>
      <c r="H24" s="75">
        <f>SUM(E24:G24)</f>
        <v>0</v>
      </c>
      <c r="I24" s="81"/>
      <c r="J24" s="6"/>
      <c r="K24" s="6"/>
      <c r="L24" s="75">
        <f>SUM(I24:K24)</f>
        <v>0</v>
      </c>
      <c r="M24" s="91"/>
      <c r="N24" s="6"/>
      <c r="O24" s="6"/>
      <c r="P24" s="92">
        <f>SUM(M24:O24)</f>
        <v>0</v>
      </c>
      <c r="Q24" s="80">
        <f t="shared" ref="Q24:S24" si="28">E24+I24+M24</f>
        <v>0</v>
      </c>
      <c r="R24" s="39">
        <f t="shared" si="28"/>
        <v>0</v>
      </c>
      <c r="S24" s="39">
        <f t="shared" si="28"/>
        <v>0</v>
      </c>
      <c r="T24" s="69">
        <f>SUM(Q24:S24)</f>
        <v>0</v>
      </c>
    </row>
    <row r="25" spans="1:20" ht="16.5" customHeight="1">
      <c r="A25" s="128"/>
      <c r="B25" s="121" t="s">
        <v>149</v>
      </c>
      <c r="C25" s="122"/>
      <c r="D25" s="122"/>
      <c r="E25" s="79">
        <f t="shared" ref="E25:T25" si="29">SUM(E21:E24)</f>
        <v>0</v>
      </c>
      <c r="F25" s="44">
        <f t="shared" si="29"/>
        <v>1</v>
      </c>
      <c r="G25" s="44">
        <f t="shared" si="29"/>
        <v>0</v>
      </c>
      <c r="H25" s="68">
        <f t="shared" si="29"/>
        <v>1</v>
      </c>
      <c r="I25" s="79">
        <f t="shared" si="29"/>
        <v>0</v>
      </c>
      <c r="J25" s="44">
        <f t="shared" si="29"/>
        <v>0</v>
      </c>
      <c r="K25" s="44">
        <f t="shared" si="29"/>
        <v>0</v>
      </c>
      <c r="L25" s="68">
        <f t="shared" si="29"/>
        <v>0</v>
      </c>
      <c r="M25" s="79">
        <f t="shared" si="29"/>
        <v>0</v>
      </c>
      <c r="N25" s="44">
        <f t="shared" si="29"/>
        <v>1</v>
      </c>
      <c r="O25" s="44">
        <f t="shared" si="29"/>
        <v>0</v>
      </c>
      <c r="P25" s="68">
        <f t="shared" si="29"/>
        <v>1</v>
      </c>
      <c r="Q25" s="79">
        <f t="shared" si="29"/>
        <v>0</v>
      </c>
      <c r="R25" s="44">
        <f t="shared" si="29"/>
        <v>2</v>
      </c>
      <c r="S25" s="44">
        <f t="shared" si="29"/>
        <v>0</v>
      </c>
      <c r="T25" s="68">
        <f t="shared" si="29"/>
        <v>2</v>
      </c>
    </row>
    <row r="26" spans="1:20" ht="16.5" customHeight="1">
      <c r="A26" s="132" t="s">
        <v>117</v>
      </c>
      <c r="B26" s="123" t="s">
        <v>118</v>
      </c>
      <c r="C26" s="120"/>
      <c r="D26" s="120"/>
      <c r="E26" s="80"/>
      <c r="F26" s="40"/>
      <c r="G26" s="40"/>
      <c r="H26" s="75">
        <f t="shared" ref="H26:H83" si="30">SUM(E26:G26)</f>
        <v>0</v>
      </c>
      <c r="I26" s="80"/>
      <c r="J26" s="40"/>
      <c r="K26" s="40"/>
      <c r="L26" s="75">
        <f t="shared" ref="L26:L31" si="31">SUM(I26:K26)</f>
        <v>0</v>
      </c>
      <c r="M26" s="80"/>
      <c r="N26" s="40">
        <v>2</v>
      </c>
      <c r="O26" s="40"/>
      <c r="P26" s="75">
        <f t="shared" ref="P26:P31" si="32">SUM(M26:O26)</f>
        <v>2</v>
      </c>
      <c r="Q26" s="80">
        <f t="shared" ref="Q26:S26" si="33">E26+I26+M26</f>
        <v>0</v>
      </c>
      <c r="R26" s="39">
        <f t="shared" si="33"/>
        <v>2</v>
      </c>
      <c r="S26" s="39">
        <f t="shared" si="33"/>
        <v>0</v>
      </c>
      <c r="T26" s="75">
        <f t="shared" ref="T26:T30" si="34">SUM(Q26:S26)</f>
        <v>2</v>
      </c>
    </row>
    <row r="27" spans="1:20" ht="16.5" customHeight="1">
      <c r="A27" s="132"/>
      <c r="B27" s="123" t="s">
        <v>46</v>
      </c>
      <c r="C27" s="120"/>
      <c r="D27" s="120"/>
      <c r="E27" s="78"/>
      <c r="F27" s="48"/>
      <c r="G27" s="48"/>
      <c r="H27" s="75">
        <f t="shared" si="30"/>
        <v>0</v>
      </c>
      <c r="I27" s="78"/>
      <c r="J27" s="48"/>
      <c r="K27" s="48"/>
      <c r="L27" s="75">
        <f t="shared" si="31"/>
        <v>0</v>
      </c>
      <c r="M27" s="78"/>
      <c r="N27" s="48">
        <v>2</v>
      </c>
      <c r="O27" s="48"/>
      <c r="P27" s="75">
        <f t="shared" si="32"/>
        <v>2</v>
      </c>
      <c r="Q27" s="95">
        <f>E27+I27+M27</f>
        <v>0</v>
      </c>
      <c r="R27" s="3">
        <f>F27+J27+N27</f>
        <v>2</v>
      </c>
      <c r="S27" s="3">
        <f>G27+K27+O27</f>
        <v>0</v>
      </c>
      <c r="T27" s="75">
        <f t="shared" si="34"/>
        <v>2</v>
      </c>
    </row>
    <row r="28" spans="1:20" ht="16.5" customHeight="1">
      <c r="A28" s="132"/>
      <c r="B28" s="123" t="s">
        <v>119</v>
      </c>
      <c r="C28" s="120"/>
      <c r="D28" s="120"/>
      <c r="E28" s="80"/>
      <c r="F28" s="40"/>
      <c r="G28" s="40"/>
      <c r="H28" s="75">
        <f t="shared" si="30"/>
        <v>0</v>
      </c>
      <c r="I28" s="80"/>
      <c r="J28" s="40"/>
      <c r="K28" s="40"/>
      <c r="L28" s="75">
        <f t="shared" si="31"/>
        <v>0</v>
      </c>
      <c r="M28" s="80"/>
      <c r="N28" s="40">
        <v>1</v>
      </c>
      <c r="O28" s="40"/>
      <c r="P28" s="75">
        <f t="shared" si="32"/>
        <v>1</v>
      </c>
      <c r="Q28" s="80">
        <f t="shared" ref="Q28" si="35">E28+I28+M28</f>
        <v>0</v>
      </c>
      <c r="R28" s="39">
        <f t="shared" ref="R28" si="36">F28+J28+N28</f>
        <v>1</v>
      </c>
      <c r="S28" s="39">
        <f t="shared" ref="S28" si="37">G28+K28+O28</f>
        <v>0</v>
      </c>
      <c r="T28" s="75">
        <f t="shared" si="34"/>
        <v>1</v>
      </c>
    </row>
    <row r="29" spans="1:20" ht="16.5" customHeight="1">
      <c r="A29" s="132"/>
      <c r="B29" s="123" t="s">
        <v>120</v>
      </c>
      <c r="C29" s="120"/>
      <c r="D29" s="120"/>
      <c r="E29" s="80"/>
      <c r="F29" s="40"/>
      <c r="G29" s="40"/>
      <c r="H29" s="75">
        <f t="shared" si="30"/>
        <v>0</v>
      </c>
      <c r="I29" s="80"/>
      <c r="J29" s="40"/>
      <c r="K29" s="40"/>
      <c r="L29" s="75">
        <f t="shared" si="31"/>
        <v>0</v>
      </c>
      <c r="M29" s="80"/>
      <c r="N29" s="40">
        <v>14</v>
      </c>
      <c r="O29" s="40"/>
      <c r="P29" s="75">
        <f t="shared" si="32"/>
        <v>14</v>
      </c>
      <c r="Q29" s="95">
        <f>E29+I29+M29</f>
        <v>0</v>
      </c>
      <c r="R29" s="3">
        <f>F29+J29+N29</f>
        <v>14</v>
      </c>
      <c r="S29" s="3">
        <f>G29+K29+O29</f>
        <v>0</v>
      </c>
      <c r="T29" s="75">
        <f t="shared" si="34"/>
        <v>14</v>
      </c>
    </row>
    <row r="30" spans="1:20" ht="16.5" customHeight="1">
      <c r="A30" s="132"/>
      <c r="B30" s="125" t="s">
        <v>121</v>
      </c>
      <c r="C30" s="124"/>
      <c r="D30" s="124"/>
      <c r="E30" s="80"/>
      <c r="F30" s="40"/>
      <c r="G30" s="40"/>
      <c r="H30" s="75">
        <f t="shared" si="30"/>
        <v>0</v>
      </c>
      <c r="I30" s="80"/>
      <c r="J30" s="40"/>
      <c r="K30" s="40"/>
      <c r="L30" s="75">
        <f t="shared" si="31"/>
        <v>0</v>
      </c>
      <c r="M30" s="80"/>
      <c r="N30" s="40">
        <v>1</v>
      </c>
      <c r="O30" s="40">
        <v>4</v>
      </c>
      <c r="P30" s="75">
        <f t="shared" si="32"/>
        <v>5</v>
      </c>
      <c r="Q30" s="80">
        <f t="shared" ref="Q30" si="38">E30+I30+M30</f>
        <v>0</v>
      </c>
      <c r="R30" s="39">
        <f t="shared" ref="R30" si="39">F30+J30+N30</f>
        <v>1</v>
      </c>
      <c r="S30" s="39">
        <f t="shared" ref="S30" si="40">G30+K30+O30</f>
        <v>4</v>
      </c>
      <c r="T30" s="75">
        <f t="shared" si="34"/>
        <v>5</v>
      </c>
    </row>
    <row r="31" spans="1:20" ht="16.5" customHeight="1">
      <c r="A31" s="132"/>
      <c r="B31" s="125" t="s">
        <v>220</v>
      </c>
      <c r="C31" s="124"/>
      <c r="D31" s="124"/>
      <c r="E31" s="80"/>
      <c r="F31" s="40"/>
      <c r="G31" s="40"/>
      <c r="H31" s="75">
        <f t="shared" si="30"/>
        <v>0</v>
      </c>
      <c r="I31" s="80"/>
      <c r="J31" s="40"/>
      <c r="K31" s="40"/>
      <c r="L31" s="75">
        <f t="shared" si="31"/>
        <v>0</v>
      </c>
      <c r="M31" s="80">
        <v>3</v>
      </c>
      <c r="N31" s="40">
        <v>1</v>
      </c>
      <c r="O31" s="40"/>
      <c r="P31" s="75">
        <f t="shared" si="32"/>
        <v>4</v>
      </c>
      <c r="Q31" s="80">
        <f t="shared" ref="Q31" si="41">E31+I31+M31</f>
        <v>3</v>
      </c>
      <c r="R31" s="39">
        <f t="shared" ref="R31" si="42">F31+J31+N31</f>
        <v>1</v>
      </c>
      <c r="S31" s="39">
        <f t="shared" ref="S31" si="43">G31+K31+O31</f>
        <v>0</v>
      </c>
      <c r="T31" s="75">
        <f t="shared" ref="T31" si="44">SUM(Q31:S31)</f>
        <v>4</v>
      </c>
    </row>
    <row r="32" spans="1:20" ht="16.5" customHeight="1">
      <c r="A32" s="132"/>
      <c r="B32" s="121" t="s">
        <v>151</v>
      </c>
      <c r="C32" s="122"/>
      <c r="D32" s="122"/>
      <c r="E32" s="79">
        <f t="shared" ref="E32:L32" si="45">SUM(E26:E30)</f>
        <v>0</v>
      </c>
      <c r="F32" s="44">
        <f t="shared" si="45"/>
        <v>0</v>
      </c>
      <c r="G32" s="44">
        <f t="shared" si="45"/>
        <v>0</v>
      </c>
      <c r="H32" s="68">
        <f t="shared" si="45"/>
        <v>0</v>
      </c>
      <c r="I32" s="79">
        <f t="shared" si="45"/>
        <v>0</v>
      </c>
      <c r="J32" s="44">
        <f t="shared" si="45"/>
        <v>0</v>
      </c>
      <c r="K32" s="44">
        <f t="shared" si="45"/>
        <v>0</v>
      </c>
      <c r="L32" s="68">
        <f t="shared" si="45"/>
        <v>0</v>
      </c>
      <c r="M32" s="79">
        <f t="shared" ref="M32:T32" si="46">SUM(M26:M31)</f>
        <v>3</v>
      </c>
      <c r="N32" s="44">
        <f t="shared" si="46"/>
        <v>21</v>
      </c>
      <c r="O32" s="44">
        <f t="shared" si="46"/>
        <v>4</v>
      </c>
      <c r="P32" s="68">
        <f t="shared" si="46"/>
        <v>28</v>
      </c>
      <c r="Q32" s="79">
        <f t="shared" si="46"/>
        <v>3</v>
      </c>
      <c r="R32" s="44">
        <f t="shared" si="46"/>
        <v>21</v>
      </c>
      <c r="S32" s="44">
        <f t="shared" si="46"/>
        <v>4</v>
      </c>
      <c r="T32" s="68">
        <f t="shared" si="46"/>
        <v>28</v>
      </c>
    </row>
    <row r="33" spans="1:22" ht="16.5" customHeight="1">
      <c r="A33" s="126" t="s">
        <v>122</v>
      </c>
      <c r="B33" s="123" t="s">
        <v>124</v>
      </c>
      <c r="C33" s="120"/>
      <c r="D33" s="120"/>
      <c r="E33" s="81"/>
      <c r="F33" s="6"/>
      <c r="G33" s="6"/>
      <c r="H33" s="75">
        <f t="shared" si="30"/>
        <v>0</v>
      </c>
      <c r="I33" s="81"/>
      <c r="J33" s="6"/>
      <c r="K33" s="6"/>
      <c r="L33" s="75">
        <f t="shared" ref="L33:L36" si="47">SUM(I33:K33)</f>
        <v>0</v>
      </c>
      <c r="M33" s="91"/>
      <c r="N33" s="6"/>
      <c r="O33" s="6"/>
      <c r="P33" s="75">
        <f t="shared" ref="P33:P36" si="48">SUM(M33:O33)</f>
        <v>0</v>
      </c>
      <c r="Q33" s="80">
        <f t="shared" ref="Q33" si="49">E33+I33+M33</f>
        <v>0</v>
      </c>
      <c r="R33" s="39">
        <f t="shared" ref="R33" si="50">F33+J33+N33</f>
        <v>0</v>
      </c>
      <c r="S33" s="39">
        <f t="shared" ref="S33" si="51">G33+K33+O33</f>
        <v>0</v>
      </c>
      <c r="T33" s="75">
        <f t="shared" ref="T33:T36" si="52">SUM(Q33:S33)</f>
        <v>0</v>
      </c>
      <c r="U33" s="37"/>
      <c r="V33" s="57"/>
    </row>
    <row r="34" spans="1:22" ht="16.5" customHeight="1">
      <c r="A34" s="127"/>
      <c r="B34" s="123" t="s">
        <v>10</v>
      </c>
      <c r="C34" s="120"/>
      <c r="D34" s="120"/>
      <c r="E34" s="81"/>
      <c r="F34" s="6"/>
      <c r="G34" s="6"/>
      <c r="H34" s="75">
        <f t="shared" si="30"/>
        <v>0</v>
      </c>
      <c r="I34" s="81"/>
      <c r="J34" s="6"/>
      <c r="K34" s="6"/>
      <c r="L34" s="75">
        <f t="shared" si="47"/>
        <v>0</v>
      </c>
      <c r="M34" s="91"/>
      <c r="N34" s="6"/>
      <c r="O34" s="6"/>
      <c r="P34" s="75">
        <f t="shared" si="48"/>
        <v>0</v>
      </c>
      <c r="Q34" s="80">
        <f t="shared" ref="Q34:Q36" si="53">E34+I34+M34</f>
        <v>0</v>
      </c>
      <c r="R34" s="39">
        <f t="shared" ref="R34:R36" si="54">F34+J34+N34</f>
        <v>0</v>
      </c>
      <c r="S34" s="39">
        <f t="shared" ref="S34:S36" si="55">G34+K34+O34</f>
        <v>0</v>
      </c>
      <c r="T34" s="75">
        <f t="shared" si="52"/>
        <v>0</v>
      </c>
    </row>
    <row r="35" spans="1:22" ht="16.5" customHeight="1">
      <c r="A35" s="127"/>
      <c r="B35" s="123" t="s">
        <v>11</v>
      </c>
      <c r="C35" s="120"/>
      <c r="D35" s="120"/>
      <c r="E35" s="81"/>
      <c r="F35" s="6"/>
      <c r="G35" s="6"/>
      <c r="H35" s="75">
        <f t="shared" si="30"/>
        <v>0</v>
      </c>
      <c r="I35" s="81"/>
      <c r="J35" s="6"/>
      <c r="K35" s="6"/>
      <c r="L35" s="75">
        <f t="shared" si="47"/>
        <v>0</v>
      </c>
      <c r="M35" s="91"/>
      <c r="N35" s="6"/>
      <c r="O35" s="6"/>
      <c r="P35" s="75">
        <f t="shared" si="48"/>
        <v>0</v>
      </c>
      <c r="Q35" s="80">
        <f t="shared" si="53"/>
        <v>0</v>
      </c>
      <c r="R35" s="39">
        <f t="shared" si="54"/>
        <v>0</v>
      </c>
      <c r="S35" s="39">
        <f t="shared" si="55"/>
        <v>0</v>
      </c>
      <c r="T35" s="75">
        <f t="shared" si="52"/>
        <v>0</v>
      </c>
    </row>
    <row r="36" spans="1:22" ht="16.5" customHeight="1">
      <c r="A36" s="127"/>
      <c r="B36" s="123" t="s">
        <v>13</v>
      </c>
      <c r="C36" s="120"/>
      <c r="D36" s="120"/>
      <c r="E36" s="81"/>
      <c r="F36" s="6"/>
      <c r="G36" s="6"/>
      <c r="H36" s="75">
        <f t="shared" si="30"/>
        <v>0</v>
      </c>
      <c r="I36" s="81"/>
      <c r="J36" s="6"/>
      <c r="K36" s="6"/>
      <c r="L36" s="75">
        <f t="shared" si="47"/>
        <v>0</v>
      </c>
      <c r="M36" s="91"/>
      <c r="N36" s="6"/>
      <c r="O36" s="6"/>
      <c r="P36" s="75">
        <f t="shared" si="48"/>
        <v>0</v>
      </c>
      <c r="Q36" s="80">
        <f t="shared" si="53"/>
        <v>0</v>
      </c>
      <c r="R36" s="39">
        <f t="shared" si="54"/>
        <v>0</v>
      </c>
      <c r="S36" s="39">
        <f t="shared" si="55"/>
        <v>0</v>
      </c>
      <c r="T36" s="75">
        <f t="shared" si="52"/>
        <v>0</v>
      </c>
    </row>
    <row r="37" spans="1:22" ht="16.5" customHeight="1">
      <c r="A37" s="128"/>
      <c r="B37" s="121" t="s">
        <v>123</v>
      </c>
      <c r="C37" s="122"/>
      <c r="D37" s="122"/>
      <c r="E37" s="79">
        <f t="shared" ref="E37:T37" si="56">SUM(E33:E36)</f>
        <v>0</v>
      </c>
      <c r="F37" s="44">
        <f t="shared" si="56"/>
        <v>0</v>
      </c>
      <c r="G37" s="44">
        <f t="shared" si="56"/>
        <v>0</v>
      </c>
      <c r="H37" s="68">
        <f t="shared" si="56"/>
        <v>0</v>
      </c>
      <c r="I37" s="79">
        <f t="shared" si="56"/>
        <v>0</v>
      </c>
      <c r="J37" s="44">
        <f t="shared" si="56"/>
        <v>0</v>
      </c>
      <c r="K37" s="44">
        <f t="shared" si="56"/>
        <v>0</v>
      </c>
      <c r="L37" s="68">
        <f t="shared" si="56"/>
        <v>0</v>
      </c>
      <c r="M37" s="79">
        <f t="shared" si="56"/>
        <v>0</v>
      </c>
      <c r="N37" s="44">
        <f t="shared" si="56"/>
        <v>0</v>
      </c>
      <c r="O37" s="44">
        <f t="shared" si="56"/>
        <v>0</v>
      </c>
      <c r="P37" s="68">
        <f t="shared" si="56"/>
        <v>0</v>
      </c>
      <c r="Q37" s="79">
        <f t="shared" si="56"/>
        <v>0</v>
      </c>
      <c r="R37" s="44">
        <f t="shared" si="56"/>
        <v>0</v>
      </c>
      <c r="S37" s="44">
        <f t="shared" si="56"/>
        <v>0</v>
      </c>
      <c r="T37" s="68">
        <f t="shared" si="56"/>
        <v>0</v>
      </c>
    </row>
    <row r="38" spans="1:22" ht="16.5" customHeight="1">
      <c r="A38" s="126" t="s">
        <v>192</v>
      </c>
      <c r="B38" s="123" t="s">
        <v>98</v>
      </c>
      <c r="C38" s="120"/>
      <c r="D38" s="120"/>
      <c r="E38" s="78"/>
      <c r="F38" s="48"/>
      <c r="G38" s="48"/>
      <c r="H38" s="75">
        <f t="shared" ref="H38:H46" si="57">SUM(E38:G38)</f>
        <v>0</v>
      </c>
      <c r="I38" s="78"/>
      <c r="J38" s="48"/>
      <c r="K38" s="48"/>
      <c r="L38" s="75">
        <f t="shared" ref="L38:L46" si="58">SUM(I38:K38)</f>
        <v>0</v>
      </c>
      <c r="M38" s="78"/>
      <c r="N38" s="48">
        <v>6</v>
      </c>
      <c r="O38" s="48"/>
      <c r="P38" s="75">
        <f t="shared" ref="P38:P46" si="59">SUM(M38:O38)</f>
        <v>6</v>
      </c>
      <c r="Q38" s="95">
        <f t="shared" ref="Q38:Q46" si="60">E38+I38+M38</f>
        <v>0</v>
      </c>
      <c r="R38" s="3">
        <f t="shared" ref="R38:R46" si="61">F38+J38+N38</f>
        <v>6</v>
      </c>
      <c r="S38" s="3">
        <f t="shared" ref="S38:S46" si="62">G38+K38+O38</f>
        <v>0</v>
      </c>
      <c r="T38" s="75">
        <f t="shared" ref="T38:T46" si="63">SUM(Q38:S38)</f>
        <v>6</v>
      </c>
    </row>
    <row r="39" spans="1:22" ht="16.5" customHeight="1">
      <c r="A39" s="127"/>
      <c r="B39" s="123" t="s">
        <v>152</v>
      </c>
      <c r="C39" s="120"/>
      <c r="D39" s="120"/>
      <c r="E39" s="78">
        <v>1</v>
      </c>
      <c r="F39" s="48"/>
      <c r="G39" s="48"/>
      <c r="H39" s="75">
        <f t="shared" si="57"/>
        <v>1</v>
      </c>
      <c r="I39" s="78"/>
      <c r="J39" s="48"/>
      <c r="K39" s="48"/>
      <c r="L39" s="75">
        <f t="shared" si="58"/>
        <v>0</v>
      </c>
      <c r="M39" s="78"/>
      <c r="N39" s="48">
        <v>3</v>
      </c>
      <c r="O39" s="48"/>
      <c r="P39" s="75">
        <f t="shared" si="59"/>
        <v>3</v>
      </c>
      <c r="Q39" s="95">
        <f t="shared" ref="Q39" si="64">E39+I39+M39</f>
        <v>1</v>
      </c>
      <c r="R39" s="3">
        <f t="shared" ref="R39" si="65">F39+J39+N39</f>
        <v>3</v>
      </c>
      <c r="S39" s="3">
        <f t="shared" ref="S39" si="66">G39+K39+O39</f>
        <v>0</v>
      </c>
      <c r="T39" s="75">
        <f t="shared" si="63"/>
        <v>4</v>
      </c>
    </row>
    <row r="40" spans="1:22" ht="16.5" customHeight="1">
      <c r="A40" s="127"/>
      <c r="B40" s="123" t="s">
        <v>44</v>
      </c>
      <c r="C40" s="120"/>
      <c r="D40" s="120"/>
      <c r="E40" s="78">
        <v>42</v>
      </c>
      <c r="F40" s="48">
        <v>3</v>
      </c>
      <c r="G40" s="48">
        <v>3</v>
      </c>
      <c r="H40" s="75">
        <f t="shared" si="57"/>
        <v>48</v>
      </c>
      <c r="I40" s="78"/>
      <c r="J40" s="48"/>
      <c r="K40" s="48"/>
      <c r="L40" s="75">
        <f t="shared" si="58"/>
        <v>0</v>
      </c>
      <c r="M40" s="78"/>
      <c r="N40" s="48"/>
      <c r="O40" s="48"/>
      <c r="P40" s="75">
        <f t="shared" si="59"/>
        <v>0</v>
      </c>
      <c r="Q40" s="95">
        <f t="shared" si="60"/>
        <v>42</v>
      </c>
      <c r="R40" s="3">
        <f t="shared" si="61"/>
        <v>3</v>
      </c>
      <c r="S40" s="3">
        <f t="shared" si="62"/>
        <v>3</v>
      </c>
      <c r="T40" s="75">
        <f t="shared" si="63"/>
        <v>48</v>
      </c>
    </row>
    <row r="41" spans="1:22" ht="16.5" customHeight="1">
      <c r="A41" s="127"/>
      <c r="B41" s="125" t="s">
        <v>187</v>
      </c>
      <c r="C41" s="124"/>
      <c r="D41" s="124"/>
      <c r="E41" s="78"/>
      <c r="F41" s="48"/>
      <c r="G41" s="48"/>
      <c r="H41" s="75">
        <f t="shared" si="57"/>
        <v>0</v>
      </c>
      <c r="I41" s="78"/>
      <c r="J41" s="48"/>
      <c r="K41" s="48"/>
      <c r="L41" s="75">
        <f t="shared" si="58"/>
        <v>0</v>
      </c>
      <c r="M41" s="78">
        <v>5</v>
      </c>
      <c r="N41" s="48">
        <v>38</v>
      </c>
      <c r="O41" s="48"/>
      <c r="P41" s="75">
        <f t="shared" si="59"/>
        <v>43</v>
      </c>
      <c r="Q41" s="95">
        <f t="shared" ref="Q41" si="67">E41+I41+M41</f>
        <v>5</v>
      </c>
      <c r="R41" s="3">
        <f t="shared" ref="R41" si="68">F41+J41+N41</f>
        <v>38</v>
      </c>
      <c r="S41" s="3">
        <f t="shared" ref="S41" si="69">G41+K41+O41</f>
        <v>0</v>
      </c>
      <c r="T41" s="75">
        <f t="shared" ref="T41" si="70">SUM(Q41:S41)</f>
        <v>43</v>
      </c>
    </row>
    <row r="42" spans="1:22" ht="16.5" customHeight="1">
      <c r="A42" s="127"/>
      <c r="B42" s="123" t="s">
        <v>34</v>
      </c>
      <c r="C42" s="120"/>
      <c r="D42" s="120"/>
      <c r="E42" s="78"/>
      <c r="F42" s="48">
        <v>11</v>
      </c>
      <c r="G42" s="48"/>
      <c r="H42" s="75">
        <f t="shared" si="57"/>
        <v>11</v>
      </c>
      <c r="I42" s="78"/>
      <c r="J42" s="48"/>
      <c r="K42" s="48"/>
      <c r="L42" s="75">
        <f t="shared" si="58"/>
        <v>0</v>
      </c>
      <c r="M42" s="78">
        <v>2</v>
      </c>
      <c r="N42" s="48">
        <v>8</v>
      </c>
      <c r="O42" s="48"/>
      <c r="P42" s="75">
        <f t="shared" si="59"/>
        <v>10</v>
      </c>
      <c r="Q42" s="95">
        <f t="shared" si="60"/>
        <v>2</v>
      </c>
      <c r="R42" s="3">
        <f t="shared" si="61"/>
        <v>19</v>
      </c>
      <c r="S42" s="3">
        <f t="shared" si="62"/>
        <v>0</v>
      </c>
      <c r="T42" s="75">
        <f t="shared" si="63"/>
        <v>21</v>
      </c>
    </row>
    <row r="43" spans="1:22" ht="16.5" customHeight="1">
      <c r="A43" s="127"/>
      <c r="B43" s="125" t="s">
        <v>183</v>
      </c>
      <c r="C43" s="124"/>
      <c r="D43" s="124"/>
      <c r="E43" s="78">
        <v>3</v>
      </c>
      <c r="F43" s="48"/>
      <c r="G43" s="48"/>
      <c r="H43" s="75">
        <f t="shared" si="57"/>
        <v>3</v>
      </c>
      <c r="I43" s="78"/>
      <c r="J43" s="48"/>
      <c r="K43" s="48"/>
      <c r="L43" s="75">
        <f t="shared" si="58"/>
        <v>0</v>
      </c>
      <c r="M43" s="78"/>
      <c r="N43" s="48"/>
      <c r="O43" s="48"/>
      <c r="P43" s="75">
        <f t="shared" si="59"/>
        <v>0</v>
      </c>
      <c r="Q43" s="95">
        <f t="shared" ref="Q43" si="71">E43+I43+M43</f>
        <v>3</v>
      </c>
      <c r="R43" s="3">
        <f t="shared" ref="R43" si="72">F43+J43+N43</f>
        <v>0</v>
      </c>
      <c r="S43" s="3">
        <f t="shared" ref="S43" si="73">G43+K43+O43</f>
        <v>0</v>
      </c>
      <c r="T43" s="75">
        <f t="shared" ref="T43" si="74">SUM(Q43:S43)</f>
        <v>3</v>
      </c>
    </row>
    <row r="44" spans="1:22" ht="16.5" customHeight="1">
      <c r="A44" s="127"/>
      <c r="B44" s="123" t="s">
        <v>35</v>
      </c>
      <c r="C44" s="120"/>
      <c r="D44" s="120"/>
      <c r="E44" s="78">
        <v>6</v>
      </c>
      <c r="F44" s="48"/>
      <c r="G44" s="48"/>
      <c r="H44" s="75">
        <f t="shared" si="57"/>
        <v>6</v>
      </c>
      <c r="I44" s="78"/>
      <c r="J44" s="48"/>
      <c r="K44" s="48"/>
      <c r="L44" s="75">
        <f t="shared" si="58"/>
        <v>0</v>
      </c>
      <c r="M44" s="78"/>
      <c r="N44" s="48"/>
      <c r="O44" s="48"/>
      <c r="P44" s="75">
        <f t="shared" si="59"/>
        <v>0</v>
      </c>
      <c r="Q44" s="95">
        <f t="shared" si="60"/>
        <v>6</v>
      </c>
      <c r="R44" s="3">
        <f t="shared" si="61"/>
        <v>0</v>
      </c>
      <c r="S44" s="3">
        <f t="shared" si="62"/>
        <v>0</v>
      </c>
      <c r="T44" s="75">
        <f t="shared" si="63"/>
        <v>6</v>
      </c>
    </row>
    <row r="45" spans="1:22" ht="16.5" customHeight="1">
      <c r="A45" s="127"/>
      <c r="B45" s="123" t="s">
        <v>84</v>
      </c>
      <c r="C45" s="120"/>
      <c r="D45" s="120"/>
      <c r="E45" s="78">
        <v>25</v>
      </c>
      <c r="F45" s="48">
        <v>1</v>
      </c>
      <c r="G45" s="48">
        <v>1</v>
      </c>
      <c r="H45" s="75">
        <f t="shared" si="57"/>
        <v>27</v>
      </c>
      <c r="I45" s="78"/>
      <c r="J45" s="48"/>
      <c r="K45" s="48"/>
      <c r="L45" s="75">
        <f t="shared" si="58"/>
        <v>0</v>
      </c>
      <c r="M45" s="78">
        <v>7</v>
      </c>
      <c r="N45" s="48">
        <v>6</v>
      </c>
      <c r="O45" s="48">
        <v>2</v>
      </c>
      <c r="P45" s="75">
        <f t="shared" si="59"/>
        <v>15</v>
      </c>
      <c r="Q45" s="95">
        <f t="shared" ref="Q45:S45" si="75">E45+I45+M45</f>
        <v>32</v>
      </c>
      <c r="R45" s="3">
        <f t="shared" si="75"/>
        <v>7</v>
      </c>
      <c r="S45" s="3">
        <f t="shared" si="75"/>
        <v>3</v>
      </c>
      <c r="T45" s="75">
        <f t="shared" si="63"/>
        <v>42</v>
      </c>
    </row>
    <row r="46" spans="1:22" ht="16.5" customHeight="1">
      <c r="A46" s="127"/>
      <c r="B46" s="123" t="s">
        <v>188</v>
      </c>
      <c r="C46" s="120"/>
      <c r="D46" s="120"/>
      <c r="E46" s="78">
        <v>7</v>
      </c>
      <c r="F46" s="48">
        <v>1</v>
      </c>
      <c r="G46" s="48"/>
      <c r="H46" s="75">
        <f t="shared" si="57"/>
        <v>8</v>
      </c>
      <c r="I46" s="78"/>
      <c r="J46" s="48"/>
      <c r="K46" s="48"/>
      <c r="L46" s="75">
        <f t="shared" si="58"/>
        <v>0</v>
      </c>
      <c r="M46" s="78">
        <v>8</v>
      </c>
      <c r="N46" s="48">
        <v>16</v>
      </c>
      <c r="O46" s="48"/>
      <c r="P46" s="75">
        <f t="shared" si="59"/>
        <v>24</v>
      </c>
      <c r="Q46" s="95">
        <f t="shared" si="60"/>
        <v>15</v>
      </c>
      <c r="R46" s="3">
        <f t="shared" si="61"/>
        <v>17</v>
      </c>
      <c r="S46" s="3">
        <f t="shared" si="62"/>
        <v>0</v>
      </c>
      <c r="T46" s="75">
        <f t="shared" si="63"/>
        <v>32</v>
      </c>
    </row>
    <row r="47" spans="1:22" ht="16.5" customHeight="1">
      <c r="A47" s="127"/>
      <c r="B47" s="121" t="s">
        <v>191</v>
      </c>
      <c r="C47" s="122"/>
      <c r="D47" s="122"/>
      <c r="E47" s="79">
        <f t="shared" ref="E47:T47" si="76">SUM(E38:E46)</f>
        <v>84</v>
      </c>
      <c r="F47" s="44">
        <f t="shared" si="76"/>
        <v>16</v>
      </c>
      <c r="G47" s="44">
        <f t="shared" si="76"/>
        <v>4</v>
      </c>
      <c r="H47" s="68">
        <f t="shared" si="76"/>
        <v>104</v>
      </c>
      <c r="I47" s="79">
        <f t="shared" si="76"/>
        <v>0</v>
      </c>
      <c r="J47" s="44">
        <f t="shared" si="76"/>
        <v>0</v>
      </c>
      <c r="K47" s="44">
        <f t="shared" si="76"/>
        <v>0</v>
      </c>
      <c r="L47" s="68">
        <f t="shared" si="76"/>
        <v>0</v>
      </c>
      <c r="M47" s="79">
        <f t="shared" si="76"/>
        <v>22</v>
      </c>
      <c r="N47" s="44">
        <f t="shared" si="76"/>
        <v>77</v>
      </c>
      <c r="O47" s="44">
        <f t="shared" si="76"/>
        <v>2</v>
      </c>
      <c r="P47" s="68">
        <f t="shared" si="76"/>
        <v>101</v>
      </c>
      <c r="Q47" s="79">
        <f t="shared" si="76"/>
        <v>106</v>
      </c>
      <c r="R47" s="44">
        <f t="shared" si="76"/>
        <v>93</v>
      </c>
      <c r="S47" s="44">
        <f t="shared" si="76"/>
        <v>6</v>
      </c>
      <c r="T47" s="68">
        <f t="shared" si="76"/>
        <v>205</v>
      </c>
    </row>
    <row r="48" spans="1:22" ht="16.5" customHeight="1">
      <c r="A48" s="142" t="s">
        <v>189</v>
      </c>
      <c r="B48" s="123" t="s">
        <v>16</v>
      </c>
      <c r="C48" s="120"/>
      <c r="D48" s="120"/>
      <c r="E48" s="78"/>
      <c r="F48" s="48"/>
      <c r="G48" s="48">
        <v>3</v>
      </c>
      <c r="H48" s="75">
        <f t="shared" si="30"/>
        <v>3</v>
      </c>
      <c r="I48" s="78"/>
      <c r="J48" s="48"/>
      <c r="K48" s="48"/>
      <c r="L48" s="75">
        <f t="shared" ref="L48:L60" si="77">SUM(I48:K48)</f>
        <v>0</v>
      </c>
      <c r="M48" s="78">
        <v>3</v>
      </c>
      <c r="N48" s="48">
        <v>2</v>
      </c>
      <c r="O48" s="48">
        <v>1</v>
      </c>
      <c r="P48" s="75">
        <f t="shared" ref="P48:P60" si="78">SUM(M48:O48)</f>
        <v>6</v>
      </c>
      <c r="Q48" s="95">
        <f t="shared" ref="Q48:R49" si="79">E48+I48+M48</f>
        <v>3</v>
      </c>
      <c r="R48" s="3">
        <f t="shared" si="79"/>
        <v>2</v>
      </c>
      <c r="S48" s="3">
        <f>G48+K48+O48</f>
        <v>4</v>
      </c>
      <c r="T48" s="75">
        <f t="shared" ref="T48:T60" si="80">SUM(Q48:S48)</f>
        <v>9</v>
      </c>
    </row>
    <row r="49" spans="1:21" ht="16.5" customHeight="1">
      <c r="A49" s="142"/>
      <c r="B49" s="137" t="s">
        <v>102</v>
      </c>
      <c r="C49" s="138"/>
      <c r="D49" s="138"/>
      <c r="E49" s="78">
        <v>3</v>
      </c>
      <c r="F49" s="48"/>
      <c r="G49" s="48"/>
      <c r="H49" s="75">
        <f t="shared" si="30"/>
        <v>3</v>
      </c>
      <c r="I49" s="78"/>
      <c r="J49" s="48"/>
      <c r="K49" s="48"/>
      <c r="L49" s="75">
        <f t="shared" si="77"/>
        <v>0</v>
      </c>
      <c r="M49" s="78">
        <v>13</v>
      </c>
      <c r="N49" s="48"/>
      <c r="O49" s="48"/>
      <c r="P49" s="75">
        <f t="shared" si="78"/>
        <v>13</v>
      </c>
      <c r="Q49" s="95">
        <f t="shared" si="79"/>
        <v>16</v>
      </c>
      <c r="R49" s="3">
        <f t="shared" si="79"/>
        <v>0</v>
      </c>
      <c r="S49" s="3">
        <f>G49+K49+O49</f>
        <v>0</v>
      </c>
      <c r="T49" s="75">
        <f t="shared" si="80"/>
        <v>16</v>
      </c>
    </row>
    <row r="50" spans="1:21" ht="16.5" customHeight="1">
      <c r="A50" s="142"/>
      <c r="B50" s="123" t="s">
        <v>161</v>
      </c>
      <c r="C50" s="120"/>
      <c r="D50" s="120"/>
      <c r="E50" s="78"/>
      <c r="F50" s="48"/>
      <c r="G50" s="48"/>
      <c r="H50" s="75">
        <f t="shared" si="30"/>
        <v>0</v>
      </c>
      <c r="I50" s="78"/>
      <c r="J50" s="48"/>
      <c r="K50" s="48"/>
      <c r="L50" s="75">
        <f t="shared" si="77"/>
        <v>0</v>
      </c>
      <c r="M50" s="78"/>
      <c r="N50" s="48">
        <v>10</v>
      </c>
      <c r="O50" s="48"/>
      <c r="P50" s="75">
        <f t="shared" si="78"/>
        <v>10</v>
      </c>
      <c r="Q50" s="80">
        <f t="shared" ref="Q50" si="81">E50+I50+M50</f>
        <v>0</v>
      </c>
      <c r="R50" s="39">
        <f t="shared" ref="R50" si="82">F50+J50+N50</f>
        <v>10</v>
      </c>
      <c r="S50" s="39">
        <f t="shared" ref="S50" si="83">G50+K50+O50</f>
        <v>0</v>
      </c>
      <c r="T50" s="75">
        <f t="shared" si="80"/>
        <v>10</v>
      </c>
    </row>
    <row r="51" spans="1:21" ht="16.5" customHeight="1">
      <c r="A51" s="142"/>
      <c r="B51" s="123" t="s">
        <v>19</v>
      </c>
      <c r="C51" s="120"/>
      <c r="D51" s="120"/>
      <c r="E51" s="78">
        <v>1</v>
      </c>
      <c r="F51" s="48">
        <v>1</v>
      </c>
      <c r="G51" s="48"/>
      <c r="H51" s="75">
        <f t="shared" si="30"/>
        <v>2</v>
      </c>
      <c r="I51" s="78"/>
      <c r="J51" s="48"/>
      <c r="K51" s="48"/>
      <c r="L51" s="75">
        <f t="shared" si="77"/>
        <v>0</v>
      </c>
      <c r="M51" s="78"/>
      <c r="N51" s="48"/>
      <c r="O51" s="48"/>
      <c r="P51" s="75">
        <f t="shared" si="78"/>
        <v>0</v>
      </c>
      <c r="Q51" s="95">
        <f>E51+I51+M51</f>
        <v>1</v>
      </c>
      <c r="R51" s="3">
        <f>F51+J51+N51</f>
        <v>1</v>
      </c>
      <c r="S51" s="3">
        <f>G51+K51+O51</f>
        <v>0</v>
      </c>
      <c r="T51" s="75">
        <f t="shared" si="80"/>
        <v>2</v>
      </c>
    </row>
    <row r="52" spans="1:21" ht="16.5" customHeight="1">
      <c r="A52" s="142"/>
      <c r="B52" s="123" t="s">
        <v>21</v>
      </c>
      <c r="C52" s="120"/>
      <c r="D52" s="120"/>
      <c r="E52" s="80"/>
      <c r="F52" s="40"/>
      <c r="G52" s="40"/>
      <c r="H52" s="75">
        <f t="shared" si="30"/>
        <v>0</v>
      </c>
      <c r="I52" s="80"/>
      <c r="J52" s="40"/>
      <c r="K52" s="40"/>
      <c r="L52" s="75">
        <f t="shared" si="77"/>
        <v>0</v>
      </c>
      <c r="M52" s="80"/>
      <c r="N52" s="40"/>
      <c r="O52" s="40"/>
      <c r="P52" s="75">
        <f t="shared" si="78"/>
        <v>0</v>
      </c>
      <c r="Q52" s="80">
        <f t="shared" ref="Q52:Q60" si="84">E52+I52+M52</f>
        <v>0</v>
      </c>
      <c r="R52" s="39">
        <f t="shared" ref="R52:R60" si="85">F52+J52+N52</f>
        <v>0</v>
      </c>
      <c r="S52" s="39">
        <f t="shared" ref="S52:S60" si="86">G52+K52+O52</f>
        <v>0</v>
      </c>
      <c r="T52" s="75">
        <f t="shared" si="80"/>
        <v>0</v>
      </c>
    </row>
    <row r="53" spans="1:21" ht="16.5" customHeight="1">
      <c r="A53" s="142"/>
      <c r="B53" s="123" t="s">
        <v>22</v>
      </c>
      <c r="C53" s="120"/>
      <c r="D53" s="120"/>
      <c r="E53" s="80"/>
      <c r="F53" s="40"/>
      <c r="G53" s="40"/>
      <c r="H53" s="75">
        <f t="shared" si="30"/>
        <v>0</v>
      </c>
      <c r="I53" s="80"/>
      <c r="J53" s="40"/>
      <c r="K53" s="40"/>
      <c r="L53" s="75">
        <f t="shared" si="77"/>
        <v>0</v>
      </c>
      <c r="M53" s="80"/>
      <c r="N53" s="40"/>
      <c r="O53" s="40"/>
      <c r="P53" s="75">
        <f t="shared" si="78"/>
        <v>0</v>
      </c>
      <c r="Q53" s="80">
        <f t="shared" si="84"/>
        <v>0</v>
      </c>
      <c r="R53" s="39">
        <f t="shared" si="85"/>
        <v>0</v>
      </c>
      <c r="S53" s="39">
        <f t="shared" si="86"/>
        <v>0</v>
      </c>
      <c r="T53" s="75">
        <f t="shared" si="80"/>
        <v>0</v>
      </c>
    </row>
    <row r="54" spans="1:21" ht="16.5" customHeight="1">
      <c r="A54" s="142"/>
      <c r="B54" s="123" t="s">
        <v>23</v>
      </c>
      <c r="C54" s="120"/>
      <c r="D54" s="120"/>
      <c r="E54" s="80"/>
      <c r="F54" s="40"/>
      <c r="G54" s="40"/>
      <c r="H54" s="75">
        <f t="shared" si="30"/>
        <v>0</v>
      </c>
      <c r="I54" s="80"/>
      <c r="J54" s="40"/>
      <c r="K54" s="40"/>
      <c r="L54" s="75">
        <f t="shared" si="77"/>
        <v>0</v>
      </c>
      <c r="M54" s="80"/>
      <c r="N54" s="40"/>
      <c r="O54" s="40"/>
      <c r="P54" s="75">
        <f t="shared" si="78"/>
        <v>0</v>
      </c>
      <c r="Q54" s="80">
        <f t="shared" si="84"/>
        <v>0</v>
      </c>
      <c r="R54" s="39">
        <f t="shared" si="85"/>
        <v>0</v>
      </c>
      <c r="S54" s="39">
        <f t="shared" si="86"/>
        <v>0</v>
      </c>
      <c r="T54" s="75">
        <f t="shared" si="80"/>
        <v>0</v>
      </c>
    </row>
    <row r="55" spans="1:21" ht="16.5" customHeight="1">
      <c r="A55" s="142"/>
      <c r="B55" s="123" t="s">
        <v>25</v>
      </c>
      <c r="C55" s="120"/>
      <c r="D55" s="120"/>
      <c r="E55" s="80"/>
      <c r="F55" s="40"/>
      <c r="G55" s="40"/>
      <c r="H55" s="75">
        <f t="shared" si="30"/>
        <v>0</v>
      </c>
      <c r="I55" s="80"/>
      <c r="J55" s="40"/>
      <c r="K55" s="40"/>
      <c r="L55" s="75">
        <f t="shared" si="77"/>
        <v>0</v>
      </c>
      <c r="M55" s="80"/>
      <c r="N55" s="40"/>
      <c r="O55" s="40"/>
      <c r="P55" s="75">
        <f t="shared" si="78"/>
        <v>0</v>
      </c>
      <c r="Q55" s="80">
        <f t="shared" si="84"/>
        <v>0</v>
      </c>
      <c r="R55" s="39">
        <f t="shared" si="85"/>
        <v>0</v>
      </c>
      <c r="S55" s="39">
        <f t="shared" si="86"/>
        <v>0</v>
      </c>
      <c r="T55" s="75">
        <f t="shared" si="80"/>
        <v>0</v>
      </c>
    </row>
    <row r="56" spans="1:21" ht="16.5" customHeight="1">
      <c r="A56" s="142"/>
      <c r="B56" s="123" t="s">
        <v>27</v>
      </c>
      <c r="C56" s="120"/>
      <c r="D56" s="120"/>
      <c r="E56" s="80"/>
      <c r="F56" s="40"/>
      <c r="G56" s="40"/>
      <c r="H56" s="75">
        <f t="shared" si="30"/>
        <v>0</v>
      </c>
      <c r="I56" s="80"/>
      <c r="J56" s="40"/>
      <c r="K56" s="40"/>
      <c r="L56" s="75">
        <f t="shared" si="77"/>
        <v>0</v>
      </c>
      <c r="M56" s="80"/>
      <c r="N56" s="40"/>
      <c r="O56" s="40"/>
      <c r="P56" s="75">
        <f t="shared" si="78"/>
        <v>0</v>
      </c>
      <c r="Q56" s="80">
        <f t="shared" si="84"/>
        <v>0</v>
      </c>
      <c r="R56" s="39">
        <f t="shared" si="85"/>
        <v>0</v>
      </c>
      <c r="S56" s="39">
        <f t="shared" si="86"/>
        <v>0</v>
      </c>
      <c r="T56" s="75">
        <f t="shared" si="80"/>
        <v>0</v>
      </c>
    </row>
    <row r="57" spans="1:21" ht="16.5" customHeight="1">
      <c r="A57" s="142"/>
      <c r="B57" s="123" t="s">
        <v>28</v>
      </c>
      <c r="C57" s="120"/>
      <c r="D57" s="120"/>
      <c r="E57" s="80"/>
      <c r="F57" s="40"/>
      <c r="G57" s="40"/>
      <c r="H57" s="75">
        <f t="shared" si="30"/>
        <v>0</v>
      </c>
      <c r="I57" s="80"/>
      <c r="J57" s="40"/>
      <c r="K57" s="40"/>
      <c r="L57" s="75">
        <f t="shared" si="77"/>
        <v>0</v>
      </c>
      <c r="M57" s="80"/>
      <c r="N57" s="40"/>
      <c r="O57" s="40"/>
      <c r="P57" s="75">
        <f t="shared" si="78"/>
        <v>0</v>
      </c>
      <c r="Q57" s="80">
        <f t="shared" si="84"/>
        <v>0</v>
      </c>
      <c r="R57" s="39">
        <f t="shared" si="85"/>
        <v>0</v>
      </c>
      <c r="S57" s="39">
        <f t="shared" si="86"/>
        <v>0</v>
      </c>
      <c r="T57" s="75">
        <f t="shared" si="80"/>
        <v>0</v>
      </c>
    </row>
    <row r="58" spans="1:21" ht="16.5" customHeight="1">
      <c r="A58" s="142"/>
      <c r="B58" s="123" t="s">
        <v>30</v>
      </c>
      <c r="C58" s="120"/>
      <c r="D58" s="120"/>
      <c r="E58" s="80"/>
      <c r="F58" s="40"/>
      <c r="G58" s="40"/>
      <c r="H58" s="75">
        <f t="shared" si="30"/>
        <v>0</v>
      </c>
      <c r="I58" s="80"/>
      <c r="J58" s="40"/>
      <c r="K58" s="40"/>
      <c r="L58" s="75">
        <f t="shared" si="77"/>
        <v>0</v>
      </c>
      <c r="M58" s="80"/>
      <c r="N58" s="40"/>
      <c r="O58" s="40"/>
      <c r="P58" s="75">
        <f t="shared" si="78"/>
        <v>0</v>
      </c>
      <c r="Q58" s="80">
        <f t="shared" si="84"/>
        <v>0</v>
      </c>
      <c r="R58" s="39">
        <f t="shared" si="85"/>
        <v>0</v>
      </c>
      <c r="S58" s="39">
        <f t="shared" si="86"/>
        <v>0</v>
      </c>
      <c r="T58" s="75">
        <f t="shared" si="80"/>
        <v>0</v>
      </c>
    </row>
    <row r="59" spans="1:21" ht="16.5" customHeight="1">
      <c r="A59" s="142"/>
      <c r="B59" s="123" t="s">
        <v>32</v>
      </c>
      <c r="C59" s="120"/>
      <c r="D59" s="120"/>
      <c r="E59" s="80"/>
      <c r="F59" s="40"/>
      <c r="G59" s="40"/>
      <c r="H59" s="75">
        <f t="shared" si="30"/>
        <v>0</v>
      </c>
      <c r="I59" s="80"/>
      <c r="J59" s="40"/>
      <c r="K59" s="40"/>
      <c r="L59" s="75">
        <f t="shared" si="77"/>
        <v>0</v>
      </c>
      <c r="M59" s="80"/>
      <c r="N59" s="40"/>
      <c r="O59" s="40"/>
      <c r="P59" s="75">
        <f t="shared" si="78"/>
        <v>0</v>
      </c>
      <c r="Q59" s="80">
        <f t="shared" si="84"/>
        <v>0</v>
      </c>
      <c r="R59" s="39">
        <f t="shared" si="85"/>
        <v>0</v>
      </c>
      <c r="S59" s="39">
        <f t="shared" si="86"/>
        <v>0</v>
      </c>
      <c r="T59" s="75">
        <f t="shared" si="80"/>
        <v>0</v>
      </c>
    </row>
    <row r="60" spans="1:21" ht="16.5" customHeight="1">
      <c r="A60" s="142"/>
      <c r="B60" s="123" t="s">
        <v>33</v>
      </c>
      <c r="C60" s="120"/>
      <c r="D60" s="120"/>
      <c r="E60" s="80"/>
      <c r="F60" s="40"/>
      <c r="G60" s="40"/>
      <c r="H60" s="75">
        <f t="shared" si="30"/>
        <v>0</v>
      </c>
      <c r="I60" s="80"/>
      <c r="J60" s="40"/>
      <c r="K60" s="40"/>
      <c r="L60" s="75">
        <f t="shared" si="77"/>
        <v>0</v>
      </c>
      <c r="M60" s="80"/>
      <c r="N60" s="40"/>
      <c r="O60" s="40"/>
      <c r="P60" s="75">
        <f t="shared" si="78"/>
        <v>0</v>
      </c>
      <c r="Q60" s="80">
        <f t="shared" si="84"/>
        <v>0</v>
      </c>
      <c r="R60" s="39">
        <f t="shared" si="85"/>
        <v>0</v>
      </c>
      <c r="S60" s="39">
        <f t="shared" si="86"/>
        <v>0</v>
      </c>
      <c r="T60" s="75">
        <f t="shared" si="80"/>
        <v>0</v>
      </c>
    </row>
    <row r="61" spans="1:21" ht="16.5" customHeight="1">
      <c r="A61" s="142"/>
      <c r="B61" s="121" t="s">
        <v>190</v>
      </c>
      <c r="C61" s="122"/>
      <c r="D61" s="122"/>
      <c r="E61" s="79">
        <f t="shared" ref="E61:T61" si="87">SUM(E48:E60)</f>
        <v>4</v>
      </c>
      <c r="F61" s="44">
        <f t="shared" si="87"/>
        <v>1</v>
      </c>
      <c r="G61" s="44">
        <f t="shared" si="87"/>
        <v>3</v>
      </c>
      <c r="H61" s="68">
        <f t="shared" si="87"/>
        <v>8</v>
      </c>
      <c r="I61" s="79">
        <f t="shared" si="87"/>
        <v>0</v>
      </c>
      <c r="J61" s="44">
        <f t="shared" si="87"/>
        <v>0</v>
      </c>
      <c r="K61" s="44">
        <f t="shared" si="87"/>
        <v>0</v>
      </c>
      <c r="L61" s="68">
        <f t="shared" si="87"/>
        <v>0</v>
      </c>
      <c r="M61" s="79">
        <f t="shared" si="87"/>
        <v>16</v>
      </c>
      <c r="N61" s="44">
        <f t="shared" si="87"/>
        <v>12</v>
      </c>
      <c r="O61" s="44">
        <f t="shared" si="87"/>
        <v>1</v>
      </c>
      <c r="P61" s="68">
        <f t="shared" si="87"/>
        <v>29</v>
      </c>
      <c r="Q61" s="79">
        <f t="shared" si="87"/>
        <v>20</v>
      </c>
      <c r="R61" s="44">
        <f t="shared" si="87"/>
        <v>13</v>
      </c>
      <c r="S61" s="44">
        <f t="shared" si="87"/>
        <v>4</v>
      </c>
      <c r="T61" s="68">
        <f t="shared" si="87"/>
        <v>37</v>
      </c>
      <c r="U61" s="94"/>
    </row>
    <row r="62" spans="1:21" ht="16.5" customHeight="1">
      <c r="A62" s="126" t="s">
        <v>88</v>
      </c>
      <c r="B62" s="123" t="s">
        <v>85</v>
      </c>
      <c r="C62" s="120"/>
      <c r="D62" s="120"/>
      <c r="E62" s="78"/>
      <c r="F62" s="48"/>
      <c r="G62" s="48"/>
      <c r="H62" s="75">
        <f t="shared" si="30"/>
        <v>0</v>
      </c>
      <c r="I62" s="78"/>
      <c r="J62" s="48"/>
      <c r="K62" s="48"/>
      <c r="L62" s="75">
        <f t="shared" ref="L62:L71" si="88">SUM(I62:K62)</f>
        <v>0</v>
      </c>
      <c r="M62" s="78">
        <v>4</v>
      </c>
      <c r="N62" s="48"/>
      <c r="O62" s="48">
        <v>1</v>
      </c>
      <c r="P62" s="75">
        <f t="shared" ref="P62:P71" si="89">SUM(M62:O62)</f>
        <v>5</v>
      </c>
      <c r="Q62" s="80">
        <f t="shared" ref="Q62:S62" si="90">E62+I62+M62</f>
        <v>4</v>
      </c>
      <c r="R62" s="39">
        <f t="shared" si="90"/>
        <v>0</v>
      </c>
      <c r="S62" s="39">
        <f t="shared" si="90"/>
        <v>1</v>
      </c>
      <c r="T62" s="75">
        <f t="shared" ref="T62" si="91">SUM(Q62:S62)</f>
        <v>5</v>
      </c>
    </row>
    <row r="63" spans="1:21" ht="16.5" customHeight="1">
      <c r="A63" s="127"/>
      <c r="B63" s="123" t="s">
        <v>153</v>
      </c>
      <c r="C63" s="120"/>
      <c r="D63" s="120"/>
      <c r="E63" s="78"/>
      <c r="F63" s="48"/>
      <c r="G63" s="48"/>
      <c r="H63" s="75">
        <f t="shared" si="30"/>
        <v>0</v>
      </c>
      <c r="I63" s="78"/>
      <c r="J63" s="48"/>
      <c r="K63" s="48"/>
      <c r="L63" s="75">
        <f t="shared" si="88"/>
        <v>0</v>
      </c>
      <c r="M63" s="78"/>
      <c r="N63" s="48"/>
      <c r="O63" s="48">
        <v>1</v>
      </c>
      <c r="P63" s="75">
        <f t="shared" si="89"/>
        <v>1</v>
      </c>
      <c r="Q63" s="80">
        <f t="shared" ref="Q63:Q71" si="92">E63+I63+M63</f>
        <v>0</v>
      </c>
      <c r="R63" s="39">
        <f t="shared" ref="R63:R71" si="93">F63+J63+N63</f>
        <v>0</v>
      </c>
      <c r="S63" s="39">
        <f t="shared" ref="S63:S71" si="94">G63+K63+O63</f>
        <v>1</v>
      </c>
      <c r="T63" s="75">
        <f t="shared" ref="T63:T71" si="95">SUM(Q63:S63)</f>
        <v>1</v>
      </c>
    </row>
    <row r="64" spans="1:21" ht="16.5" customHeight="1">
      <c r="A64" s="127"/>
      <c r="B64" s="125" t="s">
        <v>193</v>
      </c>
      <c r="C64" s="124"/>
      <c r="D64" s="124"/>
      <c r="E64" s="78"/>
      <c r="F64" s="48"/>
      <c r="G64" s="48"/>
      <c r="H64" s="75">
        <f t="shared" si="30"/>
        <v>0</v>
      </c>
      <c r="I64" s="78"/>
      <c r="J64" s="48"/>
      <c r="K64" s="48"/>
      <c r="L64" s="75">
        <f t="shared" si="88"/>
        <v>0</v>
      </c>
      <c r="M64" s="78"/>
      <c r="N64" s="48"/>
      <c r="O64" s="48"/>
      <c r="P64" s="75">
        <f t="shared" si="89"/>
        <v>0</v>
      </c>
      <c r="Q64" s="80">
        <f t="shared" si="92"/>
        <v>0</v>
      </c>
      <c r="R64" s="39">
        <f t="shared" si="93"/>
        <v>0</v>
      </c>
      <c r="S64" s="39">
        <f t="shared" si="94"/>
        <v>0</v>
      </c>
      <c r="T64" s="75">
        <f t="shared" si="95"/>
        <v>0</v>
      </c>
    </row>
    <row r="65" spans="1:20" ht="16.5" customHeight="1">
      <c r="A65" s="127"/>
      <c r="B65" s="125" t="s">
        <v>194</v>
      </c>
      <c r="C65" s="124"/>
      <c r="D65" s="124"/>
      <c r="E65" s="78"/>
      <c r="F65" s="48"/>
      <c r="G65" s="48"/>
      <c r="H65" s="75">
        <f t="shared" si="30"/>
        <v>0</v>
      </c>
      <c r="I65" s="78"/>
      <c r="J65" s="48"/>
      <c r="K65" s="48"/>
      <c r="L65" s="75">
        <f t="shared" si="88"/>
        <v>0</v>
      </c>
      <c r="M65" s="78"/>
      <c r="N65" s="48">
        <v>1</v>
      </c>
      <c r="O65" s="48"/>
      <c r="P65" s="75">
        <f t="shared" si="89"/>
        <v>1</v>
      </c>
      <c r="Q65" s="80">
        <f t="shared" si="92"/>
        <v>0</v>
      </c>
      <c r="R65" s="39">
        <f t="shared" si="93"/>
        <v>1</v>
      </c>
      <c r="S65" s="39">
        <f t="shared" si="94"/>
        <v>0</v>
      </c>
      <c r="T65" s="75">
        <f t="shared" si="95"/>
        <v>1</v>
      </c>
    </row>
    <row r="66" spans="1:20" ht="16.5" customHeight="1">
      <c r="A66" s="127"/>
      <c r="B66" s="125" t="s">
        <v>195</v>
      </c>
      <c r="C66" s="124"/>
      <c r="D66" s="124"/>
      <c r="E66" s="78"/>
      <c r="F66" s="48"/>
      <c r="G66" s="48"/>
      <c r="H66" s="75">
        <f t="shared" si="30"/>
        <v>0</v>
      </c>
      <c r="I66" s="78"/>
      <c r="J66" s="48"/>
      <c r="K66" s="48"/>
      <c r="L66" s="75">
        <f t="shared" si="88"/>
        <v>0</v>
      </c>
      <c r="M66" s="78"/>
      <c r="N66" s="48">
        <v>2</v>
      </c>
      <c r="O66" s="48"/>
      <c r="P66" s="75">
        <f t="shared" si="89"/>
        <v>2</v>
      </c>
      <c r="Q66" s="80">
        <f t="shared" si="92"/>
        <v>0</v>
      </c>
      <c r="R66" s="39">
        <f t="shared" si="93"/>
        <v>2</v>
      </c>
      <c r="S66" s="39">
        <f t="shared" si="94"/>
        <v>0</v>
      </c>
      <c r="T66" s="75">
        <f t="shared" si="95"/>
        <v>2</v>
      </c>
    </row>
    <row r="67" spans="1:20" ht="16.5" customHeight="1">
      <c r="A67" s="127"/>
      <c r="B67" s="125" t="s">
        <v>196</v>
      </c>
      <c r="C67" s="124"/>
      <c r="D67" s="124"/>
      <c r="E67" s="78">
        <v>11</v>
      </c>
      <c r="F67" s="48"/>
      <c r="G67" s="48"/>
      <c r="H67" s="75">
        <f t="shared" si="30"/>
        <v>11</v>
      </c>
      <c r="I67" s="78"/>
      <c r="J67" s="48"/>
      <c r="K67" s="48"/>
      <c r="L67" s="75">
        <f t="shared" si="88"/>
        <v>0</v>
      </c>
      <c r="M67" s="78">
        <v>4</v>
      </c>
      <c r="N67" s="48"/>
      <c r="O67" s="48"/>
      <c r="P67" s="75">
        <f t="shared" si="89"/>
        <v>4</v>
      </c>
      <c r="Q67" s="80">
        <f t="shared" si="92"/>
        <v>15</v>
      </c>
      <c r="R67" s="39">
        <f t="shared" si="93"/>
        <v>0</v>
      </c>
      <c r="S67" s="39">
        <f t="shared" si="94"/>
        <v>0</v>
      </c>
      <c r="T67" s="75">
        <f t="shared" si="95"/>
        <v>15</v>
      </c>
    </row>
    <row r="68" spans="1:20" ht="16.5" customHeight="1">
      <c r="A68" s="127"/>
      <c r="B68" s="139" t="s">
        <v>86</v>
      </c>
      <c r="C68" s="120" t="s">
        <v>197</v>
      </c>
      <c r="D68" s="120"/>
      <c r="E68" s="78">
        <v>48</v>
      </c>
      <c r="F68" s="48">
        <v>14</v>
      </c>
      <c r="G68" s="48">
        <v>3</v>
      </c>
      <c r="H68" s="75">
        <f t="shared" si="30"/>
        <v>65</v>
      </c>
      <c r="I68" s="78"/>
      <c r="J68" s="48"/>
      <c r="K68" s="48"/>
      <c r="L68" s="75">
        <f t="shared" si="88"/>
        <v>0</v>
      </c>
      <c r="M68" s="78">
        <v>1</v>
      </c>
      <c r="N68" s="48"/>
      <c r="O68" s="48"/>
      <c r="P68" s="75">
        <f t="shared" si="89"/>
        <v>1</v>
      </c>
      <c r="Q68" s="80">
        <f t="shared" si="92"/>
        <v>49</v>
      </c>
      <c r="R68" s="39">
        <f t="shared" si="93"/>
        <v>14</v>
      </c>
      <c r="S68" s="39">
        <f t="shared" si="94"/>
        <v>3</v>
      </c>
      <c r="T68" s="75">
        <f t="shared" si="95"/>
        <v>66</v>
      </c>
    </row>
    <row r="69" spans="1:20" ht="16.5" customHeight="1">
      <c r="A69" s="127"/>
      <c r="B69" s="140"/>
      <c r="C69" s="124" t="s">
        <v>198</v>
      </c>
      <c r="D69" s="124"/>
      <c r="E69" s="78">
        <v>4</v>
      </c>
      <c r="F69" s="48">
        <v>1</v>
      </c>
      <c r="G69" s="48"/>
      <c r="H69" s="75">
        <f t="shared" si="30"/>
        <v>5</v>
      </c>
      <c r="I69" s="78"/>
      <c r="J69" s="48"/>
      <c r="K69" s="48"/>
      <c r="L69" s="75">
        <f t="shared" si="88"/>
        <v>0</v>
      </c>
      <c r="M69" s="78"/>
      <c r="N69" s="48">
        <v>1</v>
      </c>
      <c r="O69" s="48"/>
      <c r="P69" s="75">
        <f t="shared" si="89"/>
        <v>1</v>
      </c>
      <c r="Q69" s="80">
        <f t="shared" si="92"/>
        <v>4</v>
      </c>
      <c r="R69" s="39">
        <f t="shared" si="93"/>
        <v>2</v>
      </c>
      <c r="S69" s="39">
        <f t="shared" si="94"/>
        <v>0</v>
      </c>
      <c r="T69" s="75">
        <f t="shared" si="95"/>
        <v>6</v>
      </c>
    </row>
    <row r="70" spans="1:20" ht="16.5" customHeight="1">
      <c r="A70" s="127"/>
      <c r="B70" s="140"/>
      <c r="C70" s="120" t="s">
        <v>199</v>
      </c>
      <c r="D70" s="120"/>
      <c r="E70" s="82">
        <v>33</v>
      </c>
      <c r="F70" s="53"/>
      <c r="G70" s="53">
        <v>7</v>
      </c>
      <c r="H70" s="75">
        <f t="shared" si="30"/>
        <v>40</v>
      </c>
      <c r="I70" s="82">
        <v>6</v>
      </c>
      <c r="J70" s="53"/>
      <c r="K70" s="53"/>
      <c r="L70" s="75">
        <f t="shared" si="88"/>
        <v>6</v>
      </c>
      <c r="M70" s="82">
        <v>3</v>
      </c>
      <c r="N70" s="53">
        <v>3</v>
      </c>
      <c r="O70" s="53">
        <v>5</v>
      </c>
      <c r="P70" s="75">
        <f t="shared" si="89"/>
        <v>11</v>
      </c>
      <c r="Q70" s="80">
        <f t="shared" si="92"/>
        <v>42</v>
      </c>
      <c r="R70" s="39">
        <f t="shared" si="93"/>
        <v>3</v>
      </c>
      <c r="S70" s="39">
        <f t="shared" si="94"/>
        <v>12</v>
      </c>
      <c r="T70" s="75">
        <f t="shared" si="95"/>
        <v>57</v>
      </c>
    </row>
    <row r="71" spans="1:20" ht="16.5" customHeight="1">
      <c r="A71" s="127"/>
      <c r="B71" s="141"/>
      <c r="C71" s="124" t="s">
        <v>200</v>
      </c>
      <c r="D71" s="124"/>
      <c r="E71" s="82"/>
      <c r="F71" s="53"/>
      <c r="G71" s="53"/>
      <c r="H71" s="75">
        <f t="shared" si="30"/>
        <v>0</v>
      </c>
      <c r="I71" s="82"/>
      <c r="J71" s="53"/>
      <c r="K71" s="53"/>
      <c r="L71" s="75">
        <f t="shared" si="88"/>
        <v>0</v>
      </c>
      <c r="M71" s="82"/>
      <c r="N71" s="53"/>
      <c r="O71" s="53"/>
      <c r="P71" s="75">
        <f t="shared" si="89"/>
        <v>0</v>
      </c>
      <c r="Q71" s="80">
        <f t="shared" si="92"/>
        <v>0</v>
      </c>
      <c r="R71" s="39">
        <f t="shared" si="93"/>
        <v>0</v>
      </c>
      <c r="S71" s="39">
        <f t="shared" si="94"/>
        <v>0</v>
      </c>
      <c r="T71" s="75">
        <f t="shared" si="95"/>
        <v>0</v>
      </c>
    </row>
    <row r="72" spans="1:20" ht="16.5" customHeight="1">
      <c r="A72" s="128"/>
      <c r="B72" s="121" t="s">
        <v>87</v>
      </c>
      <c r="C72" s="122"/>
      <c r="D72" s="122"/>
      <c r="E72" s="79">
        <f t="shared" ref="E72:T72" si="96">SUM(E62:E71)</f>
        <v>96</v>
      </c>
      <c r="F72" s="44">
        <f t="shared" si="96"/>
        <v>15</v>
      </c>
      <c r="G72" s="44">
        <f t="shared" si="96"/>
        <v>10</v>
      </c>
      <c r="H72" s="68">
        <f t="shared" si="96"/>
        <v>121</v>
      </c>
      <c r="I72" s="79">
        <f t="shared" si="96"/>
        <v>6</v>
      </c>
      <c r="J72" s="44">
        <f t="shared" si="96"/>
        <v>0</v>
      </c>
      <c r="K72" s="44">
        <f t="shared" si="96"/>
        <v>0</v>
      </c>
      <c r="L72" s="68">
        <f t="shared" si="96"/>
        <v>6</v>
      </c>
      <c r="M72" s="79">
        <f t="shared" si="96"/>
        <v>12</v>
      </c>
      <c r="N72" s="44">
        <f t="shared" si="96"/>
        <v>7</v>
      </c>
      <c r="O72" s="44">
        <f t="shared" si="96"/>
        <v>7</v>
      </c>
      <c r="P72" s="68">
        <f t="shared" si="96"/>
        <v>26</v>
      </c>
      <c r="Q72" s="79">
        <f t="shared" si="96"/>
        <v>114</v>
      </c>
      <c r="R72" s="44">
        <f t="shared" si="96"/>
        <v>22</v>
      </c>
      <c r="S72" s="44">
        <f t="shared" si="96"/>
        <v>17</v>
      </c>
      <c r="T72" s="68">
        <f t="shared" si="96"/>
        <v>153</v>
      </c>
    </row>
    <row r="73" spans="1:20" ht="16.5" customHeight="1">
      <c r="A73" s="133" t="s">
        <v>154</v>
      </c>
      <c r="B73" s="123" t="s">
        <v>156</v>
      </c>
      <c r="C73" s="120"/>
      <c r="D73" s="120"/>
      <c r="E73" s="78"/>
      <c r="F73" s="48"/>
      <c r="G73" s="48"/>
      <c r="H73" s="75">
        <f t="shared" si="30"/>
        <v>0</v>
      </c>
      <c r="I73" s="78"/>
      <c r="J73" s="48"/>
      <c r="K73" s="48"/>
      <c r="L73" s="75">
        <f t="shared" ref="L73:L75" si="97">SUM(I73:K73)</f>
        <v>0</v>
      </c>
      <c r="M73" s="78"/>
      <c r="N73" s="48">
        <v>4</v>
      </c>
      <c r="O73" s="48"/>
      <c r="P73" s="75">
        <f t="shared" ref="P73:P75" si="98">SUM(M73:O73)</f>
        <v>4</v>
      </c>
      <c r="Q73" s="95">
        <f t="shared" ref="Q73:Q75" si="99">E73+I73+M73</f>
        <v>0</v>
      </c>
      <c r="R73" s="3">
        <f t="shared" ref="R73:R75" si="100">F73+J73+N73</f>
        <v>4</v>
      </c>
      <c r="S73" s="3">
        <f t="shared" ref="S73:S75" si="101">G73+K73+O73</f>
        <v>0</v>
      </c>
      <c r="T73" s="75">
        <f t="shared" ref="T73:T75" si="102">SUM(Q73:S73)</f>
        <v>4</v>
      </c>
    </row>
    <row r="74" spans="1:20" ht="16.5" customHeight="1">
      <c r="A74" s="134"/>
      <c r="B74" s="125" t="s">
        <v>201</v>
      </c>
      <c r="C74" s="124"/>
      <c r="D74" s="124"/>
      <c r="E74" s="78">
        <v>12</v>
      </c>
      <c r="F74" s="48"/>
      <c r="G74" s="48"/>
      <c r="H74" s="75">
        <f t="shared" si="30"/>
        <v>12</v>
      </c>
      <c r="I74" s="78"/>
      <c r="J74" s="48"/>
      <c r="K74" s="48"/>
      <c r="L74" s="75">
        <f t="shared" si="97"/>
        <v>0</v>
      </c>
      <c r="M74" s="78">
        <v>2</v>
      </c>
      <c r="N74" s="48"/>
      <c r="O74" s="48"/>
      <c r="P74" s="75">
        <f t="shared" si="98"/>
        <v>2</v>
      </c>
      <c r="Q74" s="95">
        <f t="shared" ref="Q74" si="103">E74+I74+M74</f>
        <v>14</v>
      </c>
      <c r="R74" s="3">
        <f t="shared" ref="R74" si="104">F74+J74+N74</f>
        <v>0</v>
      </c>
      <c r="S74" s="3">
        <f t="shared" ref="S74" si="105">G74+K74+O74</f>
        <v>0</v>
      </c>
      <c r="T74" s="75">
        <f t="shared" ref="T74" si="106">SUM(Q74:S74)</f>
        <v>14</v>
      </c>
    </row>
    <row r="75" spans="1:20" ht="16.5" customHeight="1">
      <c r="A75" s="134"/>
      <c r="B75" s="123" t="s">
        <v>157</v>
      </c>
      <c r="C75" s="120"/>
      <c r="D75" s="120"/>
      <c r="E75" s="78"/>
      <c r="F75" s="48"/>
      <c r="G75" s="48"/>
      <c r="H75" s="75">
        <f t="shared" si="30"/>
        <v>0</v>
      </c>
      <c r="I75" s="78"/>
      <c r="J75" s="48"/>
      <c r="K75" s="48"/>
      <c r="L75" s="75">
        <f t="shared" si="97"/>
        <v>0</v>
      </c>
      <c r="M75" s="78"/>
      <c r="N75" s="48">
        <v>5</v>
      </c>
      <c r="O75" s="48"/>
      <c r="P75" s="75">
        <f t="shared" si="98"/>
        <v>5</v>
      </c>
      <c r="Q75" s="95">
        <f t="shared" si="99"/>
        <v>0</v>
      </c>
      <c r="R75" s="3">
        <f t="shared" si="100"/>
        <v>5</v>
      </c>
      <c r="S75" s="3">
        <f t="shared" si="101"/>
        <v>0</v>
      </c>
      <c r="T75" s="75">
        <f t="shared" si="102"/>
        <v>5</v>
      </c>
    </row>
    <row r="76" spans="1:20" ht="33" customHeight="1">
      <c r="A76" s="134"/>
      <c r="B76" s="135" t="s">
        <v>155</v>
      </c>
      <c r="C76" s="136"/>
      <c r="D76" s="136"/>
      <c r="E76" s="79">
        <f t="shared" ref="E76:T76" si="107">SUM(E73:E75)</f>
        <v>12</v>
      </c>
      <c r="F76" s="44">
        <f t="shared" si="107"/>
        <v>0</v>
      </c>
      <c r="G76" s="44">
        <f t="shared" si="107"/>
        <v>0</v>
      </c>
      <c r="H76" s="68">
        <f t="shared" si="107"/>
        <v>12</v>
      </c>
      <c r="I76" s="79">
        <f t="shared" si="107"/>
        <v>0</v>
      </c>
      <c r="J76" s="44">
        <f t="shared" si="107"/>
        <v>0</v>
      </c>
      <c r="K76" s="44">
        <f t="shared" si="107"/>
        <v>0</v>
      </c>
      <c r="L76" s="68">
        <f t="shared" si="107"/>
        <v>0</v>
      </c>
      <c r="M76" s="79">
        <f t="shared" si="107"/>
        <v>2</v>
      </c>
      <c r="N76" s="44">
        <f t="shared" si="107"/>
        <v>9</v>
      </c>
      <c r="O76" s="44">
        <f t="shared" si="107"/>
        <v>0</v>
      </c>
      <c r="P76" s="68">
        <f t="shared" si="107"/>
        <v>11</v>
      </c>
      <c r="Q76" s="79">
        <f t="shared" si="107"/>
        <v>14</v>
      </c>
      <c r="R76" s="44">
        <f t="shared" si="107"/>
        <v>9</v>
      </c>
      <c r="S76" s="44">
        <f t="shared" si="107"/>
        <v>0</v>
      </c>
      <c r="T76" s="68">
        <f t="shared" si="107"/>
        <v>23</v>
      </c>
    </row>
    <row r="77" spans="1:20" ht="16.5" customHeight="1">
      <c r="A77" s="182" t="s">
        <v>202</v>
      </c>
      <c r="B77" s="123" t="s">
        <v>203</v>
      </c>
      <c r="C77" s="120"/>
      <c r="D77" s="120"/>
      <c r="E77" s="78"/>
      <c r="F77" s="48"/>
      <c r="G77" s="48"/>
      <c r="H77" s="75">
        <f t="shared" si="30"/>
        <v>0</v>
      </c>
      <c r="I77" s="78"/>
      <c r="J77" s="48"/>
      <c r="K77" s="48"/>
      <c r="L77" s="75">
        <f t="shared" ref="L77:L83" si="108">SUM(I77:K77)</f>
        <v>0</v>
      </c>
      <c r="M77" s="78"/>
      <c r="N77" s="48">
        <v>2</v>
      </c>
      <c r="O77" s="48"/>
      <c r="P77" s="75">
        <f t="shared" ref="P77:P83" si="109">SUM(M77:O77)</f>
        <v>2</v>
      </c>
      <c r="Q77" s="95">
        <f t="shared" ref="Q77:S81" si="110">E77+I77+M77</f>
        <v>0</v>
      </c>
      <c r="R77" s="3">
        <f t="shared" si="110"/>
        <v>2</v>
      </c>
      <c r="S77" s="3">
        <f t="shared" si="110"/>
        <v>0</v>
      </c>
      <c r="T77" s="75">
        <f t="shared" ref="T77:T83" si="111">SUM(Q77:S77)</f>
        <v>2</v>
      </c>
    </row>
    <row r="78" spans="1:20" ht="16.5" customHeight="1">
      <c r="A78" s="183"/>
      <c r="B78" s="125" t="s">
        <v>204</v>
      </c>
      <c r="C78" s="124"/>
      <c r="D78" s="124"/>
      <c r="E78" s="78">
        <v>1</v>
      </c>
      <c r="F78" s="48"/>
      <c r="G78" s="48">
        <v>1</v>
      </c>
      <c r="H78" s="75">
        <f t="shared" si="30"/>
        <v>2</v>
      </c>
      <c r="I78" s="78"/>
      <c r="J78" s="48"/>
      <c r="K78" s="48"/>
      <c r="L78" s="75">
        <f t="shared" si="108"/>
        <v>0</v>
      </c>
      <c r="M78" s="78"/>
      <c r="N78" s="48">
        <v>2</v>
      </c>
      <c r="O78" s="48"/>
      <c r="P78" s="75">
        <f t="shared" si="109"/>
        <v>2</v>
      </c>
      <c r="Q78" s="95">
        <f t="shared" si="110"/>
        <v>1</v>
      </c>
      <c r="R78" s="3">
        <f t="shared" si="110"/>
        <v>2</v>
      </c>
      <c r="S78" s="3">
        <f t="shared" si="110"/>
        <v>1</v>
      </c>
      <c r="T78" s="75">
        <f t="shared" si="111"/>
        <v>4</v>
      </c>
    </row>
    <row r="79" spans="1:20" ht="16.5" customHeight="1">
      <c r="A79" s="183"/>
      <c r="B79" s="123" t="s">
        <v>205</v>
      </c>
      <c r="C79" s="120"/>
      <c r="D79" s="120"/>
      <c r="E79" s="78">
        <v>14</v>
      </c>
      <c r="F79" s="48">
        <v>2</v>
      </c>
      <c r="G79" s="48"/>
      <c r="H79" s="75">
        <f t="shared" si="30"/>
        <v>16</v>
      </c>
      <c r="I79" s="78">
        <v>4</v>
      </c>
      <c r="J79" s="48"/>
      <c r="K79" s="48"/>
      <c r="L79" s="75">
        <f t="shared" si="108"/>
        <v>4</v>
      </c>
      <c r="M79" s="78"/>
      <c r="N79" s="48">
        <v>1</v>
      </c>
      <c r="O79" s="48">
        <v>1</v>
      </c>
      <c r="P79" s="75">
        <f t="shared" si="109"/>
        <v>2</v>
      </c>
      <c r="Q79" s="95">
        <f t="shared" si="110"/>
        <v>18</v>
      </c>
      <c r="R79" s="3">
        <f t="shared" si="110"/>
        <v>3</v>
      </c>
      <c r="S79" s="3">
        <f t="shared" si="110"/>
        <v>1</v>
      </c>
      <c r="T79" s="75">
        <f t="shared" si="111"/>
        <v>22</v>
      </c>
    </row>
    <row r="80" spans="1:20" ht="16.5" customHeight="1">
      <c r="A80" s="183"/>
      <c r="B80" s="123" t="s">
        <v>101</v>
      </c>
      <c r="C80" s="120"/>
      <c r="D80" s="120"/>
      <c r="E80" s="78">
        <v>48</v>
      </c>
      <c r="F80" s="48">
        <v>7</v>
      </c>
      <c r="G80" s="48">
        <v>3</v>
      </c>
      <c r="H80" s="75">
        <f t="shared" si="30"/>
        <v>58</v>
      </c>
      <c r="I80" s="78"/>
      <c r="J80" s="48"/>
      <c r="K80" s="48"/>
      <c r="L80" s="75">
        <f t="shared" si="108"/>
        <v>0</v>
      </c>
      <c r="M80" s="78">
        <v>2</v>
      </c>
      <c r="N80" s="48">
        <v>3</v>
      </c>
      <c r="O80" s="48"/>
      <c r="P80" s="75">
        <f t="shared" si="109"/>
        <v>5</v>
      </c>
      <c r="Q80" s="95">
        <f t="shared" si="110"/>
        <v>50</v>
      </c>
      <c r="R80" s="3">
        <f t="shared" si="110"/>
        <v>10</v>
      </c>
      <c r="S80" s="3">
        <f t="shared" si="110"/>
        <v>3</v>
      </c>
      <c r="T80" s="75">
        <f t="shared" si="111"/>
        <v>63</v>
      </c>
    </row>
    <row r="81" spans="1:20" ht="16.5" customHeight="1">
      <c r="A81" s="183"/>
      <c r="B81" s="123" t="s">
        <v>206</v>
      </c>
      <c r="C81" s="120"/>
      <c r="D81" s="120"/>
      <c r="E81" s="78"/>
      <c r="F81" s="48"/>
      <c r="G81" s="48"/>
      <c r="H81" s="75">
        <f t="shared" si="30"/>
        <v>0</v>
      </c>
      <c r="I81" s="78"/>
      <c r="J81" s="48"/>
      <c r="K81" s="48"/>
      <c r="L81" s="75">
        <f t="shared" si="108"/>
        <v>0</v>
      </c>
      <c r="M81" s="78">
        <v>4</v>
      </c>
      <c r="N81" s="48"/>
      <c r="O81" s="48"/>
      <c r="P81" s="75">
        <f t="shared" si="109"/>
        <v>4</v>
      </c>
      <c r="Q81" s="95">
        <f t="shared" si="110"/>
        <v>4</v>
      </c>
      <c r="R81" s="3">
        <f t="shared" si="110"/>
        <v>0</v>
      </c>
      <c r="S81" s="3">
        <f t="shared" si="110"/>
        <v>0</v>
      </c>
      <c r="T81" s="75">
        <f t="shared" si="111"/>
        <v>4</v>
      </c>
    </row>
    <row r="82" spans="1:20" ht="16.5" customHeight="1">
      <c r="A82" s="183"/>
      <c r="B82" s="125" t="s">
        <v>207</v>
      </c>
      <c r="C82" s="124"/>
      <c r="D82" s="124"/>
      <c r="E82" s="78"/>
      <c r="F82" s="48"/>
      <c r="G82" s="48"/>
      <c r="H82" s="75">
        <f t="shared" si="30"/>
        <v>0</v>
      </c>
      <c r="I82" s="78"/>
      <c r="J82" s="48"/>
      <c r="K82" s="48"/>
      <c r="L82" s="75">
        <f t="shared" si="108"/>
        <v>0</v>
      </c>
      <c r="M82" s="78"/>
      <c r="N82" s="48"/>
      <c r="O82" s="48"/>
      <c r="P82" s="75">
        <f t="shared" si="109"/>
        <v>0</v>
      </c>
      <c r="Q82" s="95"/>
      <c r="R82" s="3"/>
      <c r="S82" s="3"/>
      <c r="T82" s="75">
        <f t="shared" si="111"/>
        <v>0</v>
      </c>
    </row>
    <row r="83" spans="1:20" ht="16.5" customHeight="1">
      <c r="A83" s="183"/>
      <c r="B83" s="125" t="s">
        <v>208</v>
      </c>
      <c r="C83" s="124"/>
      <c r="D83" s="124"/>
      <c r="E83" s="78"/>
      <c r="F83" s="48"/>
      <c r="G83" s="48"/>
      <c r="H83" s="75">
        <f t="shared" si="30"/>
        <v>0</v>
      </c>
      <c r="I83" s="78"/>
      <c r="J83" s="48"/>
      <c r="K83" s="48"/>
      <c r="L83" s="75">
        <f t="shared" si="108"/>
        <v>0</v>
      </c>
      <c r="M83" s="78"/>
      <c r="N83" s="48"/>
      <c r="O83" s="48"/>
      <c r="P83" s="75">
        <f t="shared" si="109"/>
        <v>0</v>
      </c>
      <c r="Q83" s="95"/>
      <c r="R83" s="3"/>
      <c r="S83" s="3"/>
      <c r="T83" s="75">
        <f t="shared" si="111"/>
        <v>0</v>
      </c>
    </row>
    <row r="84" spans="1:20" ht="16.5" customHeight="1">
      <c r="A84" s="184"/>
      <c r="B84" s="121" t="s">
        <v>209</v>
      </c>
      <c r="C84" s="122"/>
      <c r="D84" s="122"/>
      <c r="E84" s="79">
        <f t="shared" ref="E84:T84" si="112">SUM(E77:E81)</f>
        <v>63</v>
      </c>
      <c r="F84" s="44">
        <f t="shared" si="112"/>
        <v>9</v>
      </c>
      <c r="G84" s="44">
        <f t="shared" si="112"/>
        <v>4</v>
      </c>
      <c r="H84" s="68">
        <f t="shared" si="112"/>
        <v>76</v>
      </c>
      <c r="I84" s="79">
        <f t="shared" si="112"/>
        <v>4</v>
      </c>
      <c r="J84" s="44">
        <f t="shared" si="112"/>
        <v>0</v>
      </c>
      <c r="K84" s="44">
        <f t="shared" si="112"/>
        <v>0</v>
      </c>
      <c r="L84" s="68">
        <f t="shared" si="112"/>
        <v>4</v>
      </c>
      <c r="M84" s="79">
        <f t="shared" si="112"/>
        <v>6</v>
      </c>
      <c r="N84" s="44">
        <f t="shared" si="112"/>
        <v>8</v>
      </c>
      <c r="O84" s="44">
        <f t="shared" si="112"/>
        <v>1</v>
      </c>
      <c r="P84" s="68">
        <f t="shared" si="112"/>
        <v>15</v>
      </c>
      <c r="Q84" s="79">
        <f t="shared" si="112"/>
        <v>73</v>
      </c>
      <c r="R84" s="44">
        <f t="shared" si="112"/>
        <v>17</v>
      </c>
      <c r="S84" s="44">
        <f t="shared" si="112"/>
        <v>5</v>
      </c>
      <c r="T84" s="68">
        <f t="shared" si="112"/>
        <v>95</v>
      </c>
    </row>
    <row r="85" spans="1:20" ht="16.5" customHeight="1">
      <c r="A85" s="181" t="s">
        <v>3</v>
      </c>
      <c r="B85" s="123" t="s">
        <v>79</v>
      </c>
      <c r="C85" s="120"/>
      <c r="D85" s="120"/>
      <c r="E85" s="78"/>
      <c r="F85" s="47">
        <v>19</v>
      </c>
      <c r="G85" s="48"/>
      <c r="H85" s="75">
        <f t="shared" ref="H85:H88" si="113">SUM(E85:G85)</f>
        <v>19</v>
      </c>
      <c r="I85" s="78"/>
      <c r="J85" s="48"/>
      <c r="K85" s="48"/>
      <c r="L85" s="75">
        <f t="shared" ref="L85:L88" si="114">SUM(I85:K85)</f>
        <v>0</v>
      </c>
      <c r="M85" s="78"/>
      <c r="N85" s="48">
        <v>11</v>
      </c>
      <c r="O85" s="48">
        <v>2</v>
      </c>
      <c r="P85" s="75">
        <f t="shared" ref="P85:P88" si="115">SUM(M85:O85)</f>
        <v>13</v>
      </c>
      <c r="Q85" s="95">
        <f t="shared" ref="Q85:S85" si="116">E85+I85+M85</f>
        <v>0</v>
      </c>
      <c r="R85" s="3">
        <f t="shared" si="116"/>
        <v>30</v>
      </c>
      <c r="S85" s="3">
        <f t="shared" si="116"/>
        <v>2</v>
      </c>
      <c r="T85" s="75">
        <f t="shared" ref="T85:T88" si="117">SUM(Q85:S85)</f>
        <v>32</v>
      </c>
    </row>
    <row r="86" spans="1:20" ht="16.5" customHeight="1">
      <c r="A86" s="181"/>
      <c r="B86" s="123" t="s">
        <v>110</v>
      </c>
      <c r="C86" s="120"/>
      <c r="D86" s="120"/>
      <c r="E86" s="78">
        <v>1</v>
      </c>
      <c r="F86" s="48"/>
      <c r="G86" s="48"/>
      <c r="H86" s="75">
        <f t="shared" si="113"/>
        <v>1</v>
      </c>
      <c r="I86" s="78"/>
      <c r="J86" s="48"/>
      <c r="K86" s="48"/>
      <c r="L86" s="75">
        <f t="shared" si="114"/>
        <v>0</v>
      </c>
      <c r="M86" s="78">
        <v>4</v>
      </c>
      <c r="N86" s="48">
        <v>7</v>
      </c>
      <c r="O86" s="48"/>
      <c r="P86" s="75">
        <f t="shared" si="115"/>
        <v>11</v>
      </c>
      <c r="Q86" s="95">
        <f t="shared" ref="Q86:Q88" si="118">E86+I86+M86</f>
        <v>5</v>
      </c>
      <c r="R86" s="3">
        <f t="shared" ref="R86" si="119">F86+J86+N86</f>
        <v>7</v>
      </c>
      <c r="S86" s="3">
        <f t="shared" ref="S86:S88" si="120">G86+K86+O86</f>
        <v>0</v>
      </c>
      <c r="T86" s="75">
        <f t="shared" si="117"/>
        <v>12</v>
      </c>
    </row>
    <row r="87" spans="1:20" ht="16.5" customHeight="1">
      <c r="A87" s="181"/>
      <c r="B87" s="123" t="s">
        <v>158</v>
      </c>
      <c r="C87" s="120"/>
      <c r="D87" s="120"/>
      <c r="E87" s="78"/>
      <c r="F87" s="48"/>
      <c r="G87" s="48"/>
      <c r="H87" s="75">
        <f t="shared" si="113"/>
        <v>0</v>
      </c>
      <c r="I87" s="78"/>
      <c r="J87" s="48"/>
      <c r="K87" s="48"/>
      <c r="L87" s="75">
        <f t="shared" si="114"/>
        <v>0</v>
      </c>
      <c r="M87" s="78"/>
      <c r="N87" s="48">
        <v>3</v>
      </c>
      <c r="O87" s="48"/>
      <c r="P87" s="75">
        <f t="shared" si="115"/>
        <v>3</v>
      </c>
      <c r="Q87" s="95">
        <f t="shared" ref="Q87" si="121">E87+I87+M87</f>
        <v>0</v>
      </c>
      <c r="R87" s="3">
        <f t="shared" ref="R87" si="122">F87+J87+N87</f>
        <v>3</v>
      </c>
      <c r="S87" s="3">
        <f t="shared" ref="S87" si="123">G87+K87+O87</f>
        <v>0</v>
      </c>
      <c r="T87" s="75">
        <f t="shared" si="117"/>
        <v>3</v>
      </c>
    </row>
    <row r="88" spans="1:20" ht="16.5" customHeight="1">
      <c r="A88" s="181"/>
      <c r="B88" s="123" t="s">
        <v>210</v>
      </c>
      <c r="C88" s="120"/>
      <c r="D88" s="120"/>
      <c r="E88" s="78">
        <v>11</v>
      </c>
      <c r="F88" s="48">
        <v>3</v>
      </c>
      <c r="G88" s="48"/>
      <c r="H88" s="75">
        <f t="shared" si="113"/>
        <v>14</v>
      </c>
      <c r="I88" s="78"/>
      <c r="J88" s="48"/>
      <c r="K88" s="48"/>
      <c r="L88" s="75">
        <f t="shared" si="114"/>
        <v>0</v>
      </c>
      <c r="M88" s="78"/>
      <c r="N88" s="48">
        <v>12</v>
      </c>
      <c r="O88" s="48"/>
      <c r="P88" s="75">
        <f t="shared" si="115"/>
        <v>12</v>
      </c>
      <c r="Q88" s="95">
        <f t="shared" si="118"/>
        <v>11</v>
      </c>
      <c r="R88" s="3">
        <f>F88+J88+N88</f>
        <v>15</v>
      </c>
      <c r="S88" s="3">
        <f t="shared" si="120"/>
        <v>0</v>
      </c>
      <c r="T88" s="75">
        <f t="shared" si="117"/>
        <v>26</v>
      </c>
    </row>
    <row r="89" spans="1:20" ht="16.5" customHeight="1">
      <c r="A89" s="181"/>
      <c r="B89" s="121" t="s">
        <v>37</v>
      </c>
      <c r="C89" s="122"/>
      <c r="D89" s="122"/>
      <c r="E89" s="79">
        <f t="shared" ref="E89:T89" si="124">SUM(E85:E88)</f>
        <v>12</v>
      </c>
      <c r="F89" s="44">
        <f t="shared" si="124"/>
        <v>22</v>
      </c>
      <c r="G89" s="44">
        <f t="shared" si="124"/>
        <v>0</v>
      </c>
      <c r="H89" s="68">
        <f t="shared" si="124"/>
        <v>34</v>
      </c>
      <c r="I89" s="79">
        <f t="shared" si="124"/>
        <v>0</v>
      </c>
      <c r="J89" s="44">
        <f t="shared" si="124"/>
        <v>0</v>
      </c>
      <c r="K89" s="44">
        <f t="shared" si="124"/>
        <v>0</v>
      </c>
      <c r="L89" s="68">
        <f t="shared" si="124"/>
        <v>0</v>
      </c>
      <c r="M89" s="79">
        <f t="shared" si="124"/>
        <v>4</v>
      </c>
      <c r="N89" s="44">
        <f t="shared" si="124"/>
        <v>33</v>
      </c>
      <c r="O89" s="44">
        <f t="shared" si="124"/>
        <v>2</v>
      </c>
      <c r="P89" s="68">
        <f t="shared" si="124"/>
        <v>39</v>
      </c>
      <c r="Q89" s="79">
        <f t="shared" si="124"/>
        <v>16</v>
      </c>
      <c r="R89" s="44">
        <f t="shared" si="124"/>
        <v>55</v>
      </c>
      <c r="S89" s="44">
        <f t="shared" si="124"/>
        <v>2</v>
      </c>
      <c r="T89" s="68">
        <f t="shared" si="124"/>
        <v>73</v>
      </c>
    </row>
    <row r="90" spans="1:20" ht="16.5" customHeight="1">
      <c r="A90" s="142" t="s">
        <v>81</v>
      </c>
      <c r="B90" s="123" t="s">
        <v>7</v>
      </c>
      <c r="C90" s="120"/>
      <c r="D90" s="120"/>
      <c r="E90" s="78">
        <v>3</v>
      </c>
      <c r="F90" s="48"/>
      <c r="G90" s="48">
        <v>5</v>
      </c>
      <c r="H90" s="75">
        <f t="shared" ref="H90:H95" si="125">SUM(E90:G90)</f>
        <v>8</v>
      </c>
      <c r="I90" s="78"/>
      <c r="J90" s="48"/>
      <c r="K90" s="48"/>
      <c r="L90" s="75">
        <f t="shared" ref="L90:L95" si="126">SUM(I90:K90)</f>
        <v>0</v>
      </c>
      <c r="M90" s="78"/>
      <c r="N90" s="48"/>
      <c r="O90" s="48"/>
      <c r="P90" s="75">
        <f t="shared" ref="P90:P95" si="127">SUM(M90:O90)</f>
        <v>0</v>
      </c>
      <c r="Q90" s="95">
        <f t="shared" ref="Q90:S92" si="128">E90+I90+M90</f>
        <v>3</v>
      </c>
      <c r="R90" s="3">
        <f t="shared" si="128"/>
        <v>0</v>
      </c>
      <c r="S90" s="3">
        <f t="shared" si="128"/>
        <v>5</v>
      </c>
      <c r="T90" s="75">
        <f t="shared" ref="T90:T95" si="129">SUM(Q90:S90)</f>
        <v>8</v>
      </c>
    </row>
    <row r="91" spans="1:20" ht="16.5" customHeight="1">
      <c r="A91" s="142"/>
      <c r="B91" s="125" t="s">
        <v>126</v>
      </c>
      <c r="C91" s="124"/>
      <c r="D91" s="124"/>
      <c r="E91" s="78">
        <v>7</v>
      </c>
      <c r="F91" s="48"/>
      <c r="G91" s="48">
        <v>8</v>
      </c>
      <c r="H91" s="75">
        <f t="shared" si="125"/>
        <v>15</v>
      </c>
      <c r="I91" s="78"/>
      <c r="J91" s="48"/>
      <c r="K91" s="48"/>
      <c r="L91" s="75">
        <f t="shared" si="126"/>
        <v>0</v>
      </c>
      <c r="M91" s="78">
        <v>7</v>
      </c>
      <c r="N91" s="48">
        <v>12</v>
      </c>
      <c r="O91" s="48"/>
      <c r="P91" s="75">
        <f t="shared" si="127"/>
        <v>19</v>
      </c>
      <c r="Q91" s="95">
        <f t="shared" si="128"/>
        <v>14</v>
      </c>
      <c r="R91" s="3">
        <f t="shared" si="128"/>
        <v>12</v>
      </c>
      <c r="S91" s="3">
        <f t="shared" si="128"/>
        <v>8</v>
      </c>
      <c r="T91" s="75">
        <f t="shared" si="129"/>
        <v>34</v>
      </c>
    </row>
    <row r="92" spans="1:20" ht="16.5" customHeight="1">
      <c r="A92" s="142"/>
      <c r="B92" s="123" t="s">
        <v>80</v>
      </c>
      <c r="C92" s="120"/>
      <c r="D92" s="120"/>
      <c r="E92" s="78">
        <v>1</v>
      </c>
      <c r="F92" s="48"/>
      <c r="G92" s="48">
        <v>1</v>
      </c>
      <c r="H92" s="75">
        <f t="shared" si="125"/>
        <v>2</v>
      </c>
      <c r="I92" s="78"/>
      <c r="J92" s="48"/>
      <c r="K92" s="48"/>
      <c r="L92" s="75">
        <f t="shared" si="126"/>
        <v>0</v>
      </c>
      <c r="M92" s="78">
        <v>1</v>
      </c>
      <c r="N92" s="48">
        <v>1</v>
      </c>
      <c r="O92" s="48"/>
      <c r="P92" s="75">
        <f t="shared" si="127"/>
        <v>2</v>
      </c>
      <c r="Q92" s="95">
        <f t="shared" si="128"/>
        <v>2</v>
      </c>
      <c r="R92" s="3">
        <f t="shared" si="128"/>
        <v>1</v>
      </c>
      <c r="S92" s="3">
        <f t="shared" si="128"/>
        <v>1</v>
      </c>
      <c r="T92" s="75">
        <f t="shared" si="129"/>
        <v>4</v>
      </c>
    </row>
    <row r="93" spans="1:20" ht="16.5" customHeight="1">
      <c r="A93" s="142"/>
      <c r="B93" s="123" t="s">
        <v>50</v>
      </c>
      <c r="C93" s="120"/>
      <c r="D93" s="120"/>
      <c r="E93" s="80"/>
      <c r="F93" s="40"/>
      <c r="G93" s="40"/>
      <c r="H93" s="75">
        <f t="shared" si="125"/>
        <v>0</v>
      </c>
      <c r="I93" s="80"/>
      <c r="J93" s="40"/>
      <c r="K93" s="40"/>
      <c r="L93" s="75">
        <f t="shared" si="126"/>
        <v>0</v>
      </c>
      <c r="M93" s="80"/>
      <c r="N93" s="40"/>
      <c r="O93" s="40"/>
      <c r="P93" s="75">
        <f t="shared" si="127"/>
        <v>0</v>
      </c>
      <c r="Q93" s="80">
        <f t="shared" ref="Q93" si="130">E93+I93+M93</f>
        <v>0</v>
      </c>
      <c r="R93" s="39">
        <f t="shared" ref="R93" si="131">F93+J93+N93</f>
        <v>0</v>
      </c>
      <c r="S93" s="39">
        <f t="shared" ref="S93" si="132">G93+K93+O93</f>
        <v>0</v>
      </c>
      <c r="T93" s="75">
        <f t="shared" si="129"/>
        <v>0</v>
      </c>
    </row>
    <row r="94" spans="1:20" ht="16.5" customHeight="1">
      <c r="A94" s="142"/>
      <c r="B94" s="123" t="s">
        <v>14</v>
      </c>
      <c r="C94" s="120"/>
      <c r="D94" s="120"/>
      <c r="E94" s="78">
        <v>4</v>
      </c>
      <c r="F94" s="48">
        <v>5</v>
      </c>
      <c r="G94" s="48"/>
      <c r="H94" s="75">
        <f t="shared" si="125"/>
        <v>9</v>
      </c>
      <c r="I94" s="78"/>
      <c r="J94" s="48"/>
      <c r="K94" s="48"/>
      <c r="L94" s="75">
        <f t="shared" si="126"/>
        <v>0</v>
      </c>
      <c r="M94" s="78">
        <v>3</v>
      </c>
      <c r="N94" s="48"/>
      <c r="O94" s="48"/>
      <c r="P94" s="75">
        <f t="shared" si="127"/>
        <v>3</v>
      </c>
      <c r="Q94" s="95">
        <f t="shared" ref="Q94:S95" si="133">E94+I94+M94</f>
        <v>7</v>
      </c>
      <c r="R94" s="3">
        <f t="shared" si="133"/>
        <v>5</v>
      </c>
      <c r="S94" s="3">
        <f t="shared" si="133"/>
        <v>0</v>
      </c>
      <c r="T94" s="75">
        <f t="shared" si="129"/>
        <v>12</v>
      </c>
    </row>
    <row r="95" spans="1:20" ht="16.5" customHeight="1">
      <c r="A95" s="142"/>
      <c r="B95" s="123" t="s">
        <v>17</v>
      </c>
      <c r="C95" s="120"/>
      <c r="D95" s="120"/>
      <c r="E95" s="78">
        <v>32</v>
      </c>
      <c r="F95" s="48">
        <v>33</v>
      </c>
      <c r="G95" s="48">
        <v>47</v>
      </c>
      <c r="H95" s="75">
        <f t="shared" si="125"/>
        <v>112</v>
      </c>
      <c r="I95" s="78"/>
      <c r="J95" s="48"/>
      <c r="K95" s="48"/>
      <c r="L95" s="75">
        <f t="shared" si="126"/>
        <v>0</v>
      </c>
      <c r="M95" s="78">
        <v>2</v>
      </c>
      <c r="N95" s="48">
        <v>4</v>
      </c>
      <c r="O95" s="48">
        <v>7</v>
      </c>
      <c r="P95" s="75">
        <f t="shared" si="127"/>
        <v>13</v>
      </c>
      <c r="Q95" s="95">
        <f t="shared" si="133"/>
        <v>34</v>
      </c>
      <c r="R95" s="3">
        <f t="shared" si="133"/>
        <v>37</v>
      </c>
      <c r="S95" s="3">
        <f t="shared" si="133"/>
        <v>54</v>
      </c>
      <c r="T95" s="75">
        <f t="shared" si="129"/>
        <v>125</v>
      </c>
    </row>
    <row r="96" spans="1:20" ht="16.5" customHeight="1">
      <c r="A96" s="142"/>
      <c r="B96" s="121" t="s">
        <v>38</v>
      </c>
      <c r="C96" s="122"/>
      <c r="D96" s="122"/>
      <c r="E96" s="79">
        <f t="shared" ref="E96:T96" si="134">SUM(E90:E95)</f>
        <v>47</v>
      </c>
      <c r="F96" s="44">
        <f t="shared" si="134"/>
        <v>38</v>
      </c>
      <c r="G96" s="44">
        <f t="shared" si="134"/>
        <v>61</v>
      </c>
      <c r="H96" s="68">
        <f t="shared" si="134"/>
        <v>146</v>
      </c>
      <c r="I96" s="79">
        <f t="shared" si="134"/>
        <v>0</v>
      </c>
      <c r="J96" s="44">
        <f t="shared" si="134"/>
        <v>0</v>
      </c>
      <c r="K96" s="44">
        <f t="shared" si="134"/>
        <v>0</v>
      </c>
      <c r="L96" s="68">
        <f t="shared" si="134"/>
        <v>0</v>
      </c>
      <c r="M96" s="79">
        <f t="shared" si="134"/>
        <v>13</v>
      </c>
      <c r="N96" s="44">
        <f t="shared" si="134"/>
        <v>17</v>
      </c>
      <c r="O96" s="44">
        <f t="shared" si="134"/>
        <v>7</v>
      </c>
      <c r="P96" s="68">
        <f t="shared" si="134"/>
        <v>37</v>
      </c>
      <c r="Q96" s="79">
        <f t="shared" si="134"/>
        <v>60</v>
      </c>
      <c r="R96" s="44">
        <f t="shared" si="134"/>
        <v>55</v>
      </c>
      <c r="S96" s="44">
        <f t="shared" si="134"/>
        <v>68</v>
      </c>
      <c r="T96" s="68">
        <f t="shared" si="134"/>
        <v>183</v>
      </c>
    </row>
    <row r="97" spans="1:20" ht="16.5" customHeight="1">
      <c r="A97" s="142" t="s">
        <v>211</v>
      </c>
      <c r="B97" s="123" t="s">
        <v>159</v>
      </c>
      <c r="C97" s="120"/>
      <c r="D97" s="120"/>
      <c r="E97" s="78"/>
      <c r="F97" s="48"/>
      <c r="G97" s="48"/>
      <c r="H97" s="75">
        <f t="shared" ref="H97:H107" si="135">SUM(E97:G97)</f>
        <v>0</v>
      </c>
      <c r="I97" s="78"/>
      <c r="J97" s="48"/>
      <c r="K97" s="48"/>
      <c r="L97" s="75">
        <f t="shared" ref="L97:L107" si="136">SUM(I97:K97)</f>
        <v>0</v>
      </c>
      <c r="M97" s="78">
        <v>1</v>
      </c>
      <c r="N97" s="48"/>
      <c r="O97" s="48"/>
      <c r="P97" s="75">
        <f t="shared" ref="P97:P107" si="137">SUM(M97:O97)</f>
        <v>1</v>
      </c>
      <c r="Q97" s="95">
        <f t="shared" ref="Q97:S98" si="138">E97+I97+M97</f>
        <v>1</v>
      </c>
      <c r="R97" s="3">
        <f t="shared" si="138"/>
        <v>0</v>
      </c>
      <c r="S97" s="3">
        <f t="shared" si="138"/>
        <v>0</v>
      </c>
      <c r="T97" s="75">
        <f t="shared" ref="T97:T102" si="139">SUM(Q97:S97)</f>
        <v>1</v>
      </c>
    </row>
    <row r="98" spans="1:20" ht="16.5" customHeight="1">
      <c r="A98" s="142"/>
      <c r="B98" s="123" t="s">
        <v>212</v>
      </c>
      <c r="C98" s="120"/>
      <c r="D98" s="120"/>
      <c r="E98" s="78"/>
      <c r="F98" s="48">
        <v>1</v>
      </c>
      <c r="G98" s="48"/>
      <c r="H98" s="75">
        <f t="shared" si="135"/>
        <v>1</v>
      </c>
      <c r="I98" s="78"/>
      <c r="J98" s="48"/>
      <c r="K98" s="48"/>
      <c r="L98" s="75">
        <f t="shared" si="136"/>
        <v>0</v>
      </c>
      <c r="M98" s="78"/>
      <c r="N98" s="48">
        <v>3</v>
      </c>
      <c r="O98" s="48"/>
      <c r="P98" s="75">
        <f t="shared" si="137"/>
        <v>3</v>
      </c>
      <c r="Q98" s="95">
        <f t="shared" si="138"/>
        <v>0</v>
      </c>
      <c r="R98" s="3">
        <f t="shared" si="138"/>
        <v>4</v>
      </c>
      <c r="S98" s="3">
        <f t="shared" si="138"/>
        <v>0</v>
      </c>
      <c r="T98" s="75">
        <f t="shared" si="139"/>
        <v>4</v>
      </c>
    </row>
    <row r="99" spans="1:20" ht="16.5" customHeight="1">
      <c r="A99" s="142"/>
      <c r="B99" s="123" t="s">
        <v>221</v>
      </c>
      <c r="C99" s="120"/>
      <c r="D99" s="120"/>
      <c r="E99" s="83"/>
      <c r="F99" s="41"/>
      <c r="G99" s="41"/>
      <c r="H99" s="75">
        <f t="shared" si="135"/>
        <v>0</v>
      </c>
      <c r="I99" s="83"/>
      <c r="J99" s="41"/>
      <c r="K99" s="41"/>
      <c r="L99" s="75">
        <f t="shared" si="136"/>
        <v>0</v>
      </c>
      <c r="M99" s="83"/>
      <c r="N99" s="41">
        <v>1</v>
      </c>
      <c r="O99" s="41"/>
      <c r="P99" s="75">
        <f t="shared" si="137"/>
        <v>1</v>
      </c>
      <c r="Q99" s="80">
        <f t="shared" ref="Q99:S99" si="140">E99+I99+M99</f>
        <v>0</v>
      </c>
      <c r="R99" s="39">
        <f t="shared" si="140"/>
        <v>1</v>
      </c>
      <c r="S99" s="39">
        <f t="shared" si="140"/>
        <v>0</v>
      </c>
      <c r="T99" s="75">
        <f t="shared" si="139"/>
        <v>1</v>
      </c>
    </row>
    <row r="100" spans="1:20" ht="16.5" customHeight="1">
      <c r="A100" s="142"/>
      <c r="B100" s="123" t="s">
        <v>213</v>
      </c>
      <c r="C100" s="120"/>
      <c r="D100" s="120"/>
      <c r="E100" s="83">
        <v>5</v>
      </c>
      <c r="F100" s="41"/>
      <c r="G100" s="41"/>
      <c r="H100" s="75">
        <f t="shared" si="135"/>
        <v>5</v>
      </c>
      <c r="I100" s="83"/>
      <c r="J100" s="41"/>
      <c r="K100" s="41"/>
      <c r="L100" s="75">
        <f t="shared" si="136"/>
        <v>0</v>
      </c>
      <c r="M100" s="83"/>
      <c r="N100" s="41"/>
      <c r="O100" s="41"/>
      <c r="P100" s="75">
        <f t="shared" si="137"/>
        <v>0</v>
      </c>
      <c r="Q100" s="80">
        <f t="shared" ref="Q100" si="141">E100+I100+M100</f>
        <v>5</v>
      </c>
      <c r="R100" s="39">
        <f t="shared" ref="R100" si="142">F100+J100+N100</f>
        <v>0</v>
      </c>
      <c r="S100" s="39">
        <f t="shared" ref="S100" si="143">G100+K100+O100</f>
        <v>0</v>
      </c>
      <c r="T100" s="75">
        <f t="shared" si="139"/>
        <v>5</v>
      </c>
    </row>
    <row r="101" spans="1:20" ht="16.5" customHeight="1">
      <c r="A101" s="142"/>
      <c r="B101" s="123" t="s">
        <v>138</v>
      </c>
      <c r="C101" s="120"/>
      <c r="D101" s="120"/>
      <c r="E101" s="78"/>
      <c r="F101" s="48"/>
      <c r="G101" s="48">
        <v>10</v>
      </c>
      <c r="H101" s="75">
        <f t="shared" si="135"/>
        <v>10</v>
      </c>
      <c r="I101" s="78"/>
      <c r="J101" s="48"/>
      <c r="K101" s="48"/>
      <c r="L101" s="75">
        <f t="shared" si="136"/>
        <v>0</v>
      </c>
      <c r="M101" s="78">
        <v>4</v>
      </c>
      <c r="N101" s="48">
        <v>2</v>
      </c>
      <c r="O101" s="48">
        <v>1</v>
      </c>
      <c r="P101" s="75">
        <f t="shared" si="137"/>
        <v>7</v>
      </c>
      <c r="Q101" s="95">
        <f t="shared" ref="Q101:S102" si="144">E101+I101+M101</f>
        <v>4</v>
      </c>
      <c r="R101" s="3">
        <f t="shared" si="144"/>
        <v>2</v>
      </c>
      <c r="S101" s="3">
        <f t="shared" si="144"/>
        <v>11</v>
      </c>
      <c r="T101" s="75">
        <f t="shared" si="139"/>
        <v>17</v>
      </c>
    </row>
    <row r="102" spans="1:20" ht="16.5" customHeight="1">
      <c r="A102" s="142"/>
      <c r="B102" s="123" t="s">
        <v>104</v>
      </c>
      <c r="C102" s="120"/>
      <c r="D102" s="120"/>
      <c r="E102" s="78">
        <v>2</v>
      </c>
      <c r="F102" s="48">
        <v>3</v>
      </c>
      <c r="G102" s="48"/>
      <c r="H102" s="75">
        <f t="shared" si="135"/>
        <v>5</v>
      </c>
      <c r="I102" s="78"/>
      <c r="J102" s="48"/>
      <c r="K102" s="48"/>
      <c r="L102" s="75">
        <f t="shared" si="136"/>
        <v>0</v>
      </c>
      <c r="M102" s="78"/>
      <c r="N102" s="48">
        <v>4</v>
      </c>
      <c r="O102" s="48"/>
      <c r="P102" s="75">
        <f t="shared" si="137"/>
        <v>4</v>
      </c>
      <c r="Q102" s="95">
        <f t="shared" si="144"/>
        <v>2</v>
      </c>
      <c r="R102" s="3">
        <f t="shared" si="144"/>
        <v>7</v>
      </c>
      <c r="S102" s="3">
        <f t="shared" si="144"/>
        <v>0</v>
      </c>
      <c r="T102" s="75">
        <f t="shared" si="139"/>
        <v>9</v>
      </c>
    </row>
    <row r="103" spans="1:20" ht="16.5" customHeight="1">
      <c r="A103" s="142"/>
      <c r="B103" s="125" t="s">
        <v>214</v>
      </c>
      <c r="C103" s="124"/>
      <c r="D103" s="124"/>
      <c r="E103" s="78">
        <v>4</v>
      </c>
      <c r="F103" s="48"/>
      <c r="G103" s="48"/>
      <c r="H103" s="75">
        <f t="shared" si="135"/>
        <v>4</v>
      </c>
      <c r="I103" s="78"/>
      <c r="J103" s="48"/>
      <c r="K103" s="48"/>
      <c r="L103" s="75">
        <f t="shared" si="136"/>
        <v>0</v>
      </c>
      <c r="M103" s="78"/>
      <c r="N103" s="48">
        <v>4</v>
      </c>
      <c r="O103" s="48"/>
      <c r="P103" s="75">
        <f t="shared" si="137"/>
        <v>4</v>
      </c>
      <c r="Q103" s="95">
        <f t="shared" ref="Q103:Q107" si="145">E103+I103+M103</f>
        <v>4</v>
      </c>
      <c r="R103" s="3">
        <f t="shared" ref="R103:R107" si="146">F103+J103+N103</f>
        <v>4</v>
      </c>
      <c r="S103" s="3">
        <f t="shared" ref="S103:S107" si="147">G103+K103+O103</f>
        <v>0</v>
      </c>
      <c r="T103" s="75">
        <f t="shared" ref="T103:T107" si="148">SUM(Q103:S103)</f>
        <v>8</v>
      </c>
    </row>
    <row r="104" spans="1:20" ht="16.5" customHeight="1">
      <c r="A104" s="142"/>
      <c r="B104" s="125" t="s">
        <v>215</v>
      </c>
      <c r="C104" s="124"/>
      <c r="D104" s="124"/>
      <c r="E104" s="78"/>
      <c r="F104" s="48"/>
      <c r="G104" s="48"/>
      <c r="H104" s="75">
        <f t="shared" si="135"/>
        <v>0</v>
      </c>
      <c r="I104" s="78"/>
      <c r="J104" s="48"/>
      <c r="K104" s="48"/>
      <c r="L104" s="75">
        <f t="shared" si="136"/>
        <v>0</v>
      </c>
      <c r="M104" s="78"/>
      <c r="N104" s="48">
        <v>5</v>
      </c>
      <c r="O104" s="48"/>
      <c r="P104" s="75">
        <f t="shared" si="137"/>
        <v>5</v>
      </c>
      <c r="Q104" s="95">
        <f t="shared" si="145"/>
        <v>0</v>
      </c>
      <c r="R104" s="3">
        <f t="shared" si="146"/>
        <v>5</v>
      </c>
      <c r="S104" s="3">
        <f t="shared" si="147"/>
        <v>0</v>
      </c>
      <c r="T104" s="75">
        <f t="shared" si="148"/>
        <v>5</v>
      </c>
    </row>
    <row r="105" spans="1:20" ht="16.5" customHeight="1">
      <c r="A105" s="142"/>
      <c r="B105" s="125" t="s">
        <v>216</v>
      </c>
      <c r="C105" s="124"/>
      <c r="D105" s="124"/>
      <c r="E105" s="78"/>
      <c r="F105" s="48"/>
      <c r="G105" s="48"/>
      <c r="H105" s="75">
        <f t="shared" si="135"/>
        <v>0</v>
      </c>
      <c r="I105" s="78"/>
      <c r="J105" s="48"/>
      <c r="K105" s="48"/>
      <c r="L105" s="75">
        <f t="shared" si="136"/>
        <v>0</v>
      </c>
      <c r="M105" s="78">
        <v>4</v>
      </c>
      <c r="N105" s="48"/>
      <c r="O105" s="48"/>
      <c r="P105" s="75">
        <f t="shared" si="137"/>
        <v>4</v>
      </c>
      <c r="Q105" s="95">
        <f t="shared" si="145"/>
        <v>4</v>
      </c>
      <c r="R105" s="3">
        <f t="shared" si="146"/>
        <v>0</v>
      </c>
      <c r="S105" s="3">
        <f t="shared" si="147"/>
        <v>0</v>
      </c>
      <c r="T105" s="75">
        <f t="shared" si="148"/>
        <v>4</v>
      </c>
    </row>
    <row r="106" spans="1:20" ht="16.5" customHeight="1">
      <c r="A106" s="142"/>
      <c r="B106" s="125" t="s">
        <v>217</v>
      </c>
      <c r="C106" s="124"/>
      <c r="D106" s="124"/>
      <c r="E106" s="78">
        <v>2</v>
      </c>
      <c r="F106" s="48">
        <v>13</v>
      </c>
      <c r="G106" s="48">
        <v>3</v>
      </c>
      <c r="H106" s="75">
        <f t="shared" si="135"/>
        <v>18</v>
      </c>
      <c r="I106" s="78"/>
      <c r="J106" s="48"/>
      <c r="K106" s="48"/>
      <c r="L106" s="75">
        <f t="shared" si="136"/>
        <v>0</v>
      </c>
      <c r="M106" s="78">
        <v>1</v>
      </c>
      <c r="N106" s="48">
        <v>9</v>
      </c>
      <c r="O106" s="48"/>
      <c r="P106" s="75">
        <f t="shared" si="137"/>
        <v>10</v>
      </c>
      <c r="Q106" s="95">
        <f t="shared" si="145"/>
        <v>3</v>
      </c>
      <c r="R106" s="3">
        <f t="shared" si="146"/>
        <v>22</v>
      </c>
      <c r="S106" s="3">
        <f t="shared" si="147"/>
        <v>3</v>
      </c>
      <c r="T106" s="75">
        <f t="shared" si="148"/>
        <v>28</v>
      </c>
    </row>
    <row r="107" spans="1:20" ht="16.5" customHeight="1">
      <c r="A107" s="142"/>
      <c r="B107" s="125" t="s">
        <v>218</v>
      </c>
      <c r="C107" s="124"/>
      <c r="D107" s="124"/>
      <c r="E107" s="78"/>
      <c r="F107" s="48">
        <v>2</v>
      </c>
      <c r="G107" s="48"/>
      <c r="H107" s="75">
        <f t="shared" si="135"/>
        <v>2</v>
      </c>
      <c r="I107" s="78"/>
      <c r="J107" s="48"/>
      <c r="K107" s="48"/>
      <c r="L107" s="75">
        <f t="shared" si="136"/>
        <v>0</v>
      </c>
      <c r="M107" s="78"/>
      <c r="N107" s="48"/>
      <c r="O107" s="48"/>
      <c r="P107" s="75">
        <f t="shared" si="137"/>
        <v>0</v>
      </c>
      <c r="Q107" s="95">
        <f t="shared" si="145"/>
        <v>0</v>
      </c>
      <c r="R107" s="3">
        <f t="shared" si="146"/>
        <v>2</v>
      </c>
      <c r="S107" s="3">
        <f t="shared" si="147"/>
        <v>0</v>
      </c>
      <c r="T107" s="75">
        <f t="shared" si="148"/>
        <v>2</v>
      </c>
    </row>
    <row r="108" spans="1:20" ht="16.5" customHeight="1">
      <c r="A108" s="142"/>
      <c r="B108" s="121" t="s">
        <v>219</v>
      </c>
      <c r="C108" s="122"/>
      <c r="D108" s="122"/>
      <c r="E108" s="79">
        <f>SUM(E97:E107)</f>
        <v>13</v>
      </c>
      <c r="F108" s="44">
        <f>SUM(F97:F107)</f>
        <v>19</v>
      </c>
      <c r="G108" s="44">
        <f>SUM(G97:G107)</f>
        <v>13</v>
      </c>
      <c r="H108" s="68">
        <f>SUM(H97:H107)</f>
        <v>45</v>
      </c>
      <c r="I108" s="79">
        <f>SUM(I97:I107)</f>
        <v>0</v>
      </c>
      <c r="J108" s="44">
        <f>SUM(J97:J106)</f>
        <v>0</v>
      </c>
      <c r="K108" s="44">
        <f t="shared" ref="K108:T108" si="149">SUM(K97:K107)</f>
        <v>0</v>
      </c>
      <c r="L108" s="68">
        <f t="shared" si="149"/>
        <v>0</v>
      </c>
      <c r="M108" s="79">
        <f t="shared" si="149"/>
        <v>10</v>
      </c>
      <c r="N108" s="44">
        <f t="shared" si="149"/>
        <v>28</v>
      </c>
      <c r="O108" s="44">
        <f t="shared" si="149"/>
        <v>1</v>
      </c>
      <c r="P108" s="68">
        <f t="shared" si="149"/>
        <v>39</v>
      </c>
      <c r="Q108" s="79">
        <f t="shared" si="149"/>
        <v>23</v>
      </c>
      <c r="R108" s="44">
        <f t="shared" si="149"/>
        <v>47</v>
      </c>
      <c r="S108" s="44">
        <f t="shared" si="149"/>
        <v>14</v>
      </c>
      <c r="T108" s="68">
        <f t="shared" si="149"/>
        <v>84</v>
      </c>
    </row>
    <row r="109" spans="1:20" ht="16.5" customHeight="1">
      <c r="A109" s="142" t="s">
        <v>67</v>
      </c>
      <c r="B109" s="139" t="s">
        <v>89</v>
      </c>
      <c r="C109" s="123" t="s">
        <v>105</v>
      </c>
      <c r="D109" s="120"/>
      <c r="E109" s="81"/>
      <c r="F109" s="6"/>
      <c r="G109" s="6"/>
      <c r="H109" s="75">
        <f t="shared" ref="H109:H120" si="150">SUM(E109:G109)</f>
        <v>0</v>
      </c>
      <c r="I109" s="81"/>
      <c r="J109" s="6"/>
      <c r="K109" s="6"/>
      <c r="L109" s="75">
        <f t="shared" ref="L109:L120" si="151">SUM(I109:K109)</f>
        <v>0</v>
      </c>
      <c r="M109" s="91"/>
      <c r="N109" s="6"/>
      <c r="O109" s="6"/>
      <c r="P109" s="75">
        <f t="shared" ref="P109:P120" si="152">SUM(M109:O109)</f>
        <v>0</v>
      </c>
      <c r="Q109" s="80">
        <f t="shared" ref="Q109:S109" si="153">E109+I109+M109</f>
        <v>0</v>
      </c>
      <c r="R109" s="39">
        <f t="shared" si="153"/>
        <v>0</v>
      </c>
      <c r="S109" s="39">
        <f t="shared" si="153"/>
        <v>0</v>
      </c>
      <c r="T109" s="75">
        <f t="shared" ref="T109:T120" si="154">SUM(Q109:S109)</f>
        <v>0</v>
      </c>
    </row>
    <row r="110" spans="1:20" ht="16.5" customHeight="1">
      <c r="A110" s="142"/>
      <c r="B110" s="140"/>
      <c r="C110" s="123" t="s">
        <v>127</v>
      </c>
      <c r="D110" s="120"/>
      <c r="E110" s="81"/>
      <c r="F110" s="6"/>
      <c r="G110" s="6"/>
      <c r="H110" s="75">
        <f t="shared" si="150"/>
        <v>0</v>
      </c>
      <c r="I110" s="81"/>
      <c r="J110" s="6"/>
      <c r="K110" s="6"/>
      <c r="L110" s="75">
        <f t="shared" si="151"/>
        <v>0</v>
      </c>
      <c r="M110" s="91"/>
      <c r="N110" s="6">
        <v>1</v>
      </c>
      <c r="O110" s="6"/>
      <c r="P110" s="75">
        <f t="shared" si="152"/>
        <v>1</v>
      </c>
      <c r="Q110" s="80">
        <f t="shared" ref="Q110:Q118" si="155">E110+I110+M110</f>
        <v>0</v>
      </c>
      <c r="R110" s="39">
        <f t="shared" ref="R110:R118" si="156">F110+J110+N110</f>
        <v>1</v>
      </c>
      <c r="S110" s="39">
        <f t="shared" ref="S110:S118" si="157">G110+K110+O110</f>
        <v>0</v>
      </c>
      <c r="T110" s="75">
        <f t="shared" si="154"/>
        <v>1</v>
      </c>
    </row>
    <row r="111" spans="1:20" ht="16.5" customHeight="1">
      <c r="A111" s="142"/>
      <c r="B111" s="140"/>
      <c r="C111" s="123" t="s">
        <v>128</v>
      </c>
      <c r="D111" s="120"/>
      <c r="E111" s="78"/>
      <c r="F111" s="48"/>
      <c r="G111" s="48"/>
      <c r="H111" s="75">
        <f t="shared" si="150"/>
        <v>0</v>
      </c>
      <c r="I111" s="78"/>
      <c r="J111" s="48"/>
      <c r="K111" s="48"/>
      <c r="L111" s="75">
        <f t="shared" si="151"/>
        <v>0</v>
      </c>
      <c r="M111" s="78"/>
      <c r="N111" s="48"/>
      <c r="O111" s="48"/>
      <c r="P111" s="75">
        <f t="shared" si="152"/>
        <v>0</v>
      </c>
      <c r="Q111" s="95">
        <f t="shared" ref="Q111:S114" si="158">E111+I111+M111</f>
        <v>0</v>
      </c>
      <c r="R111" s="3">
        <f t="shared" si="158"/>
        <v>0</v>
      </c>
      <c r="S111" s="3">
        <f t="shared" si="158"/>
        <v>0</v>
      </c>
      <c r="T111" s="75">
        <f t="shared" si="154"/>
        <v>0</v>
      </c>
    </row>
    <row r="112" spans="1:20" ht="16.5" customHeight="1">
      <c r="A112" s="142"/>
      <c r="B112" s="141"/>
      <c r="C112" s="123" t="s">
        <v>129</v>
      </c>
      <c r="D112" s="120"/>
      <c r="E112" s="78"/>
      <c r="F112" s="48">
        <v>1</v>
      </c>
      <c r="G112" s="48"/>
      <c r="H112" s="75">
        <f t="shared" si="150"/>
        <v>1</v>
      </c>
      <c r="I112" s="78"/>
      <c r="J112" s="48"/>
      <c r="K112" s="48"/>
      <c r="L112" s="75">
        <f t="shared" si="151"/>
        <v>0</v>
      </c>
      <c r="M112" s="78"/>
      <c r="N112" s="48">
        <v>6</v>
      </c>
      <c r="O112" s="48">
        <v>2</v>
      </c>
      <c r="P112" s="75">
        <f t="shared" si="152"/>
        <v>8</v>
      </c>
      <c r="Q112" s="95">
        <f t="shared" si="158"/>
        <v>0</v>
      </c>
      <c r="R112" s="3">
        <f t="shared" si="158"/>
        <v>7</v>
      </c>
      <c r="S112" s="3">
        <f t="shared" si="158"/>
        <v>2</v>
      </c>
      <c r="T112" s="75">
        <f t="shared" si="154"/>
        <v>9</v>
      </c>
    </row>
    <row r="113" spans="1:20" ht="16.5" customHeight="1">
      <c r="A113" s="142"/>
      <c r="B113" s="139" t="s">
        <v>91</v>
      </c>
      <c r="C113" s="125" t="s">
        <v>130</v>
      </c>
      <c r="D113" s="124"/>
      <c r="E113" s="78"/>
      <c r="F113" s="48"/>
      <c r="G113" s="48"/>
      <c r="H113" s="75">
        <f t="shared" si="150"/>
        <v>0</v>
      </c>
      <c r="I113" s="78"/>
      <c r="J113" s="48"/>
      <c r="K113" s="48"/>
      <c r="L113" s="75">
        <f t="shared" si="151"/>
        <v>0</v>
      </c>
      <c r="M113" s="78"/>
      <c r="N113" s="48"/>
      <c r="O113" s="48"/>
      <c r="P113" s="75">
        <f t="shared" si="152"/>
        <v>0</v>
      </c>
      <c r="Q113" s="95"/>
      <c r="R113" s="3"/>
      <c r="S113" s="3"/>
      <c r="T113" s="75">
        <f t="shared" si="154"/>
        <v>0</v>
      </c>
    </row>
    <row r="114" spans="1:20" ht="16.5" customHeight="1">
      <c r="A114" s="142"/>
      <c r="B114" s="140"/>
      <c r="C114" s="123" t="s">
        <v>106</v>
      </c>
      <c r="D114" s="120"/>
      <c r="E114" s="78">
        <v>3</v>
      </c>
      <c r="F114" s="48">
        <v>2</v>
      </c>
      <c r="G114" s="48"/>
      <c r="H114" s="75">
        <f t="shared" si="150"/>
        <v>5</v>
      </c>
      <c r="I114" s="78"/>
      <c r="J114" s="48"/>
      <c r="K114" s="48"/>
      <c r="L114" s="75">
        <f t="shared" si="151"/>
        <v>0</v>
      </c>
      <c r="M114" s="78">
        <v>5</v>
      </c>
      <c r="N114" s="48">
        <v>9</v>
      </c>
      <c r="O114" s="48">
        <v>2</v>
      </c>
      <c r="P114" s="75">
        <f t="shared" si="152"/>
        <v>16</v>
      </c>
      <c r="Q114" s="95">
        <f t="shared" si="158"/>
        <v>8</v>
      </c>
      <c r="R114" s="3">
        <f t="shared" si="158"/>
        <v>11</v>
      </c>
      <c r="S114" s="3">
        <f t="shared" si="158"/>
        <v>2</v>
      </c>
      <c r="T114" s="75">
        <f t="shared" si="154"/>
        <v>21</v>
      </c>
    </row>
    <row r="115" spans="1:20" ht="16.5" customHeight="1">
      <c r="A115" s="142"/>
      <c r="B115" s="140"/>
      <c r="C115" s="123" t="s">
        <v>107</v>
      </c>
      <c r="D115" s="120"/>
      <c r="E115" s="81"/>
      <c r="F115" s="6"/>
      <c r="G115" s="6"/>
      <c r="H115" s="75">
        <f t="shared" si="150"/>
        <v>0</v>
      </c>
      <c r="I115" s="81"/>
      <c r="J115" s="6"/>
      <c r="K115" s="6"/>
      <c r="L115" s="75">
        <f t="shared" si="151"/>
        <v>0</v>
      </c>
      <c r="M115" s="91"/>
      <c r="N115" s="6"/>
      <c r="O115" s="6"/>
      <c r="P115" s="75">
        <f t="shared" si="152"/>
        <v>0</v>
      </c>
      <c r="Q115" s="80">
        <f t="shared" si="155"/>
        <v>0</v>
      </c>
      <c r="R115" s="39">
        <f t="shared" si="156"/>
        <v>0</v>
      </c>
      <c r="S115" s="39">
        <f t="shared" si="157"/>
        <v>0</v>
      </c>
      <c r="T115" s="75">
        <f t="shared" si="154"/>
        <v>0</v>
      </c>
    </row>
    <row r="116" spans="1:20" ht="16.5" customHeight="1">
      <c r="A116" s="142"/>
      <c r="B116" s="140"/>
      <c r="C116" s="123" t="s">
        <v>108</v>
      </c>
      <c r="D116" s="120"/>
      <c r="E116" s="81"/>
      <c r="F116" s="6"/>
      <c r="G116" s="6"/>
      <c r="H116" s="75">
        <f t="shared" si="150"/>
        <v>0</v>
      </c>
      <c r="I116" s="81"/>
      <c r="J116" s="6"/>
      <c r="K116" s="6"/>
      <c r="L116" s="75">
        <f t="shared" si="151"/>
        <v>0</v>
      </c>
      <c r="M116" s="91"/>
      <c r="N116" s="6"/>
      <c r="O116" s="6"/>
      <c r="P116" s="75">
        <f t="shared" si="152"/>
        <v>0</v>
      </c>
      <c r="Q116" s="80">
        <f t="shared" si="155"/>
        <v>0</v>
      </c>
      <c r="R116" s="39">
        <f t="shared" si="156"/>
        <v>0</v>
      </c>
      <c r="S116" s="39">
        <f t="shared" si="157"/>
        <v>0</v>
      </c>
      <c r="T116" s="75">
        <f t="shared" si="154"/>
        <v>0</v>
      </c>
    </row>
    <row r="117" spans="1:20" ht="16.5" customHeight="1">
      <c r="A117" s="142"/>
      <c r="B117" s="140"/>
      <c r="C117" s="123" t="s">
        <v>109</v>
      </c>
      <c r="D117" s="120"/>
      <c r="E117" s="81"/>
      <c r="F117" s="6"/>
      <c r="G117" s="6"/>
      <c r="H117" s="75">
        <f t="shared" si="150"/>
        <v>0</v>
      </c>
      <c r="I117" s="81"/>
      <c r="J117" s="6"/>
      <c r="K117" s="6"/>
      <c r="L117" s="75">
        <f t="shared" si="151"/>
        <v>0</v>
      </c>
      <c r="M117" s="91"/>
      <c r="N117" s="6"/>
      <c r="O117" s="6"/>
      <c r="P117" s="75">
        <f t="shared" si="152"/>
        <v>0</v>
      </c>
      <c r="Q117" s="80">
        <f t="shared" si="155"/>
        <v>0</v>
      </c>
      <c r="R117" s="39">
        <f t="shared" si="156"/>
        <v>0</v>
      </c>
      <c r="S117" s="39">
        <f t="shared" si="157"/>
        <v>0</v>
      </c>
      <c r="T117" s="75">
        <f t="shared" si="154"/>
        <v>0</v>
      </c>
    </row>
    <row r="118" spans="1:20" ht="16.5" customHeight="1">
      <c r="A118" s="142"/>
      <c r="B118" s="140"/>
      <c r="C118" s="123" t="s">
        <v>90</v>
      </c>
      <c r="D118" s="120"/>
      <c r="E118" s="81"/>
      <c r="F118" s="6"/>
      <c r="G118" s="6"/>
      <c r="H118" s="75">
        <f t="shared" si="150"/>
        <v>0</v>
      </c>
      <c r="I118" s="81"/>
      <c r="J118" s="6"/>
      <c r="K118" s="6"/>
      <c r="L118" s="75">
        <f t="shared" si="151"/>
        <v>0</v>
      </c>
      <c r="M118" s="91"/>
      <c r="N118" s="6"/>
      <c r="O118" s="6"/>
      <c r="P118" s="75">
        <f t="shared" si="152"/>
        <v>0</v>
      </c>
      <c r="Q118" s="80">
        <f t="shared" si="155"/>
        <v>0</v>
      </c>
      <c r="R118" s="39">
        <f t="shared" si="156"/>
        <v>0</v>
      </c>
      <c r="S118" s="39">
        <f t="shared" si="157"/>
        <v>0</v>
      </c>
      <c r="T118" s="75">
        <f t="shared" si="154"/>
        <v>0</v>
      </c>
    </row>
    <row r="119" spans="1:20" ht="16.5" customHeight="1">
      <c r="A119" s="142"/>
      <c r="B119" s="140"/>
      <c r="C119" s="125" t="s">
        <v>131</v>
      </c>
      <c r="D119" s="124"/>
      <c r="E119" s="81"/>
      <c r="F119" s="6"/>
      <c r="G119" s="6"/>
      <c r="H119" s="75">
        <f t="shared" si="150"/>
        <v>0</v>
      </c>
      <c r="I119" s="81"/>
      <c r="J119" s="6"/>
      <c r="K119" s="6"/>
      <c r="L119" s="75">
        <f t="shared" si="151"/>
        <v>0</v>
      </c>
      <c r="M119" s="91"/>
      <c r="N119" s="6"/>
      <c r="O119" s="6"/>
      <c r="P119" s="75">
        <f t="shared" si="152"/>
        <v>0</v>
      </c>
      <c r="Q119" s="80"/>
      <c r="R119" s="39"/>
      <c r="S119" s="39"/>
      <c r="T119" s="75">
        <f t="shared" si="154"/>
        <v>0</v>
      </c>
    </row>
    <row r="120" spans="1:20" ht="16.5" customHeight="1">
      <c r="A120" s="142"/>
      <c r="B120" s="141"/>
      <c r="C120" s="123" t="s">
        <v>45</v>
      </c>
      <c r="D120" s="120"/>
      <c r="E120" s="78"/>
      <c r="F120" s="48"/>
      <c r="G120" s="48"/>
      <c r="H120" s="75">
        <f t="shared" si="150"/>
        <v>0</v>
      </c>
      <c r="I120" s="78"/>
      <c r="J120" s="48"/>
      <c r="K120" s="48"/>
      <c r="L120" s="75">
        <f t="shared" si="151"/>
        <v>0</v>
      </c>
      <c r="M120" s="78"/>
      <c r="N120" s="48"/>
      <c r="O120" s="48"/>
      <c r="P120" s="75">
        <f t="shared" si="152"/>
        <v>0</v>
      </c>
      <c r="Q120" s="95">
        <f>E120+I120+M120</f>
        <v>0</v>
      </c>
      <c r="R120" s="3">
        <f>F120+J120+N120</f>
        <v>0</v>
      </c>
      <c r="S120" s="3">
        <f>G120+K120+O120</f>
        <v>0</v>
      </c>
      <c r="T120" s="75">
        <f t="shared" si="154"/>
        <v>0</v>
      </c>
    </row>
    <row r="121" spans="1:20" ht="16.5" customHeight="1">
      <c r="A121" s="142"/>
      <c r="B121" s="121" t="s">
        <v>49</v>
      </c>
      <c r="C121" s="122"/>
      <c r="D121" s="122"/>
      <c r="E121" s="79">
        <f t="shared" ref="E121:S121" si="159">SUM(E109:E120)</f>
        <v>3</v>
      </c>
      <c r="F121" s="44">
        <f t="shared" si="159"/>
        <v>3</v>
      </c>
      <c r="G121" s="44">
        <f t="shared" si="159"/>
        <v>0</v>
      </c>
      <c r="H121" s="68">
        <f t="shared" si="159"/>
        <v>6</v>
      </c>
      <c r="I121" s="79">
        <f t="shared" si="159"/>
        <v>0</v>
      </c>
      <c r="J121" s="44">
        <f t="shared" si="159"/>
        <v>0</v>
      </c>
      <c r="K121" s="44">
        <f t="shared" si="159"/>
        <v>0</v>
      </c>
      <c r="L121" s="68">
        <f t="shared" si="159"/>
        <v>0</v>
      </c>
      <c r="M121" s="79">
        <f t="shared" si="159"/>
        <v>5</v>
      </c>
      <c r="N121" s="44">
        <f t="shared" si="159"/>
        <v>16</v>
      </c>
      <c r="O121" s="44">
        <f t="shared" si="159"/>
        <v>4</v>
      </c>
      <c r="P121" s="68">
        <f t="shared" si="159"/>
        <v>25</v>
      </c>
      <c r="Q121" s="79">
        <f t="shared" si="159"/>
        <v>8</v>
      </c>
      <c r="R121" s="44">
        <f t="shared" si="159"/>
        <v>19</v>
      </c>
      <c r="S121" s="44">
        <f t="shared" si="159"/>
        <v>4</v>
      </c>
      <c r="T121" s="68">
        <f>SUM(T109:T120)</f>
        <v>31</v>
      </c>
    </row>
    <row r="122" spans="1:20" ht="16.5" customHeight="1">
      <c r="A122" s="142" t="s">
        <v>2</v>
      </c>
      <c r="B122" s="123" t="s">
        <v>0</v>
      </c>
      <c r="C122" s="120"/>
      <c r="D122" s="120"/>
      <c r="E122" s="82"/>
      <c r="F122" s="54"/>
      <c r="G122" s="54"/>
      <c r="H122" s="75">
        <f t="shared" ref="H122:H131" si="160">SUM(E122:G122)</f>
        <v>0</v>
      </c>
      <c r="I122" s="82"/>
      <c r="J122" s="54"/>
      <c r="K122" s="54"/>
      <c r="L122" s="75">
        <f t="shared" ref="L122:L131" si="161">SUM(I122:K122)</f>
        <v>0</v>
      </c>
      <c r="M122" s="82">
        <v>1</v>
      </c>
      <c r="N122" s="54">
        <v>1</v>
      </c>
      <c r="O122" s="54"/>
      <c r="P122" s="75">
        <f t="shared" ref="P122:P131" si="162">SUM(M122:O122)</f>
        <v>2</v>
      </c>
      <c r="Q122" s="97">
        <f t="shared" ref="Q122:S124" si="163">E122+I122+M122</f>
        <v>1</v>
      </c>
      <c r="R122" s="46">
        <f t="shared" si="163"/>
        <v>1</v>
      </c>
      <c r="S122" s="46">
        <f t="shared" si="163"/>
        <v>0</v>
      </c>
      <c r="T122" s="75">
        <f t="shared" ref="T122:T131" si="164">SUM(Q122:S122)</f>
        <v>2</v>
      </c>
    </row>
    <row r="123" spans="1:20" ht="16.5" customHeight="1">
      <c r="A123" s="142"/>
      <c r="B123" s="123" t="s">
        <v>51</v>
      </c>
      <c r="C123" s="120"/>
      <c r="D123" s="120"/>
      <c r="E123" s="80">
        <v>2</v>
      </c>
      <c r="F123" s="40">
        <v>11</v>
      </c>
      <c r="G123" s="40"/>
      <c r="H123" s="75">
        <f t="shared" si="160"/>
        <v>13</v>
      </c>
      <c r="I123" s="80"/>
      <c r="J123" s="40"/>
      <c r="K123" s="40"/>
      <c r="L123" s="75">
        <f t="shared" si="161"/>
        <v>0</v>
      </c>
      <c r="M123" s="80">
        <v>1</v>
      </c>
      <c r="N123" s="40">
        <v>1</v>
      </c>
      <c r="O123" s="40"/>
      <c r="P123" s="75">
        <f t="shared" si="162"/>
        <v>2</v>
      </c>
      <c r="Q123" s="98">
        <f t="shared" si="163"/>
        <v>3</v>
      </c>
      <c r="R123" s="52">
        <f t="shared" si="163"/>
        <v>12</v>
      </c>
      <c r="S123" s="52">
        <f t="shared" si="163"/>
        <v>0</v>
      </c>
      <c r="T123" s="75">
        <f t="shared" si="164"/>
        <v>15</v>
      </c>
    </row>
    <row r="124" spans="1:20" ht="16.5" customHeight="1">
      <c r="A124" s="142"/>
      <c r="B124" s="123" t="s">
        <v>132</v>
      </c>
      <c r="C124" s="120"/>
      <c r="D124" s="120"/>
      <c r="E124" s="80"/>
      <c r="F124" s="40"/>
      <c r="G124" s="40"/>
      <c r="H124" s="75">
        <f t="shared" si="160"/>
        <v>0</v>
      </c>
      <c r="I124" s="80"/>
      <c r="J124" s="40"/>
      <c r="K124" s="40"/>
      <c r="L124" s="75">
        <f t="shared" si="161"/>
        <v>0</v>
      </c>
      <c r="M124" s="93"/>
      <c r="N124" s="40">
        <v>1</v>
      </c>
      <c r="O124" s="40"/>
      <c r="P124" s="75">
        <f t="shared" si="162"/>
        <v>1</v>
      </c>
      <c r="Q124" s="98">
        <f t="shared" si="163"/>
        <v>0</v>
      </c>
      <c r="R124" s="52">
        <f t="shared" si="163"/>
        <v>1</v>
      </c>
      <c r="S124" s="52">
        <f t="shared" si="163"/>
        <v>0</v>
      </c>
      <c r="T124" s="75">
        <f t="shared" si="164"/>
        <v>1</v>
      </c>
    </row>
    <row r="125" spans="1:20" ht="16.5" customHeight="1">
      <c r="A125" s="142"/>
      <c r="B125" s="125" t="s">
        <v>134</v>
      </c>
      <c r="C125" s="124"/>
      <c r="D125" s="124"/>
      <c r="E125" s="80"/>
      <c r="F125" s="40"/>
      <c r="G125" s="40"/>
      <c r="H125" s="75">
        <f t="shared" si="160"/>
        <v>0</v>
      </c>
      <c r="I125" s="80"/>
      <c r="J125" s="40"/>
      <c r="K125" s="40"/>
      <c r="L125" s="75">
        <f t="shared" si="161"/>
        <v>0</v>
      </c>
      <c r="M125" s="93"/>
      <c r="N125" s="40">
        <v>2</v>
      </c>
      <c r="O125" s="40"/>
      <c r="P125" s="75">
        <f t="shared" si="162"/>
        <v>2</v>
      </c>
      <c r="Q125" s="98">
        <f t="shared" ref="Q125" si="165">E125+I125+M125</f>
        <v>0</v>
      </c>
      <c r="R125" s="52">
        <f t="shared" ref="R125" si="166">F125+J125+N125</f>
        <v>2</v>
      </c>
      <c r="S125" s="52">
        <f t="shared" ref="S125" si="167">G125+K125+O125</f>
        <v>0</v>
      </c>
      <c r="T125" s="75">
        <f t="shared" si="164"/>
        <v>2</v>
      </c>
    </row>
    <row r="126" spans="1:20" ht="16.5" customHeight="1">
      <c r="A126" s="142"/>
      <c r="B126" s="123" t="s">
        <v>133</v>
      </c>
      <c r="C126" s="120"/>
      <c r="D126" s="120"/>
      <c r="E126" s="80"/>
      <c r="F126" s="40"/>
      <c r="G126" s="40"/>
      <c r="H126" s="75">
        <f t="shared" si="160"/>
        <v>0</v>
      </c>
      <c r="I126" s="80"/>
      <c r="J126" s="40"/>
      <c r="K126" s="40"/>
      <c r="L126" s="75">
        <f t="shared" si="161"/>
        <v>0</v>
      </c>
      <c r="M126" s="80"/>
      <c r="N126" s="40"/>
      <c r="O126" s="40"/>
      <c r="P126" s="75">
        <f t="shared" si="162"/>
        <v>0</v>
      </c>
      <c r="Q126" s="80">
        <f t="shared" ref="Q126:S130" si="168">E126+I126+M126</f>
        <v>0</v>
      </c>
      <c r="R126" s="39">
        <f t="shared" si="168"/>
        <v>0</v>
      </c>
      <c r="S126" s="39">
        <f t="shared" si="168"/>
        <v>0</v>
      </c>
      <c r="T126" s="75">
        <f t="shared" si="164"/>
        <v>0</v>
      </c>
    </row>
    <row r="127" spans="1:20" ht="16.5" customHeight="1">
      <c r="A127" s="142"/>
      <c r="B127" s="123" t="s">
        <v>4</v>
      </c>
      <c r="C127" s="120"/>
      <c r="D127" s="120"/>
      <c r="E127" s="80"/>
      <c r="F127" s="40"/>
      <c r="G127" s="40"/>
      <c r="H127" s="75">
        <f t="shared" si="160"/>
        <v>0</v>
      </c>
      <c r="I127" s="80"/>
      <c r="J127" s="40"/>
      <c r="K127" s="40"/>
      <c r="L127" s="75">
        <f t="shared" si="161"/>
        <v>0</v>
      </c>
      <c r="M127" s="80"/>
      <c r="N127" s="40"/>
      <c r="O127" s="40"/>
      <c r="P127" s="75">
        <f t="shared" si="162"/>
        <v>0</v>
      </c>
      <c r="Q127" s="80">
        <f t="shared" si="168"/>
        <v>0</v>
      </c>
      <c r="R127" s="39">
        <f t="shared" si="168"/>
        <v>0</v>
      </c>
      <c r="S127" s="39">
        <f t="shared" si="168"/>
        <v>0</v>
      </c>
      <c r="T127" s="75">
        <f t="shared" si="164"/>
        <v>0</v>
      </c>
    </row>
    <row r="128" spans="1:20" ht="16.5" customHeight="1">
      <c r="A128" s="142"/>
      <c r="B128" s="123" t="s">
        <v>5</v>
      </c>
      <c r="C128" s="120"/>
      <c r="D128" s="120"/>
      <c r="E128" s="80"/>
      <c r="F128" s="40"/>
      <c r="G128" s="40"/>
      <c r="H128" s="75">
        <f t="shared" si="160"/>
        <v>0</v>
      </c>
      <c r="I128" s="80"/>
      <c r="J128" s="40"/>
      <c r="K128" s="40"/>
      <c r="L128" s="75">
        <f t="shared" si="161"/>
        <v>0</v>
      </c>
      <c r="M128" s="80"/>
      <c r="N128" s="40"/>
      <c r="O128" s="40"/>
      <c r="P128" s="75">
        <f t="shared" si="162"/>
        <v>0</v>
      </c>
      <c r="Q128" s="80">
        <f t="shared" si="168"/>
        <v>0</v>
      </c>
      <c r="R128" s="39">
        <f t="shared" si="168"/>
        <v>0</v>
      </c>
      <c r="S128" s="39">
        <f t="shared" si="168"/>
        <v>0</v>
      </c>
      <c r="T128" s="75">
        <f t="shared" si="164"/>
        <v>0</v>
      </c>
    </row>
    <row r="129" spans="1:20" ht="16.5" customHeight="1">
      <c r="A129" s="142"/>
      <c r="B129" s="173" t="s">
        <v>6</v>
      </c>
      <c r="C129" s="120"/>
      <c r="D129" s="120"/>
      <c r="E129" s="80"/>
      <c r="F129" s="40"/>
      <c r="G129" s="40"/>
      <c r="H129" s="75">
        <f t="shared" si="160"/>
        <v>0</v>
      </c>
      <c r="I129" s="80"/>
      <c r="J129" s="40"/>
      <c r="K129" s="40"/>
      <c r="L129" s="75">
        <f t="shared" si="161"/>
        <v>0</v>
      </c>
      <c r="M129" s="80"/>
      <c r="N129" s="40"/>
      <c r="O129" s="40"/>
      <c r="P129" s="75">
        <f t="shared" si="162"/>
        <v>0</v>
      </c>
      <c r="Q129" s="80">
        <f t="shared" si="168"/>
        <v>0</v>
      </c>
      <c r="R129" s="39">
        <f t="shared" si="168"/>
        <v>0</v>
      </c>
      <c r="S129" s="39">
        <f t="shared" si="168"/>
        <v>0</v>
      </c>
      <c r="T129" s="75">
        <f t="shared" si="164"/>
        <v>0</v>
      </c>
    </row>
    <row r="130" spans="1:20" ht="16.5" customHeight="1">
      <c r="A130" s="142"/>
      <c r="B130" s="21"/>
      <c r="C130" s="174" t="s">
        <v>99</v>
      </c>
      <c r="D130" s="123"/>
      <c r="E130" s="80"/>
      <c r="F130" s="40"/>
      <c r="G130" s="40"/>
      <c r="H130" s="75">
        <f t="shared" si="160"/>
        <v>0</v>
      </c>
      <c r="I130" s="80"/>
      <c r="J130" s="40"/>
      <c r="K130" s="40"/>
      <c r="L130" s="75">
        <f t="shared" si="161"/>
        <v>0</v>
      </c>
      <c r="M130" s="80"/>
      <c r="N130" s="40"/>
      <c r="O130" s="40"/>
      <c r="P130" s="75">
        <f t="shared" si="162"/>
        <v>0</v>
      </c>
      <c r="Q130" s="80">
        <f t="shared" si="168"/>
        <v>0</v>
      </c>
      <c r="R130" s="39">
        <f t="shared" si="168"/>
        <v>0</v>
      </c>
      <c r="S130" s="39">
        <f t="shared" si="168"/>
        <v>0</v>
      </c>
      <c r="T130" s="75">
        <f t="shared" si="164"/>
        <v>0</v>
      </c>
    </row>
    <row r="131" spans="1:20" ht="16.5" customHeight="1">
      <c r="A131" s="142"/>
      <c r="B131" s="125" t="s">
        <v>135</v>
      </c>
      <c r="C131" s="124"/>
      <c r="D131" s="124"/>
      <c r="E131" s="80"/>
      <c r="F131" s="40"/>
      <c r="G131" s="40"/>
      <c r="H131" s="75">
        <f t="shared" si="160"/>
        <v>0</v>
      </c>
      <c r="I131" s="80"/>
      <c r="J131" s="40"/>
      <c r="K131" s="40"/>
      <c r="L131" s="75">
        <f t="shared" si="161"/>
        <v>0</v>
      </c>
      <c r="M131" s="80"/>
      <c r="N131" s="40"/>
      <c r="O131" s="40"/>
      <c r="P131" s="75">
        <f t="shared" si="162"/>
        <v>0</v>
      </c>
      <c r="Q131" s="80"/>
      <c r="R131" s="39"/>
      <c r="S131" s="39"/>
      <c r="T131" s="75">
        <f t="shared" si="164"/>
        <v>0</v>
      </c>
    </row>
    <row r="132" spans="1:20" ht="16.5" customHeight="1">
      <c r="A132" s="142"/>
      <c r="B132" s="121" t="s">
        <v>39</v>
      </c>
      <c r="C132" s="122"/>
      <c r="D132" s="122"/>
      <c r="E132" s="79">
        <f>SUM(E122:E131)</f>
        <v>2</v>
      </c>
      <c r="F132" s="44">
        <f t="shared" ref="F132:T132" si="169">SUM(F122:F131)</f>
        <v>11</v>
      </c>
      <c r="G132" s="44">
        <f t="shared" si="169"/>
        <v>0</v>
      </c>
      <c r="H132" s="68">
        <f t="shared" si="169"/>
        <v>13</v>
      </c>
      <c r="I132" s="79">
        <f t="shared" si="169"/>
        <v>0</v>
      </c>
      <c r="J132" s="44">
        <f t="shared" si="169"/>
        <v>0</v>
      </c>
      <c r="K132" s="44">
        <f t="shared" si="169"/>
        <v>0</v>
      </c>
      <c r="L132" s="68">
        <f t="shared" si="169"/>
        <v>0</v>
      </c>
      <c r="M132" s="79">
        <f t="shared" si="169"/>
        <v>2</v>
      </c>
      <c r="N132" s="44">
        <f t="shared" si="169"/>
        <v>5</v>
      </c>
      <c r="O132" s="44">
        <f t="shared" si="169"/>
        <v>0</v>
      </c>
      <c r="P132" s="68">
        <f t="shared" si="169"/>
        <v>7</v>
      </c>
      <c r="Q132" s="79">
        <f t="shared" si="169"/>
        <v>4</v>
      </c>
      <c r="R132" s="44">
        <f t="shared" si="169"/>
        <v>16</v>
      </c>
      <c r="S132" s="44">
        <f t="shared" si="169"/>
        <v>0</v>
      </c>
      <c r="T132" s="68">
        <f t="shared" si="169"/>
        <v>20</v>
      </c>
    </row>
    <row r="133" spans="1:20" ht="16.5" customHeight="1">
      <c r="A133" s="126" t="s">
        <v>92</v>
      </c>
      <c r="B133" s="166" t="s">
        <v>93</v>
      </c>
      <c r="C133" s="123" t="s">
        <v>0</v>
      </c>
      <c r="D133" s="120"/>
      <c r="E133" s="78"/>
      <c r="F133" s="48"/>
      <c r="G133" s="48"/>
      <c r="H133" s="75">
        <f t="shared" ref="H133:H144" si="170">SUM(E133:G133)</f>
        <v>0</v>
      </c>
      <c r="I133" s="78"/>
      <c r="J133" s="48"/>
      <c r="K133" s="48"/>
      <c r="L133" s="75">
        <f t="shared" ref="L133:L144" si="171">SUM(I133:K133)</f>
        <v>0</v>
      </c>
      <c r="M133" s="78"/>
      <c r="N133" s="49"/>
      <c r="O133" s="49"/>
      <c r="P133" s="75">
        <f t="shared" ref="P133:P144" si="172">SUM(M133:O133)</f>
        <v>0</v>
      </c>
      <c r="Q133" s="80">
        <f t="shared" ref="Q133:S133" si="173">E133+I133+M133</f>
        <v>0</v>
      </c>
      <c r="R133" s="39">
        <f t="shared" si="173"/>
        <v>0</v>
      </c>
      <c r="S133" s="39">
        <f t="shared" si="173"/>
        <v>0</v>
      </c>
      <c r="T133" s="75">
        <f t="shared" ref="T133:T144" si="174">SUM(Q133:S133)</f>
        <v>0</v>
      </c>
    </row>
    <row r="134" spans="1:20" ht="16.5" customHeight="1">
      <c r="A134" s="127"/>
      <c r="B134" s="166"/>
      <c r="C134" s="125" t="s">
        <v>136</v>
      </c>
      <c r="D134" s="124"/>
      <c r="E134" s="78"/>
      <c r="F134" s="48"/>
      <c r="G134" s="48"/>
      <c r="H134" s="75">
        <f t="shared" si="170"/>
        <v>0</v>
      </c>
      <c r="I134" s="78"/>
      <c r="J134" s="48"/>
      <c r="K134" s="48"/>
      <c r="L134" s="75">
        <f t="shared" si="171"/>
        <v>0</v>
      </c>
      <c r="M134" s="78"/>
      <c r="N134" s="49"/>
      <c r="O134" s="49"/>
      <c r="P134" s="75">
        <f t="shared" si="172"/>
        <v>0</v>
      </c>
      <c r="Q134" s="80"/>
      <c r="R134" s="39"/>
      <c r="S134" s="39"/>
      <c r="T134" s="75">
        <f t="shared" si="174"/>
        <v>0</v>
      </c>
    </row>
    <row r="135" spans="1:20" ht="16.5" customHeight="1">
      <c r="A135" s="127"/>
      <c r="B135" s="166"/>
      <c r="C135" s="123" t="s">
        <v>15</v>
      </c>
      <c r="D135" s="120"/>
      <c r="E135" s="78"/>
      <c r="F135" s="48"/>
      <c r="G135" s="48"/>
      <c r="H135" s="75">
        <f t="shared" si="170"/>
        <v>0</v>
      </c>
      <c r="I135" s="78"/>
      <c r="J135" s="48"/>
      <c r="K135" s="48"/>
      <c r="L135" s="75">
        <f t="shared" si="171"/>
        <v>0</v>
      </c>
      <c r="M135" s="78"/>
      <c r="N135" s="48">
        <v>8</v>
      </c>
      <c r="O135" s="48"/>
      <c r="P135" s="75">
        <f t="shared" si="172"/>
        <v>8</v>
      </c>
      <c r="Q135" s="95">
        <f>E135+I135+M135</f>
        <v>0</v>
      </c>
      <c r="R135" s="3">
        <f>F135+J135+N135</f>
        <v>8</v>
      </c>
      <c r="S135" s="3">
        <f>G135+K135+O135</f>
        <v>0</v>
      </c>
      <c r="T135" s="75">
        <f t="shared" si="174"/>
        <v>8</v>
      </c>
    </row>
    <row r="136" spans="1:20" ht="16.5" customHeight="1">
      <c r="A136" s="127"/>
      <c r="B136" s="166"/>
      <c r="C136" s="123" t="s">
        <v>9</v>
      </c>
      <c r="D136" s="120"/>
      <c r="E136" s="81"/>
      <c r="F136" s="6"/>
      <c r="G136" s="6"/>
      <c r="H136" s="75">
        <f t="shared" si="170"/>
        <v>0</v>
      </c>
      <c r="I136" s="81"/>
      <c r="J136" s="6"/>
      <c r="K136" s="6"/>
      <c r="L136" s="75">
        <f t="shared" si="171"/>
        <v>0</v>
      </c>
      <c r="M136" s="91"/>
      <c r="N136" s="6"/>
      <c r="O136" s="6"/>
      <c r="P136" s="75">
        <f t="shared" si="172"/>
        <v>0</v>
      </c>
      <c r="Q136" s="80">
        <f t="shared" ref="Q136:Q144" si="175">E136+I136+M136</f>
        <v>0</v>
      </c>
      <c r="R136" s="39">
        <f t="shared" ref="R136:R144" si="176">F136+J136+N136</f>
        <v>0</v>
      </c>
      <c r="S136" s="39">
        <f t="shared" ref="S136:S144" si="177">G136+K136+O136</f>
        <v>0</v>
      </c>
      <c r="T136" s="75">
        <f t="shared" si="174"/>
        <v>0</v>
      </c>
    </row>
    <row r="137" spans="1:20" ht="16.5" customHeight="1">
      <c r="A137" s="127"/>
      <c r="B137" s="166"/>
      <c r="C137" s="123" t="s">
        <v>12</v>
      </c>
      <c r="D137" s="120"/>
      <c r="E137" s="78"/>
      <c r="F137" s="48">
        <v>1</v>
      </c>
      <c r="G137" s="48"/>
      <c r="H137" s="75">
        <f t="shared" si="170"/>
        <v>1</v>
      </c>
      <c r="I137" s="78"/>
      <c r="J137" s="48"/>
      <c r="K137" s="48"/>
      <c r="L137" s="75">
        <f t="shared" si="171"/>
        <v>0</v>
      </c>
      <c r="M137" s="78"/>
      <c r="N137" s="48"/>
      <c r="O137" s="48"/>
      <c r="P137" s="75">
        <f t="shared" si="172"/>
        <v>0</v>
      </c>
      <c r="Q137" s="95">
        <f t="shared" ref="Q137:S137" si="178">E137+I137+M137</f>
        <v>0</v>
      </c>
      <c r="R137" s="3">
        <f t="shared" si="178"/>
        <v>1</v>
      </c>
      <c r="S137" s="3">
        <f t="shared" si="178"/>
        <v>0</v>
      </c>
      <c r="T137" s="75">
        <f t="shared" si="174"/>
        <v>1</v>
      </c>
    </row>
    <row r="138" spans="1:20" ht="16.5" customHeight="1">
      <c r="A138" s="127"/>
      <c r="B138" s="139" t="s">
        <v>96</v>
      </c>
      <c r="C138" s="123" t="s">
        <v>94</v>
      </c>
      <c r="D138" s="120"/>
      <c r="E138" s="78"/>
      <c r="F138" s="48"/>
      <c r="G138" s="48"/>
      <c r="H138" s="75">
        <f t="shared" si="170"/>
        <v>0</v>
      </c>
      <c r="I138" s="78"/>
      <c r="J138" s="48"/>
      <c r="K138" s="48"/>
      <c r="L138" s="75">
        <f t="shared" si="171"/>
        <v>0</v>
      </c>
      <c r="M138" s="78">
        <v>1</v>
      </c>
      <c r="N138" s="48">
        <v>2</v>
      </c>
      <c r="O138" s="48"/>
      <c r="P138" s="75">
        <f t="shared" si="172"/>
        <v>3</v>
      </c>
      <c r="Q138" s="95">
        <f t="shared" ref="Q138:S143" si="179">E138+I138+M138</f>
        <v>1</v>
      </c>
      <c r="R138" s="3">
        <f t="shared" si="179"/>
        <v>2</v>
      </c>
      <c r="S138" s="3">
        <f t="shared" si="179"/>
        <v>0</v>
      </c>
      <c r="T138" s="75">
        <f t="shared" si="174"/>
        <v>3</v>
      </c>
    </row>
    <row r="139" spans="1:20" ht="16.5" customHeight="1">
      <c r="A139" s="127"/>
      <c r="B139" s="140"/>
      <c r="C139" s="123" t="s">
        <v>95</v>
      </c>
      <c r="D139" s="120"/>
      <c r="E139" s="78"/>
      <c r="F139" s="48">
        <v>4</v>
      </c>
      <c r="G139" s="48"/>
      <c r="H139" s="75">
        <f t="shared" si="170"/>
        <v>4</v>
      </c>
      <c r="I139" s="78"/>
      <c r="J139" s="48"/>
      <c r="K139" s="48"/>
      <c r="L139" s="75">
        <f t="shared" si="171"/>
        <v>0</v>
      </c>
      <c r="M139" s="78">
        <v>2</v>
      </c>
      <c r="N139" s="48">
        <v>1</v>
      </c>
      <c r="O139" s="48"/>
      <c r="P139" s="75">
        <f t="shared" si="172"/>
        <v>3</v>
      </c>
      <c r="Q139" s="95">
        <f t="shared" si="179"/>
        <v>2</v>
      </c>
      <c r="R139" s="3">
        <f t="shared" si="179"/>
        <v>5</v>
      </c>
      <c r="S139" s="3">
        <f t="shared" si="179"/>
        <v>0</v>
      </c>
      <c r="T139" s="75">
        <f t="shared" si="174"/>
        <v>7</v>
      </c>
    </row>
    <row r="140" spans="1:20" ht="16.5" customHeight="1">
      <c r="A140" s="127"/>
      <c r="B140" s="140"/>
      <c r="C140" s="123" t="s">
        <v>111</v>
      </c>
      <c r="D140" s="120"/>
      <c r="E140" s="78"/>
      <c r="F140" s="48"/>
      <c r="G140" s="48"/>
      <c r="H140" s="75">
        <f t="shared" si="170"/>
        <v>0</v>
      </c>
      <c r="I140" s="78"/>
      <c r="J140" s="48"/>
      <c r="K140" s="48"/>
      <c r="L140" s="75">
        <f t="shared" si="171"/>
        <v>0</v>
      </c>
      <c r="M140" s="78">
        <v>1</v>
      </c>
      <c r="N140" s="48"/>
      <c r="O140" s="48"/>
      <c r="P140" s="75">
        <f t="shared" si="172"/>
        <v>1</v>
      </c>
      <c r="Q140" s="95">
        <f t="shared" si="179"/>
        <v>1</v>
      </c>
      <c r="R140" s="3">
        <f t="shared" si="179"/>
        <v>0</v>
      </c>
      <c r="S140" s="3">
        <f t="shared" si="179"/>
        <v>0</v>
      </c>
      <c r="T140" s="75">
        <f t="shared" si="174"/>
        <v>1</v>
      </c>
    </row>
    <row r="141" spans="1:20" ht="16.5" customHeight="1">
      <c r="A141" s="127"/>
      <c r="B141" s="141"/>
      <c r="C141" s="125" t="s">
        <v>184</v>
      </c>
      <c r="D141" s="124"/>
      <c r="E141" s="78"/>
      <c r="F141" s="48"/>
      <c r="G141" s="48"/>
      <c r="H141" s="75">
        <f t="shared" si="170"/>
        <v>0</v>
      </c>
      <c r="I141" s="78"/>
      <c r="J141" s="48"/>
      <c r="K141" s="48"/>
      <c r="L141" s="75">
        <f t="shared" si="171"/>
        <v>0</v>
      </c>
      <c r="M141" s="78">
        <v>2</v>
      </c>
      <c r="N141" s="48"/>
      <c r="O141" s="48">
        <v>1</v>
      </c>
      <c r="P141" s="75">
        <f t="shared" si="172"/>
        <v>3</v>
      </c>
      <c r="Q141" s="95">
        <f t="shared" ref="Q141" si="180">E141+I141+M141</f>
        <v>2</v>
      </c>
      <c r="R141" s="3">
        <f t="shared" ref="R141" si="181">F141+J141+N141</f>
        <v>0</v>
      </c>
      <c r="S141" s="3">
        <f t="shared" ref="S141" si="182">G141+K141+O141</f>
        <v>1</v>
      </c>
      <c r="T141" s="75">
        <f t="shared" ref="T141" si="183">SUM(Q141:S141)</f>
        <v>3</v>
      </c>
    </row>
    <row r="142" spans="1:20" ht="16.5" customHeight="1">
      <c r="A142" s="127"/>
      <c r="B142" s="180" t="s">
        <v>20</v>
      </c>
      <c r="C142" s="180"/>
      <c r="D142" s="125"/>
      <c r="E142" s="78"/>
      <c r="F142" s="48"/>
      <c r="G142" s="48"/>
      <c r="H142" s="75">
        <f t="shared" si="170"/>
        <v>0</v>
      </c>
      <c r="I142" s="78"/>
      <c r="J142" s="48"/>
      <c r="K142" s="48"/>
      <c r="L142" s="75">
        <f t="shared" si="171"/>
        <v>0</v>
      </c>
      <c r="M142" s="78">
        <v>5</v>
      </c>
      <c r="N142" s="48">
        <v>1</v>
      </c>
      <c r="O142" s="48"/>
      <c r="P142" s="75">
        <f t="shared" si="172"/>
        <v>6</v>
      </c>
      <c r="Q142" s="95">
        <f t="shared" si="179"/>
        <v>5</v>
      </c>
      <c r="R142" s="3">
        <f t="shared" si="179"/>
        <v>1</v>
      </c>
      <c r="S142" s="3">
        <f t="shared" si="179"/>
        <v>0</v>
      </c>
      <c r="T142" s="75">
        <f t="shared" si="174"/>
        <v>6</v>
      </c>
    </row>
    <row r="143" spans="1:20" ht="16.5" customHeight="1">
      <c r="A143" s="127"/>
      <c r="B143" s="180" t="s">
        <v>52</v>
      </c>
      <c r="C143" s="180"/>
      <c r="D143" s="125"/>
      <c r="E143" s="78"/>
      <c r="F143" s="48"/>
      <c r="G143" s="48"/>
      <c r="H143" s="75">
        <f t="shared" si="170"/>
        <v>0</v>
      </c>
      <c r="I143" s="78"/>
      <c r="J143" s="48"/>
      <c r="K143" s="48"/>
      <c r="L143" s="75">
        <f t="shared" si="171"/>
        <v>0</v>
      </c>
      <c r="M143" s="78"/>
      <c r="N143" s="48">
        <v>1</v>
      </c>
      <c r="O143" s="48"/>
      <c r="P143" s="75">
        <f t="shared" si="172"/>
        <v>1</v>
      </c>
      <c r="Q143" s="95">
        <f t="shared" si="179"/>
        <v>0</v>
      </c>
      <c r="R143" s="3">
        <f t="shared" si="179"/>
        <v>1</v>
      </c>
      <c r="S143" s="3">
        <f t="shared" si="179"/>
        <v>0</v>
      </c>
      <c r="T143" s="75">
        <f t="shared" si="174"/>
        <v>1</v>
      </c>
    </row>
    <row r="144" spans="1:20" ht="16.5" customHeight="1">
      <c r="A144" s="127"/>
      <c r="B144" s="125" t="s">
        <v>18</v>
      </c>
      <c r="C144" s="124"/>
      <c r="D144" s="124"/>
      <c r="E144" s="81"/>
      <c r="F144" s="6"/>
      <c r="G144" s="6"/>
      <c r="H144" s="75">
        <f t="shared" si="170"/>
        <v>0</v>
      </c>
      <c r="I144" s="81"/>
      <c r="J144" s="6"/>
      <c r="K144" s="6"/>
      <c r="L144" s="75">
        <f t="shared" si="171"/>
        <v>0</v>
      </c>
      <c r="M144" s="91"/>
      <c r="N144" s="6"/>
      <c r="O144" s="6"/>
      <c r="P144" s="75">
        <f t="shared" si="172"/>
        <v>0</v>
      </c>
      <c r="Q144" s="80">
        <f t="shared" si="175"/>
        <v>0</v>
      </c>
      <c r="R144" s="39">
        <f t="shared" si="176"/>
        <v>0</v>
      </c>
      <c r="S144" s="39">
        <f t="shared" si="177"/>
        <v>0</v>
      </c>
      <c r="T144" s="75">
        <f t="shared" si="174"/>
        <v>0</v>
      </c>
    </row>
    <row r="145" spans="1:20" ht="16.5" customHeight="1">
      <c r="A145" s="70"/>
      <c r="B145" s="121" t="s">
        <v>97</v>
      </c>
      <c r="C145" s="122"/>
      <c r="D145" s="122"/>
      <c r="E145" s="79">
        <f t="shared" ref="E145:T145" si="184">SUM(E133:E144)</f>
        <v>0</v>
      </c>
      <c r="F145" s="44">
        <f t="shared" si="184"/>
        <v>5</v>
      </c>
      <c r="G145" s="44">
        <f t="shared" si="184"/>
        <v>0</v>
      </c>
      <c r="H145" s="68">
        <f t="shared" si="184"/>
        <v>5</v>
      </c>
      <c r="I145" s="79">
        <f t="shared" si="184"/>
        <v>0</v>
      </c>
      <c r="J145" s="44">
        <f t="shared" si="184"/>
        <v>0</v>
      </c>
      <c r="K145" s="44">
        <f t="shared" si="184"/>
        <v>0</v>
      </c>
      <c r="L145" s="68">
        <f t="shared" si="184"/>
        <v>0</v>
      </c>
      <c r="M145" s="79">
        <f t="shared" si="184"/>
        <v>11</v>
      </c>
      <c r="N145" s="44">
        <f t="shared" si="184"/>
        <v>13</v>
      </c>
      <c r="O145" s="44">
        <f t="shared" si="184"/>
        <v>1</v>
      </c>
      <c r="P145" s="68">
        <f t="shared" si="184"/>
        <v>25</v>
      </c>
      <c r="Q145" s="79">
        <f t="shared" si="184"/>
        <v>11</v>
      </c>
      <c r="R145" s="44">
        <f t="shared" si="184"/>
        <v>18</v>
      </c>
      <c r="S145" s="44">
        <f t="shared" si="184"/>
        <v>1</v>
      </c>
      <c r="T145" s="68">
        <f t="shared" si="184"/>
        <v>30</v>
      </c>
    </row>
    <row r="146" spans="1:20" ht="16.5" customHeight="1">
      <c r="A146" s="146" t="s">
        <v>68</v>
      </c>
      <c r="B146" s="177"/>
      <c r="C146" s="123" t="s">
        <v>24</v>
      </c>
      <c r="D146" s="120"/>
      <c r="E146" s="78">
        <v>6</v>
      </c>
      <c r="F146" s="48"/>
      <c r="G146" s="48"/>
      <c r="H146" s="75">
        <f t="shared" ref="H146" si="185">SUM(E146:G146)</f>
        <v>6</v>
      </c>
      <c r="I146" s="78"/>
      <c r="J146" s="48"/>
      <c r="K146" s="48"/>
      <c r="L146" s="75">
        <f t="shared" ref="L146" si="186">SUM(I146:K146)</f>
        <v>0</v>
      </c>
      <c r="M146" s="78"/>
      <c r="N146" s="48"/>
      <c r="O146" s="48"/>
      <c r="P146" s="75">
        <f t="shared" ref="P146" si="187">SUM(M146:O146)</f>
        <v>0</v>
      </c>
      <c r="Q146" s="95">
        <f>E146+I146+M146</f>
        <v>6</v>
      </c>
      <c r="R146" s="3">
        <f>F146+J146+N146</f>
        <v>0</v>
      </c>
      <c r="S146" s="3">
        <f>G146+K146+O146</f>
        <v>0</v>
      </c>
      <c r="T146" s="75">
        <f t="shared" ref="T146" si="188">SUM(Q146:S146)</f>
        <v>6</v>
      </c>
    </row>
    <row r="147" spans="1:20" ht="16.5" customHeight="1">
      <c r="A147" s="178"/>
      <c r="B147" s="179"/>
      <c r="C147" s="175" t="s">
        <v>66</v>
      </c>
      <c r="D147" s="176"/>
      <c r="E147" s="79">
        <f t="shared" ref="E147:T147" si="189">SUM(E146)</f>
        <v>6</v>
      </c>
      <c r="F147" s="44">
        <f t="shared" si="189"/>
        <v>0</v>
      </c>
      <c r="G147" s="44">
        <f t="shared" si="189"/>
        <v>0</v>
      </c>
      <c r="H147" s="68">
        <f t="shared" si="189"/>
        <v>6</v>
      </c>
      <c r="I147" s="79">
        <f t="shared" si="189"/>
        <v>0</v>
      </c>
      <c r="J147" s="44">
        <f t="shared" si="189"/>
        <v>0</v>
      </c>
      <c r="K147" s="44">
        <f t="shared" si="189"/>
        <v>0</v>
      </c>
      <c r="L147" s="68">
        <f t="shared" si="189"/>
        <v>0</v>
      </c>
      <c r="M147" s="79">
        <f t="shared" si="189"/>
        <v>0</v>
      </c>
      <c r="N147" s="44">
        <f t="shared" si="189"/>
        <v>0</v>
      </c>
      <c r="O147" s="44">
        <f t="shared" si="189"/>
        <v>0</v>
      </c>
      <c r="P147" s="68">
        <f t="shared" si="189"/>
        <v>0</v>
      </c>
      <c r="Q147" s="79">
        <f t="shared" si="189"/>
        <v>6</v>
      </c>
      <c r="R147" s="44">
        <f t="shared" si="189"/>
        <v>0</v>
      </c>
      <c r="S147" s="44">
        <f t="shared" si="189"/>
        <v>0</v>
      </c>
      <c r="T147" s="68">
        <f t="shared" si="189"/>
        <v>6</v>
      </c>
    </row>
    <row r="148" spans="1:20" ht="16.5" customHeight="1">
      <c r="A148" s="146" t="s">
        <v>100</v>
      </c>
      <c r="B148" s="147"/>
      <c r="C148" s="123" t="s">
        <v>26</v>
      </c>
      <c r="D148" s="120"/>
      <c r="E148" s="78">
        <v>1</v>
      </c>
      <c r="F148" s="48"/>
      <c r="G148" s="48"/>
      <c r="H148" s="75">
        <f t="shared" ref="H148" si="190">SUM(E148:G148)</f>
        <v>1</v>
      </c>
      <c r="I148" s="78"/>
      <c r="J148" s="48"/>
      <c r="K148" s="48"/>
      <c r="L148" s="75">
        <f t="shared" ref="L148" si="191">SUM(I148:K148)</f>
        <v>0</v>
      </c>
      <c r="M148" s="78"/>
      <c r="N148" s="48"/>
      <c r="O148" s="48"/>
      <c r="P148" s="75">
        <f t="shared" ref="P148" si="192">SUM(M148:O148)</f>
        <v>0</v>
      </c>
      <c r="Q148" s="95">
        <f>E148+I148+M148</f>
        <v>1</v>
      </c>
      <c r="R148" s="3">
        <f>F148+J148+N148</f>
        <v>0</v>
      </c>
      <c r="S148" s="3">
        <f>G148+K148+O148</f>
        <v>0</v>
      </c>
      <c r="T148" s="75">
        <f t="shared" ref="T148" si="193">SUM(Q148:S148)</f>
        <v>1</v>
      </c>
    </row>
    <row r="149" spans="1:20" ht="16.5" customHeight="1">
      <c r="A149" s="148"/>
      <c r="B149" s="149"/>
      <c r="C149" s="144" t="s">
        <v>40</v>
      </c>
      <c r="D149" s="145"/>
      <c r="E149" s="79">
        <f t="shared" ref="E149:T149" si="194">SUM(E148)</f>
        <v>1</v>
      </c>
      <c r="F149" s="44">
        <f t="shared" si="194"/>
        <v>0</v>
      </c>
      <c r="G149" s="44">
        <f t="shared" si="194"/>
        <v>0</v>
      </c>
      <c r="H149" s="68">
        <f t="shared" si="194"/>
        <v>1</v>
      </c>
      <c r="I149" s="79">
        <f t="shared" si="194"/>
        <v>0</v>
      </c>
      <c r="J149" s="44">
        <f t="shared" si="194"/>
        <v>0</v>
      </c>
      <c r="K149" s="44">
        <f t="shared" si="194"/>
        <v>0</v>
      </c>
      <c r="L149" s="68">
        <f t="shared" si="194"/>
        <v>0</v>
      </c>
      <c r="M149" s="79">
        <f t="shared" si="194"/>
        <v>0</v>
      </c>
      <c r="N149" s="44">
        <f t="shared" si="194"/>
        <v>0</v>
      </c>
      <c r="O149" s="44">
        <f t="shared" si="194"/>
        <v>0</v>
      </c>
      <c r="P149" s="68">
        <f t="shared" si="194"/>
        <v>0</v>
      </c>
      <c r="Q149" s="79">
        <f t="shared" si="194"/>
        <v>1</v>
      </c>
      <c r="R149" s="44">
        <f t="shared" si="194"/>
        <v>0</v>
      </c>
      <c r="S149" s="44">
        <f t="shared" si="194"/>
        <v>0</v>
      </c>
      <c r="T149" s="68">
        <f t="shared" si="194"/>
        <v>1</v>
      </c>
    </row>
    <row r="150" spans="1:20" ht="16.5" customHeight="1">
      <c r="A150" s="150" t="s">
        <v>43</v>
      </c>
      <c r="B150" s="151"/>
      <c r="C150" s="160" t="s">
        <v>0</v>
      </c>
      <c r="D150" s="161"/>
      <c r="E150" s="81"/>
      <c r="F150" s="6"/>
      <c r="G150" s="6"/>
      <c r="H150" s="75">
        <f t="shared" ref="H150:H151" si="195">SUM(E150:G150)</f>
        <v>0</v>
      </c>
      <c r="I150" s="81"/>
      <c r="J150" s="6"/>
      <c r="K150" s="6"/>
      <c r="L150" s="75">
        <f t="shared" ref="L150:L151" si="196">SUM(I150:K150)</f>
        <v>0</v>
      </c>
      <c r="M150" s="91"/>
      <c r="N150" s="6"/>
      <c r="O150" s="6"/>
      <c r="P150" s="75">
        <f t="shared" ref="P150:P151" si="197">SUM(M150:O150)</f>
        <v>0</v>
      </c>
      <c r="Q150" s="80">
        <f t="shared" ref="Q150:Q151" si="198">E150+I150+M150</f>
        <v>0</v>
      </c>
      <c r="R150" s="39">
        <f t="shared" ref="R150:R151" si="199">F150+J150+N150</f>
        <v>0</v>
      </c>
      <c r="S150" s="39">
        <f t="shared" ref="S150:S151" si="200">G150+K150+O150</f>
        <v>0</v>
      </c>
      <c r="T150" s="75">
        <f t="shared" ref="T150:T151" si="201">SUM(Q150:S150)</f>
        <v>0</v>
      </c>
    </row>
    <row r="151" spans="1:20" ht="16.5" customHeight="1">
      <c r="A151" s="152"/>
      <c r="B151" s="153"/>
      <c r="C151" s="160" t="s">
        <v>29</v>
      </c>
      <c r="D151" s="161"/>
      <c r="E151" s="81"/>
      <c r="F151" s="6"/>
      <c r="G151" s="6"/>
      <c r="H151" s="75">
        <f t="shared" si="195"/>
        <v>0</v>
      </c>
      <c r="I151" s="81"/>
      <c r="J151" s="6"/>
      <c r="K151" s="6"/>
      <c r="L151" s="75">
        <f t="shared" si="196"/>
        <v>0</v>
      </c>
      <c r="M151" s="91"/>
      <c r="N151" s="6"/>
      <c r="O151" s="6"/>
      <c r="P151" s="75">
        <f t="shared" si="197"/>
        <v>0</v>
      </c>
      <c r="Q151" s="80">
        <f t="shared" si="198"/>
        <v>0</v>
      </c>
      <c r="R151" s="39">
        <f t="shared" si="199"/>
        <v>0</v>
      </c>
      <c r="S151" s="39">
        <f t="shared" si="200"/>
        <v>0</v>
      </c>
      <c r="T151" s="75">
        <f t="shared" si="201"/>
        <v>0</v>
      </c>
    </row>
    <row r="152" spans="1:20" ht="16.5" customHeight="1">
      <c r="A152" s="154"/>
      <c r="B152" s="155"/>
      <c r="C152" s="171" t="s">
        <v>41</v>
      </c>
      <c r="D152" s="172"/>
      <c r="E152" s="79">
        <f t="shared" ref="E152:T152" si="202">SUM(E150:E151)</f>
        <v>0</v>
      </c>
      <c r="F152" s="44">
        <f t="shared" si="202"/>
        <v>0</v>
      </c>
      <c r="G152" s="44">
        <f t="shared" si="202"/>
        <v>0</v>
      </c>
      <c r="H152" s="68">
        <f t="shared" si="202"/>
        <v>0</v>
      </c>
      <c r="I152" s="79">
        <f t="shared" si="202"/>
        <v>0</v>
      </c>
      <c r="J152" s="44">
        <f t="shared" si="202"/>
        <v>0</v>
      </c>
      <c r="K152" s="44">
        <f t="shared" si="202"/>
        <v>0</v>
      </c>
      <c r="L152" s="68">
        <f t="shared" si="202"/>
        <v>0</v>
      </c>
      <c r="M152" s="79">
        <f t="shared" si="202"/>
        <v>0</v>
      </c>
      <c r="N152" s="44">
        <f t="shared" si="202"/>
        <v>0</v>
      </c>
      <c r="O152" s="44">
        <f t="shared" si="202"/>
        <v>0</v>
      </c>
      <c r="P152" s="68">
        <f t="shared" si="202"/>
        <v>0</v>
      </c>
      <c r="Q152" s="79">
        <f t="shared" si="202"/>
        <v>0</v>
      </c>
      <c r="R152" s="44">
        <f t="shared" si="202"/>
        <v>0</v>
      </c>
      <c r="S152" s="44">
        <f t="shared" si="202"/>
        <v>0</v>
      </c>
      <c r="T152" s="68">
        <f t="shared" si="202"/>
        <v>0</v>
      </c>
    </row>
    <row r="153" spans="1:20" ht="16.5" customHeight="1">
      <c r="A153" s="167" t="s">
        <v>73</v>
      </c>
      <c r="B153" s="168"/>
      <c r="C153" s="123" t="s">
        <v>139</v>
      </c>
      <c r="D153" s="120"/>
      <c r="E153" s="80">
        <v>2</v>
      </c>
      <c r="F153" s="40"/>
      <c r="G153" s="40"/>
      <c r="H153" s="75">
        <f t="shared" ref="H153" si="203">SUM(E153:G153)</f>
        <v>2</v>
      </c>
      <c r="I153" s="87"/>
      <c r="J153" s="50"/>
      <c r="K153" s="50"/>
      <c r="L153" s="75">
        <f t="shared" ref="L153" si="204">SUM(I153:K153)</f>
        <v>0</v>
      </c>
      <c r="M153" s="87"/>
      <c r="N153" s="50"/>
      <c r="O153" s="50"/>
      <c r="P153" s="75">
        <f t="shared" ref="P153" si="205">SUM(M153:O153)</f>
        <v>0</v>
      </c>
      <c r="Q153" s="80">
        <f t="shared" ref="Q153" si="206">E153+I153+M153</f>
        <v>2</v>
      </c>
      <c r="R153" s="39">
        <f t="shared" ref="R153" si="207">F153+J153+N153</f>
        <v>0</v>
      </c>
      <c r="S153" s="39">
        <f t="shared" ref="S153" si="208">G153+K153+O153</f>
        <v>0</v>
      </c>
      <c r="T153" s="75">
        <f t="shared" ref="T153" si="209">SUM(Q153:S153)</f>
        <v>2</v>
      </c>
    </row>
    <row r="154" spans="1:20" ht="16.5" customHeight="1">
      <c r="A154" s="169"/>
      <c r="B154" s="170"/>
      <c r="C154" s="171" t="s">
        <v>72</v>
      </c>
      <c r="D154" s="172"/>
      <c r="E154" s="79">
        <f t="shared" ref="E154:T154" si="210">SUM(E153)</f>
        <v>2</v>
      </c>
      <c r="F154" s="44">
        <f t="shared" si="210"/>
        <v>0</v>
      </c>
      <c r="G154" s="44">
        <f t="shared" si="210"/>
        <v>0</v>
      </c>
      <c r="H154" s="68">
        <f t="shared" si="210"/>
        <v>2</v>
      </c>
      <c r="I154" s="79">
        <f t="shared" si="210"/>
        <v>0</v>
      </c>
      <c r="J154" s="44">
        <f t="shared" si="210"/>
        <v>0</v>
      </c>
      <c r="K154" s="44">
        <f t="shared" si="210"/>
        <v>0</v>
      </c>
      <c r="L154" s="68">
        <f t="shared" si="210"/>
        <v>0</v>
      </c>
      <c r="M154" s="79">
        <f t="shared" si="210"/>
        <v>0</v>
      </c>
      <c r="N154" s="44">
        <f t="shared" si="210"/>
        <v>0</v>
      </c>
      <c r="O154" s="44">
        <f t="shared" si="210"/>
        <v>0</v>
      </c>
      <c r="P154" s="68">
        <f t="shared" si="210"/>
        <v>0</v>
      </c>
      <c r="Q154" s="79">
        <f t="shared" si="210"/>
        <v>2</v>
      </c>
      <c r="R154" s="44">
        <f t="shared" si="210"/>
        <v>0</v>
      </c>
      <c r="S154" s="44">
        <f t="shared" si="210"/>
        <v>0</v>
      </c>
      <c r="T154" s="68">
        <f t="shared" si="210"/>
        <v>2</v>
      </c>
    </row>
    <row r="155" spans="1:20" ht="18.75" customHeight="1" thickBot="1">
      <c r="A155" s="163" t="s">
        <v>31</v>
      </c>
      <c r="B155" s="164"/>
      <c r="C155" s="164"/>
      <c r="D155" s="165"/>
      <c r="E155" s="84">
        <f>E9+E16+E20+E25+E32+E37+E61+E47+E72+E76+E84+E89+E96+E108+E121+E132+E145+E147+E149+E152+E154</f>
        <v>352</v>
      </c>
      <c r="F155" s="71">
        <f t="shared" ref="F155:I155" si="211">F9+F16+F20+F25+F32+F37+F61+F47+F72+F76+F84+F89+F96+F108+F121+F132+F145+F147+F149+F152+F154</f>
        <v>140</v>
      </c>
      <c r="G155" s="71">
        <f t="shared" si="211"/>
        <v>139</v>
      </c>
      <c r="H155" s="72">
        <f t="shared" si="211"/>
        <v>631</v>
      </c>
      <c r="I155" s="84">
        <f t="shared" si="211"/>
        <v>10</v>
      </c>
      <c r="J155" s="71">
        <f t="shared" ref="J155" si="212">J9+J16+J20+J25+J32+J37+J61+J47+J72+J76+J84+J89+J96+J108+J121+J132+J145+J147+J149+J152+J154</f>
        <v>0</v>
      </c>
      <c r="K155" s="71">
        <f t="shared" ref="K155" si="213">K9+K16+K20+K25+K32+K37+K61+K47+K72+K76+K84+K89+K96+K108+K121+K132+K145+K147+K149+K152+K154</f>
        <v>0</v>
      </c>
      <c r="L155" s="72">
        <f t="shared" ref="L155:M155" si="214">L9+L16+L20+L25+L32+L37+L61+L47+L72+L76+L84+L89+L96+L108+L121+L132+L145+L147+L149+L152+L154</f>
        <v>10</v>
      </c>
      <c r="M155" s="84">
        <f t="shared" si="214"/>
        <v>111</v>
      </c>
      <c r="N155" s="71">
        <f t="shared" ref="N155" si="215">N9+N16+N20+N25+N32+N37+N61+N47+N72+N76+N84+N89+N96+N108+N121+N132+N145+N147+N149+N152+N154</f>
        <v>251</v>
      </c>
      <c r="O155" s="71">
        <f t="shared" ref="O155" si="216">O9+O16+O20+O25+O32+O37+O61+O47+O72+O76+O84+O89+O96+O108+O121+O132+O145+O147+O149+O152+O154</f>
        <v>30</v>
      </c>
      <c r="P155" s="72">
        <f t="shared" ref="P155:Q155" si="217">P9+P16+P20+P25+P32+P37+P61+P47+P72+P76+P84+P89+P96+P108+P121+P132+P145+P147+P149+P152+P154</f>
        <v>392</v>
      </c>
      <c r="Q155" s="84">
        <f t="shared" si="217"/>
        <v>473</v>
      </c>
      <c r="R155" s="71">
        <f t="shared" ref="R155" si="218">R9+R16+R20+R25+R32+R37+R61+R47+R72+R76+R84+R89+R96+R108+R121+R132+R145+R147+R149+R152+R154</f>
        <v>391</v>
      </c>
      <c r="S155" s="71">
        <f t="shared" ref="S155" si="219">S9+S16+S20+S25+S32+S37+S61+S47+S72+S76+S84+S89+S96+S108+S121+S132+S145+S147+S149+S152+S154</f>
        <v>169</v>
      </c>
      <c r="T155" s="72">
        <f t="shared" ref="T155" si="220">T9+T16+T20+T25+T32+T37+T61+T47+T72+T76+T84+T89+T96+T108+T121+T132+T145+T147+T149+T152+T154</f>
        <v>1033</v>
      </c>
    </row>
    <row r="156" spans="1:20" ht="17.25">
      <c r="A156" s="37"/>
      <c r="B156" s="14"/>
      <c r="C156" s="14"/>
      <c r="D156" s="14"/>
      <c r="E156" s="15"/>
      <c r="F156" s="15"/>
      <c r="G156" s="29"/>
      <c r="H156" s="25">
        <f>IF(H155=0,"",IF(E155=H155,"",F155/(H155-E155)))</f>
        <v>0.50179211469534046</v>
      </c>
      <c r="I156" s="42"/>
      <c r="J156" s="42"/>
      <c r="K156" s="42"/>
      <c r="L156" s="25" t="str">
        <f>IF(L155=0,"",IF(I155=L155,"",J155/(L155-I155)))</f>
        <v/>
      </c>
      <c r="M156" s="43"/>
      <c r="N156" s="43"/>
      <c r="O156" s="43"/>
      <c r="P156" s="25">
        <f>IF(P155=0,"",IF(M155=P155,"",N155/(P155-M155)))</f>
        <v>0.89323843416370108</v>
      </c>
      <c r="Q156" s="43"/>
      <c r="R156" s="43"/>
      <c r="S156" s="43"/>
      <c r="T156" s="25">
        <f>IF(T155=0,"",IF(Q155=T155,"",R155/(T155-Q155)))</f>
        <v>0.69821428571428568</v>
      </c>
    </row>
  </sheetData>
  <sheetProtection selectLockedCells="1" selectUnlockedCells="1"/>
  <mergeCells count="179">
    <mergeCell ref="A85:A89"/>
    <mergeCell ref="A77:A84"/>
    <mergeCell ref="B98:D98"/>
    <mergeCell ref="B99:D99"/>
    <mergeCell ref="B100:D100"/>
    <mergeCell ref="B79:D79"/>
    <mergeCell ref="B91:D91"/>
    <mergeCell ref="B89:D89"/>
    <mergeCell ref="B124:D124"/>
    <mergeCell ref="B92:D92"/>
    <mergeCell ref="B93:D93"/>
    <mergeCell ref="B94:D94"/>
    <mergeCell ref="B95:D95"/>
    <mergeCell ref="B97:D97"/>
    <mergeCell ref="B96:D96"/>
    <mergeCell ref="B84:D84"/>
    <mergeCell ref="B77:D77"/>
    <mergeCell ref="B80:D80"/>
    <mergeCell ref="B90:D90"/>
    <mergeCell ref="C148:D148"/>
    <mergeCell ref="C146:D146"/>
    <mergeCell ref="C152:D152"/>
    <mergeCell ref="C130:D130"/>
    <mergeCell ref="C138:D138"/>
    <mergeCell ref="C136:D136"/>
    <mergeCell ref="C137:D137"/>
    <mergeCell ref="C147:D147"/>
    <mergeCell ref="A146:B147"/>
    <mergeCell ref="B145:D145"/>
    <mergeCell ref="C135:D135"/>
    <mergeCell ref="C134:D134"/>
    <mergeCell ref="A133:A144"/>
    <mergeCell ref="C140:D140"/>
    <mergeCell ref="B144:D144"/>
    <mergeCell ref="B142:D142"/>
    <mergeCell ref="B143:D143"/>
    <mergeCell ref="B138:B141"/>
    <mergeCell ref="C141:D141"/>
    <mergeCell ref="B129:D129"/>
    <mergeCell ref="B102:D102"/>
    <mergeCell ref="B108:D108"/>
    <mergeCell ref="B121:D121"/>
    <mergeCell ref="C116:D116"/>
    <mergeCell ref="C111:D111"/>
    <mergeCell ref="C112:D112"/>
    <mergeCell ref="B81:D81"/>
    <mergeCell ref="C110:D110"/>
    <mergeCell ref="B87:D87"/>
    <mergeCell ref="B113:B120"/>
    <mergeCell ref="C113:D113"/>
    <mergeCell ref="B82:D82"/>
    <mergeCell ref="B83:D83"/>
    <mergeCell ref="B107:D107"/>
    <mergeCell ref="B106:D106"/>
    <mergeCell ref="B126:D126"/>
    <mergeCell ref="B127:D127"/>
    <mergeCell ref="B128:D128"/>
    <mergeCell ref="B105:D105"/>
    <mergeCell ref="B104:D104"/>
    <mergeCell ref="B103:D103"/>
    <mergeCell ref="B101:D101"/>
    <mergeCell ref="B7:D7"/>
    <mergeCell ref="B12:D12"/>
    <mergeCell ref="B14:D14"/>
    <mergeCell ref="B63:D63"/>
    <mergeCell ref="B32:D32"/>
    <mergeCell ref="B30:D30"/>
    <mergeCell ref="B34:D34"/>
    <mergeCell ref="B18:D18"/>
    <mergeCell ref="B19:D19"/>
    <mergeCell ref="B13:D13"/>
    <mergeCell ref="B16:D16"/>
    <mergeCell ref="B58:D58"/>
    <mergeCell ref="A155:D155"/>
    <mergeCell ref="B133:B137"/>
    <mergeCell ref="A109:A121"/>
    <mergeCell ref="A122:A132"/>
    <mergeCell ref="C114:D114"/>
    <mergeCell ref="C115:D115"/>
    <mergeCell ref="B122:D122"/>
    <mergeCell ref="C139:D139"/>
    <mergeCell ref="B132:D132"/>
    <mergeCell ref="C117:D117"/>
    <mergeCell ref="C118:D118"/>
    <mergeCell ref="C120:D120"/>
    <mergeCell ref="B109:B112"/>
    <mergeCell ref="C133:D133"/>
    <mergeCell ref="B123:D123"/>
    <mergeCell ref="C109:D109"/>
    <mergeCell ref="A153:B154"/>
    <mergeCell ref="C153:D153"/>
    <mergeCell ref="C154:D154"/>
    <mergeCell ref="C150:D150"/>
    <mergeCell ref="C151:D151"/>
    <mergeCell ref="C119:D119"/>
    <mergeCell ref="B125:D125"/>
    <mergeCell ref="B131:D131"/>
    <mergeCell ref="Q1:T2"/>
    <mergeCell ref="C149:D149"/>
    <mergeCell ref="A148:B149"/>
    <mergeCell ref="A150:B152"/>
    <mergeCell ref="B78:D78"/>
    <mergeCell ref="A90:A96"/>
    <mergeCell ref="A97:A108"/>
    <mergeCell ref="B74:D74"/>
    <mergeCell ref="B85:D85"/>
    <mergeCell ref="B86:D86"/>
    <mergeCell ref="B88:D88"/>
    <mergeCell ref="A3:D4"/>
    <mergeCell ref="B17:D17"/>
    <mergeCell ref="B20:D20"/>
    <mergeCell ref="B15:D15"/>
    <mergeCell ref="B10:D10"/>
    <mergeCell ref="B11:D11"/>
    <mergeCell ref="B5:D5"/>
    <mergeCell ref="B6:D6"/>
    <mergeCell ref="B8:D8"/>
    <mergeCell ref="B9:D9"/>
    <mergeCell ref="A5:A9"/>
    <mergeCell ref="B73:D73"/>
    <mergeCell ref="B75:D75"/>
    <mergeCell ref="A73:A76"/>
    <mergeCell ref="B76:D76"/>
    <mergeCell ref="B26:D26"/>
    <mergeCell ref="B27:D27"/>
    <mergeCell ref="B48:D48"/>
    <mergeCell ref="B59:D59"/>
    <mergeCell ref="B60:D60"/>
    <mergeCell ref="B38:D38"/>
    <mergeCell ref="B40:D40"/>
    <mergeCell ref="B51:D51"/>
    <mergeCell ref="B52:D52"/>
    <mergeCell ref="B53:D53"/>
    <mergeCell ref="B54:D54"/>
    <mergeCell ref="B49:D49"/>
    <mergeCell ref="B28:D28"/>
    <mergeCell ref="C69:D69"/>
    <mergeCell ref="B68:B71"/>
    <mergeCell ref="A62:A72"/>
    <mergeCell ref="B29:D29"/>
    <mergeCell ref="A48:A61"/>
    <mergeCell ref="B39:D39"/>
    <mergeCell ref="B42:D42"/>
    <mergeCell ref="B44:D44"/>
    <mergeCell ref="B57:D57"/>
    <mergeCell ref="A10:A16"/>
    <mergeCell ref="B36:D36"/>
    <mergeCell ref="B37:D37"/>
    <mergeCell ref="B55:D55"/>
    <mergeCell ref="B31:D31"/>
    <mergeCell ref="B41:D41"/>
    <mergeCell ref="B43:D43"/>
    <mergeCell ref="B50:D50"/>
    <mergeCell ref="B56:D56"/>
    <mergeCell ref="A38:A47"/>
    <mergeCell ref="B24:D24"/>
    <mergeCell ref="B22:D22"/>
    <mergeCell ref="B25:D25"/>
    <mergeCell ref="B35:D35"/>
    <mergeCell ref="B46:D46"/>
    <mergeCell ref="B47:D47"/>
    <mergeCell ref="B45:D45"/>
    <mergeCell ref="A17:A20"/>
    <mergeCell ref="B21:D21"/>
    <mergeCell ref="A21:A25"/>
    <mergeCell ref="B33:D33"/>
    <mergeCell ref="A33:A37"/>
    <mergeCell ref="B23:D23"/>
    <mergeCell ref="A26:A32"/>
    <mergeCell ref="C68:D68"/>
    <mergeCell ref="C70:D70"/>
    <mergeCell ref="B61:D61"/>
    <mergeCell ref="B72:D72"/>
    <mergeCell ref="B62:D62"/>
    <mergeCell ref="C71:D71"/>
    <mergeCell ref="B64:D64"/>
    <mergeCell ref="B65:D65"/>
    <mergeCell ref="B67:D67"/>
    <mergeCell ref="B66:D66"/>
  </mergeCells>
  <phoneticPr fontId="2"/>
  <printOptions horizontalCentered="1"/>
  <pageMargins left="0.43307086614173229" right="0.39370078740157483" top="0.6692913385826772" bottom="0.39370078740157483" header="0" footer="0"/>
  <pageSetup paperSize="9" scale="73" fitToHeight="0" orientation="portrait" r:id="rId1"/>
  <headerFooter differentFirst="1" alignWithMargins="0">
    <oddFooter>&amp;C&amp;P</oddFooter>
    <firstFooter>&amp;C&amp;P</firstFooter>
  </headerFooter>
  <rowBreaks count="2" manualBreakCount="2">
    <brk id="61" max="19" man="1"/>
    <brk id="108" max="19" man="1"/>
  </rowBreaks>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V157"/>
  <sheetViews>
    <sheetView showZeros="0" view="pageBreakPreview" zoomScale="85" zoomScaleNormal="100" zoomScaleSheetLayoutView="85" workbookViewId="0">
      <pane xSplit="4" ySplit="4" topLeftCell="E37" activePane="bottomRight" state="frozen"/>
      <selection activeCell="C18" sqref="C18:R18"/>
      <selection pane="topRight" activeCell="C18" sqref="C18:R18"/>
      <selection pane="bottomLeft" activeCell="C18" sqref="C18:R18"/>
      <selection pane="bottomRight" activeCell="F40" sqref="F40"/>
    </sheetView>
  </sheetViews>
  <sheetFormatPr defaultColWidth="9" defaultRowHeight="13.5"/>
  <cols>
    <col min="1" max="1" width="3.625" style="22" customWidth="1"/>
    <col min="2" max="2" width="3.625" style="23" customWidth="1"/>
    <col min="3" max="3" width="6.625" style="23" customWidth="1"/>
    <col min="4" max="4" width="9.375" style="23" customWidth="1"/>
    <col min="5" max="8" width="6.75" style="9" customWidth="1"/>
    <col min="9" max="20" width="6.75" style="10" customWidth="1"/>
    <col min="21" max="16384" width="9" style="10"/>
  </cols>
  <sheetData>
    <row r="1" spans="1:20" ht="22.15" customHeight="1">
      <c r="A1" s="7" t="s">
        <v>226</v>
      </c>
      <c r="B1" s="8"/>
      <c r="C1" s="8"/>
      <c r="D1" s="8"/>
      <c r="Q1" s="143" t="s">
        <v>224</v>
      </c>
      <c r="R1" s="143"/>
      <c r="S1" s="143"/>
      <c r="T1" s="143"/>
    </row>
    <row r="2" spans="1:20" ht="13.5" customHeight="1" thickBot="1">
      <c r="A2" s="13"/>
      <c r="B2" s="14"/>
      <c r="C2" s="14"/>
      <c r="D2" s="14"/>
      <c r="E2" s="15"/>
      <c r="F2" s="15"/>
      <c r="G2" s="15"/>
      <c r="H2" s="15"/>
      <c r="I2" s="16"/>
      <c r="J2" s="16"/>
      <c r="K2" s="16"/>
      <c r="L2" s="16"/>
      <c r="M2" s="16"/>
      <c r="N2" s="16"/>
      <c r="O2" s="16"/>
      <c r="P2" s="16"/>
      <c r="Q2" s="143"/>
      <c r="R2" s="143"/>
      <c r="S2" s="143"/>
      <c r="T2" s="143"/>
    </row>
    <row r="3" spans="1:20" ht="16.5" customHeight="1">
      <c r="A3" s="156" t="s">
        <v>42</v>
      </c>
      <c r="B3" s="157"/>
      <c r="C3" s="157"/>
      <c r="D3" s="158"/>
      <c r="E3" s="76" t="s">
        <v>62</v>
      </c>
      <c r="F3" s="61"/>
      <c r="G3" s="61"/>
      <c r="H3" s="73"/>
      <c r="I3" s="76" t="s">
        <v>63</v>
      </c>
      <c r="J3" s="61"/>
      <c r="K3" s="61"/>
      <c r="L3" s="73"/>
      <c r="M3" s="76" t="s">
        <v>64</v>
      </c>
      <c r="N3" s="61"/>
      <c r="O3" s="61"/>
      <c r="P3" s="73"/>
      <c r="Q3" s="76" t="s">
        <v>56</v>
      </c>
      <c r="R3" s="61"/>
      <c r="S3" s="61"/>
      <c r="T3" s="73"/>
    </row>
    <row r="4" spans="1:20" ht="27" customHeight="1">
      <c r="A4" s="159"/>
      <c r="B4" s="160"/>
      <c r="C4" s="160"/>
      <c r="D4" s="161"/>
      <c r="E4" s="77" t="s">
        <v>70</v>
      </c>
      <c r="F4" s="34" t="s">
        <v>47</v>
      </c>
      <c r="G4" s="31" t="s">
        <v>59</v>
      </c>
      <c r="H4" s="74" t="s">
        <v>60</v>
      </c>
      <c r="I4" s="77" t="s">
        <v>70</v>
      </c>
      <c r="J4" s="34" t="s">
        <v>47</v>
      </c>
      <c r="K4" s="31" t="s">
        <v>59</v>
      </c>
      <c r="L4" s="74" t="s">
        <v>60</v>
      </c>
      <c r="M4" s="77" t="s">
        <v>70</v>
      </c>
      <c r="N4" s="34" t="s">
        <v>47</v>
      </c>
      <c r="O4" s="31" t="s">
        <v>59</v>
      </c>
      <c r="P4" s="74" t="s">
        <v>60</v>
      </c>
      <c r="Q4" s="77" t="s">
        <v>70</v>
      </c>
      <c r="R4" s="34" t="s">
        <v>47</v>
      </c>
      <c r="S4" s="31" t="s">
        <v>59</v>
      </c>
      <c r="T4" s="74" t="s">
        <v>60</v>
      </c>
    </row>
    <row r="5" spans="1:20" ht="16.5" customHeight="1">
      <c r="A5" s="126" t="s">
        <v>112</v>
      </c>
      <c r="B5" s="161" t="s">
        <v>115</v>
      </c>
      <c r="C5" s="162"/>
      <c r="D5" s="162"/>
      <c r="E5" s="80"/>
      <c r="F5" s="40"/>
      <c r="G5" s="40"/>
      <c r="H5" s="67">
        <f>SUM(E5:G5)</f>
        <v>0</v>
      </c>
      <c r="I5" s="80"/>
      <c r="J5" s="40"/>
      <c r="K5" s="40"/>
      <c r="L5" s="67">
        <f>SUM(I5:K5)</f>
        <v>0</v>
      </c>
      <c r="M5" s="80"/>
      <c r="N5" s="40"/>
      <c r="O5" s="40"/>
      <c r="P5" s="67">
        <f>SUM(M5:O5)</f>
        <v>0</v>
      </c>
      <c r="Q5" s="80">
        <f>E5+I5+M5</f>
        <v>0</v>
      </c>
      <c r="R5" s="39">
        <f t="shared" ref="R5:S5" si="0">F5+J5+N5</f>
        <v>0</v>
      </c>
      <c r="S5" s="39">
        <f t="shared" si="0"/>
        <v>0</v>
      </c>
      <c r="T5" s="67">
        <f>SUM(Q5:S5)</f>
        <v>0</v>
      </c>
    </row>
    <row r="6" spans="1:20" ht="16.5" customHeight="1">
      <c r="A6" s="127"/>
      <c r="B6" s="161" t="s">
        <v>160</v>
      </c>
      <c r="C6" s="162"/>
      <c r="D6" s="162"/>
      <c r="E6" s="80"/>
      <c r="F6" s="40">
        <v>1</v>
      </c>
      <c r="G6" s="40">
        <v>3</v>
      </c>
      <c r="H6" s="67">
        <f t="shared" ref="H6:H8" si="1">SUM(E6:G6)</f>
        <v>4</v>
      </c>
      <c r="I6" s="80"/>
      <c r="J6" s="40"/>
      <c r="K6" s="40"/>
      <c r="L6" s="67">
        <f>SUM(I6:K6)</f>
        <v>0</v>
      </c>
      <c r="M6" s="80"/>
      <c r="N6" s="40"/>
      <c r="O6" s="40"/>
      <c r="P6" s="67">
        <f>SUM(M6:O6)</f>
        <v>0</v>
      </c>
      <c r="Q6" s="80">
        <f t="shared" ref="Q6:Q8" si="2">E6+I6+M6</f>
        <v>0</v>
      </c>
      <c r="R6" s="39">
        <f t="shared" ref="R6:R8" si="3">F6+J6+N6</f>
        <v>1</v>
      </c>
      <c r="S6" s="39">
        <f t="shared" ref="S6:S8" si="4">G6+K6+O6</f>
        <v>3</v>
      </c>
      <c r="T6" s="67">
        <f>SUM(Q6:S6)</f>
        <v>4</v>
      </c>
    </row>
    <row r="7" spans="1:20" ht="16.5" customHeight="1">
      <c r="A7" s="127"/>
      <c r="B7" s="125" t="s">
        <v>185</v>
      </c>
      <c r="C7" s="124"/>
      <c r="D7" s="124"/>
      <c r="E7" s="80"/>
      <c r="F7" s="40"/>
      <c r="G7" s="40"/>
      <c r="H7" s="67">
        <f t="shared" si="1"/>
        <v>0</v>
      </c>
      <c r="I7" s="80"/>
      <c r="J7" s="40"/>
      <c r="K7" s="40"/>
      <c r="L7" s="67">
        <f>SUM(I7:K7)</f>
        <v>0</v>
      </c>
      <c r="M7" s="80"/>
      <c r="N7" s="40"/>
      <c r="O7" s="40"/>
      <c r="P7" s="67">
        <f>SUM(M7:O7)</f>
        <v>0</v>
      </c>
      <c r="Q7" s="80">
        <f t="shared" ref="Q7" si="5">E7+I7+M7</f>
        <v>0</v>
      </c>
      <c r="R7" s="39">
        <f t="shared" ref="R7" si="6">F7+J7+N7</f>
        <v>0</v>
      </c>
      <c r="S7" s="39">
        <f t="shared" ref="S7" si="7">G7+K7+O7</f>
        <v>0</v>
      </c>
      <c r="T7" s="67">
        <f>SUM(Q7:S7)</f>
        <v>0</v>
      </c>
    </row>
    <row r="8" spans="1:20" ht="16.5" customHeight="1">
      <c r="A8" s="127"/>
      <c r="B8" s="123" t="s">
        <v>180</v>
      </c>
      <c r="C8" s="120"/>
      <c r="D8" s="120"/>
      <c r="E8" s="78"/>
      <c r="F8" s="48"/>
      <c r="G8" s="48"/>
      <c r="H8" s="67">
        <f t="shared" si="1"/>
        <v>0</v>
      </c>
      <c r="I8" s="78"/>
      <c r="J8" s="48"/>
      <c r="K8" s="48"/>
      <c r="L8" s="67">
        <f>SUM(I8:K8)</f>
        <v>0</v>
      </c>
      <c r="M8" s="78"/>
      <c r="N8" s="48">
        <v>0</v>
      </c>
      <c r="O8" s="48"/>
      <c r="P8" s="67">
        <f>SUM(M8:O8)</f>
        <v>0</v>
      </c>
      <c r="Q8" s="80">
        <f t="shared" si="2"/>
        <v>0</v>
      </c>
      <c r="R8" s="39">
        <f t="shared" si="3"/>
        <v>0</v>
      </c>
      <c r="S8" s="39">
        <f t="shared" si="4"/>
        <v>0</v>
      </c>
      <c r="T8" s="67">
        <f>SUM(Q8:S8)</f>
        <v>0</v>
      </c>
    </row>
    <row r="9" spans="1:20" ht="16.5" customHeight="1">
      <c r="A9" s="128"/>
      <c r="B9" s="121" t="s">
        <v>114</v>
      </c>
      <c r="C9" s="122"/>
      <c r="D9" s="122"/>
      <c r="E9" s="79">
        <f t="shared" ref="E9:T9" si="8">SUM(E5:E8)</f>
        <v>0</v>
      </c>
      <c r="F9" s="44">
        <f t="shared" si="8"/>
        <v>1</v>
      </c>
      <c r="G9" s="44">
        <f t="shared" si="8"/>
        <v>3</v>
      </c>
      <c r="H9" s="68">
        <f t="shared" si="8"/>
        <v>4</v>
      </c>
      <c r="I9" s="79">
        <f t="shared" si="8"/>
        <v>0</v>
      </c>
      <c r="J9" s="44">
        <f t="shared" si="8"/>
        <v>0</v>
      </c>
      <c r="K9" s="44">
        <f t="shared" si="8"/>
        <v>0</v>
      </c>
      <c r="L9" s="68">
        <f t="shared" si="8"/>
        <v>0</v>
      </c>
      <c r="M9" s="79">
        <f t="shared" si="8"/>
        <v>0</v>
      </c>
      <c r="N9" s="44">
        <f t="shared" si="8"/>
        <v>0</v>
      </c>
      <c r="O9" s="44">
        <f t="shared" si="8"/>
        <v>0</v>
      </c>
      <c r="P9" s="68">
        <f>SUM(P5:P8)</f>
        <v>0</v>
      </c>
      <c r="Q9" s="96">
        <f t="shared" si="8"/>
        <v>0</v>
      </c>
      <c r="R9" s="45">
        <f t="shared" si="8"/>
        <v>1</v>
      </c>
      <c r="S9" s="45">
        <f t="shared" si="8"/>
        <v>3</v>
      </c>
      <c r="T9" s="66">
        <f t="shared" si="8"/>
        <v>4</v>
      </c>
    </row>
    <row r="10" spans="1:20" ht="16.5" customHeight="1">
      <c r="A10" s="126" t="s">
        <v>162</v>
      </c>
      <c r="B10" s="123" t="s">
        <v>143</v>
      </c>
      <c r="C10" s="120"/>
      <c r="D10" s="120"/>
      <c r="E10" s="80"/>
      <c r="F10" s="40"/>
      <c r="G10" s="40"/>
      <c r="H10" s="67">
        <f t="shared" ref="H10:H15" si="9">SUM(E10:G10)</f>
        <v>0</v>
      </c>
      <c r="I10" s="80"/>
      <c r="J10" s="40"/>
      <c r="K10" s="40"/>
      <c r="L10" s="67">
        <f t="shared" ref="L10:L15" si="10">SUM(I10:K10)</f>
        <v>0</v>
      </c>
      <c r="M10" s="80"/>
      <c r="N10" s="40"/>
      <c r="O10" s="40"/>
      <c r="P10" s="67">
        <f t="shared" ref="P10:P15" si="11">SUM(M10:O10)</f>
        <v>0</v>
      </c>
      <c r="Q10" s="80">
        <f t="shared" ref="Q10:Q15" si="12">E10+I10+M10</f>
        <v>0</v>
      </c>
      <c r="R10" s="39">
        <f t="shared" ref="R10:R15" si="13">F10+J10+N10</f>
        <v>0</v>
      </c>
      <c r="S10" s="39">
        <f t="shared" ref="S10:S15" si="14">G10+K10+O10</f>
        <v>0</v>
      </c>
      <c r="T10" s="67">
        <f t="shared" ref="T10:T15" si="15">SUM(Q10:S10)</f>
        <v>0</v>
      </c>
    </row>
    <row r="11" spans="1:20" ht="16.5" customHeight="1">
      <c r="A11" s="127"/>
      <c r="B11" s="123" t="s">
        <v>163</v>
      </c>
      <c r="C11" s="120"/>
      <c r="D11" s="120"/>
      <c r="E11" s="80"/>
      <c r="F11" s="40"/>
      <c r="G11" s="40"/>
      <c r="H11" s="67">
        <f t="shared" si="9"/>
        <v>0</v>
      </c>
      <c r="I11" s="80"/>
      <c r="J11" s="40"/>
      <c r="K11" s="40"/>
      <c r="L11" s="67">
        <f t="shared" si="10"/>
        <v>0</v>
      </c>
      <c r="M11" s="80"/>
      <c r="N11" s="40"/>
      <c r="O11" s="40"/>
      <c r="P11" s="67">
        <f t="shared" si="11"/>
        <v>0</v>
      </c>
      <c r="Q11" s="80">
        <f t="shared" si="12"/>
        <v>0</v>
      </c>
      <c r="R11" s="39">
        <f t="shared" si="13"/>
        <v>0</v>
      </c>
      <c r="S11" s="39">
        <f t="shared" si="14"/>
        <v>0</v>
      </c>
      <c r="T11" s="67">
        <f t="shared" si="15"/>
        <v>0</v>
      </c>
    </row>
    <row r="12" spans="1:20" ht="16.5" customHeight="1">
      <c r="A12" s="127"/>
      <c r="B12" s="125" t="s">
        <v>186</v>
      </c>
      <c r="C12" s="124"/>
      <c r="D12" s="124"/>
      <c r="E12" s="80"/>
      <c r="F12" s="40"/>
      <c r="G12" s="40"/>
      <c r="H12" s="67">
        <f t="shared" si="9"/>
        <v>0</v>
      </c>
      <c r="I12" s="80"/>
      <c r="J12" s="40"/>
      <c r="K12" s="40"/>
      <c r="L12" s="67">
        <f t="shared" si="10"/>
        <v>0</v>
      </c>
      <c r="M12" s="80"/>
      <c r="N12" s="40"/>
      <c r="O12" s="40"/>
      <c r="P12" s="67">
        <f t="shared" si="11"/>
        <v>0</v>
      </c>
      <c r="Q12" s="80">
        <f t="shared" ref="Q12" si="16">E12+I12+M12</f>
        <v>0</v>
      </c>
      <c r="R12" s="39">
        <f t="shared" ref="R12" si="17">F12+J12+N12</f>
        <v>0</v>
      </c>
      <c r="S12" s="39">
        <f t="shared" ref="S12" si="18">G12+K12+O12</f>
        <v>0</v>
      </c>
      <c r="T12" s="67">
        <f t="shared" ref="T12" si="19">SUM(Q12:S12)</f>
        <v>0</v>
      </c>
    </row>
    <row r="13" spans="1:20" ht="16.5" customHeight="1">
      <c r="A13" s="127"/>
      <c r="B13" s="123" t="s">
        <v>145</v>
      </c>
      <c r="C13" s="120"/>
      <c r="D13" s="120"/>
      <c r="E13" s="80"/>
      <c r="F13" s="40"/>
      <c r="G13" s="40"/>
      <c r="H13" s="67">
        <f t="shared" si="9"/>
        <v>0</v>
      </c>
      <c r="I13" s="80"/>
      <c r="J13" s="40"/>
      <c r="K13" s="40"/>
      <c r="L13" s="67">
        <f t="shared" si="10"/>
        <v>0</v>
      </c>
      <c r="M13" s="80"/>
      <c r="N13" s="40"/>
      <c r="O13" s="40"/>
      <c r="P13" s="67">
        <f t="shared" si="11"/>
        <v>0</v>
      </c>
      <c r="Q13" s="80">
        <f t="shared" si="12"/>
        <v>0</v>
      </c>
      <c r="R13" s="39">
        <f t="shared" si="13"/>
        <v>0</v>
      </c>
      <c r="S13" s="39">
        <f t="shared" si="14"/>
        <v>0</v>
      </c>
      <c r="T13" s="67">
        <f t="shared" si="15"/>
        <v>0</v>
      </c>
    </row>
    <row r="14" spans="1:20" ht="16.5" customHeight="1">
      <c r="A14" s="127"/>
      <c r="B14" s="123" t="s">
        <v>164</v>
      </c>
      <c r="C14" s="120"/>
      <c r="D14" s="120"/>
      <c r="E14" s="80"/>
      <c r="F14" s="40">
        <v>14</v>
      </c>
      <c r="G14" s="40">
        <v>30</v>
      </c>
      <c r="H14" s="67">
        <f t="shared" si="9"/>
        <v>44</v>
      </c>
      <c r="I14" s="80"/>
      <c r="J14" s="40"/>
      <c r="K14" s="40"/>
      <c r="L14" s="67">
        <f t="shared" si="10"/>
        <v>0</v>
      </c>
      <c r="M14" s="80"/>
      <c r="N14" s="40"/>
      <c r="O14" s="40"/>
      <c r="P14" s="67">
        <f t="shared" si="11"/>
        <v>0</v>
      </c>
      <c r="Q14" s="80">
        <f t="shared" si="12"/>
        <v>0</v>
      </c>
      <c r="R14" s="39">
        <f t="shared" si="13"/>
        <v>14</v>
      </c>
      <c r="S14" s="39">
        <f t="shared" si="14"/>
        <v>30</v>
      </c>
      <c r="T14" s="67">
        <f t="shared" si="15"/>
        <v>44</v>
      </c>
    </row>
    <row r="15" spans="1:20" ht="16.5" customHeight="1">
      <c r="A15" s="127"/>
      <c r="B15" s="123" t="s">
        <v>165</v>
      </c>
      <c r="C15" s="120"/>
      <c r="D15" s="120"/>
      <c r="E15" s="80"/>
      <c r="F15" s="40"/>
      <c r="G15" s="40"/>
      <c r="H15" s="67">
        <f t="shared" si="9"/>
        <v>0</v>
      </c>
      <c r="I15" s="80"/>
      <c r="J15" s="40"/>
      <c r="K15" s="40"/>
      <c r="L15" s="67">
        <f t="shared" si="10"/>
        <v>0</v>
      </c>
      <c r="M15" s="80"/>
      <c r="N15" s="40"/>
      <c r="O15" s="40"/>
      <c r="P15" s="67">
        <f t="shared" si="11"/>
        <v>0</v>
      </c>
      <c r="Q15" s="80">
        <f t="shared" si="12"/>
        <v>0</v>
      </c>
      <c r="R15" s="39">
        <f t="shared" si="13"/>
        <v>0</v>
      </c>
      <c r="S15" s="39">
        <f t="shared" si="14"/>
        <v>0</v>
      </c>
      <c r="T15" s="67">
        <f t="shared" si="15"/>
        <v>0</v>
      </c>
    </row>
    <row r="16" spans="1:20" ht="16.5" customHeight="1">
      <c r="A16" s="128"/>
      <c r="B16" s="121" t="s">
        <v>150</v>
      </c>
      <c r="C16" s="122"/>
      <c r="D16" s="122"/>
      <c r="E16" s="79">
        <f t="shared" ref="E16:T16" si="20">SUM(E10:E15)</f>
        <v>0</v>
      </c>
      <c r="F16" s="44">
        <f t="shared" si="20"/>
        <v>14</v>
      </c>
      <c r="G16" s="44">
        <f t="shared" si="20"/>
        <v>30</v>
      </c>
      <c r="H16" s="68">
        <f t="shared" si="20"/>
        <v>44</v>
      </c>
      <c r="I16" s="79">
        <f t="shared" si="20"/>
        <v>0</v>
      </c>
      <c r="J16" s="44">
        <f t="shared" si="20"/>
        <v>0</v>
      </c>
      <c r="K16" s="44">
        <f t="shared" si="20"/>
        <v>0</v>
      </c>
      <c r="L16" s="68">
        <f t="shared" si="20"/>
        <v>0</v>
      </c>
      <c r="M16" s="79">
        <f t="shared" si="20"/>
        <v>0</v>
      </c>
      <c r="N16" s="44">
        <f t="shared" si="20"/>
        <v>0</v>
      </c>
      <c r="O16" s="44">
        <f t="shared" si="20"/>
        <v>0</v>
      </c>
      <c r="P16" s="68">
        <f>SUM(P10:P15)</f>
        <v>0</v>
      </c>
      <c r="Q16" s="79">
        <f t="shared" si="20"/>
        <v>0</v>
      </c>
      <c r="R16" s="44">
        <f t="shared" si="20"/>
        <v>14</v>
      </c>
      <c r="S16" s="44">
        <f t="shared" si="20"/>
        <v>30</v>
      </c>
      <c r="T16" s="68">
        <f t="shared" si="20"/>
        <v>44</v>
      </c>
    </row>
    <row r="17" spans="1:20" ht="16.5" customHeight="1">
      <c r="A17" s="129" t="s">
        <v>142</v>
      </c>
      <c r="B17" s="123" t="s">
        <v>0</v>
      </c>
      <c r="C17" s="120"/>
      <c r="D17" s="120"/>
      <c r="E17" s="78"/>
      <c r="F17" s="48">
        <v>3</v>
      </c>
      <c r="G17" s="48"/>
      <c r="H17" s="56">
        <f>SUM(E17:G17)</f>
        <v>3</v>
      </c>
      <c r="I17" s="78"/>
      <c r="J17" s="48"/>
      <c r="K17" s="48"/>
      <c r="L17" s="56">
        <f>SUM(I17:K17)</f>
        <v>0</v>
      </c>
      <c r="M17" s="78">
        <v>4</v>
      </c>
      <c r="N17" s="48">
        <v>1</v>
      </c>
      <c r="O17" s="48"/>
      <c r="P17" s="65">
        <f>SUM(M17:O17)</f>
        <v>5</v>
      </c>
      <c r="Q17" s="95">
        <f>E17+I17+M17</f>
        <v>4</v>
      </c>
      <c r="R17" s="3">
        <f>F17+J17+N17</f>
        <v>4</v>
      </c>
      <c r="S17" s="3">
        <f>G17+K17+O17</f>
        <v>0</v>
      </c>
      <c r="T17" s="65">
        <f>SUM(Q17:S17)</f>
        <v>8</v>
      </c>
    </row>
    <row r="18" spans="1:20" ht="16.5" customHeight="1">
      <c r="A18" s="130"/>
      <c r="B18" s="123" t="s">
        <v>1</v>
      </c>
      <c r="C18" s="120"/>
      <c r="D18" s="120"/>
      <c r="E18" s="80"/>
      <c r="F18" s="40"/>
      <c r="G18" s="40"/>
      <c r="H18" s="56">
        <f>SUM(E18:G18)</f>
        <v>0</v>
      </c>
      <c r="I18" s="80"/>
      <c r="J18" s="40"/>
      <c r="K18" s="40"/>
      <c r="L18" s="67">
        <f>SUM(I18:K18)</f>
        <v>0</v>
      </c>
      <c r="M18" s="80"/>
      <c r="N18" s="40"/>
      <c r="O18" s="40"/>
      <c r="P18" s="67">
        <f>SUM(M18:O18)</f>
        <v>0</v>
      </c>
      <c r="Q18" s="80">
        <f t="shared" ref="Q18:Q21" si="21">E18+I18+M18</f>
        <v>0</v>
      </c>
      <c r="R18" s="39">
        <f t="shared" ref="R18:R21" si="22">F18+J18+N18</f>
        <v>0</v>
      </c>
      <c r="S18" s="39">
        <f t="shared" ref="S18:S21" si="23">G18+K18+O18</f>
        <v>0</v>
      </c>
      <c r="T18" s="67">
        <f>SUM(Q18:S18)</f>
        <v>0</v>
      </c>
    </row>
    <row r="19" spans="1:20" ht="16.5" customHeight="1">
      <c r="A19" s="130"/>
      <c r="B19" s="123" t="s">
        <v>53</v>
      </c>
      <c r="C19" s="120"/>
      <c r="D19" s="120"/>
      <c r="E19" s="80"/>
      <c r="F19" s="40"/>
      <c r="G19" s="40"/>
      <c r="H19" s="67">
        <f t="shared" ref="H19" si="24">E19+F19+G19</f>
        <v>0</v>
      </c>
      <c r="I19" s="80"/>
      <c r="J19" s="40"/>
      <c r="K19" s="40"/>
      <c r="L19" s="67">
        <f>SUM(I19:K19)</f>
        <v>0</v>
      </c>
      <c r="M19" s="80"/>
      <c r="N19" s="40"/>
      <c r="O19" s="40"/>
      <c r="P19" s="67">
        <f t="shared" ref="P19" si="25">M19+N19+O19</f>
        <v>0</v>
      </c>
      <c r="Q19" s="80">
        <f t="shared" si="21"/>
        <v>0</v>
      </c>
      <c r="R19" s="39">
        <f t="shared" si="22"/>
        <v>0</v>
      </c>
      <c r="S19" s="39">
        <f t="shared" si="23"/>
        <v>0</v>
      </c>
      <c r="T19" s="67">
        <f>SUM(Q19:S19)</f>
        <v>0</v>
      </c>
    </row>
    <row r="20" spans="1:20" ht="16.5" customHeight="1">
      <c r="A20" s="131"/>
      <c r="B20" s="121" t="s">
        <v>36</v>
      </c>
      <c r="C20" s="122"/>
      <c r="D20" s="122"/>
      <c r="E20" s="79">
        <f t="shared" ref="E20:T20" si="26">SUM(E17:E19)</f>
        <v>0</v>
      </c>
      <c r="F20" s="44">
        <f t="shared" si="26"/>
        <v>3</v>
      </c>
      <c r="G20" s="44">
        <f t="shared" si="26"/>
        <v>0</v>
      </c>
      <c r="H20" s="68">
        <f t="shared" si="26"/>
        <v>3</v>
      </c>
      <c r="I20" s="79">
        <f t="shared" si="26"/>
        <v>0</v>
      </c>
      <c r="J20" s="44">
        <f t="shared" si="26"/>
        <v>0</v>
      </c>
      <c r="K20" s="44">
        <f t="shared" si="26"/>
        <v>0</v>
      </c>
      <c r="L20" s="68">
        <f t="shared" si="26"/>
        <v>0</v>
      </c>
      <c r="M20" s="79">
        <f t="shared" si="26"/>
        <v>4</v>
      </c>
      <c r="N20" s="44">
        <f t="shared" si="26"/>
        <v>1</v>
      </c>
      <c r="O20" s="44">
        <f t="shared" si="26"/>
        <v>0</v>
      </c>
      <c r="P20" s="68">
        <f>SUM(P17:P19)</f>
        <v>5</v>
      </c>
      <c r="Q20" s="79">
        <f t="shared" si="26"/>
        <v>4</v>
      </c>
      <c r="R20" s="44">
        <f t="shared" si="26"/>
        <v>4</v>
      </c>
      <c r="S20" s="44">
        <f t="shared" si="26"/>
        <v>0</v>
      </c>
      <c r="T20" s="68">
        <f t="shared" si="26"/>
        <v>8</v>
      </c>
    </row>
    <row r="21" spans="1:20" ht="16.5" customHeight="1">
      <c r="A21" s="126" t="s">
        <v>148</v>
      </c>
      <c r="B21" s="123" t="s">
        <v>181</v>
      </c>
      <c r="C21" s="120"/>
      <c r="D21" s="120"/>
      <c r="E21" s="78"/>
      <c r="F21" s="48">
        <v>1</v>
      </c>
      <c r="G21" s="48"/>
      <c r="H21" s="56">
        <f>SUM(E21:G21)</f>
        <v>1</v>
      </c>
      <c r="I21" s="78"/>
      <c r="J21" s="48"/>
      <c r="K21" s="48"/>
      <c r="L21" s="56">
        <f>SUM(I21:K21)</f>
        <v>0</v>
      </c>
      <c r="M21" s="78"/>
      <c r="N21" s="48">
        <v>1</v>
      </c>
      <c r="O21" s="48"/>
      <c r="P21" s="65">
        <f>SUM(M21:O21)</f>
        <v>1</v>
      </c>
      <c r="Q21" s="80">
        <f t="shared" si="21"/>
        <v>0</v>
      </c>
      <c r="R21" s="39">
        <f t="shared" si="22"/>
        <v>2</v>
      </c>
      <c r="S21" s="39">
        <f t="shared" si="23"/>
        <v>0</v>
      </c>
      <c r="T21" s="75">
        <f>SUM(Q21:S21)</f>
        <v>2</v>
      </c>
    </row>
    <row r="22" spans="1:20" ht="16.5" customHeight="1">
      <c r="A22" s="127"/>
      <c r="B22" s="123" t="s">
        <v>182</v>
      </c>
      <c r="C22" s="120"/>
      <c r="D22" s="120"/>
      <c r="E22" s="78"/>
      <c r="F22" s="48"/>
      <c r="G22" s="48"/>
      <c r="H22" s="56">
        <f>SUM(E22:G22)</f>
        <v>0</v>
      </c>
      <c r="I22" s="78"/>
      <c r="J22" s="48"/>
      <c r="K22" s="48"/>
      <c r="L22" s="56">
        <f>SUM(I22:K22)</f>
        <v>0</v>
      </c>
      <c r="M22" s="78"/>
      <c r="N22" s="48"/>
      <c r="O22" s="48"/>
      <c r="P22" s="65">
        <f>SUM(M22:O22)</f>
        <v>0</v>
      </c>
      <c r="Q22" s="95">
        <f>E22+I22+M22</f>
        <v>0</v>
      </c>
      <c r="R22" s="3">
        <f>F22+J22+N22</f>
        <v>0</v>
      </c>
      <c r="S22" s="3">
        <f>G22+K22+O22</f>
        <v>0</v>
      </c>
      <c r="T22" s="65">
        <f>SUM(Q22:S22)</f>
        <v>0</v>
      </c>
    </row>
    <row r="23" spans="1:20" ht="16.5" customHeight="1">
      <c r="A23" s="127"/>
      <c r="B23" s="125" t="s">
        <v>125</v>
      </c>
      <c r="C23" s="124"/>
      <c r="D23" s="124"/>
      <c r="E23" s="78"/>
      <c r="F23" s="48"/>
      <c r="G23" s="48"/>
      <c r="H23" s="56">
        <f>SUM(E23:G23)</f>
        <v>0</v>
      </c>
      <c r="I23" s="78"/>
      <c r="J23" s="48"/>
      <c r="K23" s="48"/>
      <c r="L23" s="56">
        <f>SUM(I23:K23)</f>
        <v>0</v>
      </c>
      <c r="M23" s="78"/>
      <c r="N23" s="48"/>
      <c r="O23" s="48"/>
      <c r="P23" s="65">
        <f>SUM(M23:O23)</f>
        <v>0</v>
      </c>
      <c r="Q23" s="95"/>
      <c r="R23" s="3"/>
      <c r="S23" s="3"/>
      <c r="T23" s="65">
        <f>SUM(Q23:S23)</f>
        <v>0</v>
      </c>
    </row>
    <row r="24" spans="1:20" ht="16.5" customHeight="1">
      <c r="A24" s="127"/>
      <c r="B24" s="125" t="s">
        <v>82</v>
      </c>
      <c r="C24" s="124"/>
      <c r="D24" s="124"/>
      <c r="E24" s="81"/>
      <c r="F24" s="6"/>
      <c r="G24" s="6"/>
      <c r="H24" s="56">
        <f>SUM(E24:G24)</f>
        <v>0</v>
      </c>
      <c r="I24" s="81"/>
      <c r="J24" s="6"/>
      <c r="K24" s="6"/>
      <c r="L24" s="75">
        <f>SUM(I24:K24)</f>
        <v>0</v>
      </c>
      <c r="M24" s="81"/>
      <c r="N24" s="6"/>
      <c r="O24" s="6"/>
      <c r="P24" s="75">
        <f>SUM(M24:O24)</f>
        <v>0</v>
      </c>
      <c r="Q24" s="80">
        <f t="shared" ref="Q24:S24" si="27">E24+I24+M24</f>
        <v>0</v>
      </c>
      <c r="R24" s="39">
        <f t="shared" si="27"/>
        <v>0</v>
      </c>
      <c r="S24" s="39">
        <f t="shared" si="27"/>
        <v>0</v>
      </c>
      <c r="T24" s="75">
        <f>SUM(Q24:S24)</f>
        <v>0</v>
      </c>
    </row>
    <row r="25" spans="1:20" ht="16.5" customHeight="1">
      <c r="A25" s="128"/>
      <c r="B25" s="121" t="s">
        <v>149</v>
      </c>
      <c r="C25" s="122"/>
      <c r="D25" s="122"/>
      <c r="E25" s="79">
        <f t="shared" ref="E25:T25" si="28">SUM(E21:E24)</f>
        <v>0</v>
      </c>
      <c r="F25" s="44">
        <f t="shared" si="28"/>
        <v>1</v>
      </c>
      <c r="G25" s="44">
        <f t="shared" si="28"/>
        <v>0</v>
      </c>
      <c r="H25" s="68">
        <f t="shared" si="28"/>
        <v>1</v>
      </c>
      <c r="I25" s="79">
        <f t="shared" si="28"/>
        <v>0</v>
      </c>
      <c r="J25" s="44">
        <f t="shared" si="28"/>
        <v>0</v>
      </c>
      <c r="K25" s="44">
        <f t="shared" si="28"/>
        <v>0</v>
      </c>
      <c r="L25" s="68">
        <f t="shared" si="28"/>
        <v>0</v>
      </c>
      <c r="M25" s="79">
        <f t="shared" si="28"/>
        <v>0</v>
      </c>
      <c r="N25" s="44">
        <f t="shared" si="28"/>
        <v>1</v>
      </c>
      <c r="O25" s="44">
        <f t="shared" si="28"/>
        <v>0</v>
      </c>
      <c r="P25" s="68">
        <f>SUM(P21:P24)</f>
        <v>1</v>
      </c>
      <c r="Q25" s="79">
        <f t="shared" si="28"/>
        <v>0</v>
      </c>
      <c r="R25" s="44">
        <f t="shared" si="28"/>
        <v>2</v>
      </c>
      <c r="S25" s="44">
        <f t="shared" si="28"/>
        <v>0</v>
      </c>
      <c r="T25" s="68">
        <f t="shared" si="28"/>
        <v>2</v>
      </c>
    </row>
    <row r="26" spans="1:20" ht="16.5" customHeight="1">
      <c r="A26" s="132" t="s">
        <v>117</v>
      </c>
      <c r="B26" s="123" t="s">
        <v>118</v>
      </c>
      <c r="C26" s="120"/>
      <c r="D26" s="120"/>
      <c r="E26" s="80"/>
      <c r="F26" s="40"/>
      <c r="G26" s="40"/>
      <c r="H26" s="56">
        <f t="shared" ref="H26:H83" si="29">SUM(E26:G26)</f>
        <v>0</v>
      </c>
      <c r="I26" s="80"/>
      <c r="J26" s="40"/>
      <c r="K26" s="40"/>
      <c r="L26" s="56">
        <f t="shared" ref="L26:L31" si="30">SUM(I26:K26)</f>
        <v>0</v>
      </c>
      <c r="M26" s="80"/>
      <c r="N26" s="40"/>
      <c r="O26" s="40"/>
      <c r="P26" s="56">
        <f t="shared" ref="P26:P31" si="31">SUM(M26:O26)</f>
        <v>0</v>
      </c>
      <c r="Q26" s="80">
        <f t="shared" ref="Q26:S26" si="32">E26+I26+M26</f>
        <v>0</v>
      </c>
      <c r="R26" s="39">
        <f t="shared" si="32"/>
        <v>0</v>
      </c>
      <c r="S26" s="39">
        <f t="shared" si="32"/>
        <v>0</v>
      </c>
      <c r="T26" s="56">
        <f t="shared" ref="T26:T30" si="33">SUM(Q26:S26)</f>
        <v>0</v>
      </c>
    </row>
    <row r="27" spans="1:20" ht="16.5" customHeight="1">
      <c r="A27" s="132"/>
      <c r="B27" s="123" t="s">
        <v>46</v>
      </c>
      <c r="C27" s="120"/>
      <c r="D27" s="120"/>
      <c r="E27" s="78"/>
      <c r="F27" s="48"/>
      <c r="G27" s="48"/>
      <c r="H27" s="56">
        <f t="shared" si="29"/>
        <v>0</v>
      </c>
      <c r="I27" s="78"/>
      <c r="J27" s="48"/>
      <c r="K27" s="48"/>
      <c r="L27" s="56">
        <f t="shared" si="30"/>
        <v>0</v>
      </c>
      <c r="M27" s="78"/>
      <c r="N27" s="48"/>
      <c r="O27" s="48"/>
      <c r="P27" s="56">
        <f t="shared" si="31"/>
        <v>0</v>
      </c>
      <c r="Q27" s="95">
        <f>E27+I27+M27</f>
        <v>0</v>
      </c>
      <c r="R27" s="3">
        <f>F27+J27+N27</f>
        <v>0</v>
      </c>
      <c r="S27" s="3">
        <f>G27+K27+O27</f>
        <v>0</v>
      </c>
      <c r="T27" s="56">
        <f t="shared" si="33"/>
        <v>0</v>
      </c>
    </row>
    <row r="28" spans="1:20" ht="16.5" customHeight="1">
      <c r="A28" s="132"/>
      <c r="B28" s="123" t="s">
        <v>119</v>
      </c>
      <c r="C28" s="120"/>
      <c r="D28" s="120"/>
      <c r="E28" s="80"/>
      <c r="F28" s="40"/>
      <c r="G28" s="40"/>
      <c r="H28" s="56">
        <f t="shared" si="29"/>
        <v>0</v>
      </c>
      <c r="I28" s="80"/>
      <c r="J28" s="40"/>
      <c r="K28" s="40"/>
      <c r="L28" s="56">
        <f t="shared" si="30"/>
        <v>0</v>
      </c>
      <c r="M28" s="80"/>
      <c r="N28" s="40"/>
      <c r="O28" s="40"/>
      <c r="P28" s="56">
        <f t="shared" si="31"/>
        <v>0</v>
      </c>
      <c r="Q28" s="80">
        <f t="shared" ref="Q28:Q30" si="34">E28+I28+M28</f>
        <v>0</v>
      </c>
      <c r="R28" s="39">
        <f t="shared" ref="R28:R30" si="35">F28+J28+N28</f>
        <v>0</v>
      </c>
      <c r="S28" s="39">
        <f t="shared" ref="S28:S30" si="36">G28+K28+O28</f>
        <v>0</v>
      </c>
      <c r="T28" s="56">
        <f t="shared" si="33"/>
        <v>0</v>
      </c>
    </row>
    <row r="29" spans="1:20" ht="16.5" customHeight="1">
      <c r="A29" s="132"/>
      <c r="B29" s="123" t="s">
        <v>120</v>
      </c>
      <c r="C29" s="120"/>
      <c r="D29" s="120"/>
      <c r="E29" s="80"/>
      <c r="F29" s="40"/>
      <c r="G29" s="40"/>
      <c r="H29" s="56">
        <f t="shared" si="29"/>
        <v>0</v>
      </c>
      <c r="I29" s="80"/>
      <c r="J29" s="40"/>
      <c r="K29" s="40"/>
      <c r="L29" s="56">
        <f t="shared" si="30"/>
        <v>0</v>
      </c>
      <c r="M29" s="80"/>
      <c r="N29" s="40"/>
      <c r="O29" s="40"/>
      <c r="P29" s="56">
        <f t="shared" si="31"/>
        <v>0</v>
      </c>
      <c r="Q29" s="95">
        <f t="shared" si="34"/>
        <v>0</v>
      </c>
      <c r="R29" s="3">
        <f t="shared" si="35"/>
        <v>0</v>
      </c>
      <c r="S29" s="3">
        <f t="shared" si="36"/>
        <v>0</v>
      </c>
      <c r="T29" s="56">
        <f t="shared" si="33"/>
        <v>0</v>
      </c>
    </row>
    <row r="30" spans="1:20" ht="16.5" customHeight="1">
      <c r="A30" s="132"/>
      <c r="B30" s="125" t="s">
        <v>121</v>
      </c>
      <c r="C30" s="124"/>
      <c r="D30" s="124"/>
      <c r="E30" s="80"/>
      <c r="F30" s="40"/>
      <c r="G30" s="40"/>
      <c r="H30" s="56">
        <f t="shared" si="29"/>
        <v>0</v>
      </c>
      <c r="I30" s="80"/>
      <c r="J30" s="40"/>
      <c r="K30" s="40"/>
      <c r="L30" s="56">
        <f t="shared" si="30"/>
        <v>0</v>
      </c>
      <c r="M30" s="80"/>
      <c r="N30" s="40"/>
      <c r="O30" s="40"/>
      <c r="P30" s="56">
        <f t="shared" si="31"/>
        <v>0</v>
      </c>
      <c r="Q30" s="80">
        <f t="shared" si="34"/>
        <v>0</v>
      </c>
      <c r="R30" s="39">
        <f t="shared" si="35"/>
        <v>0</v>
      </c>
      <c r="S30" s="39">
        <f t="shared" si="36"/>
        <v>0</v>
      </c>
      <c r="T30" s="56">
        <f t="shared" si="33"/>
        <v>0</v>
      </c>
    </row>
    <row r="31" spans="1:20" ht="16.5" customHeight="1">
      <c r="A31" s="132"/>
      <c r="B31" s="125" t="s">
        <v>220</v>
      </c>
      <c r="C31" s="124"/>
      <c r="D31" s="124"/>
      <c r="E31" s="80"/>
      <c r="F31" s="40"/>
      <c r="G31" s="40"/>
      <c r="H31" s="56">
        <f t="shared" si="29"/>
        <v>0</v>
      </c>
      <c r="I31" s="80"/>
      <c r="J31" s="40"/>
      <c r="K31" s="40"/>
      <c r="L31" s="56">
        <f t="shared" si="30"/>
        <v>0</v>
      </c>
      <c r="M31" s="80"/>
      <c r="N31" s="40">
        <v>3</v>
      </c>
      <c r="O31" s="40">
        <v>1</v>
      </c>
      <c r="P31" s="56">
        <f t="shared" si="31"/>
        <v>4</v>
      </c>
      <c r="Q31" s="80">
        <f t="shared" ref="Q31" si="37">E31+I31+M31</f>
        <v>0</v>
      </c>
      <c r="R31" s="39">
        <f t="shared" ref="R31" si="38">F31+J31+N31</f>
        <v>3</v>
      </c>
      <c r="S31" s="39">
        <f t="shared" ref="S31" si="39">G31+K31+O31</f>
        <v>1</v>
      </c>
      <c r="T31" s="56">
        <f t="shared" ref="T31" si="40">SUM(Q31:S31)</f>
        <v>4</v>
      </c>
    </row>
    <row r="32" spans="1:20" ht="16.5" customHeight="1">
      <c r="A32" s="132"/>
      <c r="B32" s="121" t="s">
        <v>151</v>
      </c>
      <c r="C32" s="122"/>
      <c r="D32" s="122"/>
      <c r="E32" s="79">
        <f t="shared" ref="E32:L32" si="41">SUM(E26:E30)</f>
        <v>0</v>
      </c>
      <c r="F32" s="44">
        <f t="shared" si="41"/>
        <v>0</v>
      </c>
      <c r="G32" s="44">
        <f t="shared" si="41"/>
        <v>0</v>
      </c>
      <c r="H32" s="68">
        <f t="shared" si="41"/>
        <v>0</v>
      </c>
      <c r="I32" s="79">
        <f t="shared" si="41"/>
        <v>0</v>
      </c>
      <c r="J32" s="44">
        <f t="shared" si="41"/>
        <v>0</v>
      </c>
      <c r="K32" s="44">
        <f t="shared" si="41"/>
        <v>0</v>
      </c>
      <c r="L32" s="68">
        <f t="shared" si="41"/>
        <v>0</v>
      </c>
      <c r="M32" s="79">
        <f t="shared" ref="M32:T32" si="42">SUM(M26:M31)</f>
        <v>0</v>
      </c>
      <c r="N32" s="44">
        <f t="shared" si="42"/>
        <v>3</v>
      </c>
      <c r="O32" s="44">
        <f t="shared" si="42"/>
        <v>1</v>
      </c>
      <c r="P32" s="68">
        <f t="shared" si="42"/>
        <v>4</v>
      </c>
      <c r="Q32" s="79">
        <f t="shared" si="42"/>
        <v>0</v>
      </c>
      <c r="R32" s="44">
        <f t="shared" si="42"/>
        <v>3</v>
      </c>
      <c r="S32" s="44">
        <f t="shared" si="42"/>
        <v>1</v>
      </c>
      <c r="T32" s="68">
        <f t="shared" si="42"/>
        <v>4</v>
      </c>
    </row>
    <row r="33" spans="1:22" ht="16.5" customHeight="1">
      <c r="A33" s="126" t="s">
        <v>122</v>
      </c>
      <c r="B33" s="123" t="s">
        <v>124</v>
      </c>
      <c r="C33" s="120"/>
      <c r="D33" s="120"/>
      <c r="E33" s="81"/>
      <c r="F33" s="6"/>
      <c r="G33" s="6"/>
      <c r="H33" s="56">
        <f t="shared" si="29"/>
        <v>0</v>
      </c>
      <c r="I33" s="81"/>
      <c r="J33" s="6"/>
      <c r="K33" s="6"/>
      <c r="L33" s="56">
        <f t="shared" ref="L33:L36" si="43">SUM(I33:K33)</f>
        <v>0</v>
      </c>
      <c r="M33" s="81"/>
      <c r="N33" s="6"/>
      <c r="O33" s="6"/>
      <c r="P33" s="56">
        <f t="shared" ref="P33:P36" si="44">SUM(M33:O33)</f>
        <v>0</v>
      </c>
      <c r="Q33" s="80">
        <f t="shared" ref="Q33" si="45">E33+I33+M33</f>
        <v>0</v>
      </c>
      <c r="R33" s="39">
        <f t="shared" ref="R33" si="46">F33+J33+N33</f>
        <v>0</v>
      </c>
      <c r="S33" s="39">
        <f t="shared" ref="S33" si="47">G33+K33+O33</f>
        <v>0</v>
      </c>
      <c r="T33" s="56">
        <f t="shared" ref="T33:T36" si="48">SUM(Q33:S33)</f>
        <v>0</v>
      </c>
      <c r="U33" s="37"/>
      <c r="V33" s="29"/>
    </row>
    <row r="34" spans="1:22" ht="16.5" customHeight="1">
      <c r="A34" s="127"/>
      <c r="B34" s="123" t="s">
        <v>10</v>
      </c>
      <c r="C34" s="120"/>
      <c r="D34" s="120"/>
      <c r="E34" s="81"/>
      <c r="F34" s="6"/>
      <c r="G34" s="6"/>
      <c r="H34" s="56">
        <f t="shared" si="29"/>
        <v>0</v>
      </c>
      <c r="I34" s="81"/>
      <c r="J34" s="6"/>
      <c r="K34" s="6"/>
      <c r="L34" s="56">
        <f t="shared" si="43"/>
        <v>0</v>
      </c>
      <c r="M34" s="81"/>
      <c r="N34" s="6"/>
      <c r="O34" s="6"/>
      <c r="P34" s="56">
        <f t="shared" si="44"/>
        <v>0</v>
      </c>
      <c r="Q34" s="80">
        <f t="shared" ref="Q34:Q36" si="49">E34+I34+M34</f>
        <v>0</v>
      </c>
      <c r="R34" s="39">
        <f t="shared" ref="R34:R36" si="50">F34+J34+N34</f>
        <v>0</v>
      </c>
      <c r="S34" s="39">
        <f t="shared" ref="S34:S36" si="51">G34+K34+O34</f>
        <v>0</v>
      </c>
      <c r="T34" s="56">
        <f t="shared" si="48"/>
        <v>0</v>
      </c>
    </row>
    <row r="35" spans="1:22" ht="16.5" customHeight="1">
      <c r="A35" s="127"/>
      <c r="B35" s="123" t="s">
        <v>11</v>
      </c>
      <c r="C35" s="120"/>
      <c r="D35" s="120"/>
      <c r="E35" s="81"/>
      <c r="F35" s="6"/>
      <c r="G35" s="6"/>
      <c r="H35" s="56">
        <f t="shared" si="29"/>
        <v>0</v>
      </c>
      <c r="I35" s="81"/>
      <c r="J35" s="6"/>
      <c r="K35" s="6"/>
      <c r="L35" s="56">
        <f t="shared" si="43"/>
        <v>0</v>
      </c>
      <c r="M35" s="81"/>
      <c r="N35" s="6"/>
      <c r="O35" s="6"/>
      <c r="P35" s="56">
        <f t="shared" si="44"/>
        <v>0</v>
      </c>
      <c r="Q35" s="80">
        <f t="shared" si="49"/>
        <v>0</v>
      </c>
      <c r="R35" s="39">
        <f t="shared" si="50"/>
        <v>0</v>
      </c>
      <c r="S35" s="39">
        <f t="shared" si="51"/>
        <v>0</v>
      </c>
      <c r="T35" s="56">
        <f t="shared" si="48"/>
        <v>0</v>
      </c>
    </row>
    <row r="36" spans="1:22" ht="16.5" customHeight="1">
      <c r="A36" s="127"/>
      <c r="B36" s="123" t="s">
        <v>13</v>
      </c>
      <c r="C36" s="120"/>
      <c r="D36" s="120"/>
      <c r="E36" s="81"/>
      <c r="F36" s="6"/>
      <c r="G36" s="6"/>
      <c r="H36" s="56">
        <f t="shared" si="29"/>
        <v>0</v>
      </c>
      <c r="I36" s="81"/>
      <c r="J36" s="6"/>
      <c r="K36" s="6"/>
      <c r="L36" s="56">
        <f t="shared" si="43"/>
        <v>0</v>
      </c>
      <c r="M36" s="81"/>
      <c r="N36" s="6"/>
      <c r="O36" s="6"/>
      <c r="P36" s="56">
        <f t="shared" si="44"/>
        <v>0</v>
      </c>
      <c r="Q36" s="80">
        <f t="shared" si="49"/>
        <v>0</v>
      </c>
      <c r="R36" s="39">
        <f t="shared" si="50"/>
        <v>0</v>
      </c>
      <c r="S36" s="39">
        <f t="shared" si="51"/>
        <v>0</v>
      </c>
      <c r="T36" s="56">
        <f t="shared" si="48"/>
        <v>0</v>
      </c>
    </row>
    <row r="37" spans="1:22" ht="16.5" customHeight="1">
      <c r="A37" s="128"/>
      <c r="B37" s="121" t="s">
        <v>123</v>
      </c>
      <c r="C37" s="122"/>
      <c r="D37" s="122"/>
      <c r="E37" s="79">
        <f t="shared" ref="E37:T37" si="52">SUM(E33:E36)</f>
        <v>0</v>
      </c>
      <c r="F37" s="44">
        <f t="shared" si="52"/>
        <v>0</v>
      </c>
      <c r="G37" s="44">
        <f t="shared" si="52"/>
        <v>0</v>
      </c>
      <c r="H37" s="68">
        <f t="shared" si="52"/>
        <v>0</v>
      </c>
      <c r="I37" s="79">
        <f t="shared" si="52"/>
        <v>0</v>
      </c>
      <c r="J37" s="44">
        <f t="shared" si="52"/>
        <v>0</v>
      </c>
      <c r="K37" s="44">
        <f t="shared" si="52"/>
        <v>0</v>
      </c>
      <c r="L37" s="68">
        <f t="shared" si="52"/>
        <v>0</v>
      </c>
      <c r="M37" s="79">
        <f t="shared" si="52"/>
        <v>0</v>
      </c>
      <c r="N37" s="44">
        <f t="shared" si="52"/>
        <v>0</v>
      </c>
      <c r="O37" s="44">
        <f t="shared" si="52"/>
        <v>0</v>
      </c>
      <c r="P37" s="68">
        <f t="shared" si="52"/>
        <v>0</v>
      </c>
      <c r="Q37" s="79">
        <f t="shared" si="52"/>
        <v>0</v>
      </c>
      <c r="R37" s="44">
        <f t="shared" si="52"/>
        <v>0</v>
      </c>
      <c r="S37" s="44">
        <f t="shared" si="52"/>
        <v>0</v>
      </c>
      <c r="T37" s="68">
        <f t="shared" si="52"/>
        <v>0</v>
      </c>
    </row>
    <row r="38" spans="1:22" ht="16.5" customHeight="1">
      <c r="A38" s="126" t="s">
        <v>192</v>
      </c>
      <c r="B38" s="123" t="s">
        <v>83</v>
      </c>
      <c r="C38" s="120"/>
      <c r="D38" s="120"/>
      <c r="E38" s="78"/>
      <c r="F38" s="48"/>
      <c r="G38" s="48"/>
      <c r="H38" s="56">
        <f>SUM(E38:G38)</f>
        <v>0</v>
      </c>
      <c r="I38" s="78"/>
      <c r="J38" s="48"/>
      <c r="K38" s="48"/>
      <c r="L38" s="56">
        <f t="shared" ref="L38:L46" si="53">SUM(I38:K38)</f>
        <v>0</v>
      </c>
      <c r="M38" s="78"/>
      <c r="N38" s="48"/>
      <c r="O38" s="48"/>
      <c r="P38" s="56">
        <f t="shared" ref="P38:P46" si="54">SUM(M38:O38)</f>
        <v>0</v>
      </c>
      <c r="Q38" s="95">
        <f t="shared" ref="Q38:S46" si="55">E38+I38+M38</f>
        <v>0</v>
      </c>
      <c r="R38" s="3">
        <f t="shared" si="55"/>
        <v>0</v>
      </c>
      <c r="S38" s="3">
        <f t="shared" si="55"/>
        <v>0</v>
      </c>
      <c r="T38" s="56">
        <f t="shared" ref="T38:T46" si="56">SUM(Q38:S38)</f>
        <v>0</v>
      </c>
    </row>
    <row r="39" spans="1:22" ht="16.5" customHeight="1">
      <c r="A39" s="127"/>
      <c r="B39" s="123" t="s">
        <v>166</v>
      </c>
      <c r="C39" s="120"/>
      <c r="D39" s="120"/>
      <c r="E39" s="78"/>
      <c r="F39" s="48"/>
      <c r="G39" s="48">
        <v>1</v>
      </c>
      <c r="H39" s="56">
        <f>SUM(E39:G39)</f>
        <v>1</v>
      </c>
      <c r="I39" s="78"/>
      <c r="J39" s="48"/>
      <c r="K39" s="48"/>
      <c r="L39" s="56">
        <f t="shared" si="53"/>
        <v>0</v>
      </c>
      <c r="M39" s="78"/>
      <c r="N39" s="48"/>
      <c r="O39" s="48"/>
      <c r="P39" s="56">
        <f t="shared" si="54"/>
        <v>0</v>
      </c>
      <c r="Q39" s="95">
        <f t="shared" ref="Q39" si="57">E39+I39+M39</f>
        <v>0</v>
      </c>
      <c r="R39" s="3">
        <f t="shared" ref="R39" si="58">F39+J39+N39</f>
        <v>0</v>
      </c>
      <c r="S39" s="3">
        <f t="shared" ref="S39" si="59">G39+K39+O39</f>
        <v>1</v>
      </c>
      <c r="T39" s="56">
        <f t="shared" si="56"/>
        <v>1</v>
      </c>
    </row>
    <row r="40" spans="1:22" ht="16.5" customHeight="1">
      <c r="A40" s="127"/>
      <c r="B40" s="123" t="s">
        <v>44</v>
      </c>
      <c r="C40" s="120"/>
      <c r="D40" s="120"/>
      <c r="E40" s="78">
        <v>1</v>
      </c>
      <c r="F40" s="48">
        <v>44</v>
      </c>
      <c r="G40" s="48">
        <v>3</v>
      </c>
      <c r="H40" s="56">
        <f>SUM(E40:G40)</f>
        <v>48</v>
      </c>
      <c r="I40" s="78"/>
      <c r="J40" s="48"/>
      <c r="K40" s="48"/>
      <c r="L40" s="56">
        <f t="shared" si="53"/>
        <v>0</v>
      </c>
      <c r="M40" s="78"/>
      <c r="N40" s="48"/>
      <c r="O40" s="48"/>
      <c r="P40" s="56">
        <f t="shared" si="54"/>
        <v>0</v>
      </c>
      <c r="Q40" s="95">
        <f t="shared" si="55"/>
        <v>1</v>
      </c>
      <c r="R40" s="3">
        <f t="shared" si="55"/>
        <v>44</v>
      </c>
      <c r="S40" s="3">
        <f t="shared" si="55"/>
        <v>3</v>
      </c>
      <c r="T40" s="56">
        <f t="shared" si="56"/>
        <v>48</v>
      </c>
    </row>
    <row r="41" spans="1:22" ht="16.5" customHeight="1">
      <c r="A41" s="127"/>
      <c r="B41" s="125" t="s">
        <v>187</v>
      </c>
      <c r="C41" s="124"/>
      <c r="D41" s="124"/>
      <c r="E41" s="78"/>
      <c r="F41" s="48"/>
      <c r="G41" s="48"/>
      <c r="H41" s="56"/>
      <c r="I41" s="78"/>
      <c r="J41" s="48"/>
      <c r="K41" s="48"/>
      <c r="L41" s="56">
        <f t="shared" si="53"/>
        <v>0</v>
      </c>
      <c r="M41" s="78"/>
      <c r="N41" s="48">
        <v>5</v>
      </c>
      <c r="O41" s="48"/>
      <c r="P41" s="56">
        <f t="shared" si="54"/>
        <v>5</v>
      </c>
      <c r="Q41" s="95">
        <f t="shared" ref="Q41" si="60">E41+I41+M41</f>
        <v>0</v>
      </c>
      <c r="R41" s="3">
        <f t="shared" ref="R41" si="61">F41+J41+N41</f>
        <v>5</v>
      </c>
      <c r="S41" s="3">
        <f t="shared" ref="S41" si="62">G41+K41+O41</f>
        <v>0</v>
      </c>
      <c r="T41" s="56">
        <f t="shared" ref="T41" si="63">SUM(Q41:S41)</f>
        <v>5</v>
      </c>
    </row>
    <row r="42" spans="1:22" ht="16.5" customHeight="1">
      <c r="A42" s="127"/>
      <c r="B42" s="123" t="s">
        <v>34</v>
      </c>
      <c r="C42" s="120"/>
      <c r="D42" s="120"/>
      <c r="E42" s="78"/>
      <c r="F42" s="48">
        <v>9</v>
      </c>
      <c r="G42" s="48">
        <v>2</v>
      </c>
      <c r="H42" s="56">
        <f>SUM(E42:G42)</f>
        <v>11</v>
      </c>
      <c r="I42" s="78"/>
      <c r="J42" s="48"/>
      <c r="K42" s="48"/>
      <c r="L42" s="56">
        <f t="shared" si="53"/>
        <v>0</v>
      </c>
      <c r="M42" s="78"/>
      <c r="N42" s="48">
        <v>2</v>
      </c>
      <c r="O42" s="48"/>
      <c r="P42" s="56">
        <f t="shared" si="54"/>
        <v>2</v>
      </c>
      <c r="Q42" s="95">
        <f t="shared" si="55"/>
        <v>0</v>
      </c>
      <c r="R42" s="3">
        <f t="shared" si="55"/>
        <v>11</v>
      </c>
      <c r="S42" s="3">
        <f t="shared" si="55"/>
        <v>2</v>
      </c>
      <c r="T42" s="56">
        <f t="shared" si="56"/>
        <v>13</v>
      </c>
    </row>
    <row r="43" spans="1:22" ht="16.5" customHeight="1">
      <c r="A43" s="127"/>
      <c r="B43" s="125" t="s">
        <v>183</v>
      </c>
      <c r="C43" s="124"/>
      <c r="D43" s="124"/>
      <c r="E43" s="78"/>
      <c r="F43" s="48">
        <v>3</v>
      </c>
      <c r="G43" s="48"/>
      <c r="H43" s="56">
        <f>SUM(E43:G43)</f>
        <v>3</v>
      </c>
      <c r="I43" s="78"/>
      <c r="J43" s="48"/>
      <c r="K43" s="48"/>
      <c r="L43" s="56">
        <f t="shared" si="53"/>
        <v>0</v>
      </c>
      <c r="M43" s="78"/>
      <c r="N43" s="48"/>
      <c r="O43" s="48"/>
      <c r="P43" s="56">
        <f t="shared" si="54"/>
        <v>0</v>
      </c>
      <c r="Q43" s="95">
        <f t="shared" ref="Q43" si="64">E43+I43+M43</f>
        <v>0</v>
      </c>
      <c r="R43" s="3">
        <f t="shared" ref="R43" si="65">F43+J43+N43</f>
        <v>3</v>
      </c>
      <c r="S43" s="3">
        <f t="shared" ref="S43" si="66">G43+K43+O43</f>
        <v>0</v>
      </c>
      <c r="T43" s="56">
        <f t="shared" ref="T43" si="67">SUM(Q43:S43)</f>
        <v>3</v>
      </c>
    </row>
    <row r="44" spans="1:22" ht="16.5" customHeight="1">
      <c r="A44" s="127"/>
      <c r="B44" s="123" t="s">
        <v>35</v>
      </c>
      <c r="C44" s="120"/>
      <c r="D44" s="120"/>
      <c r="E44" s="78">
        <v>2</v>
      </c>
      <c r="F44" s="48">
        <v>4</v>
      </c>
      <c r="G44" s="48"/>
      <c r="H44" s="56">
        <f>SUM(E44:G44)</f>
        <v>6</v>
      </c>
      <c r="I44" s="78"/>
      <c r="J44" s="48"/>
      <c r="K44" s="48"/>
      <c r="L44" s="56">
        <f t="shared" si="53"/>
        <v>0</v>
      </c>
      <c r="M44" s="78"/>
      <c r="N44" s="48"/>
      <c r="O44" s="48"/>
      <c r="P44" s="56">
        <f t="shared" si="54"/>
        <v>0</v>
      </c>
      <c r="Q44" s="95">
        <f t="shared" si="55"/>
        <v>2</v>
      </c>
      <c r="R44" s="3">
        <f t="shared" si="55"/>
        <v>4</v>
      </c>
      <c r="S44" s="3">
        <f t="shared" si="55"/>
        <v>0</v>
      </c>
      <c r="T44" s="56">
        <f t="shared" si="56"/>
        <v>6</v>
      </c>
    </row>
    <row r="45" spans="1:22" ht="16.5" customHeight="1">
      <c r="A45" s="127"/>
      <c r="B45" s="123" t="s">
        <v>84</v>
      </c>
      <c r="C45" s="120"/>
      <c r="D45" s="120"/>
      <c r="E45" s="78">
        <v>3</v>
      </c>
      <c r="F45" s="48">
        <v>22</v>
      </c>
      <c r="G45" s="48">
        <v>1</v>
      </c>
      <c r="H45" s="56">
        <f>SUM(E45:G45)</f>
        <v>26</v>
      </c>
      <c r="I45" s="78"/>
      <c r="J45" s="48"/>
      <c r="K45" s="48"/>
      <c r="L45" s="56">
        <f t="shared" si="53"/>
        <v>0</v>
      </c>
      <c r="M45" s="78"/>
      <c r="N45" s="48">
        <v>7</v>
      </c>
      <c r="O45" s="48">
        <v>2</v>
      </c>
      <c r="P45" s="56">
        <f t="shared" si="54"/>
        <v>9</v>
      </c>
      <c r="Q45" s="95">
        <f t="shared" ref="Q45:S45" si="68">E45+I45+M45</f>
        <v>3</v>
      </c>
      <c r="R45" s="3">
        <f t="shared" si="68"/>
        <v>29</v>
      </c>
      <c r="S45" s="3">
        <f t="shared" si="68"/>
        <v>3</v>
      </c>
      <c r="T45" s="56">
        <f t="shared" si="56"/>
        <v>35</v>
      </c>
    </row>
    <row r="46" spans="1:22" ht="16.5" customHeight="1">
      <c r="A46" s="127"/>
      <c r="B46" s="123" t="s">
        <v>188</v>
      </c>
      <c r="C46" s="120"/>
      <c r="D46" s="120"/>
      <c r="E46" s="78">
        <v>1</v>
      </c>
      <c r="F46" s="48">
        <v>6</v>
      </c>
      <c r="G46" s="48">
        <v>1</v>
      </c>
      <c r="H46" s="56">
        <f>SUM(E46:G46)</f>
        <v>8</v>
      </c>
      <c r="I46" s="78"/>
      <c r="J46" s="48"/>
      <c r="K46" s="48"/>
      <c r="L46" s="56">
        <f t="shared" si="53"/>
        <v>0</v>
      </c>
      <c r="M46" s="78"/>
      <c r="N46" s="48">
        <v>21</v>
      </c>
      <c r="O46" s="48">
        <v>3</v>
      </c>
      <c r="P46" s="56">
        <f t="shared" si="54"/>
        <v>24</v>
      </c>
      <c r="Q46" s="95">
        <f t="shared" si="55"/>
        <v>1</v>
      </c>
      <c r="R46" s="3">
        <f t="shared" si="55"/>
        <v>27</v>
      </c>
      <c r="S46" s="3">
        <f t="shared" si="55"/>
        <v>4</v>
      </c>
      <c r="T46" s="56">
        <f t="shared" si="56"/>
        <v>32</v>
      </c>
    </row>
    <row r="47" spans="1:22" ht="16.5" customHeight="1">
      <c r="A47" s="127"/>
      <c r="B47" s="121" t="s">
        <v>191</v>
      </c>
      <c r="C47" s="122"/>
      <c r="D47" s="122"/>
      <c r="E47" s="79">
        <f t="shared" ref="E47:T47" si="69">SUM(E38:E46)</f>
        <v>7</v>
      </c>
      <c r="F47" s="44">
        <f t="shared" si="69"/>
        <v>88</v>
      </c>
      <c r="G47" s="44">
        <f t="shared" si="69"/>
        <v>8</v>
      </c>
      <c r="H47" s="68">
        <f t="shared" si="69"/>
        <v>103</v>
      </c>
      <c r="I47" s="79">
        <f t="shared" si="69"/>
        <v>0</v>
      </c>
      <c r="J47" s="44">
        <f t="shared" si="69"/>
        <v>0</v>
      </c>
      <c r="K47" s="44">
        <f t="shared" si="69"/>
        <v>0</v>
      </c>
      <c r="L47" s="68">
        <f t="shared" si="69"/>
        <v>0</v>
      </c>
      <c r="M47" s="79">
        <f t="shared" si="69"/>
        <v>0</v>
      </c>
      <c r="N47" s="44">
        <f>SUM(N38:N46)</f>
        <v>35</v>
      </c>
      <c r="O47" s="44">
        <f>SUM(O38:O46)</f>
        <v>5</v>
      </c>
      <c r="P47" s="68">
        <f>SUM(P38:P46)</f>
        <v>40</v>
      </c>
      <c r="Q47" s="79">
        <f t="shared" si="69"/>
        <v>7</v>
      </c>
      <c r="R47" s="44">
        <f t="shared" si="69"/>
        <v>123</v>
      </c>
      <c r="S47" s="44">
        <f t="shared" si="69"/>
        <v>13</v>
      </c>
      <c r="T47" s="68">
        <f t="shared" si="69"/>
        <v>143</v>
      </c>
    </row>
    <row r="48" spans="1:22" ht="16.5" customHeight="1">
      <c r="A48" s="142" t="s">
        <v>189</v>
      </c>
      <c r="B48" s="123" t="s">
        <v>16</v>
      </c>
      <c r="C48" s="120"/>
      <c r="D48" s="120"/>
      <c r="E48" s="78"/>
      <c r="F48" s="48"/>
      <c r="G48" s="48">
        <v>3</v>
      </c>
      <c r="H48" s="56">
        <f t="shared" si="29"/>
        <v>3</v>
      </c>
      <c r="I48" s="78"/>
      <c r="J48" s="48"/>
      <c r="K48" s="48"/>
      <c r="L48" s="56">
        <f t="shared" ref="L48:L60" si="70">SUM(I48:K48)</f>
        <v>0</v>
      </c>
      <c r="M48" s="78"/>
      <c r="N48" s="48">
        <v>3</v>
      </c>
      <c r="O48" s="48">
        <v>1</v>
      </c>
      <c r="P48" s="56">
        <f t="shared" ref="P48:P60" si="71">SUM(M48:O48)</f>
        <v>4</v>
      </c>
      <c r="Q48" s="95">
        <f t="shared" ref="Q48:S49" si="72">E48+I48+M48</f>
        <v>0</v>
      </c>
      <c r="R48" s="3">
        <f t="shared" si="72"/>
        <v>3</v>
      </c>
      <c r="S48" s="3">
        <f t="shared" si="72"/>
        <v>4</v>
      </c>
      <c r="T48" s="56">
        <f t="shared" ref="T48:T60" si="73">SUM(Q48:S48)</f>
        <v>7</v>
      </c>
    </row>
    <row r="49" spans="1:21" ht="16.5" customHeight="1">
      <c r="A49" s="142"/>
      <c r="B49" s="137" t="s">
        <v>103</v>
      </c>
      <c r="C49" s="138"/>
      <c r="D49" s="138"/>
      <c r="E49" s="78"/>
      <c r="F49" s="48">
        <v>2</v>
      </c>
      <c r="G49" s="48">
        <v>1</v>
      </c>
      <c r="H49" s="56">
        <f t="shared" si="29"/>
        <v>3</v>
      </c>
      <c r="I49" s="78"/>
      <c r="J49" s="48"/>
      <c r="K49" s="48"/>
      <c r="L49" s="56">
        <f t="shared" si="70"/>
        <v>0</v>
      </c>
      <c r="M49" s="78"/>
      <c r="N49" s="48">
        <v>4</v>
      </c>
      <c r="O49" s="48">
        <v>2</v>
      </c>
      <c r="P49" s="56">
        <f t="shared" si="71"/>
        <v>6</v>
      </c>
      <c r="Q49" s="95">
        <f t="shared" si="72"/>
        <v>0</v>
      </c>
      <c r="R49" s="3">
        <f t="shared" si="72"/>
        <v>6</v>
      </c>
      <c r="S49" s="3">
        <f t="shared" si="72"/>
        <v>3</v>
      </c>
      <c r="T49" s="56">
        <f t="shared" si="73"/>
        <v>9</v>
      </c>
    </row>
    <row r="50" spans="1:21" ht="16.5" customHeight="1">
      <c r="A50" s="142"/>
      <c r="B50" s="161" t="s">
        <v>61</v>
      </c>
      <c r="C50" s="162"/>
      <c r="D50" s="162"/>
      <c r="E50" s="86"/>
      <c r="F50" s="48"/>
      <c r="G50" s="47"/>
      <c r="H50" s="56">
        <f t="shared" si="29"/>
        <v>0</v>
      </c>
      <c r="I50" s="86"/>
      <c r="J50" s="48"/>
      <c r="K50" s="47"/>
      <c r="L50" s="56">
        <f t="shared" si="70"/>
        <v>0</v>
      </c>
      <c r="M50" s="86"/>
      <c r="N50" s="48"/>
      <c r="O50" s="3"/>
      <c r="P50" s="56">
        <f t="shared" si="71"/>
        <v>0</v>
      </c>
      <c r="Q50" s="95">
        <f t="shared" ref="Q50:S51" si="74">E50+I50+M50</f>
        <v>0</v>
      </c>
      <c r="R50" s="3">
        <f t="shared" si="74"/>
        <v>0</v>
      </c>
      <c r="S50" s="3">
        <f t="shared" si="74"/>
        <v>0</v>
      </c>
      <c r="T50" s="56">
        <f t="shared" si="73"/>
        <v>0</v>
      </c>
    </row>
    <row r="51" spans="1:21" ht="16.5" customHeight="1">
      <c r="A51" s="142"/>
      <c r="B51" s="123" t="s">
        <v>19</v>
      </c>
      <c r="C51" s="120"/>
      <c r="D51" s="120"/>
      <c r="E51" s="78"/>
      <c r="F51" s="48">
        <v>2</v>
      </c>
      <c r="G51" s="48"/>
      <c r="H51" s="56">
        <f t="shared" si="29"/>
        <v>2</v>
      </c>
      <c r="I51" s="78"/>
      <c r="J51" s="48"/>
      <c r="K51" s="48"/>
      <c r="L51" s="56">
        <f t="shared" si="70"/>
        <v>0</v>
      </c>
      <c r="M51" s="78"/>
      <c r="N51" s="48"/>
      <c r="O51" s="48"/>
      <c r="P51" s="56">
        <f t="shared" si="71"/>
        <v>0</v>
      </c>
      <c r="Q51" s="95">
        <f t="shared" si="74"/>
        <v>0</v>
      </c>
      <c r="R51" s="3">
        <f t="shared" si="74"/>
        <v>2</v>
      </c>
      <c r="S51" s="3">
        <f t="shared" si="74"/>
        <v>0</v>
      </c>
      <c r="T51" s="56">
        <f t="shared" si="73"/>
        <v>2</v>
      </c>
    </row>
    <row r="52" spans="1:21" ht="16.5" customHeight="1">
      <c r="A52" s="142"/>
      <c r="B52" s="123" t="s">
        <v>21</v>
      </c>
      <c r="C52" s="120"/>
      <c r="D52" s="120"/>
      <c r="E52" s="80"/>
      <c r="F52" s="40"/>
      <c r="G52" s="40"/>
      <c r="H52" s="56">
        <f t="shared" si="29"/>
        <v>0</v>
      </c>
      <c r="I52" s="80"/>
      <c r="J52" s="40"/>
      <c r="K52" s="40"/>
      <c r="L52" s="56">
        <f t="shared" si="70"/>
        <v>0</v>
      </c>
      <c r="M52" s="80"/>
      <c r="N52" s="40"/>
      <c r="O52" s="40"/>
      <c r="P52" s="56">
        <f t="shared" si="71"/>
        <v>0</v>
      </c>
      <c r="Q52" s="80">
        <f t="shared" ref="Q52:Q60" si="75">E52+I52+M52</f>
        <v>0</v>
      </c>
      <c r="R52" s="39">
        <f t="shared" ref="R52:R60" si="76">F52+J52+N52</f>
        <v>0</v>
      </c>
      <c r="S52" s="39">
        <f t="shared" ref="S52:S60" si="77">G52+K52+O52</f>
        <v>0</v>
      </c>
      <c r="T52" s="56">
        <f t="shared" si="73"/>
        <v>0</v>
      </c>
    </row>
    <row r="53" spans="1:21" ht="16.5" customHeight="1">
      <c r="A53" s="142"/>
      <c r="B53" s="123" t="s">
        <v>22</v>
      </c>
      <c r="C53" s="120"/>
      <c r="D53" s="120"/>
      <c r="E53" s="80"/>
      <c r="F53" s="40"/>
      <c r="G53" s="40"/>
      <c r="H53" s="56">
        <f t="shared" si="29"/>
        <v>0</v>
      </c>
      <c r="I53" s="80"/>
      <c r="J53" s="40"/>
      <c r="K53" s="40"/>
      <c r="L53" s="56">
        <f t="shared" si="70"/>
        <v>0</v>
      </c>
      <c r="M53" s="80"/>
      <c r="N53" s="40"/>
      <c r="O53" s="40"/>
      <c r="P53" s="56">
        <f t="shared" si="71"/>
        <v>0</v>
      </c>
      <c r="Q53" s="80">
        <f t="shared" si="75"/>
        <v>0</v>
      </c>
      <c r="R53" s="39">
        <f t="shared" si="76"/>
        <v>0</v>
      </c>
      <c r="S53" s="39">
        <f t="shared" si="77"/>
        <v>0</v>
      </c>
      <c r="T53" s="56">
        <f t="shared" si="73"/>
        <v>0</v>
      </c>
    </row>
    <row r="54" spans="1:21" ht="16.5" customHeight="1">
      <c r="A54" s="142"/>
      <c r="B54" s="123" t="s">
        <v>23</v>
      </c>
      <c r="C54" s="120"/>
      <c r="D54" s="120"/>
      <c r="E54" s="80"/>
      <c r="F54" s="40"/>
      <c r="G54" s="40"/>
      <c r="H54" s="56">
        <f t="shared" si="29"/>
        <v>0</v>
      </c>
      <c r="I54" s="80"/>
      <c r="J54" s="40"/>
      <c r="K54" s="40"/>
      <c r="L54" s="56">
        <f t="shared" si="70"/>
        <v>0</v>
      </c>
      <c r="M54" s="80"/>
      <c r="N54" s="40"/>
      <c r="O54" s="40"/>
      <c r="P54" s="56">
        <f t="shared" si="71"/>
        <v>0</v>
      </c>
      <c r="Q54" s="80">
        <f t="shared" si="75"/>
        <v>0</v>
      </c>
      <c r="R54" s="39">
        <f t="shared" si="76"/>
        <v>0</v>
      </c>
      <c r="S54" s="39">
        <f t="shared" si="77"/>
        <v>0</v>
      </c>
      <c r="T54" s="56">
        <f t="shared" si="73"/>
        <v>0</v>
      </c>
    </row>
    <row r="55" spans="1:21" ht="16.5" customHeight="1">
      <c r="A55" s="142"/>
      <c r="B55" s="123" t="s">
        <v>25</v>
      </c>
      <c r="C55" s="120"/>
      <c r="D55" s="120"/>
      <c r="E55" s="80"/>
      <c r="F55" s="40"/>
      <c r="G55" s="40"/>
      <c r="H55" s="56">
        <f t="shared" si="29"/>
        <v>0</v>
      </c>
      <c r="I55" s="80"/>
      <c r="J55" s="40"/>
      <c r="K55" s="40"/>
      <c r="L55" s="56">
        <f t="shared" si="70"/>
        <v>0</v>
      </c>
      <c r="M55" s="80"/>
      <c r="N55" s="40"/>
      <c r="O55" s="40"/>
      <c r="P55" s="56">
        <f t="shared" si="71"/>
        <v>0</v>
      </c>
      <c r="Q55" s="80">
        <f t="shared" si="75"/>
        <v>0</v>
      </c>
      <c r="R55" s="39">
        <f t="shared" si="76"/>
        <v>0</v>
      </c>
      <c r="S55" s="39">
        <f t="shared" si="77"/>
        <v>0</v>
      </c>
      <c r="T55" s="56">
        <f t="shared" si="73"/>
        <v>0</v>
      </c>
    </row>
    <row r="56" spans="1:21" ht="16.5" customHeight="1">
      <c r="A56" s="142"/>
      <c r="B56" s="123" t="s">
        <v>27</v>
      </c>
      <c r="C56" s="120"/>
      <c r="D56" s="120"/>
      <c r="E56" s="80"/>
      <c r="F56" s="40"/>
      <c r="G56" s="40"/>
      <c r="H56" s="56">
        <f t="shared" si="29"/>
        <v>0</v>
      </c>
      <c r="I56" s="80"/>
      <c r="J56" s="40"/>
      <c r="K56" s="40"/>
      <c r="L56" s="56">
        <f t="shared" si="70"/>
        <v>0</v>
      </c>
      <c r="M56" s="80"/>
      <c r="N56" s="40"/>
      <c r="O56" s="40"/>
      <c r="P56" s="56">
        <f t="shared" si="71"/>
        <v>0</v>
      </c>
      <c r="Q56" s="80">
        <f t="shared" si="75"/>
        <v>0</v>
      </c>
      <c r="R56" s="39">
        <f t="shared" si="76"/>
        <v>0</v>
      </c>
      <c r="S56" s="39">
        <f t="shared" si="77"/>
        <v>0</v>
      </c>
      <c r="T56" s="56">
        <f t="shared" si="73"/>
        <v>0</v>
      </c>
    </row>
    <row r="57" spans="1:21" ht="16.5" customHeight="1">
      <c r="A57" s="142"/>
      <c r="B57" s="123" t="s">
        <v>28</v>
      </c>
      <c r="C57" s="120"/>
      <c r="D57" s="120"/>
      <c r="E57" s="80"/>
      <c r="F57" s="40"/>
      <c r="G57" s="40"/>
      <c r="H57" s="56">
        <f t="shared" si="29"/>
        <v>0</v>
      </c>
      <c r="I57" s="80"/>
      <c r="J57" s="40"/>
      <c r="K57" s="40"/>
      <c r="L57" s="56">
        <f t="shared" si="70"/>
        <v>0</v>
      </c>
      <c r="M57" s="80"/>
      <c r="N57" s="40"/>
      <c r="O57" s="40"/>
      <c r="P57" s="56">
        <f t="shared" si="71"/>
        <v>0</v>
      </c>
      <c r="Q57" s="80">
        <f t="shared" si="75"/>
        <v>0</v>
      </c>
      <c r="R57" s="39">
        <f t="shared" si="76"/>
        <v>0</v>
      </c>
      <c r="S57" s="39">
        <f t="shared" si="77"/>
        <v>0</v>
      </c>
      <c r="T57" s="56">
        <f t="shared" si="73"/>
        <v>0</v>
      </c>
    </row>
    <row r="58" spans="1:21" ht="16.5" customHeight="1">
      <c r="A58" s="142"/>
      <c r="B58" s="123" t="s">
        <v>30</v>
      </c>
      <c r="C58" s="120"/>
      <c r="D58" s="120"/>
      <c r="E58" s="80"/>
      <c r="F58" s="40"/>
      <c r="G58" s="40"/>
      <c r="H58" s="56">
        <f t="shared" si="29"/>
        <v>0</v>
      </c>
      <c r="I58" s="80"/>
      <c r="J58" s="40"/>
      <c r="K58" s="40"/>
      <c r="L58" s="56">
        <f t="shared" si="70"/>
        <v>0</v>
      </c>
      <c r="M58" s="80"/>
      <c r="N58" s="40"/>
      <c r="O58" s="40"/>
      <c r="P58" s="56">
        <f t="shared" si="71"/>
        <v>0</v>
      </c>
      <c r="Q58" s="80">
        <f t="shared" si="75"/>
        <v>0</v>
      </c>
      <c r="R58" s="39">
        <f t="shared" si="76"/>
        <v>0</v>
      </c>
      <c r="S58" s="39">
        <f t="shared" si="77"/>
        <v>0</v>
      </c>
      <c r="T58" s="56">
        <f t="shared" si="73"/>
        <v>0</v>
      </c>
    </row>
    <row r="59" spans="1:21" ht="16.5" customHeight="1">
      <c r="A59" s="142"/>
      <c r="B59" s="123" t="s">
        <v>32</v>
      </c>
      <c r="C59" s="120"/>
      <c r="D59" s="120"/>
      <c r="E59" s="80"/>
      <c r="F59" s="40"/>
      <c r="G59" s="40"/>
      <c r="H59" s="56">
        <f t="shared" si="29"/>
        <v>0</v>
      </c>
      <c r="I59" s="80"/>
      <c r="J59" s="40"/>
      <c r="K59" s="40"/>
      <c r="L59" s="56">
        <f t="shared" si="70"/>
        <v>0</v>
      </c>
      <c r="M59" s="80"/>
      <c r="N59" s="40"/>
      <c r="O59" s="40"/>
      <c r="P59" s="56">
        <f t="shared" si="71"/>
        <v>0</v>
      </c>
      <c r="Q59" s="80">
        <f t="shared" si="75"/>
        <v>0</v>
      </c>
      <c r="R59" s="39">
        <f t="shared" si="76"/>
        <v>0</v>
      </c>
      <c r="S59" s="39">
        <f t="shared" si="77"/>
        <v>0</v>
      </c>
      <c r="T59" s="56">
        <f t="shared" si="73"/>
        <v>0</v>
      </c>
    </row>
    <row r="60" spans="1:21" ht="16.5" customHeight="1">
      <c r="A60" s="142"/>
      <c r="B60" s="123" t="s">
        <v>33</v>
      </c>
      <c r="C60" s="120"/>
      <c r="D60" s="120"/>
      <c r="E60" s="80"/>
      <c r="F60" s="40"/>
      <c r="G60" s="40"/>
      <c r="H60" s="56">
        <f t="shared" si="29"/>
        <v>0</v>
      </c>
      <c r="I60" s="80"/>
      <c r="J60" s="40"/>
      <c r="K60" s="40"/>
      <c r="L60" s="56">
        <f t="shared" si="70"/>
        <v>0</v>
      </c>
      <c r="M60" s="80"/>
      <c r="N60" s="40"/>
      <c r="O60" s="40"/>
      <c r="P60" s="56">
        <f t="shared" si="71"/>
        <v>0</v>
      </c>
      <c r="Q60" s="80">
        <f t="shared" si="75"/>
        <v>0</v>
      </c>
      <c r="R60" s="39">
        <f t="shared" si="76"/>
        <v>0</v>
      </c>
      <c r="S60" s="39">
        <f t="shared" si="77"/>
        <v>0</v>
      </c>
      <c r="T60" s="56">
        <f t="shared" si="73"/>
        <v>0</v>
      </c>
    </row>
    <row r="61" spans="1:21" ht="16.5" customHeight="1">
      <c r="A61" s="142"/>
      <c r="B61" s="121" t="s">
        <v>190</v>
      </c>
      <c r="C61" s="122"/>
      <c r="D61" s="122"/>
      <c r="E61" s="79">
        <f t="shared" ref="E61:T61" si="78">SUM(E48:E60)</f>
        <v>0</v>
      </c>
      <c r="F61" s="44">
        <f t="shared" si="78"/>
        <v>4</v>
      </c>
      <c r="G61" s="44">
        <f t="shared" si="78"/>
        <v>4</v>
      </c>
      <c r="H61" s="68">
        <f t="shared" si="78"/>
        <v>8</v>
      </c>
      <c r="I61" s="79">
        <f t="shared" si="78"/>
        <v>0</v>
      </c>
      <c r="J61" s="44">
        <f t="shared" si="78"/>
        <v>0</v>
      </c>
      <c r="K61" s="44">
        <f t="shared" si="78"/>
        <v>0</v>
      </c>
      <c r="L61" s="68">
        <f t="shared" si="78"/>
        <v>0</v>
      </c>
      <c r="M61" s="79">
        <f t="shared" si="78"/>
        <v>0</v>
      </c>
      <c r="N61" s="44">
        <f t="shared" si="78"/>
        <v>7</v>
      </c>
      <c r="O61" s="44">
        <f t="shared" si="78"/>
        <v>3</v>
      </c>
      <c r="P61" s="68">
        <f t="shared" si="78"/>
        <v>10</v>
      </c>
      <c r="Q61" s="79">
        <f t="shared" si="78"/>
        <v>0</v>
      </c>
      <c r="R61" s="44">
        <f t="shared" si="78"/>
        <v>11</v>
      </c>
      <c r="S61" s="44">
        <f t="shared" si="78"/>
        <v>7</v>
      </c>
      <c r="T61" s="68">
        <f t="shared" si="78"/>
        <v>18</v>
      </c>
      <c r="U61" s="94"/>
    </row>
    <row r="62" spans="1:21" ht="16.5" customHeight="1">
      <c r="A62" s="126" t="s">
        <v>88</v>
      </c>
      <c r="B62" s="123" t="s">
        <v>85</v>
      </c>
      <c r="C62" s="120"/>
      <c r="D62" s="120"/>
      <c r="E62" s="78"/>
      <c r="F62" s="48"/>
      <c r="G62" s="48"/>
      <c r="H62" s="56">
        <f t="shared" si="29"/>
        <v>0</v>
      </c>
      <c r="I62" s="78"/>
      <c r="J62" s="48"/>
      <c r="K62" s="48"/>
      <c r="L62" s="56">
        <f t="shared" ref="L62:L71" si="79">SUM(I62:K62)</f>
        <v>0</v>
      </c>
      <c r="M62" s="78"/>
      <c r="N62" s="48">
        <v>3</v>
      </c>
      <c r="O62" s="48">
        <v>2</v>
      </c>
      <c r="P62" s="56">
        <f t="shared" ref="P62:P71" si="80">SUM(M62:O62)</f>
        <v>5</v>
      </c>
      <c r="Q62" s="80">
        <f t="shared" ref="Q62:S62" si="81">E62+I62+M62</f>
        <v>0</v>
      </c>
      <c r="R62" s="39">
        <f t="shared" si="81"/>
        <v>3</v>
      </c>
      <c r="S62" s="39">
        <f t="shared" si="81"/>
        <v>2</v>
      </c>
      <c r="T62" s="56">
        <f t="shared" ref="T62" si="82">SUM(Q62:S62)</f>
        <v>5</v>
      </c>
    </row>
    <row r="63" spans="1:21" ht="16.5" customHeight="1">
      <c r="A63" s="127"/>
      <c r="B63" s="123" t="s">
        <v>167</v>
      </c>
      <c r="C63" s="120"/>
      <c r="D63" s="120"/>
      <c r="E63" s="78"/>
      <c r="F63" s="48"/>
      <c r="G63" s="48"/>
      <c r="H63" s="56">
        <f t="shared" si="29"/>
        <v>0</v>
      </c>
      <c r="I63" s="78"/>
      <c r="J63" s="48"/>
      <c r="K63" s="48"/>
      <c r="L63" s="56">
        <f t="shared" si="79"/>
        <v>0</v>
      </c>
      <c r="M63" s="78"/>
      <c r="N63" s="48"/>
      <c r="O63" s="48">
        <v>1</v>
      </c>
      <c r="P63" s="56">
        <f t="shared" si="80"/>
        <v>1</v>
      </c>
      <c r="Q63" s="80">
        <f t="shared" ref="Q63:Q71" si="83">E63+I63+M63</f>
        <v>0</v>
      </c>
      <c r="R63" s="39">
        <f t="shared" ref="R63:R71" si="84">F63+J63+N63</f>
        <v>0</v>
      </c>
      <c r="S63" s="39">
        <f t="shared" ref="S63:S71" si="85">G63+K63+O63</f>
        <v>1</v>
      </c>
      <c r="T63" s="56">
        <f t="shared" ref="T63:T71" si="86">SUM(Q63:S63)</f>
        <v>1</v>
      </c>
    </row>
    <row r="64" spans="1:21" ht="16.5" customHeight="1">
      <c r="A64" s="127"/>
      <c r="B64" s="125" t="s">
        <v>193</v>
      </c>
      <c r="C64" s="124"/>
      <c r="D64" s="124"/>
      <c r="E64" s="78"/>
      <c r="F64" s="48"/>
      <c r="G64" s="48"/>
      <c r="H64" s="56">
        <f t="shared" si="29"/>
        <v>0</v>
      </c>
      <c r="I64" s="78"/>
      <c r="J64" s="48"/>
      <c r="K64" s="48"/>
      <c r="L64" s="56">
        <f t="shared" si="79"/>
        <v>0</v>
      </c>
      <c r="M64" s="78"/>
      <c r="N64" s="48"/>
      <c r="O64" s="48"/>
      <c r="P64" s="56">
        <f t="shared" si="80"/>
        <v>0</v>
      </c>
      <c r="Q64" s="80">
        <f t="shared" si="83"/>
        <v>0</v>
      </c>
      <c r="R64" s="39">
        <f t="shared" si="84"/>
        <v>0</v>
      </c>
      <c r="S64" s="39">
        <f t="shared" si="85"/>
        <v>0</v>
      </c>
      <c r="T64" s="56">
        <f t="shared" si="86"/>
        <v>0</v>
      </c>
    </row>
    <row r="65" spans="1:20" ht="16.5" customHeight="1">
      <c r="A65" s="127"/>
      <c r="B65" s="125" t="s">
        <v>194</v>
      </c>
      <c r="C65" s="124"/>
      <c r="D65" s="124"/>
      <c r="E65" s="78"/>
      <c r="F65" s="48"/>
      <c r="G65" s="48"/>
      <c r="H65" s="56">
        <f t="shared" si="29"/>
        <v>0</v>
      </c>
      <c r="I65" s="78"/>
      <c r="J65" s="48"/>
      <c r="K65" s="48"/>
      <c r="L65" s="56">
        <f t="shared" si="79"/>
        <v>0</v>
      </c>
      <c r="M65" s="78"/>
      <c r="N65" s="48">
        <v>1</v>
      </c>
      <c r="O65" s="48"/>
      <c r="P65" s="56">
        <f t="shared" si="80"/>
        <v>1</v>
      </c>
      <c r="Q65" s="80">
        <f t="shared" si="83"/>
        <v>0</v>
      </c>
      <c r="R65" s="39">
        <f t="shared" si="84"/>
        <v>1</v>
      </c>
      <c r="S65" s="39">
        <f t="shared" si="85"/>
        <v>0</v>
      </c>
      <c r="T65" s="56">
        <f t="shared" si="86"/>
        <v>1</v>
      </c>
    </row>
    <row r="66" spans="1:20" ht="16.5" customHeight="1">
      <c r="A66" s="127"/>
      <c r="B66" s="125" t="s">
        <v>195</v>
      </c>
      <c r="C66" s="124"/>
      <c r="D66" s="124"/>
      <c r="E66" s="78"/>
      <c r="F66" s="48"/>
      <c r="G66" s="48"/>
      <c r="H66" s="56">
        <f t="shared" si="29"/>
        <v>0</v>
      </c>
      <c r="I66" s="78"/>
      <c r="J66" s="48"/>
      <c r="K66" s="48"/>
      <c r="L66" s="56">
        <f t="shared" si="79"/>
        <v>0</v>
      </c>
      <c r="M66" s="78"/>
      <c r="N66" s="48"/>
      <c r="O66" s="48"/>
      <c r="P66" s="56">
        <f t="shared" si="80"/>
        <v>0</v>
      </c>
      <c r="Q66" s="80">
        <f t="shared" si="83"/>
        <v>0</v>
      </c>
      <c r="R66" s="39">
        <f t="shared" si="84"/>
        <v>0</v>
      </c>
      <c r="S66" s="39">
        <f t="shared" si="85"/>
        <v>0</v>
      </c>
      <c r="T66" s="56">
        <f t="shared" si="86"/>
        <v>0</v>
      </c>
    </row>
    <row r="67" spans="1:20" ht="16.5" customHeight="1">
      <c r="A67" s="127"/>
      <c r="B67" s="125" t="s">
        <v>196</v>
      </c>
      <c r="C67" s="124"/>
      <c r="D67" s="124"/>
      <c r="E67" s="78"/>
      <c r="F67" s="48">
        <v>11</v>
      </c>
      <c r="G67" s="48"/>
      <c r="H67" s="56">
        <f t="shared" si="29"/>
        <v>11</v>
      </c>
      <c r="I67" s="78"/>
      <c r="J67" s="48"/>
      <c r="K67" s="48"/>
      <c r="L67" s="56">
        <f t="shared" si="79"/>
        <v>0</v>
      </c>
      <c r="M67" s="78"/>
      <c r="N67" s="48">
        <v>4</v>
      </c>
      <c r="O67" s="48"/>
      <c r="P67" s="56">
        <f t="shared" si="80"/>
        <v>4</v>
      </c>
      <c r="Q67" s="80">
        <f t="shared" si="83"/>
        <v>0</v>
      </c>
      <c r="R67" s="39">
        <f t="shared" si="84"/>
        <v>15</v>
      </c>
      <c r="S67" s="39">
        <f t="shared" si="85"/>
        <v>0</v>
      </c>
      <c r="T67" s="56">
        <f t="shared" si="86"/>
        <v>15</v>
      </c>
    </row>
    <row r="68" spans="1:20" ht="16.5" customHeight="1">
      <c r="A68" s="127"/>
      <c r="B68" s="139" t="s">
        <v>86</v>
      </c>
      <c r="C68" s="120" t="s">
        <v>197</v>
      </c>
      <c r="D68" s="120"/>
      <c r="E68" s="78"/>
      <c r="F68" s="48">
        <v>58</v>
      </c>
      <c r="G68" s="48">
        <v>7</v>
      </c>
      <c r="H68" s="56">
        <f t="shared" si="29"/>
        <v>65</v>
      </c>
      <c r="I68" s="78"/>
      <c r="J68" s="48"/>
      <c r="K68" s="48"/>
      <c r="L68" s="56">
        <f t="shared" si="79"/>
        <v>0</v>
      </c>
      <c r="M68" s="78"/>
      <c r="N68" s="48">
        <v>1</v>
      </c>
      <c r="O68" s="48"/>
      <c r="P68" s="56">
        <f t="shared" si="80"/>
        <v>1</v>
      </c>
      <c r="Q68" s="80">
        <f t="shared" si="83"/>
        <v>0</v>
      </c>
      <c r="R68" s="39">
        <f t="shared" si="84"/>
        <v>59</v>
      </c>
      <c r="S68" s="39">
        <f t="shared" si="85"/>
        <v>7</v>
      </c>
      <c r="T68" s="56">
        <f t="shared" si="86"/>
        <v>66</v>
      </c>
    </row>
    <row r="69" spans="1:20" ht="16.5" customHeight="1">
      <c r="A69" s="127"/>
      <c r="B69" s="140"/>
      <c r="C69" s="124" t="s">
        <v>198</v>
      </c>
      <c r="D69" s="124"/>
      <c r="E69" s="78"/>
      <c r="F69" s="48">
        <v>5</v>
      </c>
      <c r="G69" s="48"/>
      <c r="H69" s="56">
        <f t="shared" si="29"/>
        <v>5</v>
      </c>
      <c r="I69" s="78"/>
      <c r="J69" s="48"/>
      <c r="K69" s="48"/>
      <c r="L69" s="56">
        <f t="shared" si="79"/>
        <v>0</v>
      </c>
      <c r="M69" s="78"/>
      <c r="N69" s="48"/>
      <c r="O69" s="48"/>
      <c r="P69" s="56">
        <f t="shared" si="80"/>
        <v>0</v>
      </c>
      <c r="Q69" s="80">
        <f t="shared" si="83"/>
        <v>0</v>
      </c>
      <c r="R69" s="39">
        <f t="shared" si="84"/>
        <v>5</v>
      </c>
      <c r="S69" s="39">
        <f t="shared" si="85"/>
        <v>0</v>
      </c>
      <c r="T69" s="56">
        <f t="shared" si="86"/>
        <v>5</v>
      </c>
    </row>
    <row r="70" spans="1:20" ht="16.5" customHeight="1">
      <c r="A70" s="127"/>
      <c r="B70" s="140"/>
      <c r="C70" s="120" t="s">
        <v>199</v>
      </c>
      <c r="D70" s="120"/>
      <c r="E70" s="82"/>
      <c r="F70" s="53">
        <v>32</v>
      </c>
      <c r="G70" s="53">
        <v>8</v>
      </c>
      <c r="H70" s="56">
        <f t="shared" si="29"/>
        <v>40</v>
      </c>
      <c r="I70" s="82"/>
      <c r="J70" s="53">
        <v>6</v>
      </c>
      <c r="K70" s="53"/>
      <c r="L70" s="56">
        <f t="shared" si="79"/>
        <v>6</v>
      </c>
      <c r="M70" s="82"/>
      <c r="N70" s="53">
        <v>4</v>
      </c>
      <c r="O70" s="53">
        <v>1</v>
      </c>
      <c r="P70" s="56">
        <f t="shared" si="80"/>
        <v>5</v>
      </c>
      <c r="Q70" s="80">
        <f t="shared" si="83"/>
        <v>0</v>
      </c>
      <c r="R70" s="39">
        <f t="shared" si="84"/>
        <v>42</v>
      </c>
      <c r="S70" s="39">
        <f t="shared" si="85"/>
        <v>9</v>
      </c>
      <c r="T70" s="56">
        <f t="shared" si="86"/>
        <v>51</v>
      </c>
    </row>
    <row r="71" spans="1:20" ht="16.5" customHeight="1">
      <c r="A71" s="127"/>
      <c r="B71" s="141"/>
      <c r="C71" s="124" t="s">
        <v>200</v>
      </c>
      <c r="D71" s="124"/>
      <c r="E71" s="82"/>
      <c r="F71" s="53"/>
      <c r="G71" s="53"/>
      <c r="H71" s="56">
        <f t="shared" si="29"/>
        <v>0</v>
      </c>
      <c r="I71" s="82"/>
      <c r="J71" s="53"/>
      <c r="K71" s="53"/>
      <c r="L71" s="56">
        <f t="shared" si="79"/>
        <v>0</v>
      </c>
      <c r="M71" s="82"/>
      <c r="N71" s="53"/>
      <c r="O71" s="53"/>
      <c r="P71" s="56">
        <f t="shared" si="80"/>
        <v>0</v>
      </c>
      <c r="Q71" s="80">
        <f t="shared" si="83"/>
        <v>0</v>
      </c>
      <c r="R71" s="39">
        <f t="shared" si="84"/>
        <v>0</v>
      </c>
      <c r="S71" s="39">
        <f t="shared" si="85"/>
        <v>0</v>
      </c>
      <c r="T71" s="56">
        <f t="shared" si="86"/>
        <v>0</v>
      </c>
    </row>
    <row r="72" spans="1:20" ht="16.5" customHeight="1">
      <c r="A72" s="70"/>
      <c r="B72" s="121" t="s">
        <v>87</v>
      </c>
      <c r="C72" s="122"/>
      <c r="D72" s="122"/>
      <c r="E72" s="79">
        <f t="shared" ref="E72:T72" si="87">SUM(E62:E71)</f>
        <v>0</v>
      </c>
      <c r="F72" s="44">
        <f t="shared" si="87"/>
        <v>106</v>
      </c>
      <c r="G72" s="44">
        <f t="shared" si="87"/>
        <v>15</v>
      </c>
      <c r="H72" s="68">
        <f t="shared" si="87"/>
        <v>121</v>
      </c>
      <c r="I72" s="79">
        <f t="shared" si="87"/>
        <v>0</v>
      </c>
      <c r="J72" s="44">
        <f t="shared" si="87"/>
        <v>6</v>
      </c>
      <c r="K72" s="44">
        <f t="shared" si="87"/>
        <v>0</v>
      </c>
      <c r="L72" s="68">
        <f t="shared" si="87"/>
        <v>6</v>
      </c>
      <c r="M72" s="79">
        <f t="shared" si="87"/>
        <v>0</v>
      </c>
      <c r="N72" s="44">
        <f t="shared" si="87"/>
        <v>13</v>
      </c>
      <c r="O72" s="44">
        <f t="shared" si="87"/>
        <v>4</v>
      </c>
      <c r="P72" s="68">
        <f>SUM(P62:P71)</f>
        <v>17</v>
      </c>
      <c r="Q72" s="79">
        <f t="shared" si="87"/>
        <v>0</v>
      </c>
      <c r="R72" s="44">
        <f t="shared" si="87"/>
        <v>125</v>
      </c>
      <c r="S72" s="44">
        <f t="shared" si="87"/>
        <v>19</v>
      </c>
      <c r="T72" s="68">
        <f t="shared" si="87"/>
        <v>144</v>
      </c>
    </row>
    <row r="73" spans="1:20" ht="16.5" customHeight="1">
      <c r="A73" s="190" t="s">
        <v>168</v>
      </c>
      <c r="B73" s="123" t="s">
        <v>169</v>
      </c>
      <c r="C73" s="120"/>
      <c r="D73" s="120"/>
      <c r="E73" s="78"/>
      <c r="F73" s="48"/>
      <c r="G73" s="48"/>
      <c r="H73" s="56">
        <f t="shared" si="29"/>
        <v>0</v>
      </c>
      <c r="I73" s="78"/>
      <c r="J73" s="48"/>
      <c r="K73" s="48"/>
      <c r="L73" s="56">
        <f t="shared" ref="L73:L75" si="88">SUM(I73:K73)</f>
        <v>0</v>
      </c>
      <c r="M73" s="78"/>
      <c r="N73" s="48"/>
      <c r="O73" s="48"/>
      <c r="P73" s="56">
        <f t="shared" ref="P73:P75" si="89">SUM(M73:O73)</f>
        <v>0</v>
      </c>
      <c r="Q73" s="95">
        <f t="shared" ref="Q73" si="90">E73+I73+M73</f>
        <v>0</v>
      </c>
      <c r="R73" s="3">
        <f t="shared" ref="R73" si="91">F73+J73+N73</f>
        <v>0</v>
      </c>
      <c r="S73" s="3">
        <f t="shared" ref="S73" si="92">G73+K73+O73</f>
        <v>0</v>
      </c>
      <c r="T73" s="56">
        <f t="shared" ref="T73:T75" si="93">SUM(Q73:S73)</f>
        <v>0</v>
      </c>
    </row>
    <row r="74" spans="1:20" ht="16.5" customHeight="1">
      <c r="A74" s="191"/>
      <c r="B74" s="125" t="s">
        <v>201</v>
      </c>
      <c r="C74" s="124"/>
      <c r="D74" s="124"/>
      <c r="E74" s="78"/>
      <c r="F74" s="48">
        <v>12</v>
      </c>
      <c r="G74" s="48"/>
      <c r="H74" s="56">
        <f t="shared" si="29"/>
        <v>12</v>
      </c>
      <c r="I74" s="78"/>
      <c r="J74" s="48"/>
      <c r="K74" s="48"/>
      <c r="L74" s="56">
        <f t="shared" si="88"/>
        <v>0</v>
      </c>
      <c r="M74" s="78"/>
      <c r="N74" s="48">
        <v>2</v>
      </c>
      <c r="O74" s="48"/>
      <c r="P74" s="56">
        <f t="shared" si="89"/>
        <v>2</v>
      </c>
      <c r="Q74" s="95">
        <f t="shared" ref="Q74" si="94">E74+I74+M74</f>
        <v>0</v>
      </c>
      <c r="R74" s="3">
        <f t="shared" ref="R74" si="95">F74+J74+N74</f>
        <v>14</v>
      </c>
      <c r="S74" s="3">
        <f t="shared" ref="S74" si="96">G74+K74+O74</f>
        <v>0</v>
      </c>
      <c r="T74" s="56">
        <f t="shared" ref="T74" si="97">SUM(Q74:S74)</f>
        <v>14</v>
      </c>
    </row>
    <row r="75" spans="1:20" ht="16.5" customHeight="1">
      <c r="A75" s="191"/>
      <c r="B75" s="123" t="s">
        <v>170</v>
      </c>
      <c r="C75" s="120"/>
      <c r="D75" s="120"/>
      <c r="E75" s="78"/>
      <c r="F75" s="48"/>
      <c r="G75" s="48"/>
      <c r="H75" s="56">
        <f t="shared" si="29"/>
        <v>0</v>
      </c>
      <c r="I75" s="78"/>
      <c r="J75" s="48"/>
      <c r="K75" s="48"/>
      <c r="L75" s="56">
        <f t="shared" si="88"/>
        <v>0</v>
      </c>
      <c r="M75" s="78"/>
      <c r="N75" s="48">
        <v>1</v>
      </c>
      <c r="O75" s="48"/>
      <c r="P75" s="56">
        <f t="shared" si="89"/>
        <v>1</v>
      </c>
      <c r="Q75" s="95">
        <f t="shared" ref="Q75" si="98">E75+I75+M75</f>
        <v>0</v>
      </c>
      <c r="R75" s="3">
        <f t="shared" ref="R75" si="99">F75+J75+N75</f>
        <v>1</v>
      </c>
      <c r="S75" s="3">
        <f t="shared" ref="S75" si="100">G75+K75+O75</f>
        <v>0</v>
      </c>
      <c r="T75" s="56">
        <f t="shared" si="93"/>
        <v>1</v>
      </c>
    </row>
    <row r="76" spans="1:20" ht="33" customHeight="1">
      <c r="A76" s="192"/>
      <c r="B76" s="193" t="s">
        <v>171</v>
      </c>
      <c r="C76" s="194"/>
      <c r="D76" s="194"/>
      <c r="E76" s="79">
        <f t="shared" ref="E76:T76" si="101">SUM(E73:E75)</f>
        <v>0</v>
      </c>
      <c r="F76" s="44">
        <f t="shared" si="101"/>
        <v>12</v>
      </c>
      <c r="G76" s="44">
        <f t="shared" si="101"/>
        <v>0</v>
      </c>
      <c r="H76" s="68">
        <f t="shared" si="101"/>
        <v>12</v>
      </c>
      <c r="I76" s="79">
        <f t="shared" si="101"/>
        <v>0</v>
      </c>
      <c r="J76" s="44">
        <f t="shared" si="101"/>
        <v>0</v>
      </c>
      <c r="K76" s="44">
        <f t="shared" si="101"/>
        <v>0</v>
      </c>
      <c r="L76" s="68">
        <f t="shared" si="101"/>
        <v>0</v>
      </c>
      <c r="M76" s="79">
        <f t="shared" si="101"/>
        <v>0</v>
      </c>
      <c r="N76" s="44">
        <f t="shared" si="101"/>
        <v>3</v>
      </c>
      <c r="O76" s="44">
        <f t="shared" si="101"/>
        <v>0</v>
      </c>
      <c r="P76" s="68">
        <f t="shared" si="101"/>
        <v>3</v>
      </c>
      <c r="Q76" s="79">
        <f t="shared" si="101"/>
        <v>0</v>
      </c>
      <c r="R76" s="44">
        <f t="shared" si="101"/>
        <v>15</v>
      </c>
      <c r="S76" s="44">
        <f t="shared" si="101"/>
        <v>0</v>
      </c>
      <c r="T76" s="68">
        <f t="shared" si="101"/>
        <v>15</v>
      </c>
    </row>
    <row r="77" spans="1:20" ht="16.5" customHeight="1">
      <c r="A77" s="182" t="s">
        <v>202</v>
      </c>
      <c r="B77" s="123" t="s">
        <v>203</v>
      </c>
      <c r="C77" s="120"/>
      <c r="D77" s="120"/>
      <c r="E77" s="78"/>
      <c r="F77" s="48"/>
      <c r="G77" s="48"/>
      <c r="H77" s="56">
        <f t="shared" si="29"/>
        <v>0</v>
      </c>
      <c r="I77" s="78"/>
      <c r="J77" s="48"/>
      <c r="K77" s="48"/>
      <c r="L77" s="56">
        <f t="shared" ref="L77:L83" si="102">SUM(I77:K77)</f>
        <v>0</v>
      </c>
      <c r="M77" s="78"/>
      <c r="N77" s="48"/>
      <c r="O77" s="48"/>
      <c r="P77" s="56">
        <f t="shared" ref="P77:P81" si="103">SUM(M77:O77)</f>
        <v>0</v>
      </c>
      <c r="Q77" s="95">
        <f t="shared" ref="Q77:S81" si="104">E77+I77+M77</f>
        <v>0</v>
      </c>
      <c r="R77" s="3">
        <f t="shared" si="104"/>
        <v>0</v>
      </c>
      <c r="S77" s="3">
        <f t="shared" si="104"/>
        <v>0</v>
      </c>
      <c r="T77" s="56">
        <f t="shared" ref="T77:T83" si="105">SUM(Q77:S77)</f>
        <v>0</v>
      </c>
    </row>
    <row r="78" spans="1:20" ht="16.5" customHeight="1">
      <c r="A78" s="183"/>
      <c r="B78" s="125" t="s">
        <v>204</v>
      </c>
      <c r="C78" s="124"/>
      <c r="D78" s="124"/>
      <c r="E78" s="78"/>
      <c r="F78" s="48"/>
      <c r="G78" s="48">
        <v>2</v>
      </c>
      <c r="H78" s="56">
        <f t="shared" si="29"/>
        <v>2</v>
      </c>
      <c r="I78" s="78"/>
      <c r="J78" s="48"/>
      <c r="K78" s="48"/>
      <c r="L78" s="56">
        <f t="shared" si="102"/>
        <v>0</v>
      </c>
      <c r="M78" s="78"/>
      <c r="N78" s="48"/>
      <c r="O78" s="48"/>
      <c r="P78" s="56">
        <f t="shared" si="103"/>
        <v>0</v>
      </c>
      <c r="Q78" s="95">
        <f t="shared" si="104"/>
        <v>0</v>
      </c>
      <c r="R78" s="3">
        <f t="shared" si="104"/>
        <v>0</v>
      </c>
      <c r="S78" s="3">
        <f t="shared" si="104"/>
        <v>2</v>
      </c>
      <c r="T78" s="56">
        <f t="shared" si="105"/>
        <v>2</v>
      </c>
    </row>
    <row r="79" spans="1:20" ht="16.5" customHeight="1">
      <c r="A79" s="183"/>
      <c r="B79" s="123" t="s">
        <v>205</v>
      </c>
      <c r="C79" s="120"/>
      <c r="D79" s="120"/>
      <c r="E79" s="78">
        <v>1</v>
      </c>
      <c r="F79" s="48">
        <v>15</v>
      </c>
      <c r="G79" s="48"/>
      <c r="H79" s="56">
        <f t="shared" si="29"/>
        <v>16</v>
      </c>
      <c r="I79" s="78"/>
      <c r="J79" s="48">
        <v>4</v>
      </c>
      <c r="K79" s="48"/>
      <c r="L79" s="56">
        <f t="shared" si="102"/>
        <v>4</v>
      </c>
      <c r="M79" s="78"/>
      <c r="N79" s="48">
        <v>2</v>
      </c>
      <c r="O79" s="48"/>
      <c r="P79" s="56">
        <f t="shared" si="103"/>
        <v>2</v>
      </c>
      <c r="Q79" s="95">
        <f t="shared" si="104"/>
        <v>1</v>
      </c>
      <c r="R79" s="3">
        <f t="shared" si="104"/>
        <v>21</v>
      </c>
      <c r="S79" s="3">
        <f t="shared" si="104"/>
        <v>0</v>
      </c>
      <c r="T79" s="56">
        <f t="shared" si="105"/>
        <v>22</v>
      </c>
    </row>
    <row r="80" spans="1:20" ht="16.5" customHeight="1">
      <c r="A80" s="183"/>
      <c r="B80" s="123" t="s">
        <v>101</v>
      </c>
      <c r="C80" s="120"/>
      <c r="D80" s="120"/>
      <c r="E80" s="78"/>
      <c r="F80" s="48">
        <v>53</v>
      </c>
      <c r="G80" s="48">
        <v>5</v>
      </c>
      <c r="H80" s="56">
        <f t="shared" si="29"/>
        <v>58</v>
      </c>
      <c r="I80" s="78"/>
      <c r="J80" s="48"/>
      <c r="K80" s="48"/>
      <c r="L80" s="56">
        <f t="shared" si="102"/>
        <v>0</v>
      </c>
      <c r="M80" s="78"/>
      <c r="N80" s="48">
        <v>3</v>
      </c>
      <c r="O80" s="48"/>
      <c r="P80" s="56">
        <f t="shared" si="103"/>
        <v>3</v>
      </c>
      <c r="Q80" s="95">
        <f t="shared" si="104"/>
        <v>0</v>
      </c>
      <c r="R80" s="3">
        <f t="shared" si="104"/>
        <v>56</v>
      </c>
      <c r="S80" s="3">
        <f t="shared" si="104"/>
        <v>5</v>
      </c>
      <c r="T80" s="56">
        <f t="shared" si="105"/>
        <v>61</v>
      </c>
    </row>
    <row r="81" spans="1:20" ht="16.5" customHeight="1">
      <c r="A81" s="183"/>
      <c r="B81" s="123" t="s">
        <v>206</v>
      </c>
      <c r="C81" s="120"/>
      <c r="D81" s="120"/>
      <c r="E81" s="78"/>
      <c r="F81" s="48"/>
      <c r="G81" s="48"/>
      <c r="H81" s="56">
        <f t="shared" si="29"/>
        <v>0</v>
      </c>
      <c r="I81" s="78"/>
      <c r="J81" s="48"/>
      <c r="K81" s="48"/>
      <c r="L81" s="56">
        <f t="shared" si="102"/>
        <v>0</v>
      </c>
      <c r="M81" s="78"/>
      <c r="N81" s="48">
        <v>4</v>
      </c>
      <c r="O81" s="48"/>
      <c r="P81" s="56">
        <f t="shared" si="103"/>
        <v>4</v>
      </c>
      <c r="Q81" s="95">
        <f t="shared" si="104"/>
        <v>0</v>
      </c>
      <c r="R81" s="3">
        <f t="shared" si="104"/>
        <v>4</v>
      </c>
      <c r="S81" s="3">
        <f t="shared" si="104"/>
        <v>0</v>
      </c>
      <c r="T81" s="56">
        <f t="shared" si="105"/>
        <v>4</v>
      </c>
    </row>
    <row r="82" spans="1:20" ht="16.5" customHeight="1">
      <c r="A82" s="183"/>
      <c r="B82" s="125" t="s">
        <v>207</v>
      </c>
      <c r="C82" s="124"/>
      <c r="D82" s="124"/>
      <c r="E82" s="78"/>
      <c r="F82" s="48"/>
      <c r="G82" s="48"/>
      <c r="H82" s="56">
        <f t="shared" si="29"/>
        <v>0</v>
      </c>
      <c r="I82" s="78"/>
      <c r="J82" s="48"/>
      <c r="K82" s="48"/>
      <c r="L82" s="56">
        <f t="shared" si="102"/>
        <v>0</v>
      </c>
      <c r="M82" s="78"/>
      <c r="N82" s="48"/>
      <c r="O82" s="48"/>
      <c r="P82" s="56"/>
      <c r="Q82" s="95"/>
      <c r="R82" s="3"/>
      <c r="S82" s="3"/>
      <c r="T82" s="56">
        <f t="shared" si="105"/>
        <v>0</v>
      </c>
    </row>
    <row r="83" spans="1:20" ht="16.5" customHeight="1">
      <c r="A83" s="183"/>
      <c r="B83" s="125" t="s">
        <v>208</v>
      </c>
      <c r="C83" s="124"/>
      <c r="D83" s="124"/>
      <c r="E83" s="78"/>
      <c r="F83" s="48"/>
      <c r="G83" s="48"/>
      <c r="H83" s="56">
        <f t="shared" si="29"/>
        <v>0</v>
      </c>
      <c r="I83" s="78"/>
      <c r="J83" s="48"/>
      <c r="K83" s="48"/>
      <c r="L83" s="56">
        <f t="shared" si="102"/>
        <v>0</v>
      </c>
      <c r="M83" s="78"/>
      <c r="N83" s="48"/>
      <c r="O83" s="48"/>
      <c r="P83" s="56"/>
      <c r="Q83" s="95"/>
      <c r="R83" s="3"/>
      <c r="S83" s="3"/>
      <c r="T83" s="56">
        <f t="shared" si="105"/>
        <v>0</v>
      </c>
    </row>
    <row r="84" spans="1:20" ht="16.5" customHeight="1">
      <c r="A84" s="184"/>
      <c r="B84" s="121" t="s">
        <v>209</v>
      </c>
      <c r="C84" s="122"/>
      <c r="D84" s="122"/>
      <c r="E84" s="79">
        <f t="shared" ref="E84:T84" si="106">SUM(E77:E81)</f>
        <v>1</v>
      </c>
      <c r="F84" s="44">
        <f t="shared" si="106"/>
        <v>68</v>
      </c>
      <c r="G84" s="44">
        <f t="shared" si="106"/>
        <v>7</v>
      </c>
      <c r="H84" s="68">
        <f t="shared" si="106"/>
        <v>76</v>
      </c>
      <c r="I84" s="79">
        <f t="shared" si="106"/>
        <v>0</v>
      </c>
      <c r="J84" s="44">
        <f t="shared" si="106"/>
        <v>4</v>
      </c>
      <c r="K84" s="44">
        <f t="shared" si="106"/>
        <v>0</v>
      </c>
      <c r="L84" s="68">
        <f t="shared" si="106"/>
        <v>4</v>
      </c>
      <c r="M84" s="79">
        <f t="shared" si="106"/>
        <v>0</v>
      </c>
      <c r="N84" s="44">
        <f t="shared" si="106"/>
        <v>9</v>
      </c>
      <c r="O84" s="44">
        <f t="shared" si="106"/>
        <v>0</v>
      </c>
      <c r="P84" s="68">
        <f t="shared" si="106"/>
        <v>9</v>
      </c>
      <c r="Q84" s="79">
        <f t="shared" si="106"/>
        <v>1</v>
      </c>
      <c r="R84" s="44">
        <f t="shared" si="106"/>
        <v>81</v>
      </c>
      <c r="S84" s="44">
        <f t="shared" si="106"/>
        <v>7</v>
      </c>
      <c r="T84" s="68">
        <f t="shared" si="106"/>
        <v>89</v>
      </c>
    </row>
    <row r="85" spans="1:20" ht="16.5" customHeight="1">
      <c r="A85" s="181" t="s">
        <v>3</v>
      </c>
      <c r="B85" s="123" t="s">
        <v>79</v>
      </c>
      <c r="C85" s="120"/>
      <c r="D85" s="120"/>
      <c r="E85" s="78"/>
      <c r="F85" s="48">
        <v>19</v>
      </c>
      <c r="G85" s="48"/>
      <c r="H85" s="56">
        <f t="shared" ref="H85:H88" si="107">SUM(E85:G85)</f>
        <v>19</v>
      </c>
      <c r="I85" s="78"/>
      <c r="J85" s="48"/>
      <c r="K85" s="48"/>
      <c r="L85" s="56">
        <f t="shared" ref="L85:L88" si="108">SUM(I85:K85)</f>
        <v>0</v>
      </c>
      <c r="M85" s="78"/>
      <c r="N85" s="47"/>
      <c r="O85" s="47"/>
      <c r="P85" s="56">
        <f t="shared" ref="P85:P88" si="109">SUM(M85:O85)</f>
        <v>0</v>
      </c>
      <c r="Q85" s="95">
        <f t="shared" ref="Q85:S88" si="110">E85+I85+M85</f>
        <v>0</v>
      </c>
      <c r="R85" s="3">
        <f t="shared" si="110"/>
        <v>19</v>
      </c>
      <c r="S85" s="3">
        <f t="shared" si="110"/>
        <v>0</v>
      </c>
      <c r="T85" s="56">
        <f t="shared" ref="T85:T88" si="111">SUM(Q85:S85)</f>
        <v>19</v>
      </c>
    </row>
    <row r="86" spans="1:20" ht="16.5" customHeight="1">
      <c r="A86" s="181"/>
      <c r="B86" s="123" t="s">
        <v>110</v>
      </c>
      <c r="C86" s="120"/>
      <c r="D86" s="120"/>
      <c r="E86" s="78"/>
      <c r="F86" s="48"/>
      <c r="G86" s="48">
        <v>1</v>
      </c>
      <c r="H86" s="56">
        <f t="shared" si="107"/>
        <v>1</v>
      </c>
      <c r="I86" s="78"/>
      <c r="J86" s="48"/>
      <c r="K86" s="48"/>
      <c r="L86" s="56">
        <f t="shared" si="108"/>
        <v>0</v>
      </c>
      <c r="M86" s="78"/>
      <c r="N86" s="48">
        <v>4</v>
      </c>
      <c r="O86" s="48"/>
      <c r="P86" s="56">
        <f t="shared" si="109"/>
        <v>4</v>
      </c>
      <c r="Q86" s="95">
        <f t="shared" si="110"/>
        <v>0</v>
      </c>
      <c r="R86" s="3">
        <f t="shared" si="110"/>
        <v>4</v>
      </c>
      <c r="S86" s="3">
        <f t="shared" si="110"/>
        <v>1</v>
      </c>
      <c r="T86" s="56">
        <f t="shared" si="111"/>
        <v>5</v>
      </c>
    </row>
    <row r="87" spans="1:20" ht="16.5" customHeight="1">
      <c r="A87" s="181"/>
      <c r="B87" s="123" t="s">
        <v>172</v>
      </c>
      <c r="C87" s="120"/>
      <c r="D87" s="120"/>
      <c r="E87" s="78"/>
      <c r="F87" s="48"/>
      <c r="G87" s="48"/>
      <c r="H87" s="56">
        <f t="shared" si="107"/>
        <v>0</v>
      </c>
      <c r="I87" s="78"/>
      <c r="J87" s="48"/>
      <c r="K87" s="48"/>
      <c r="L87" s="56">
        <f t="shared" si="108"/>
        <v>0</v>
      </c>
      <c r="M87" s="78"/>
      <c r="N87" s="48"/>
      <c r="O87" s="48"/>
      <c r="P87" s="56">
        <f t="shared" si="109"/>
        <v>0</v>
      </c>
      <c r="Q87" s="95"/>
      <c r="R87" s="3"/>
      <c r="S87" s="3"/>
      <c r="T87" s="56">
        <f t="shared" si="111"/>
        <v>0</v>
      </c>
    </row>
    <row r="88" spans="1:20" ht="16.5" customHeight="1">
      <c r="A88" s="181"/>
      <c r="B88" s="123" t="s">
        <v>210</v>
      </c>
      <c r="C88" s="120"/>
      <c r="D88" s="120"/>
      <c r="E88" s="78"/>
      <c r="F88" s="48">
        <v>14</v>
      </c>
      <c r="G88" s="48"/>
      <c r="H88" s="56">
        <f t="shared" si="107"/>
        <v>14</v>
      </c>
      <c r="I88" s="78"/>
      <c r="J88" s="48"/>
      <c r="K88" s="48"/>
      <c r="L88" s="56">
        <f t="shared" si="108"/>
        <v>0</v>
      </c>
      <c r="M88" s="78"/>
      <c r="N88" s="48"/>
      <c r="O88" s="48"/>
      <c r="P88" s="56">
        <f t="shared" si="109"/>
        <v>0</v>
      </c>
      <c r="Q88" s="95">
        <f t="shared" si="110"/>
        <v>0</v>
      </c>
      <c r="R88" s="3">
        <f t="shared" si="110"/>
        <v>14</v>
      </c>
      <c r="S88" s="3">
        <f t="shared" si="110"/>
        <v>0</v>
      </c>
      <c r="T88" s="56">
        <f t="shared" si="111"/>
        <v>14</v>
      </c>
    </row>
    <row r="89" spans="1:20" ht="16.5" customHeight="1">
      <c r="A89" s="181"/>
      <c r="B89" s="121" t="s">
        <v>37</v>
      </c>
      <c r="C89" s="122"/>
      <c r="D89" s="122"/>
      <c r="E89" s="79">
        <f t="shared" ref="E89:T89" si="112">SUM(E85:E88)</f>
        <v>0</v>
      </c>
      <c r="F89" s="44">
        <f t="shared" si="112"/>
        <v>33</v>
      </c>
      <c r="G89" s="44">
        <f t="shared" si="112"/>
        <v>1</v>
      </c>
      <c r="H89" s="68">
        <f t="shared" si="112"/>
        <v>34</v>
      </c>
      <c r="I89" s="79">
        <f t="shared" si="112"/>
        <v>0</v>
      </c>
      <c r="J89" s="44">
        <f t="shared" si="112"/>
        <v>0</v>
      </c>
      <c r="K89" s="44">
        <f t="shared" si="112"/>
        <v>0</v>
      </c>
      <c r="L89" s="68">
        <f t="shared" si="112"/>
        <v>0</v>
      </c>
      <c r="M89" s="79">
        <f t="shared" si="112"/>
        <v>0</v>
      </c>
      <c r="N89" s="44">
        <f t="shared" si="112"/>
        <v>4</v>
      </c>
      <c r="O89" s="44">
        <f t="shared" si="112"/>
        <v>0</v>
      </c>
      <c r="P89" s="68">
        <f t="shared" si="112"/>
        <v>4</v>
      </c>
      <c r="Q89" s="79">
        <f t="shared" si="112"/>
        <v>0</v>
      </c>
      <c r="R89" s="44">
        <f t="shared" si="112"/>
        <v>37</v>
      </c>
      <c r="S89" s="44">
        <f t="shared" si="112"/>
        <v>1</v>
      </c>
      <c r="T89" s="68">
        <f t="shared" si="112"/>
        <v>38</v>
      </c>
    </row>
    <row r="90" spans="1:20" ht="16.5" customHeight="1">
      <c r="A90" s="142" t="s">
        <v>81</v>
      </c>
      <c r="B90" s="123" t="s">
        <v>7</v>
      </c>
      <c r="C90" s="120"/>
      <c r="D90" s="120"/>
      <c r="E90" s="78"/>
      <c r="F90" s="48">
        <v>3</v>
      </c>
      <c r="G90" s="48">
        <v>5</v>
      </c>
      <c r="H90" s="56">
        <f t="shared" ref="H90:H95" si="113">SUM(E90:G90)</f>
        <v>8</v>
      </c>
      <c r="I90" s="78"/>
      <c r="J90" s="48"/>
      <c r="K90" s="48"/>
      <c r="L90" s="56">
        <f t="shared" ref="L90:L95" si="114">SUM(I90:K90)</f>
        <v>0</v>
      </c>
      <c r="M90" s="78"/>
      <c r="N90" s="48"/>
      <c r="O90" s="48"/>
      <c r="P90" s="56">
        <f t="shared" ref="P90:P95" si="115">SUM(M90:O90)</f>
        <v>0</v>
      </c>
      <c r="Q90" s="95">
        <f t="shared" ref="Q90:S92" si="116">E90+I90+M90</f>
        <v>0</v>
      </c>
      <c r="R90" s="3">
        <f t="shared" si="116"/>
        <v>3</v>
      </c>
      <c r="S90" s="3">
        <f t="shared" si="116"/>
        <v>5</v>
      </c>
      <c r="T90" s="56">
        <f t="shared" ref="T90:T95" si="117">SUM(Q90:S90)</f>
        <v>8</v>
      </c>
    </row>
    <row r="91" spans="1:20" ht="16.5" customHeight="1">
      <c r="A91" s="142"/>
      <c r="B91" s="125" t="s">
        <v>126</v>
      </c>
      <c r="C91" s="124"/>
      <c r="D91" s="124"/>
      <c r="E91" s="78"/>
      <c r="F91" s="48">
        <v>4</v>
      </c>
      <c r="G91" s="48">
        <v>11</v>
      </c>
      <c r="H91" s="56">
        <f t="shared" si="113"/>
        <v>15</v>
      </c>
      <c r="I91" s="78"/>
      <c r="J91" s="48"/>
      <c r="K91" s="48"/>
      <c r="L91" s="56">
        <f t="shared" si="114"/>
        <v>0</v>
      </c>
      <c r="M91" s="78"/>
      <c r="N91" s="48">
        <v>7</v>
      </c>
      <c r="O91" s="48">
        <v>1</v>
      </c>
      <c r="P91" s="56">
        <f t="shared" si="115"/>
        <v>8</v>
      </c>
      <c r="Q91" s="95">
        <f t="shared" ref="Q91" si="118">E91+I91+M91</f>
        <v>0</v>
      </c>
      <c r="R91" s="3">
        <f t="shared" ref="R91" si="119">F91+J91+N91</f>
        <v>11</v>
      </c>
      <c r="S91" s="3">
        <f t="shared" ref="S91" si="120">G91+K91+O91</f>
        <v>12</v>
      </c>
      <c r="T91" s="56">
        <f t="shared" si="117"/>
        <v>23</v>
      </c>
    </row>
    <row r="92" spans="1:20" ht="16.5" customHeight="1">
      <c r="A92" s="142"/>
      <c r="B92" s="123" t="s">
        <v>80</v>
      </c>
      <c r="C92" s="120"/>
      <c r="D92" s="120"/>
      <c r="E92" s="78"/>
      <c r="F92" s="48">
        <v>1</v>
      </c>
      <c r="G92" s="48">
        <v>1</v>
      </c>
      <c r="H92" s="56">
        <f t="shared" si="113"/>
        <v>2</v>
      </c>
      <c r="I92" s="78"/>
      <c r="J92" s="48"/>
      <c r="K92" s="48"/>
      <c r="L92" s="56">
        <f t="shared" si="114"/>
        <v>0</v>
      </c>
      <c r="M92" s="78"/>
      <c r="N92" s="48">
        <v>2</v>
      </c>
      <c r="O92" s="48"/>
      <c r="P92" s="56">
        <f t="shared" si="115"/>
        <v>2</v>
      </c>
      <c r="Q92" s="95">
        <f t="shared" si="116"/>
        <v>0</v>
      </c>
      <c r="R92" s="3">
        <f t="shared" si="116"/>
        <v>3</v>
      </c>
      <c r="S92" s="3">
        <f t="shared" si="116"/>
        <v>1</v>
      </c>
      <c r="T92" s="56">
        <f t="shared" si="117"/>
        <v>4</v>
      </c>
    </row>
    <row r="93" spans="1:20" ht="16.5" customHeight="1">
      <c r="A93" s="142"/>
      <c r="B93" s="123" t="s">
        <v>50</v>
      </c>
      <c r="C93" s="120"/>
      <c r="D93" s="120"/>
      <c r="E93" s="80"/>
      <c r="F93" s="40"/>
      <c r="G93" s="40"/>
      <c r="H93" s="56">
        <f t="shared" si="113"/>
        <v>0</v>
      </c>
      <c r="I93" s="80"/>
      <c r="J93" s="40"/>
      <c r="K93" s="40"/>
      <c r="L93" s="56">
        <f t="shared" si="114"/>
        <v>0</v>
      </c>
      <c r="M93" s="80"/>
      <c r="N93" s="40"/>
      <c r="O93" s="40"/>
      <c r="P93" s="56">
        <f t="shared" si="115"/>
        <v>0</v>
      </c>
      <c r="Q93" s="80">
        <f t="shared" ref="Q93" si="121">E93+I93+M93</f>
        <v>0</v>
      </c>
      <c r="R93" s="39">
        <f t="shared" ref="R93:S93" si="122">F93+J93+N93</f>
        <v>0</v>
      </c>
      <c r="S93" s="39">
        <f t="shared" si="122"/>
        <v>0</v>
      </c>
      <c r="T93" s="56">
        <f t="shared" si="117"/>
        <v>0</v>
      </c>
    </row>
    <row r="94" spans="1:20" ht="16.5" customHeight="1">
      <c r="A94" s="142"/>
      <c r="B94" s="123" t="s">
        <v>14</v>
      </c>
      <c r="C94" s="120"/>
      <c r="D94" s="120"/>
      <c r="E94" s="78"/>
      <c r="F94" s="48">
        <v>9</v>
      </c>
      <c r="G94" s="48"/>
      <c r="H94" s="56">
        <f t="shared" si="113"/>
        <v>9</v>
      </c>
      <c r="I94" s="78"/>
      <c r="J94" s="48"/>
      <c r="K94" s="48"/>
      <c r="L94" s="56">
        <f t="shared" si="114"/>
        <v>0</v>
      </c>
      <c r="M94" s="78"/>
      <c r="N94" s="48">
        <v>3</v>
      </c>
      <c r="O94" s="48"/>
      <c r="P94" s="56">
        <f t="shared" si="115"/>
        <v>3</v>
      </c>
      <c r="Q94" s="95">
        <f t="shared" ref="Q94:S95" si="123">E94+I94+M94</f>
        <v>0</v>
      </c>
      <c r="R94" s="3">
        <f t="shared" si="123"/>
        <v>12</v>
      </c>
      <c r="S94" s="3">
        <f t="shared" si="123"/>
        <v>0</v>
      </c>
      <c r="T94" s="56">
        <f t="shared" si="117"/>
        <v>12</v>
      </c>
    </row>
    <row r="95" spans="1:20" ht="16.5" customHeight="1">
      <c r="A95" s="142"/>
      <c r="B95" s="123" t="s">
        <v>17</v>
      </c>
      <c r="C95" s="120"/>
      <c r="D95" s="120"/>
      <c r="E95" s="78">
        <v>6</v>
      </c>
      <c r="F95" s="48">
        <v>54</v>
      </c>
      <c r="G95" s="48">
        <v>52</v>
      </c>
      <c r="H95" s="56">
        <f t="shared" si="113"/>
        <v>112</v>
      </c>
      <c r="I95" s="78"/>
      <c r="J95" s="48"/>
      <c r="K95" s="48"/>
      <c r="L95" s="56">
        <f t="shared" si="114"/>
        <v>0</v>
      </c>
      <c r="M95" s="78"/>
      <c r="N95" s="48">
        <v>3</v>
      </c>
      <c r="O95" s="48">
        <v>7</v>
      </c>
      <c r="P95" s="56">
        <f t="shared" si="115"/>
        <v>10</v>
      </c>
      <c r="Q95" s="95">
        <f t="shared" si="123"/>
        <v>6</v>
      </c>
      <c r="R95" s="3">
        <f t="shared" si="123"/>
        <v>57</v>
      </c>
      <c r="S95" s="3">
        <f t="shared" si="123"/>
        <v>59</v>
      </c>
      <c r="T95" s="56">
        <f t="shared" si="117"/>
        <v>122</v>
      </c>
    </row>
    <row r="96" spans="1:20" ht="16.5" customHeight="1">
      <c r="A96" s="142"/>
      <c r="B96" s="121" t="s">
        <v>38</v>
      </c>
      <c r="C96" s="122"/>
      <c r="D96" s="122"/>
      <c r="E96" s="79">
        <f t="shared" ref="E96:T96" si="124">SUM(E90:E95)</f>
        <v>6</v>
      </c>
      <c r="F96" s="44">
        <f t="shared" si="124"/>
        <v>71</v>
      </c>
      <c r="G96" s="44">
        <f t="shared" si="124"/>
        <v>69</v>
      </c>
      <c r="H96" s="68">
        <f t="shared" si="124"/>
        <v>146</v>
      </c>
      <c r="I96" s="79">
        <f t="shared" si="124"/>
        <v>0</v>
      </c>
      <c r="J96" s="44">
        <f t="shared" si="124"/>
        <v>0</v>
      </c>
      <c r="K96" s="44">
        <f t="shared" si="124"/>
        <v>0</v>
      </c>
      <c r="L96" s="68">
        <f t="shared" si="124"/>
        <v>0</v>
      </c>
      <c r="M96" s="79">
        <f t="shared" si="124"/>
        <v>0</v>
      </c>
      <c r="N96" s="44">
        <f t="shared" si="124"/>
        <v>15</v>
      </c>
      <c r="O96" s="44">
        <f t="shared" si="124"/>
        <v>8</v>
      </c>
      <c r="P96" s="68">
        <f>SUM(P90:P95)</f>
        <v>23</v>
      </c>
      <c r="Q96" s="79">
        <f t="shared" si="124"/>
        <v>6</v>
      </c>
      <c r="R96" s="44">
        <f t="shared" si="124"/>
        <v>86</v>
      </c>
      <c r="S96" s="44">
        <f t="shared" si="124"/>
        <v>77</v>
      </c>
      <c r="T96" s="68">
        <f t="shared" si="124"/>
        <v>169</v>
      </c>
    </row>
    <row r="97" spans="1:20" ht="16.5" customHeight="1">
      <c r="A97" s="142" t="s">
        <v>211</v>
      </c>
      <c r="B97" s="123" t="s">
        <v>159</v>
      </c>
      <c r="C97" s="120"/>
      <c r="D97" s="120"/>
      <c r="E97" s="78"/>
      <c r="F97" s="48"/>
      <c r="G97" s="48"/>
      <c r="H97" s="56">
        <f t="shared" ref="H97:H107" si="125">SUM(E97:G97)</f>
        <v>0</v>
      </c>
      <c r="I97" s="78"/>
      <c r="J97" s="48"/>
      <c r="K97" s="48"/>
      <c r="L97" s="56">
        <f t="shared" ref="L97:L107" si="126">SUM(I97:K97)</f>
        <v>0</v>
      </c>
      <c r="M97" s="78"/>
      <c r="N97" s="48">
        <v>1</v>
      </c>
      <c r="O97" s="48"/>
      <c r="P97" s="56">
        <f t="shared" ref="P97:P107" si="127">SUM(M97:O97)</f>
        <v>1</v>
      </c>
      <c r="Q97" s="95">
        <f t="shared" ref="Q97:S98" si="128">E97+I97+M97</f>
        <v>0</v>
      </c>
      <c r="R97" s="3">
        <f t="shared" si="128"/>
        <v>1</v>
      </c>
      <c r="S97" s="3">
        <f t="shared" si="128"/>
        <v>0</v>
      </c>
      <c r="T97" s="56">
        <f t="shared" ref="T97:T102" si="129">SUM(Q97:S97)</f>
        <v>1</v>
      </c>
    </row>
    <row r="98" spans="1:20" ht="16.5" customHeight="1">
      <c r="A98" s="142"/>
      <c r="B98" s="123" t="s">
        <v>212</v>
      </c>
      <c r="C98" s="120"/>
      <c r="D98" s="120"/>
      <c r="E98" s="78"/>
      <c r="F98" s="48">
        <v>1</v>
      </c>
      <c r="G98" s="48"/>
      <c r="H98" s="56">
        <f t="shared" si="125"/>
        <v>1</v>
      </c>
      <c r="I98" s="78"/>
      <c r="J98" s="48"/>
      <c r="K98" s="48"/>
      <c r="L98" s="56">
        <f t="shared" si="126"/>
        <v>0</v>
      </c>
      <c r="M98" s="78"/>
      <c r="N98" s="48"/>
      <c r="O98" s="48"/>
      <c r="P98" s="56">
        <f t="shared" si="127"/>
        <v>0</v>
      </c>
      <c r="Q98" s="95">
        <f t="shared" si="128"/>
        <v>0</v>
      </c>
      <c r="R98" s="3">
        <f t="shared" si="128"/>
        <v>1</v>
      </c>
      <c r="S98" s="3">
        <f t="shared" si="128"/>
        <v>0</v>
      </c>
      <c r="T98" s="56">
        <f t="shared" si="129"/>
        <v>1</v>
      </c>
    </row>
    <row r="99" spans="1:20" ht="16.5" customHeight="1">
      <c r="A99" s="142"/>
      <c r="B99" s="123" t="s">
        <v>221</v>
      </c>
      <c r="C99" s="120"/>
      <c r="D99" s="120"/>
      <c r="E99" s="83"/>
      <c r="F99" s="41"/>
      <c r="G99" s="41"/>
      <c r="H99" s="56">
        <f t="shared" si="125"/>
        <v>0</v>
      </c>
      <c r="I99" s="83"/>
      <c r="J99" s="41"/>
      <c r="K99" s="41"/>
      <c r="L99" s="56">
        <f t="shared" si="126"/>
        <v>0</v>
      </c>
      <c r="M99" s="83"/>
      <c r="N99" s="41"/>
      <c r="O99" s="41"/>
      <c r="P99" s="56">
        <f t="shared" si="127"/>
        <v>0</v>
      </c>
      <c r="Q99" s="80">
        <f t="shared" ref="Q99:Q100" si="130">E99+I99+M99</f>
        <v>0</v>
      </c>
      <c r="R99" s="39">
        <f t="shared" ref="R99:R100" si="131">F99+J99+N99</f>
        <v>0</v>
      </c>
      <c r="S99" s="39">
        <f t="shared" ref="S99:S100" si="132">G99+K99+O99</f>
        <v>0</v>
      </c>
      <c r="T99" s="56">
        <f t="shared" si="129"/>
        <v>0</v>
      </c>
    </row>
    <row r="100" spans="1:20" ht="16.5" customHeight="1">
      <c r="A100" s="142"/>
      <c r="B100" s="123" t="s">
        <v>213</v>
      </c>
      <c r="C100" s="120"/>
      <c r="D100" s="120"/>
      <c r="E100" s="83"/>
      <c r="F100" s="41">
        <v>5</v>
      </c>
      <c r="G100" s="41"/>
      <c r="H100" s="56">
        <f t="shared" si="125"/>
        <v>5</v>
      </c>
      <c r="I100" s="83"/>
      <c r="J100" s="41"/>
      <c r="K100" s="41"/>
      <c r="L100" s="56">
        <f t="shared" si="126"/>
        <v>0</v>
      </c>
      <c r="M100" s="83"/>
      <c r="N100" s="41"/>
      <c r="O100" s="41"/>
      <c r="P100" s="56">
        <f t="shared" si="127"/>
        <v>0</v>
      </c>
      <c r="Q100" s="80">
        <f t="shared" si="130"/>
        <v>0</v>
      </c>
      <c r="R100" s="39">
        <f t="shared" si="131"/>
        <v>5</v>
      </c>
      <c r="S100" s="39">
        <f t="shared" si="132"/>
        <v>0</v>
      </c>
      <c r="T100" s="56">
        <f t="shared" si="129"/>
        <v>5</v>
      </c>
    </row>
    <row r="101" spans="1:20" ht="16.5" customHeight="1">
      <c r="A101" s="142"/>
      <c r="B101" s="123" t="s">
        <v>138</v>
      </c>
      <c r="C101" s="120"/>
      <c r="D101" s="120"/>
      <c r="E101" s="78"/>
      <c r="F101" s="48">
        <v>9</v>
      </c>
      <c r="G101" s="48">
        <v>1</v>
      </c>
      <c r="H101" s="56">
        <f t="shared" si="125"/>
        <v>10</v>
      </c>
      <c r="I101" s="78"/>
      <c r="J101" s="48"/>
      <c r="K101" s="48"/>
      <c r="L101" s="56">
        <f t="shared" si="126"/>
        <v>0</v>
      </c>
      <c r="M101" s="78"/>
      <c r="N101" s="48">
        <v>5</v>
      </c>
      <c r="O101" s="48"/>
      <c r="P101" s="56">
        <f t="shared" si="127"/>
        <v>5</v>
      </c>
      <c r="Q101" s="95">
        <f t="shared" ref="Q101:S102" si="133">E101+I101+M101</f>
        <v>0</v>
      </c>
      <c r="R101" s="3">
        <f t="shared" si="133"/>
        <v>14</v>
      </c>
      <c r="S101" s="3">
        <f t="shared" si="133"/>
        <v>1</v>
      </c>
      <c r="T101" s="56">
        <f t="shared" si="129"/>
        <v>15</v>
      </c>
    </row>
    <row r="102" spans="1:20" ht="16.5" customHeight="1">
      <c r="A102" s="142"/>
      <c r="B102" s="123" t="s">
        <v>104</v>
      </c>
      <c r="C102" s="120"/>
      <c r="D102" s="120"/>
      <c r="E102" s="78"/>
      <c r="F102" s="48">
        <v>3</v>
      </c>
      <c r="G102" s="48">
        <v>2</v>
      </c>
      <c r="H102" s="56">
        <f t="shared" si="125"/>
        <v>5</v>
      </c>
      <c r="I102" s="78"/>
      <c r="J102" s="48"/>
      <c r="K102" s="48"/>
      <c r="L102" s="56">
        <f t="shared" si="126"/>
        <v>0</v>
      </c>
      <c r="M102" s="78"/>
      <c r="N102" s="48">
        <v>3</v>
      </c>
      <c r="O102" s="48"/>
      <c r="P102" s="56">
        <f t="shared" si="127"/>
        <v>3</v>
      </c>
      <c r="Q102" s="95">
        <f t="shared" si="133"/>
        <v>0</v>
      </c>
      <c r="R102" s="3">
        <f t="shared" si="133"/>
        <v>6</v>
      </c>
      <c r="S102" s="3">
        <f t="shared" si="133"/>
        <v>2</v>
      </c>
      <c r="T102" s="56">
        <f t="shared" si="129"/>
        <v>8</v>
      </c>
    </row>
    <row r="103" spans="1:20" ht="16.5" customHeight="1">
      <c r="A103" s="142"/>
      <c r="B103" s="125" t="s">
        <v>214</v>
      </c>
      <c r="C103" s="124"/>
      <c r="D103" s="124"/>
      <c r="E103" s="78"/>
      <c r="F103" s="48">
        <v>4</v>
      </c>
      <c r="G103" s="48"/>
      <c r="H103" s="56">
        <f t="shared" si="125"/>
        <v>4</v>
      </c>
      <c r="I103" s="78"/>
      <c r="J103" s="48"/>
      <c r="K103" s="48"/>
      <c r="L103" s="56">
        <f t="shared" si="126"/>
        <v>0</v>
      </c>
      <c r="M103" s="78"/>
      <c r="N103" s="48">
        <v>4</v>
      </c>
      <c r="O103" s="48"/>
      <c r="P103" s="56">
        <f t="shared" si="127"/>
        <v>4</v>
      </c>
      <c r="Q103" s="95">
        <f t="shared" ref="Q103:Q107" si="134">E103+I103+M103</f>
        <v>0</v>
      </c>
      <c r="R103" s="3">
        <f t="shared" ref="R103:R107" si="135">F103+J103+N103</f>
        <v>8</v>
      </c>
      <c r="S103" s="3">
        <f t="shared" ref="S103:S107" si="136">G103+K103+O103</f>
        <v>0</v>
      </c>
      <c r="T103" s="56">
        <f t="shared" ref="T103:T107" si="137">SUM(Q103:S103)</f>
        <v>8</v>
      </c>
    </row>
    <row r="104" spans="1:20" ht="16.5" customHeight="1">
      <c r="A104" s="142"/>
      <c r="B104" s="125" t="s">
        <v>215</v>
      </c>
      <c r="C104" s="124"/>
      <c r="D104" s="124"/>
      <c r="E104" s="78"/>
      <c r="F104" s="48"/>
      <c r="G104" s="48"/>
      <c r="H104" s="56">
        <f t="shared" si="125"/>
        <v>0</v>
      </c>
      <c r="I104" s="78"/>
      <c r="J104" s="48"/>
      <c r="K104" s="48"/>
      <c r="L104" s="56">
        <f t="shared" si="126"/>
        <v>0</v>
      </c>
      <c r="M104" s="78"/>
      <c r="N104" s="48">
        <v>5</v>
      </c>
      <c r="O104" s="48"/>
      <c r="P104" s="56">
        <f t="shared" si="127"/>
        <v>5</v>
      </c>
      <c r="Q104" s="95">
        <f t="shared" si="134"/>
        <v>0</v>
      </c>
      <c r="R104" s="3">
        <f t="shared" si="135"/>
        <v>5</v>
      </c>
      <c r="S104" s="3">
        <f t="shared" si="136"/>
        <v>0</v>
      </c>
      <c r="T104" s="56">
        <f t="shared" si="137"/>
        <v>5</v>
      </c>
    </row>
    <row r="105" spans="1:20" ht="16.5" customHeight="1">
      <c r="A105" s="142"/>
      <c r="B105" s="125" t="s">
        <v>216</v>
      </c>
      <c r="C105" s="124"/>
      <c r="D105" s="124"/>
      <c r="E105" s="78"/>
      <c r="F105" s="48"/>
      <c r="G105" s="48"/>
      <c r="H105" s="56">
        <f t="shared" si="125"/>
        <v>0</v>
      </c>
      <c r="I105" s="78"/>
      <c r="J105" s="48"/>
      <c r="K105" s="48"/>
      <c r="L105" s="56">
        <f t="shared" si="126"/>
        <v>0</v>
      </c>
      <c r="M105" s="78"/>
      <c r="N105" s="48">
        <v>4</v>
      </c>
      <c r="O105" s="48"/>
      <c r="P105" s="56">
        <f t="shared" si="127"/>
        <v>4</v>
      </c>
      <c r="Q105" s="95">
        <f t="shared" si="134"/>
        <v>0</v>
      </c>
      <c r="R105" s="3">
        <f t="shared" si="135"/>
        <v>4</v>
      </c>
      <c r="S105" s="3">
        <f t="shared" si="136"/>
        <v>0</v>
      </c>
      <c r="T105" s="56">
        <f t="shared" si="137"/>
        <v>4</v>
      </c>
    </row>
    <row r="106" spans="1:20" ht="16.5" customHeight="1">
      <c r="A106" s="142"/>
      <c r="B106" s="125" t="s">
        <v>217</v>
      </c>
      <c r="C106" s="124"/>
      <c r="D106" s="124"/>
      <c r="E106" s="78"/>
      <c r="F106" s="48">
        <v>16</v>
      </c>
      <c r="G106" s="48">
        <v>3</v>
      </c>
      <c r="H106" s="56">
        <f t="shared" si="125"/>
        <v>19</v>
      </c>
      <c r="I106" s="78"/>
      <c r="J106" s="48"/>
      <c r="K106" s="48"/>
      <c r="L106" s="56">
        <f t="shared" si="126"/>
        <v>0</v>
      </c>
      <c r="M106" s="78"/>
      <c r="N106" s="48">
        <v>17</v>
      </c>
      <c r="O106" s="48"/>
      <c r="P106" s="56">
        <f t="shared" si="127"/>
        <v>17</v>
      </c>
      <c r="Q106" s="95">
        <f t="shared" si="134"/>
        <v>0</v>
      </c>
      <c r="R106" s="3">
        <f t="shared" si="135"/>
        <v>33</v>
      </c>
      <c r="S106" s="3">
        <f t="shared" si="136"/>
        <v>3</v>
      </c>
      <c r="T106" s="56">
        <f t="shared" si="137"/>
        <v>36</v>
      </c>
    </row>
    <row r="107" spans="1:20" ht="16.5" customHeight="1">
      <c r="A107" s="142"/>
      <c r="B107" s="125" t="s">
        <v>218</v>
      </c>
      <c r="C107" s="124"/>
      <c r="D107" s="124"/>
      <c r="E107" s="78"/>
      <c r="F107" s="48">
        <v>2</v>
      </c>
      <c r="G107" s="48"/>
      <c r="H107" s="56">
        <f t="shared" si="125"/>
        <v>2</v>
      </c>
      <c r="I107" s="78"/>
      <c r="J107" s="48"/>
      <c r="K107" s="48"/>
      <c r="L107" s="56">
        <f t="shared" si="126"/>
        <v>0</v>
      </c>
      <c r="M107" s="78"/>
      <c r="N107" s="48"/>
      <c r="O107" s="48"/>
      <c r="P107" s="56">
        <f t="shared" si="127"/>
        <v>0</v>
      </c>
      <c r="Q107" s="95">
        <f t="shared" si="134"/>
        <v>0</v>
      </c>
      <c r="R107" s="3">
        <f t="shared" si="135"/>
        <v>2</v>
      </c>
      <c r="S107" s="3">
        <f t="shared" si="136"/>
        <v>0</v>
      </c>
      <c r="T107" s="56">
        <f t="shared" si="137"/>
        <v>2</v>
      </c>
    </row>
    <row r="108" spans="1:20" ht="16.5" customHeight="1">
      <c r="A108" s="142"/>
      <c r="B108" s="121" t="s">
        <v>219</v>
      </c>
      <c r="C108" s="122"/>
      <c r="D108" s="122"/>
      <c r="E108" s="79">
        <f>SUM(E97:E107)</f>
        <v>0</v>
      </c>
      <c r="F108" s="44">
        <f>SUM(F97:F107)</f>
        <v>40</v>
      </c>
      <c r="G108" s="44">
        <f>SUM(G97:G107)</f>
        <v>6</v>
      </c>
      <c r="H108" s="68">
        <f>SUM(H97:H107)</f>
        <v>46</v>
      </c>
      <c r="I108" s="79">
        <f>SUM(I97:I107)</f>
        <v>0</v>
      </c>
      <c r="J108" s="44">
        <f>SUM(J97:J106)</f>
        <v>0</v>
      </c>
      <c r="K108" s="44">
        <f t="shared" ref="K108:T108" si="138">SUM(K97:K107)</f>
        <v>0</v>
      </c>
      <c r="L108" s="68">
        <f t="shared" si="138"/>
        <v>0</v>
      </c>
      <c r="M108" s="79">
        <f t="shared" si="138"/>
        <v>0</v>
      </c>
      <c r="N108" s="44">
        <f t="shared" si="138"/>
        <v>39</v>
      </c>
      <c r="O108" s="44">
        <f t="shared" si="138"/>
        <v>0</v>
      </c>
      <c r="P108" s="68">
        <f>SUM(P97:P107)</f>
        <v>39</v>
      </c>
      <c r="Q108" s="79">
        <f t="shared" si="138"/>
        <v>0</v>
      </c>
      <c r="R108" s="44">
        <f t="shared" si="138"/>
        <v>79</v>
      </c>
      <c r="S108" s="44">
        <f t="shared" si="138"/>
        <v>6</v>
      </c>
      <c r="T108" s="68">
        <f t="shared" si="138"/>
        <v>85</v>
      </c>
    </row>
    <row r="109" spans="1:20" ht="16.5" customHeight="1">
      <c r="A109" s="142" t="s">
        <v>67</v>
      </c>
      <c r="B109" s="139" t="s">
        <v>89</v>
      </c>
      <c r="C109" s="123" t="s">
        <v>105</v>
      </c>
      <c r="D109" s="120"/>
      <c r="E109" s="81"/>
      <c r="F109" s="6"/>
      <c r="G109" s="6"/>
      <c r="H109" s="56">
        <f t="shared" ref="H109:H120" si="139">SUM(E109:G109)</f>
        <v>0</v>
      </c>
      <c r="I109" s="81"/>
      <c r="J109" s="6"/>
      <c r="K109" s="6"/>
      <c r="L109" s="56">
        <f t="shared" ref="L109:L120" si="140">SUM(I109:K109)</f>
        <v>0</v>
      </c>
      <c r="M109" s="81"/>
      <c r="N109" s="6"/>
      <c r="O109" s="6"/>
      <c r="P109" s="56">
        <f t="shared" ref="P109:P120" si="141">SUM(M109:O109)</f>
        <v>0</v>
      </c>
      <c r="Q109" s="80">
        <f t="shared" ref="Q109:S109" si="142">E109+I109+M109</f>
        <v>0</v>
      </c>
      <c r="R109" s="39">
        <f t="shared" si="142"/>
        <v>0</v>
      </c>
      <c r="S109" s="39">
        <f t="shared" si="142"/>
        <v>0</v>
      </c>
      <c r="T109" s="56">
        <f t="shared" ref="T109:T120" si="143">SUM(Q109:S109)</f>
        <v>0</v>
      </c>
    </row>
    <row r="110" spans="1:20" ht="16.5" customHeight="1">
      <c r="A110" s="142"/>
      <c r="B110" s="140"/>
      <c r="C110" s="123" t="s">
        <v>127</v>
      </c>
      <c r="D110" s="120"/>
      <c r="E110" s="81"/>
      <c r="F110" s="6"/>
      <c r="G110" s="6"/>
      <c r="H110" s="56">
        <f t="shared" si="139"/>
        <v>0</v>
      </c>
      <c r="I110" s="81"/>
      <c r="J110" s="6"/>
      <c r="K110" s="6"/>
      <c r="L110" s="56">
        <f t="shared" si="140"/>
        <v>0</v>
      </c>
      <c r="M110" s="81"/>
      <c r="N110" s="6">
        <v>1</v>
      </c>
      <c r="O110" s="6"/>
      <c r="P110" s="56">
        <f t="shared" si="141"/>
        <v>1</v>
      </c>
      <c r="Q110" s="80">
        <f t="shared" ref="Q110:Q118" si="144">E110+I110+M110</f>
        <v>0</v>
      </c>
      <c r="R110" s="39">
        <f t="shared" ref="R110:R118" si="145">F110+J110+N110</f>
        <v>1</v>
      </c>
      <c r="S110" s="39">
        <f t="shared" ref="S110:S118" si="146">G110+K110+O110</f>
        <v>0</v>
      </c>
      <c r="T110" s="56">
        <f t="shared" si="143"/>
        <v>1</v>
      </c>
    </row>
    <row r="111" spans="1:20" ht="16.5" customHeight="1">
      <c r="A111" s="142"/>
      <c r="B111" s="140"/>
      <c r="C111" s="123" t="s">
        <v>128</v>
      </c>
      <c r="D111" s="120"/>
      <c r="E111" s="78"/>
      <c r="F111" s="48"/>
      <c r="G111" s="48"/>
      <c r="H111" s="56">
        <f t="shared" si="139"/>
        <v>0</v>
      </c>
      <c r="I111" s="78"/>
      <c r="J111" s="48"/>
      <c r="K111" s="48"/>
      <c r="L111" s="56">
        <f t="shared" si="140"/>
        <v>0</v>
      </c>
      <c r="M111" s="78"/>
      <c r="N111" s="48"/>
      <c r="O111" s="48"/>
      <c r="P111" s="56">
        <f t="shared" si="141"/>
        <v>0</v>
      </c>
      <c r="Q111" s="95">
        <f t="shared" ref="Q111:S114" si="147">E111+I111+M111</f>
        <v>0</v>
      </c>
      <c r="R111" s="3">
        <f t="shared" si="147"/>
        <v>0</v>
      </c>
      <c r="S111" s="3">
        <f t="shared" si="147"/>
        <v>0</v>
      </c>
      <c r="T111" s="56">
        <f t="shared" si="143"/>
        <v>0</v>
      </c>
    </row>
    <row r="112" spans="1:20" ht="16.5" customHeight="1">
      <c r="A112" s="142"/>
      <c r="B112" s="141"/>
      <c r="C112" s="123" t="s">
        <v>129</v>
      </c>
      <c r="D112" s="120"/>
      <c r="E112" s="78"/>
      <c r="F112" s="48">
        <v>1</v>
      </c>
      <c r="G112" s="48"/>
      <c r="H112" s="56">
        <f t="shared" si="139"/>
        <v>1</v>
      </c>
      <c r="I112" s="78"/>
      <c r="J112" s="48"/>
      <c r="K112" s="48"/>
      <c r="L112" s="56">
        <f t="shared" si="140"/>
        <v>0</v>
      </c>
      <c r="M112" s="78"/>
      <c r="N112" s="48">
        <v>7</v>
      </c>
      <c r="O112" s="48"/>
      <c r="P112" s="56">
        <f t="shared" si="141"/>
        <v>7</v>
      </c>
      <c r="Q112" s="95">
        <f t="shared" si="147"/>
        <v>0</v>
      </c>
      <c r="R112" s="3">
        <f t="shared" si="147"/>
        <v>8</v>
      </c>
      <c r="S112" s="3">
        <f t="shared" si="147"/>
        <v>0</v>
      </c>
      <c r="T112" s="56">
        <f t="shared" si="143"/>
        <v>8</v>
      </c>
    </row>
    <row r="113" spans="1:20" ht="16.5" customHeight="1">
      <c r="A113" s="142"/>
      <c r="B113" s="139" t="s">
        <v>91</v>
      </c>
      <c r="C113" s="125" t="s">
        <v>130</v>
      </c>
      <c r="D113" s="124"/>
      <c r="E113" s="78"/>
      <c r="F113" s="48"/>
      <c r="G113" s="48"/>
      <c r="H113" s="56">
        <f t="shared" si="139"/>
        <v>0</v>
      </c>
      <c r="I113" s="78"/>
      <c r="J113" s="48"/>
      <c r="K113" s="48"/>
      <c r="L113" s="56">
        <f t="shared" si="140"/>
        <v>0</v>
      </c>
      <c r="M113" s="78"/>
      <c r="N113" s="48"/>
      <c r="O113" s="48"/>
      <c r="P113" s="56">
        <f t="shared" si="141"/>
        <v>0</v>
      </c>
      <c r="Q113" s="95"/>
      <c r="R113" s="3"/>
      <c r="S113" s="3"/>
      <c r="T113" s="56">
        <f t="shared" si="143"/>
        <v>0</v>
      </c>
    </row>
    <row r="114" spans="1:20" ht="16.5" customHeight="1">
      <c r="A114" s="142"/>
      <c r="B114" s="140"/>
      <c r="C114" s="123" t="s">
        <v>106</v>
      </c>
      <c r="D114" s="120"/>
      <c r="E114" s="78"/>
      <c r="F114" s="48">
        <v>4</v>
      </c>
      <c r="G114" s="48">
        <v>1</v>
      </c>
      <c r="H114" s="56">
        <f t="shared" si="139"/>
        <v>5</v>
      </c>
      <c r="I114" s="78"/>
      <c r="J114" s="48"/>
      <c r="K114" s="48"/>
      <c r="L114" s="56">
        <f t="shared" si="140"/>
        <v>0</v>
      </c>
      <c r="M114" s="78"/>
      <c r="N114" s="48">
        <v>9</v>
      </c>
      <c r="O114" s="48">
        <v>2</v>
      </c>
      <c r="P114" s="56">
        <f t="shared" si="141"/>
        <v>11</v>
      </c>
      <c r="Q114" s="95">
        <f t="shared" si="147"/>
        <v>0</v>
      </c>
      <c r="R114" s="3">
        <f t="shared" si="147"/>
        <v>13</v>
      </c>
      <c r="S114" s="3">
        <f t="shared" si="147"/>
        <v>3</v>
      </c>
      <c r="T114" s="56">
        <f t="shared" si="143"/>
        <v>16</v>
      </c>
    </row>
    <row r="115" spans="1:20" ht="16.5" customHeight="1">
      <c r="A115" s="142"/>
      <c r="B115" s="140"/>
      <c r="C115" s="123" t="s">
        <v>107</v>
      </c>
      <c r="D115" s="120"/>
      <c r="E115" s="81"/>
      <c r="F115" s="6"/>
      <c r="G115" s="6"/>
      <c r="H115" s="56">
        <f t="shared" si="139"/>
        <v>0</v>
      </c>
      <c r="I115" s="81"/>
      <c r="J115" s="6"/>
      <c r="K115" s="6"/>
      <c r="L115" s="56">
        <f t="shared" si="140"/>
        <v>0</v>
      </c>
      <c r="M115" s="81"/>
      <c r="N115" s="6"/>
      <c r="O115" s="6"/>
      <c r="P115" s="56">
        <f t="shared" si="141"/>
        <v>0</v>
      </c>
      <c r="Q115" s="80">
        <f t="shared" si="144"/>
        <v>0</v>
      </c>
      <c r="R115" s="39">
        <f t="shared" si="145"/>
        <v>0</v>
      </c>
      <c r="S115" s="39">
        <f t="shared" si="146"/>
        <v>0</v>
      </c>
      <c r="T115" s="56">
        <f t="shared" si="143"/>
        <v>0</v>
      </c>
    </row>
    <row r="116" spans="1:20" ht="16.5" customHeight="1">
      <c r="A116" s="142"/>
      <c r="B116" s="140"/>
      <c r="C116" s="123" t="s">
        <v>108</v>
      </c>
      <c r="D116" s="120"/>
      <c r="E116" s="81"/>
      <c r="F116" s="6"/>
      <c r="G116" s="6"/>
      <c r="H116" s="56">
        <f t="shared" si="139"/>
        <v>0</v>
      </c>
      <c r="I116" s="81"/>
      <c r="J116" s="6"/>
      <c r="K116" s="6"/>
      <c r="L116" s="56">
        <f t="shared" si="140"/>
        <v>0</v>
      </c>
      <c r="M116" s="81"/>
      <c r="N116" s="6"/>
      <c r="O116" s="6"/>
      <c r="P116" s="56">
        <f t="shared" si="141"/>
        <v>0</v>
      </c>
      <c r="Q116" s="80">
        <f t="shared" si="144"/>
        <v>0</v>
      </c>
      <c r="R116" s="39">
        <f t="shared" si="145"/>
        <v>0</v>
      </c>
      <c r="S116" s="39">
        <f t="shared" si="146"/>
        <v>0</v>
      </c>
      <c r="T116" s="56">
        <f t="shared" si="143"/>
        <v>0</v>
      </c>
    </row>
    <row r="117" spans="1:20" ht="16.5" customHeight="1">
      <c r="A117" s="142"/>
      <c r="B117" s="140"/>
      <c r="C117" s="123" t="s">
        <v>109</v>
      </c>
      <c r="D117" s="120"/>
      <c r="E117" s="81"/>
      <c r="F117" s="6"/>
      <c r="G117" s="6"/>
      <c r="H117" s="56">
        <f t="shared" si="139"/>
        <v>0</v>
      </c>
      <c r="I117" s="81"/>
      <c r="J117" s="6"/>
      <c r="K117" s="6"/>
      <c r="L117" s="56">
        <f t="shared" si="140"/>
        <v>0</v>
      </c>
      <c r="M117" s="81"/>
      <c r="N117" s="6"/>
      <c r="O117" s="6"/>
      <c r="P117" s="56">
        <f t="shared" si="141"/>
        <v>0</v>
      </c>
      <c r="Q117" s="80">
        <f t="shared" si="144"/>
        <v>0</v>
      </c>
      <c r="R117" s="39">
        <f t="shared" si="145"/>
        <v>0</v>
      </c>
      <c r="S117" s="39">
        <f t="shared" si="146"/>
        <v>0</v>
      </c>
      <c r="T117" s="56">
        <f t="shared" si="143"/>
        <v>0</v>
      </c>
    </row>
    <row r="118" spans="1:20" ht="16.5" customHeight="1">
      <c r="A118" s="142"/>
      <c r="B118" s="140"/>
      <c r="C118" s="123" t="s">
        <v>90</v>
      </c>
      <c r="D118" s="120"/>
      <c r="E118" s="81"/>
      <c r="F118" s="6"/>
      <c r="G118" s="6"/>
      <c r="H118" s="56">
        <f t="shared" si="139"/>
        <v>0</v>
      </c>
      <c r="I118" s="81"/>
      <c r="J118" s="6"/>
      <c r="K118" s="6"/>
      <c r="L118" s="56">
        <f t="shared" si="140"/>
        <v>0</v>
      </c>
      <c r="M118" s="81"/>
      <c r="N118" s="6"/>
      <c r="O118" s="6"/>
      <c r="P118" s="56">
        <f t="shared" si="141"/>
        <v>0</v>
      </c>
      <c r="Q118" s="80">
        <f t="shared" si="144"/>
        <v>0</v>
      </c>
      <c r="R118" s="39">
        <f t="shared" si="145"/>
        <v>0</v>
      </c>
      <c r="S118" s="39">
        <f t="shared" si="146"/>
        <v>0</v>
      </c>
      <c r="T118" s="56">
        <f t="shared" si="143"/>
        <v>0</v>
      </c>
    </row>
    <row r="119" spans="1:20" ht="16.5" customHeight="1">
      <c r="A119" s="142"/>
      <c r="B119" s="140"/>
      <c r="C119" s="125" t="s">
        <v>131</v>
      </c>
      <c r="D119" s="124"/>
      <c r="E119" s="81"/>
      <c r="F119" s="6"/>
      <c r="G119" s="6"/>
      <c r="H119" s="56">
        <f t="shared" si="139"/>
        <v>0</v>
      </c>
      <c r="I119" s="81"/>
      <c r="J119" s="6"/>
      <c r="K119" s="6"/>
      <c r="L119" s="56">
        <f t="shared" si="140"/>
        <v>0</v>
      </c>
      <c r="M119" s="81"/>
      <c r="N119" s="6"/>
      <c r="O119" s="6"/>
      <c r="P119" s="56">
        <f t="shared" si="141"/>
        <v>0</v>
      </c>
      <c r="Q119" s="80"/>
      <c r="R119" s="39"/>
      <c r="S119" s="39"/>
      <c r="T119" s="56">
        <f t="shared" si="143"/>
        <v>0</v>
      </c>
    </row>
    <row r="120" spans="1:20" ht="16.5" customHeight="1">
      <c r="A120" s="142"/>
      <c r="B120" s="141"/>
      <c r="C120" s="123" t="s">
        <v>45</v>
      </c>
      <c r="D120" s="120"/>
      <c r="E120" s="78"/>
      <c r="F120" s="48"/>
      <c r="G120" s="48"/>
      <c r="H120" s="56">
        <f t="shared" si="139"/>
        <v>0</v>
      </c>
      <c r="I120" s="78"/>
      <c r="J120" s="48"/>
      <c r="K120" s="48"/>
      <c r="L120" s="56">
        <f t="shared" si="140"/>
        <v>0</v>
      </c>
      <c r="M120" s="78"/>
      <c r="N120" s="48"/>
      <c r="O120" s="48"/>
      <c r="P120" s="56">
        <f t="shared" si="141"/>
        <v>0</v>
      </c>
      <c r="Q120" s="95">
        <f>E120+I120+M120</f>
        <v>0</v>
      </c>
      <c r="R120" s="3">
        <f>F120+J120+N120</f>
        <v>0</v>
      </c>
      <c r="S120" s="3">
        <f>G120+K120+O120</f>
        <v>0</v>
      </c>
      <c r="T120" s="56">
        <f t="shared" si="143"/>
        <v>0</v>
      </c>
    </row>
    <row r="121" spans="1:20" ht="16.5" customHeight="1">
      <c r="A121" s="142"/>
      <c r="B121" s="121" t="s">
        <v>49</v>
      </c>
      <c r="C121" s="122"/>
      <c r="D121" s="122"/>
      <c r="E121" s="79">
        <f t="shared" ref="E121:T121" si="148">SUM(E109:E120)</f>
        <v>0</v>
      </c>
      <c r="F121" s="44">
        <f t="shared" si="148"/>
        <v>5</v>
      </c>
      <c r="G121" s="44">
        <f t="shared" si="148"/>
        <v>1</v>
      </c>
      <c r="H121" s="68">
        <f t="shared" si="148"/>
        <v>6</v>
      </c>
      <c r="I121" s="79">
        <f t="shared" si="148"/>
        <v>0</v>
      </c>
      <c r="J121" s="44">
        <f t="shared" si="148"/>
        <v>0</v>
      </c>
      <c r="K121" s="44">
        <f t="shared" si="148"/>
        <v>0</v>
      </c>
      <c r="L121" s="68">
        <f t="shared" si="148"/>
        <v>0</v>
      </c>
      <c r="M121" s="79">
        <f t="shared" si="148"/>
        <v>0</v>
      </c>
      <c r="N121" s="44">
        <f t="shared" si="148"/>
        <v>17</v>
      </c>
      <c r="O121" s="44">
        <f t="shared" si="148"/>
        <v>2</v>
      </c>
      <c r="P121" s="68">
        <f>SUM(P109:P120)</f>
        <v>19</v>
      </c>
      <c r="Q121" s="79">
        <f t="shared" si="148"/>
        <v>0</v>
      </c>
      <c r="R121" s="44">
        <f t="shared" si="148"/>
        <v>22</v>
      </c>
      <c r="S121" s="44">
        <f t="shared" si="148"/>
        <v>3</v>
      </c>
      <c r="T121" s="68">
        <f t="shared" si="148"/>
        <v>25</v>
      </c>
    </row>
    <row r="122" spans="1:20" ht="16.5" customHeight="1">
      <c r="A122" s="142" t="s">
        <v>2</v>
      </c>
      <c r="B122" s="123" t="s">
        <v>0</v>
      </c>
      <c r="C122" s="120"/>
      <c r="D122" s="120"/>
      <c r="E122" s="82"/>
      <c r="F122" s="54"/>
      <c r="G122" s="54"/>
      <c r="H122" s="56">
        <f t="shared" ref="H122:H131" si="149">SUM(E122:G122)</f>
        <v>0</v>
      </c>
      <c r="I122" s="82"/>
      <c r="J122" s="54"/>
      <c r="K122" s="54"/>
      <c r="L122" s="56">
        <f t="shared" ref="L122:L131" si="150">SUM(I122:K122)</f>
        <v>0</v>
      </c>
      <c r="M122" s="82"/>
      <c r="N122" s="54">
        <v>1</v>
      </c>
      <c r="O122" s="54"/>
      <c r="P122" s="56">
        <f>SUM(M122:O122)</f>
        <v>1</v>
      </c>
      <c r="Q122" s="97">
        <f t="shared" ref="Q122:S125" si="151">E122+I122+M122</f>
        <v>0</v>
      </c>
      <c r="R122" s="46">
        <f t="shared" si="151"/>
        <v>1</v>
      </c>
      <c r="S122" s="46">
        <f t="shared" si="151"/>
        <v>0</v>
      </c>
      <c r="T122" s="56">
        <f t="shared" ref="T122:T131" si="152">SUM(Q122:S122)</f>
        <v>1</v>
      </c>
    </row>
    <row r="123" spans="1:20" ht="16.5" customHeight="1">
      <c r="A123" s="142"/>
      <c r="B123" s="123" t="s">
        <v>51</v>
      </c>
      <c r="C123" s="120"/>
      <c r="D123" s="120"/>
      <c r="E123" s="80"/>
      <c r="F123" s="40">
        <v>13</v>
      </c>
      <c r="G123" s="40"/>
      <c r="H123" s="56">
        <f t="shared" si="149"/>
        <v>13</v>
      </c>
      <c r="I123" s="80"/>
      <c r="J123" s="40"/>
      <c r="K123" s="40"/>
      <c r="L123" s="56">
        <f t="shared" si="150"/>
        <v>0</v>
      </c>
      <c r="M123" s="80"/>
      <c r="N123" s="40">
        <v>2</v>
      </c>
      <c r="O123" s="40"/>
      <c r="P123" s="56">
        <f t="shared" ref="P123:P131" si="153">SUM(M123:O123)</f>
        <v>2</v>
      </c>
      <c r="Q123" s="98">
        <f t="shared" si="151"/>
        <v>0</v>
      </c>
      <c r="R123" s="52">
        <f t="shared" si="151"/>
        <v>15</v>
      </c>
      <c r="S123" s="52">
        <f t="shared" si="151"/>
        <v>0</v>
      </c>
      <c r="T123" s="56">
        <f t="shared" si="152"/>
        <v>15</v>
      </c>
    </row>
    <row r="124" spans="1:20" ht="16.5" customHeight="1">
      <c r="A124" s="142"/>
      <c r="B124" s="123" t="s">
        <v>132</v>
      </c>
      <c r="C124" s="120"/>
      <c r="D124" s="120"/>
      <c r="E124" s="80"/>
      <c r="F124" s="40"/>
      <c r="G124" s="40"/>
      <c r="H124" s="56">
        <f t="shared" si="149"/>
        <v>0</v>
      </c>
      <c r="I124" s="80"/>
      <c r="J124" s="40"/>
      <c r="K124" s="40"/>
      <c r="L124" s="56">
        <f t="shared" si="150"/>
        <v>0</v>
      </c>
      <c r="M124" s="80"/>
      <c r="N124" s="55"/>
      <c r="O124" s="40"/>
      <c r="P124" s="56">
        <f t="shared" si="153"/>
        <v>0</v>
      </c>
      <c r="Q124" s="98">
        <f t="shared" si="151"/>
        <v>0</v>
      </c>
      <c r="R124" s="52">
        <f t="shared" si="151"/>
        <v>0</v>
      </c>
      <c r="S124" s="52">
        <f t="shared" si="151"/>
        <v>0</v>
      </c>
      <c r="T124" s="56">
        <f t="shared" si="152"/>
        <v>0</v>
      </c>
    </row>
    <row r="125" spans="1:20" ht="16.5" customHeight="1">
      <c r="A125" s="142"/>
      <c r="B125" s="125" t="s">
        <v>134</v>
      </c>
      <c r="C125" s="124"/>
      <c r="D125" s="124"/>
      <c r="E125" s="80"/>
      <c r="F125" s="40"/>
      <c r="G125" s="40"/>
      <c r="H125" s="56">
        <f t="shared" si="149"/>
        <v>0</v>
      </c>
      <c r="I125" s="80"/>
      <c r="J125" s="40"/>
      <c r="K125" s="40"/>
      <c r="L125" s="56">
        <f t="shared" si="150"/>
        <v>0</v>
      </c>
      <c r="M125" s="80"/>
      <c r="N125" s="55"/>
      <c r="O125" s="40"/>
      <c r="P125" s="56">
        <f t="shared" si="153"/>
        <v>0</v>
      </c>
      <c r="Q125" s="98"/>
      <c r="R125" s="52">
        <f t="shared" si="151"/>
        <v>0</v>
      </c>
      <c r="S125" s="52"/>
      <c r="T125" s="56">
        <f t="shared" si="152"/>
        <v>0</v>
      </c>
    </row>
    <row r="126" spans="1:20" ht="16.5" customHeight="1">
      <c r="A126" s="142"/>
      <c r="B126" s="123" t="s">
        <v>133</v>
      </c>
      <c r="C126" s="120"/>
      <c r="D126" s="120"/>
      <c r="E126" s="80"/>
      <c r="F126" s="40"/>
      <c r="G126" s="40"/>
      <c r="H126" s="56">
        <f t="shared" si="149"/>
        <v>0</v>
      </c>
      <c r="I126" s="80"/>
      <c r="J126" s="40"/>
      <c r="K126" s="40"/>
      <c r="L126" s="56">
        <f t="shared" si="150"/>
        <v>0</v>
      </c>
      <c r="M126" s="80"/>
      <c r="N126" s="40"/>
      <c r="O126" s="40"/>
      <c r="P126" s="56">
        <f t="shared" si="153"/>
        <v>0</v>
      </c>
      <c r="Q126" s="80">
        <f t="shared" ref="Q126:S130" si="154">E126+I126+M126</f>
        <v>0</v>
      </c>
      <c r="R126" s="39">
        <f t="shared" si="154"/>
        <v>0</v>
      </c>
      <c r="S126" s="39">
        <f t="shared" si="154"/>
        <v>0</v>
      </c>
      <c r="T126" s="56">
        <f t="shared" si="152"/>
        <v>0</v>
      </c>
    </row>
    <row r="127" spans="1:20" ht="16.5" customHeight="1">
      <c r="A127" s="142"/>
      <c r="B127" s="123" t="s">
        <v>4</v>
      </c>
      <c r="C127" s="120"/>
      <c r="D127" s="120"/>
      <c r="E127" s="80"/>
      <c r="F127" s="40"/>
      <c r="G127" s="40"/>
      <c r="H127" s="56">
        <f t="shared" si="149"/>
        <v>0</v>
      </c>
      <c r="I127" s="80"/>
      <c r="J127" s="40"/>
      <c r="K127" s="40"/>
      <c r="L127" s="56">
        <f t="shared" si="150"/>
        <v>0</v>
      </c>
      <c r="M127" s="80"/>
      <c r="N127" s="40"/>
      <c r="O127" s="40"/>
      <c r="P127" s="56">
        <f t="shared" si="153"/>
        <v>0</v>
      </c>
      <c r="Q127" s="80">
        <f t="shared" si="154"/>
        <v>0</v>
      </c>
      <c r="R127" s="39">
        <f t="shared" si="154"/>
        <v>0</v>
      </c>
      <c r="S127" s="39">
        <f t="shared" si="154"/>
        <v>0</v>
      </c>
      <c r="T127" s="56">
        <f t="shared" si="152"/>
        <v>0</v>
      </c>
    </row>
    <row r="128" spans="1:20" ht="16.5" customHeight="1">
      <c r="A128" s="142"/>
      <c r="B128" s="123" t="s">
        <v>5</v>
      </c>
      <c r="C128" s="120"/>
      <c r="D128" s="120"/>
      <c r="E128" s="80"/>
      <c r="F128" s="40"/>
      <c r="G128" s="40"/>
      <c r="H128" s="56">
        <f t="shared" si="149"/>
        <v>0</v>
      </c>
      <c r="I128" s="80"/>
      <c r="J128" s="40"/>
      <c r="K128" s="40"/>
      <c r="L128" s="56">
        <f t="shared" si="150"/>
        <v>0</v>
      </c>
      <c r="M128" s="80"/>
      <c r="N128" s="40"/>
      <c r="O128" s="40"/>
      <c r="P128" s="56">
        <f t="shared" si="153"/>
        <v>0</v>
      </c>
      <c r="Q128" s="80">
        <f t="shared" si="154"/>
        <v>0</v>
      </c>
      <c r="R128" s="39">
        <f t="shared" si="154"/>
        <v>0</v>
      </c>
      <c r="S128" s="39">
        <f t="shared" si="154"/>
        <v>0</v>
      </c>
      <c r="T128" s="56">
        <f t="shared" si="152"/>
        <v>0</v>
      </c>
    </row>
    <row r="129" spans="1:21" ht="16.5" customHeight="1">
      <c r="A129" s="142"/>
      <c r="B129" s="173" t="s">
        <v>6</v>
      </c>
      <c r="C129" s="120"/>
      <c r="D129" s="120"/>
      <c r="E129" s="80"/>
      <c r="F129" s="40"/>
      <c r="G129" s="40"/>
      <c r="H129" s="56">
        <f t="shared" si="149"/>
        <v>0</v>
      </c>
      <c r="I129" s="80"/>
      <c r="J129" s="40"/>
      <c r="K129" s="40"/>
      <c r="L129" s="56">
        <f t="shared" si="150"/>
        <v>0</v>
      </c>
      <c r="M129" s="80"/>
      <c r="N129" s="40"/>
      <c r="O129" s="40"/>
      <c r="P129" s="56">
        <f t="shared" si="153"/>
        <v>0</v>
      </c>
      <c r="Q129" s="80">
        <f t="shared" si="154"/>
        <v>0</v>
      </c>
      <c r="R129" s="39">
        <f t="shared" si="154"/>
        <v>0</v>
      </c>
      <c r="S129" s="39">
        <f t="shared" si="154"/>
        <v>0</v>
      </c>
      <c r="T129" s="56">
        <f t="shared" si="152"/>
        <v>0</v>
      </c>
    </row>
    <row r="130" spans="1:21" ht="16.5" customHeight="1">
      <c r="A130" s="142"/>
      <c r="B130" s="21"/>
      <c r="C130" s="174" t="s">
        <v>65</v>
      </c>
      <c r="D130" s="123"/>
      <c r="E130" s="80"/>
      <c r="F130" s="40"/>
      <c r="G130" s="40"/>
      <c r="H130" s="56">
        <f t="shared" si="149"/>
        <v>0</v>
      </c>
      <c r="I130" s="80"/>
      <c r="J130" s="40"/>
      <c r="K130" s="40"/>
      <c r="L130" s="56">
        <f t="shared" si="150"/>
        <v>0</v>
      </c>
      <c r="M130" s="80"/>
      <c r="N130" s="40"/>
      <c r="O130" s="40"/>
      <c r="P130" s="56">
        <f t="shared" si="153"/>
        <v>0</v>
      </c>
      <c r="Q130" s="80">
        <f t="shared" si="154"/>
        <v>0</v>
      </c>
      <c r="R130" s="39">
        <f t="shared" si="154"/>
        <v>0</v>
      </c>
      <c r="S130" s="39">
        <f t="shared" si="154"/>
        <v>0</v>
      </c>
      <c r="T130" s="56">
        <f t="shared" si="152"/>
        <v>0</v>
      </c>
    </row>
    <row r="131" spans="1:21" ht="16.5" customHeight="1">
      <c r="A131" s="142"/>
      <c r="B131" s="125" t="s">
        <v>135</v>
      </c>
      <c r="C131" s="124"/>
      <c r="D131" s="124"/>
      <c r="E131" s="80"/>
      <c r="F131" s="40"/>
      <c r="G131" s="40"/>
      <c r="H131" s="56">
        <f t="shared" si="149"/>
        <v>0</v>
      </c>
      <c r="I131" s="80"/>
      <c r="J131" s="40"/>
      <c r="K131" s="40"/>
      <c r="L131" s="56">
        <f t="shared" si="150"/>
        <v>0</v>
      </c>
      <c r="M131" s="80"/>
      <c r="N131" s="40"/>
      <c r="O131" s="40"/>
      <c r="P131" s="56">
        <f t="shared" si="153"/>
        <v>0</v>
      </c>
      <c r="Q131" s="80"/>
      <c r="R131" s="39"/>
      <c r="S131" s="39"/>
      <c r="T131" s="56">
        <f t="shared" si="152"/>
        <v>0</v>
      </c>
    </row>
    <row r="132" spans="1:21" ht="16.5" customHeight="1">
      <c r="A132" s="142"/>
      <c r="B132" s="121" t="s">
        <v>39</v>
      </c>
      <c r="C132" s="122"/>
      <c r="D132" s="122"/>
      <c r="E132" s="79">
        <f t="shared" ref="E132:T132" si="155">SUM(E122:E131)</f>
        <v>0</v>
      </c>
      <c r="F132" s="44">
        <f t="shared" si="155"/>
        <v>13</v>
      </c>
      <c r="G132" s="44">
        <f t="shared" si="155"/>
        <v>0</v>
      </c>
      <c r="H132" s="68">
        <f t="shared" si="155"/>
        <v>13</v>
      </c>
      <c r="I132" s="79">
        <f t="shared" si="155"/>
        <v>0</v>
      </c>
      <c r="J132" s="44">
        <f t="shared" si="155"/>
        <v>0</v>
      </c>
      <c r="K132" s="44">
        <f t="shared" si="155"/>
        <v>0</v>
      </c>
      <c r="L132" s="68">
        <f t="shared" si="155"/>
        <v>0</v>
      </c>
      <c r="M132" s="79">
        <f t="shared" si="155"/>
        <v>0</v>
      </c>
      <c r="N132" s="44">
        <f t="shared" si="155"/>
        <v>3</v>
      </c>
      <c r="O132" s="44">
        <f t="shared" si="155"/>
        <v>0</v>
      </c>
      <c r="P132" s="68">
        <f t="shared" si="155"/>
        <v>3</v>
      </c>
      <c r="Q132" s="79">
        <f t="shared" si="155"/>
        <v>0</v>
      </c>
      <c r="R132" s="44">
        <f t="shared" si="155"/>
        <v>16</v>
      </c>
      <c r="S132" s="44">
        <f t="shared" si="155"/>
        <v>0</v>
      </c>
      <c r="T132" s="68">
        <f t="shared" si="155"/>
        <v>16</v>
      </c>
    </row>
    <row r="133" spans="1:21" ht="16.5" customHeight="1">
      <c r="A133" s="126" t="s">
        <v>92</v>
      </c>
      <c r="B133" s="166" t="s">
        <v>93</v>
      </c>
      <c r="C133" s="123" t="s">
        <v>0</v>
      </c>
      <c r="D133" s="120"/>
      <c r="E133" s="81"/>
      <c r="F133" s="6"/>
      <c r="G133" s="6"/>
      <c r="H133" s="56">
        <f t="shared" ref="H133:H144" si="156">SUM(E133:G133)</f>
        <v>0</v>
      </c>
      <c r="I133" s="81"/>
      <c r="J133" s="6"/>
      <c r="K133" s="6"/>
      <c r="L133" s="56">
        <f t="shared" ref="L133:L144" si="157">SUM(I133:K133)</f>
        <v>0</v>
      </c>
      <c r="M133" s="81"/>
      <c r="N133" s="6"/>
      <c r="O133" s="6"/>
      <c r="P133" s="56">
        <f t="shared" ref="P133:P144" si="158">SUM(M133:O133)</f>
        <v>0</v>
      </c>
      <c r="Q133" s="80">
        <f t="shared" ref="Q133:S133" si="159">E133+I133+M133</f>
        <v>0</v>
      </c>
      <c r="R133" s="39">
        <f t="shared" si="159"/>
        <v>0</v>
      </c>
      <c r="S133" s="39">
        <f t="shared" si="159"/>
        <v>0</v>
      </c>
      <c r="T133" s="56">
        <f t="shared" ref="T133:T144" si="160">SUM(Q133:S133)</f>
        <v>0</v>
      </c>
    </row>
    <row r="134" spans="1:21" ht="16.5" customHeight="1">
      <c r="A134" s="127"/>
      <c r="B134" s="166"/>
      <c r="C134" s="125" t="s">
        <v>136</v>
      </c>
      <c r="D134" s="124"/>
      <c r="E134" s="81"/>
      <c r="F134" s="6"/>
      <c r="G134" s="6"/>
      <c r="H134" s="56">
        <f t="shared" si="156"/>
        <v>0</v>
      </c>
      <c r="I134" s="81"/>
      <c r="J134" s="6"/>
      <c r="K134" s="6"/>
      <c r="L134" s="56">
        <f t="shared" si="157"/>
        <v>0</v>
      </c>
      <c r="M134" s="81"/>
      <c r="N134" s="6"/>
      <c r="O134" s="6"/>
      <c r="P134" s="56">
        <f t="shared" si="158"/>
        <v>0</v>
      </c>
      <c r="Q134" s="80"/>
      <c r="R134" s="39"/>
      <c r="S134" s="39"/>
      <c r="T134" s="56">
        <f t="shared" si="160"/>
        <v>0</v>
      </c>
    </row>
    <row r="135" spans="1:21" ht="16.5" customHeight="1">
      <c r="A135" s="127"/>
      <c r="B135" s="166"/>
      <c r="C135" s="123" t="s">
        <v>15</v>
      </c>
      <c r="D135" s="120"/>
      <c r="E135" s="78"/>
      <c r="F135" s="48"/>
      <c r="G135" s="48"/>
      <c r="H135" s="56">
        <f t="shared" si="156"/>
        <v>0</v>
      </c>
      <c r="I135" s="78"/>
      <c r="J135" s="48"/>
      <c r="K135" s="48"/>
      <c r="L135" s="56">
        <f t="shared" si="157"/>
        <v>0</v>
      </c>
      <c r="M135" s="78"/>
      <c r="N135" s="48">
        <v>7</v>
      </c>
      <c r="O135" s="48">
        <v>1</v>
      </c>
      <c r="P135" s="56">
        <f t="shared" si="158"/>
        <v>8</v>
      </c>
      <c r="Q135" s="95">
        <f>E135+I135+M135</f>
        <v>0</v>
      </c>
      <c r="R135" s="3">
        <f>F135+J135+N135</f>
        <v>7</v>
      </c>
      <c r="S135" s="3">
        <f>G135+K135+O135</f>
        <v>1</v>
      </c>
      <c r="T135" s="56">
        <f t="shared" si="160"/>
        <v>8</v>
      </c>
    </row>
    <row r="136" spans="1:21" ht="16.5" customHeight="1">
      <c r="A136" s="127"/>
      <c r="B136" s="166"/>
      <c r="C136" s="123" t="s">
        <v>9</v>
      </c>
      <c r="D136" s="120"/>
      <c r="E136" s="81"/>
      <c r="F136" s="6"/>
      <c r="G136" s="6"/>
      <c r="H136" s="56">
        <f t="shared" si="156"/>
        <v>0</v>
      </c>
      <c r="I136" s="81"/>
      <c r="J136" s="6"/>
      <c r="K136" s="6"/>
      <c r="L136" s="56">
        <f t="shared" si="157"/>
        <v>0</v>
      </c>
      <c r="M136" s="81"/>
      <c r="N136" s="6"/>
      <c r="O136" s="6"/>
      <c r="P136" s="56">
        <f t="shared" si="158"/>
        <v>0</v>
      </c>
      <c r="Q136" s="80">
        <f t="shared" ref="Q136:Q144" si="161">E136+I136+M136</f>
        <v>0</v>
      </c>
      <c r="R136" s="39">
        <f t="shared" ref="R136:R144" si="162">F136+J136+N136</f>
        <v>0</v>
      </c>
      <c r="S136" s="39">
        <f t="shared" ref="S136:S144" si="163">G136+K136+O136</f>
        <v>0</v>
      </c>
      <c r="T136" s="56">
        <f t="shared" si="160"/>
        <v>0</v>
      </c>
    </row>
    <row r="137" spans="1:21" ht="16.5" customHeight="1">
      <c r="A137" s="127"/>
      <c r="B137" s="166"/>
      <c r="C137" s="123" t="s">
        <v>12</v>
      </c>
      <c r="D137" s="120"/>
      <c r="E137" s="78"/>
      <c r="F137" s="48">
        <v>1</v>
      </c>
      <c r="G137" s="48"/>
      <c r="H137" s="56">
        <f t="shared" si="156"/>
        <v>1</v>
      </c>
      <c r="I137" s="78"/>
      <c r="J137" s="48"/>
      <c r="K137" s="48"/>
      <c r="L137" s="56">
        <f t="shared" si="157"/>
        <v>0</v>
      </c>
      <c r="M137" s="78"/>
      <c r="N137" s="48"/>
      <c r="O137" s="48"/>
      <c r="P137" s="56">
        <f t="shared" si="158"/>
        <v>0</v>
      </c>
      <c r="Q137" s="95">
        <f t="shared" ref="Q137:S137" si="164">E137+I137+M137</f>
        <v>0</v>
      </c>
      <c r="R137" s="3">
        <f t="shared" si="164"/>
        <v>1</v>
      </c>
      <c r="S137" s="3">
        <f t="shared" si="164"/>
        <v>0</v>
      </c>
      <c r="T137" s="56">
        <f t="shared" si="160"/>
        <v>1</v>
      </c>
      <c r="U137"/>
    </row>
    <row r="138" spans="1:21" ht="16.5" customHeight="1">
      <c r="A138" s="127"/>
      <c r="B138" s="139" t="s">
        <v>96</v>
      </c>
      <c r="C138" s="123" t="s">
        <v>94</v>
      </c>
      <c r="D138" s="120"/>
      <c r="E138" s="78"/>
      <c r="F138" s="48"/>
      <c r="G138" s="48"/>
      <c r="H138" s="56">
        <f t="shared" si="156"/>
        <v>0</v>
      </c>
      <c r="I138" s="78"/>
      <c r="J138" s="48"/>
      <c r="K138" s="48"/>
      <c r="L138" s="56">
        <f t="shared" si="157"/>
        <v>0</v>
      </c>
      <c r="M138" s="78"/>
      <c r="N138" s="48">
        <v>1</v>
      </c>
      <c r="O138" s="48"/>
      <c r="P138" s="56">
        <f t="shared" si="158"/>
        <v>1</v>
      </c>
      <c r="Q138" s="95">
        <f t="shared" ref="Q138:S143" si="165">E138+I138+M138</f>
        <v>0</v>
      </c>
      <c r="R138" s="3">
        <f t="shared" si="165"/>
        <v>1</v>
      </c>
      <c r="S138" s="3">
        <f t="shared" si="165"/>
        <v>0</v>
      </c>
      <c r="T138" s="56">
        <f t="shared" si="160"/>
        <v>1</v>
      </c>
    </row>
    <row r="139" spans="1:21" ht="16.5" customHeight="1">
      <c r="A139" s="127"/>
      <c r="B139" s="140"/>
      <c r="C139" s="123" t="s">
        <v>95</v>
      </c>
      <c r="D139" s="120"/>
      <c r="E139" s="78"/>
      <c r="F139" s="48">
        <v>4</v>
      </c>
      <c r="G139" s="48"/>
      <c r="H139" s="56">
        <f t="shared" si="156"/>
        <v>4</v>
      </c>
      <c r="I139" s="78"/>
      <c r="J139" s="48"/>
      <c r="K139" s="48"/>
      <c r="L139" s="56">
        <f t="shared" si="157"/>
        <v>0</v>
      </c>
      <c r="M139" s="78"/>
      <c r="N139" s="48">
        <v>1</v>
      </c>
      <c r="O139" s="48"/>
      <c r="P139" s="56">
        <f t="shared" si="158"/>
        <v>1</v>
      </c>
      <c r="Q139" s="95">
        <f t="shared" si="165"/>
        <v>0</v>
      </c>
      <c r="R139" s="3">
        <f t="shared" si="165"/>
        <v>5</v>
      </c>
      <c r="S139" s="3">
        <f t="shared" si="165"/>
        <v>0</v>
      </c>
      <c r="T139" s="56">
        <f t="shared" si="160"/>
        <v>5</v>
      </c>
    </row>
    <row r="140" spans="1:21" ht="16.5" customHeight="1">
      <c r="A140" s="127"/>
      <c r="B140" s="140"/>
      <c r="C140" s="123" t="s">
        <v>137</v>
      </c>
      <c r="D140" s="120"/>
      <c r="E140" s="78"/>
      <c r="F140" s="48"/>
      <c r="G140" s="48"/>
      <c r="H140" s="56">
        <f t="shared" si="156"/>
        <v>0</v>
      </c>
      <c r="I140" s="78"/>
      <c r="J140" s="48"/>
      <c r="K140" s="48"/>
      <c r="L140" s="56">
        <f t="shared" si="157"/>
        <v>0</v>
      </c>
      <c r="M140" s="78">
        <v>1</v>
      </c>
      <c r="N140" s="48"/>
      <c r="O140" s="48"/>
      <c r="P140" s="56">
        <f t="shared" si="158"/>
        <v>1</v>
      </c>
      <c r="Q140" s="95">
        <f t="shared" si="165"/>
        <v>1</v>
      </c>
      <c r="R140" s="3">
        <f t="shared" si="165"/>
        <v>0</v>
      </c>
      <c r="S140" s="3">
        <f t="shared" si="165"/>
        <v>0</v>
      </c>
      <c r="T140" s="56">
        <f t="shared" si="160"/>
        <v>1</v>
      </c>
    </row>
    <row r="141" spans="1:21" ht="16.5" customHeight="1">
      <c r="A141" s="127"/>
      <c r="B141" s="141"/>
      <c r="C141" s="125" t="s">
        <v>184</v>
      </c>
      <c r="D141" s="124"/>
      <c r="E141" s="78"/>
      <c r="F141" s="48"/>
      <c r="G141" s="48"/>
      <c r="H141" s="56">
        <f t="shared" si="156"/>
        <v>0</v>
      </c>
      <c r="I141" s="78"/>
      <c r="J141" s="48"/>
      <c r="K141" s="48"/>
      <c r="L141" s="56">
        <f t="shared" si="157"/>
        <v>0</v>
      </c>
      <c r="M141" s="78"/>
      <c r="N141" s="48">
        <v>2</v>
      </c>
      <c r="O141" s="48">
        <v>1</v>
      </c>
      <c r="P141" s="56">
        <f t="shared" si="158"/>
        <v>3</v>
      </c>
      <c r="Q141" s="95">
        <f t="shared" ref="Q141" si="166">E141+I141+M141</f>
        <v>0</v>
      </c>
      <c r="R141" s="3">
        <f t="shared" ref="R141" si="167">F141+J141+N141</f>
        <v>2</v>
      </c>
      <c r="S141" s="3">
        <f t="shared" ref="S141" si="168">G141+K141+O141</f>
        <v>1</v>
      </c>
      <c r="T141" s="56">
        <f t="shared" ref="T141" si="169">SUM(Q141:S141)</f>
        <v>3</v>
      </c>
    </row>
    <row r="142" spans="1:21" ht="16.5" customHeight="1">
      <c r="A142" s="127"/>
      <c r="B142" s="180" t="s">
        <v>20</v>
      </c>
      <c r="C142" s="180"/>
      <c r="D142" s="125"/>
      <c r="E142" s="78"/>
      <c r="F142" s="48"/>
      <c r="G142" s="48"/>
      <c r="H142" s="56">
        <f t="shared" si="156"/>
        <v>0</v>
      </c>
      <c r="I142" s="78"/>
      <c r="J142" s="48"/>
      <c r="K142" s="48"/>
      <c r="L142" s="56">
        <f t="shared" si="157"/>
        <v>0</v>
      </c>
      <c r="M142" s="78"/>
      <c r="N142" s="48">
        <v>6</v>
      </c>
      <c r="O142" s="48"/>
      <c r="P142" s="56">
        <f t="shared" si="158"/>
        <v>6</v>
      </c>
      <c r="Q142" s="95">
        <f t="shared" si="165"/>
        <v>0</v>
      </c>
      <c r="R142" s="3">
        <f t="shared" si="165"/>
        <v>6</v>
      </c>
      <c r="S142" s="3">
        <f t="shared" si="165"/>
        <v>0</v>
      </c>
      <c r="T142" s="56">
        <f t="shared" si="160"/>
        <v>6</v>
      </c>
    </row>
    <row r="143" spans="1:21" ht="16.5" customHeight="1">
      <c r="A143" s="127"/>
      <c r="B143" s="180" t="s">
        <v>52</v>
      </c>
      <c r="C143" s="180"/>
      <c r="D143" s="125"/>
      <c r="E143" s="78"/>
      <c r="F143" s="48"/>
      <c r="G143" s="48"/>
      <c r="H143" s="56">
        <f t="shared" si="156"/>
        <v>0</v>
      </c>
      <c r="I143" s="78"/>
      <c r="J143" s="48"/>
      <c r="K143" s="48"/>
      <c r="L143" s="56">
        <f t="shared" si="157"/>
        <v>0</v>
      </c>
      <c r="M143" s="78"/>
      <c r="N143" s="48">
        <v>1</v>
      </c>
      <c r="O143" s="48"/>
      <c r="P143" s="56">
        <f t="shared" si="158"/>
        <v>1</v>
      </c>
      <c r="Q143" s="95">
        <f t="shared" si="165"/>
        <v>0</v>
      </c>
      <c r="R143" s="3">
        <f t="shared" si="165"/>
        <v>1</v>
      </c>
      <c r="S143" s="3">
        <f t="shared" si="165"/>
        <v>0</v>
      </c>
      <c r="T143" s="56">
        <f t="shared" si="160"/>
        <v>1</v>
      </c>
    </row>
    <row r="144" spans="1:21" ht="16.5" customHeight="1">
      <c r="A144" s="127"/>
      <c r="B144" s="125" t="s">
        <v>18</v>
      </c>
      <c r="C144" s="124"/>
      <c r="D144" s="124"/>
      <c r="E144" s="81"/>
      <c r="F144" s="6"/>
      <c r="G144" s="6"/>
      <c r="H144" s="56">
        <f t="shared" si="156"/>
        <v>0</v>
      </c>
      <c r="I144" s="81"/>
      <c r="J144" s="6"/>
      <c r="K144" s="6"/>
      <c r="L144" s="56">
        <f t="shared" si="157"/>
        <v>0</v>
      </c>
      <c r="M144" s="81"/>
      <c r="N144" s="6"/>
      <c r="O144" s="6"/>
      <c r="P144" s="56">
        <f t="shared" si="158"/>
        <v>0</v>
      </c>
      <c r="Q144" s="80">
        <f t="shared" si="161"/>
        <v>0</v>
      </c>
      <c r="R144" s="39">
        <f t="shared" si="162"/>
        <v>0</v>
      </c>
      <c r="S144" s="39">
        <f t="shared" si="163"/>
        <v>0</v>
      </c>
      <c r="T144" s="56">
        <f t="shared" si="160"/>
        <v>0</v>
      </c>
    </row>
    <row r="145" spans="1:20" ht="16.5" customHeight="1">
      <c r="A145" s="70"/>
      <c r="B145" s="121" t="s">
        <v>97</v>
      </c>
      <c r="C145" s="122"/>
      <c r="D145" s="122"/>
      <c r="E145" s="79">
        <f t="shared" ref="E145:T145" si="170">SUM(E133:E144)</f>
        <v>0</v>
      </c>
      <c r="F145" s="44">
        <f t="shared" si="170"/>
        <v>5</v>
      </c>
      <c r="G145" s="44">
        <f t="shared" si="170"/>
        <v>0</v>
      </c>
      <c r="H145" s="68">
        <f t="shared" si="170"/>
        <v>5</v>
      </c>
      <c r="I145" s="79">
        <f t="shared" si="170"/>
        <v>0</v>
      </c>
      <c r="J145" s="44">
        <f t="shared" si="170"/>
        <v>0</v>
      </c>
      <c r="K145" s="44">
        <f t="shared" si="170"/>
        <v>0</v>
      </c>
      <c r="L145" s="68">
        <f t="shared" si="170"/>
        <v>0</v>
      </c>
      <c r="M145" s="79">
        <f t="shared" si="170"/>
        <v>1</v>
      </c>
      <c r="N145" s="44">
        <f t="shared" si="170"/>
        <v>18</v>
      </c>
      <c r="O145" s="44">
        <f t="shared" si="170"/>
        <v>2</v>
      </c>
      <c r="P145" s="68">
        <f>SUM(P133:P144)</f>
        <v>21</v>
      </c>
      <c r="Q145" s="79">
        <f t="shared" si="170"/>
        <v>1</v>
      </c>
      <c r="R145" s="44">
        <f t="shared" si="170"/>
        <v>23</v>
      </c>
      <c r="S145" s="44">
        <f t="shared" si="170"/>
        <v>2</v>
      </c>
      <c r="T145" s="68">
        <f t="shared" si="170"/>
        <v>26</v>
      </c>
    </row>
    <row r="146" spans="1:20" ht="16.5" customHeight="1">
      <c r="A146" s="146" t="s">
        <v>68</v>
      </c>
      <c r="B146" s="177"/>
      <c r="C146" s="123" t="s">
        <v>24</v>
      </c>
      <c r="D146" s="120"/>
      <c r="E146" s="78"/>
      <c r="F146" s="48">
        <v>6</v>
      </c>
      <c r="G146" s="48"/>
      <c r="H146" s="56">
        <f t="shared" ref="H146" si="171">SUM(E146:G146)</f>
        <v>6</v>
      </c>
      <c r="I146" s="78"/>
      <c r="J146" s="48"/>
      <c r="K146" s="48"/>
      <c r="L146" s="56">
        <f t="shared" ref="L146" si="172">SUM(I146:K146)</f>
        <v>0</v>
      </c>
      <c r="M146" s="78"/>
      <c r="N146" s="48"/>
      <c r="O146" s="48"/>
      <c r="P146" s="56">
        <f>SUM(M146:O146)</f>
        <v>0</v>
      </c>
      <c r="Q146" s="95">
        <f>E146+I146+M146</f>
        <v>0</v>
      </c>
      <c r="R146" s="3">
        <f>F146+J146+N146</f>
        <v>6</v>
      </c>
      <c r="S146" s="3">
        <f>G146+K146+O146</f>
        <v>0</v>
      </c>
      <c r="T146" s="56">
        <f t="shared" ref="T146" si="173">SUM(Q146:S146)</f>
        <v>6</v>
      </c>
    </row>
    <row r="147" spans="1:20" ht="16.5" customHeight="1">
      <c r="A147" s="178"/>
      <c r="B147" s="179"/>
      <c r="C147" s="175" t="s">
        <v>66</v>
      </c>
      <c r="D147" s="176"/>
      <c r="E147" s="79">
        <f t="shared" ref="E147:T147" si="174">SUM(E146)</f>
        <v>0</v>
      </c>
      <c r="F147" s="44">
        <f t="shared" si="174"/>
        <v>6</v>
      </c>
      <c r="G147" s="44">
        <f t="shared" si="174"/>
        <v>0</v>
      </c>
      <c r="H147" s="68">
        <f t="shared" si="174"/>
        <v>6</v>
      </c>
      <c r="I147" s="79">
        <f t="shared" si="174"/>
        <v>0</v>
      </c>
      <c r="J147" s="44">
        <f t="shared" si="174"/>
        <v>0</v>
      </c>
      <c r="K147" s="44">
        <f t="shared" si="174"/>
        <v>0</v>
      </c>
      <c r="L147" s="68">
        <f t="shared" si="174"/>
        <v>0</v>
      </c>
      <c r="M147" s="79">
        <f t="shared" si="174"/>
        <v>0</v>
      </c>
      <c r="N147" s="44">
        <f t="shared" si="174"/>
        <v>0</v>
      </c>
      <c r="O147" s="44">
        <f t="shared" si="174"/>
        <v>0</v>
      </c>
      <c r="P147" s="68">
        <f t="shared" si="174"/>
        <v>0</v>
      </c>
      <c r="Q147" s="79">
        <f t="shared" si="174"/>
        <v>0</v>
      </c>
      <c r="R147" s="44">
        <f t="shared" si="174"/>
        <v>6</v>
      </c>
      <c r="S147" s="44">
        <f t="shared" si="174"/>
        <v>0</v>
      </c>
      <c r="T147" s="68">
        <f t="shared" si="174"/>
        <v>6</v>
      </c>
    </row>
    <row r="148" spans="1:20" ht="16.5" customHeight="1">
      <c r="A148" s="146" t="s">
        <v>69</v>
      </c>
      <c r="B148" s="185"/>
      <c r="C148" s="123" t="s">
        <v>26</v>
      </c>
      <c r="D148" s="120"/>
      <c r="E148" s="78"/>
      <c r="F148" s="48">
        <v>1</v>
      </c>
      <c r="G148" s="48"/>
      <c r="H148" s="56">
        <f t="shared" ref="H148" si="175">SUM(E148:G148)</f>
        <v>1</v>
      </c>
      <c r="I148" s="78"/>
      <c r="J148" s="48"/>
      <c r="K148" s="48"/>
      <c r="L148" s="56">
        <f t="shared" ref="L148" si="176">SUM(I148:K148)</f>
        <v>0</v>
      </c>
      <c r="M148" s="78"/>
      <c r="N148" s="48"/>
      <c r="O148" s="48"/>
      <c r="P148" s="56">
        <f t="shared" ref="P148" si="177">SUM(M148:O148)</f>
        <v>0</v>
      </c>
      <c r="Q148" s="95">
        <f>E148+I148+M148</f>
        <v>0</v>
      </c>
      <c r="R148" s="3">
        <f>F148+J148+N148</f>
        <v>1</v>
      </c>
      <c r="S148" s="3">
        <f>G148+K148+O148</f>
        <v>0</v>
      </c>
      <c r="T148" s="56">
        <f t="shared" ref="T148" si="178">SUM(Q148:S148)</f>
        <v>1</v>
      </c>
    </row>
    <row r="149" spans="1:20" ht="16.5" customHeight="1">
      <c r="A149" s="186"/>
      <c r="B149" s="187"/>
      <c r="C149" s="144" t="s">
        <v>40</v>
      </c>
      <c r="D149" s="145"/>
      <c r="E149" s="79">
        <f t="shared" ref="E149:T149" si="179">SUM(E148)</f>
        <v>0</v>
      </c>
      <c r="F149" s="44">
        <f t="shared" si="179"/>
        <v>1</v>
      </c>
      <c r="G149" s="44">
        <f t="shared" si="179"/>
        <v>0</v>
      </c>
      <c r="H149" s="68">
        <f t="shared" si="179"/>
        <v>1</v>
      </c>
      <c r="I149" s="79">
        <f t="shared" si="179"/>
        <v>0</v>
      </c>
      <c r="J149" s="44">
        <f t="shared" si="179"/>
        <v>0</v>
      </c>
      <c r="K149" s="44">
        <f t="shared" si="179"/>
        <v>0</v>
      </c>
      <c r="L149" s="68">
        <f t="shared" si="179"/>
        <v>0</v>
      </c>
      <c r="M149" s="79">
        <f t="shared" si="179"/>
        <v>0</v>
      </c>
      <c r="N149" s="44">
        <f t="shared" si="179"/>
        <v>0</v>
      </c>
      <c r="O149" s="44">
        <f t="shared" si="179"/>
        <v>0</v>
      </c>
      <c r="P149" s="68">
        <f t="shared" si="179"/>
        <v>0</v>
      </c>
      <c r="Q149" s="79">
        <f t="shared" si="179"/>
        <v>0</v>
      </c>
      <c r="R149" s="44">
        <f t="shared" si="179"/>
        <v>1</v>
      </c>
      <c r="S149" s="44">
        <f t="shared" si="179"/>
        <v>0</v>
      </c>
      <c r="T149" s="68">
        <f t="shared" si="179"/>
        <v>1</v>
      </c>
    </row>
    <row r="150" spans="1:20" ht="16.5" customHeight="1">
      <c r="A150" s="150" t="s">
        <v>43</v>
      </c>
      <c r="B150" s="151"/>
      <c r="C150" s="160" t="s">
        <v>0</v>
      </c>
      <c r="D150" s="161"/>
      <c r="E150" s="81"/>
      <c r="F150" s="6"/>
      <c r="G150" s="6"/>
      <c r="H150" s="56">
        <f t="shared" ref="H150:H151" si="180">SUM(E150:G150)</f>
        <v>0</v>
      </c>
      <c r="I150" s="81"/>
      <c r="J150" s="6"/>
      <c r="K150" s="6"/>
      <c r="L150" s="56">
        <f t="shared" ref="L150:L151" si="181">SUM(I150:K150)</f>
        <v>0</v>
      </c>
      <c r="M150" s="81"/>
      <c r="N150" s="6"/>
      <c r="O150" s="6"/>
      <c r="P150" s="56">
        <f t="shared" ref="P150:P151" si="182">SUM(M150:O150)</f>
        <v>0</v>
      </c>
      <c r="Q150" s="80">
        <f t="shared" ref="Q150:Q157" si="183">E150+I150+M150</f>
        <v>0</v>
      </c>
      <c r="R150" s="39">
        <f t="shared" ref="R150:R157" si="184">F150+J150+N150</f>
        <v>0</v>
      </c>
      <c r="S150" s="39">
        <f t="shared" ref="S150:S157" si="185">G150+K150+O150</f>
        <v>0</v>
      </c>
      <c r="T150" s="56">
        <f t="shared" ref="T150:T151" si="186">SUM(Q150:S150)</f>
        <v>0</v>
      </c>
    </row>
    <row r="151" spans="1:20" ht="16.5" customHeight="1">
      <c r="A151" s="152"/>
      <c r="B151" s="153"/>
      <c r="C151" s="160" t="s">
        <v>29</v>
      </c>
      <c r="D151" s="161"/>
      <c r="E151" s="81"/>
      <c r="F151" s="6"/>
      <c r="G151" s="6"/>
      <c r="H151" s="56">
        <f t="shared" si="180"/>
        <v>0</v>
      </c>
      <c r="I151" s="81"/>
      <c r="J151" s="6"/>
      <c r="K151" s="6"/>
      <c r="L151" s="56">
        <f t="shared" si="181"/>
        <v>0</v>
      </c>
      <c r="M151" s="81"/>
      <c r="N151" s="6"/>
      <c r="O151" s="6"/>
      <c r="P151" s="56">
        <f t="shared" si="182"/>
        <v>0</v>
      </c>
      <c r="Q151" s="80">
        <f t="shared" si="183"/>
        <v>0</v>
      </c>
      <c r="R151" s="39">
        <f t="shared" si="184"/>
        <v>0</v>
      </c>
      <c r="S151" s="39">
        <f t="shared" si="185"/>
        <v>0</v>
      </c>
      <c r="T151" s="56">
        <f t="shared" si="186"/>
        <v>0</v>
      </c>
    </row>
    <row r="152" spans="1:20" ht="16.5" customHeight="1">
      <c r="A152" s="188"/>
      <c r="B152" s="189"/>
      <c r="C152" s="171" t="s">
        <v>41</v>
      </c>
      <c r="D152" s="172"/>
      <c r="E152" s="79">
        <f t="shared" ref="E152:T152" si="187">SUM(E150:E151)</f>
        <v>0</v>
      </c>
      <c r="F152" s="44">
        <f t="shared" si="187"/>
        <v>0</v>
      </c>
      <c r="G152" s="44">
        <f t="shared" si="187"/>
        <v>0</v>
      </c>
      <c r="H152" s="68">
        <f t="shared" si="187"/>
        <v>0</v>
      </c>
      <c r="I152" s="79">
        <f t="shared" si="187"/>
        <v>0</v>
      </c>
      <c r="J152" s="44">
        <f t="shared" si="187"/>
        <v>0</v>
      </c>
      <c r="K152" s="44">
        <f t="shared" si="187"/>
        <v>0</v>
      </c>
      <c r="L152" s="68">
        <f t="shared" si="187"/>
        <v>0</v>
      </c>
      <c r="M152" s="79">
        <f t="shared" si="187"/>
        <v>0</v>
      </c>
      <c r="N152" s="44">
        <f t="shared" si="187"/>
        <v>0</v>
      </c>
      <c r="O152" s="44">
        <f t="shared" si="187"/>
        <v>0</v>
      </c>
      <c r="P152" s="68">
        <f t="shared" si="187"/>
        <v>0</v>
      </c>
      <c r="Q152" s="79">
        <f t="shared" si="187"/>
        <v>0</v>
      </c>
      <c r="R152" s="44">
        <f t="shared" si="187"/>
        <v>0</v>
      </c>
      <c r="S152" s="44">
        <f t="shared" si="187"/>
        <v>0</v>
      </c>
      <c r="T152" s="68">
        <f t="shared" si="187"/>
        <v>0</v>
      </c>
    </row>
    <row r="153" spans="1:20" ht="18.75" customHeight="1">
      <c r="A153" s="167" t="s">
        <v>73</v>
      </c>
      <c r="B153" s="168"/>
      <c r="C153" s="123" t="s">
        <v>139</v>
      </c>
      <c r="D153" s="120"/>
      <c r="E153" s="87">
        <v>1</v>
      </c>
      <c r="F153" s="50">
        <v>1</v>
      </c>
      <c r="G153" s="50"/>
      <c r="H153" s="56">
        <f t="shared" ref="H153" si="188">SUM(E153:G153)</f>
        <v>2</v>
      </c>
      <c r="I153" s="87"/>
      <c r="J153" s="50"/>
      <c r="K153" s="50"/>
      <c r="L153" s="56">
        <f t="shared" ref="L153" si="189">SUM(I153:K153)</f>
        <v>0</v>
      </c>
      <c r="M153" s="87"/>
      <c r="N153" s="50"/>
      <c r="O153" s="50"/>
      <c r="P153" s="56">
        <f t="shared" ref="P153" si="190">SUM(M153:O153)</f>
        <v>0</v>
      </c>
      <c r="Q153" s="80">
        <f t="shared" ref="Q153" si="191">E153+I153+M153</f>
        <v>1</v>
      </c>
      <c r="R153" s="39">
        <f t="shared" ref="R153" si="192">F153+J153+N153</f>
        <v>1</v>
      </c>
      <c r="S153" s="39">
        <f t="shared" ref="S153" si="193">G153+K153+O153</f>
        <v>0</v>
      </c>
      <c r="T153" s="56">
        <f t="shared" ref="T153" si="194">SUM(Q153:S153)</f>
        <v>2</v>
      </c>
    </row>
    <row r="154" spans="1:20">
      <c r="A154" s="169"/>
      <c r="B154" s="170"/>
      <c r="C154" s="171" t="s">
        <v>72</v>
      </c>
      <c r="D154" s="172"/>
      <c r="E154" s="79">
        <f t="shared" ref="E154:T154" si="195">SUM(E153)</f>
        <v>1</v>
      </c>
      <c r="F154" s="44">
        <f t="shared" si="195"/>
        <v>1</v>
      </c>
      <c r="G154" s="44">
        <f t="shared" si="195"/>
        <v>0</v>
      </c>
      <c r="H154" s="68">
        <f t="shared" si="195"/>
        <v>2</v>
      </c>
      <c r="I154" s="79">
        <f t="shared" si="195"/>
        <v>0</v>
      </c>
      <c r="J154" s="44">
        <f t="shared" si="195"/>
        <v>0</v>
      </c>
      <c r="K154" s="44">
        <f t="shared" si="195"/>
        <v>0</v>
      </c>
      <c r="L154" s="68">
        <f t="shared" si="195"/>
        <v>0</v>
      </c>
      <c r="M154" s="79">
        <f t="shared" si="195"/>
        <v>0</v>
      </c>
      <c r="N154" s="44">
        <f t="shared" si="195"/>
        <v>0</v>
      </c>
      <c r="O154" s="44">
        <f t="shared" si="195"/>
        <v>0</v>
      </c>
      <c r="P154" s="68">
        <f t="shared" si="195"/>
        <v>0</v>
      </c>
      <c r="Q154" s="79">
        <f t="shared" si="195"/>
        <v>1</v>
      </c>
      <c r="R154" s="44">
        <f t="shared" si="195"/>
        <v>1</v>
      </c>
      <c r="S154" s="44">
        <f t="shared" si="195"/>
        <v>0</v>
      </c>
      <c r="T154" s="68">
        <f t="shared" si="195"/>
        <v>2</v>
      </c>
    </row>
    <row r="155" spans="1:20" ht="15" thickBot="1">
      <c r="A155" s="163" t="s">
        <v>31</v>
      </c>
      <c r="B155" s="164"/>
      <c r="C155" s="164"/>
      <c r="D155" s="165"/>
      <c r="E155" s="84">
        <f>+E9+E16+E20+E25+E32+E37+E47+E61+E72+E76+E84+E89+E96+E108+E121+E132+E145+E147+E149+E152+E154</f>
        <v>15</v>
      </c>
      <c r="F155" s="71">
        <f t="shared" ref="F155:T155" si="196">+F9+F16+F20+F25+F32+F37+F47+F61+F72+F76+F84+F89+F96+F108+F121+F132+F145+F147+F149+F152+F154</f>
        <v>472</v>
      </c>
      <c r="G155" s="71">
        <f>+G9+G16+G20+G25+G32+G37+G47+G61+G72+G76+G84+G89+G96+G108+G121+G132+G145+G147+G149+G152+G154</f>
        <v>144</v>
      </c>
      <c r="H155" s="72">
        <f>+H9+H16+H20+H25+H32+H37+H47+H61+H72+H76+H84+H89+H96+H108+H121+H132+H145+H147+H149+H152+H154</f>
        <v>631</v>
      </c>
      <c r="I155" s="84">
        <f t="shared" si="196"/>
        <v>0</v>
      </c>
      <c r="J155" s="71">
        <f t="shared" si="196"/>
        <v>10</v>
      </c>
      <c r="K155" s="71">
        <f t="shared" si="196"/>
        <v>0</v>
      </c>
      <c r="L155" s="72">
        <f t="shared" si="196"/>
        <v>10</v>
      </c>
      <c r="M155" s="84">
        <f>+M9+M16+M20+M25+M32+M37+M47+M61+M72+M76+M84+M89+M96+M108+M121+M132+M145+M147+M149+M152+M154</f>
        <v>5</v>
      </c>
      <c r="N155" s="71">
        <f>+N9+N16+N20+N25+N32+N37+N47+N61+N72+N76+N84+N89+N96+N108+N121+N132+N145+N147+N149+N152+N154</f>
        <v>168</v>
      </c>
      <c r="O155" s="71">
        <f t="shared" si="196"/>
        <v>25</v>
      </c>
      <c r="P155" s="72">
        <f>+P9+P16+P20+P25+P32+P37+P47+P61+P72+P76+P84+P89+P96+P108+P121+P132+P145+P147+P149+P152+P154</f>
        <v>198</v>
      </c>
      <c r="Q155" s="84">
        <f t="shared" si="196"/>
        <v>20</v>
      </c>
      <c r="R155" s="71">
        <f t="shared" si="196"/>
        <v>650</v>
      </c>
      <c r="S155" s="71">
        <f t="shared" si="196"/>
        <v>169</v>
      </c>
      <c r="T155" s="72">
        <f t="shared" si="196"/>
        <v>839</v>
      </c>
    </row>
    <row r="156" spans="1:20">
      <c r="F156" s="24"/>
      <c r="H156" s="25">
        <f>IF(H155=0,"",IF(E155=H155,"",F155/(H155-E155)))</f>
        <v>0.76623376623376627</v>
      </c>
      <c r="I156" s="26"/>
      <c r="J156" s="27"/>
      <c r="K156" s="27"/>
      <c r="L156" s="25">
        <f>IF(L155=0,"",IF(I155=L155,"",J155/(L155-I155)))</f>
        <v>1</v>
      </c>
      <c r="M156" s="27"/>
      <c r="N156" s="27"/>
      <c r="O156" s="26"/>
      <c r="P156" s="25">
        <f>IF(P155=0,"",IF(M155=P155,"",N155/(P155-M155)))</f>
        <v>0.8704663212435233</v>
      </c>
      <c r="Q156" s="36">
        <f t="shared" si="183"/>
        <v>0</v>
      </c>
      <c r="R156" s="38">
        <f>F156+J156+N156</f>
        <v>0</v>
      </c>
      <c r="S156" s="36">
        <f t="shared" si="185"/>
        <v>0</v>
      </c>
      <c r="T156" s="25">
        <f>IF(T155=0,"",IF(Q155=T155,"",R155/(T155-Q155)))</f>
        <v>0.79365079365079361</v>
      </c>
    </row>
    <row r="157" spans="1:20">
      <c r="P157" s="35">
        <f>SUM(P156)</f>
        <v>0.8704663212435233</v>
      </c>
      <c r="Q157" s="36">
        <f t="shared" si="183"/>
        <v>0</v>
      </c>
      <c r="R157" s="36">
        <f t="shared" si="184"/>
        <v>0</v>
      </c>
      <c r="S157" s="36">
        <f t="shared" si="185"/>
        <v>0</v>
      </c>
    </row>
  </sheetData>
  <mergeCells count="179">
    <mergeCell ref="A5:A9"/>
    <mergeCell ref="B5:D5"/>
    <mergeCell ref="B6:D6"/>
    <mergeCell ref="B8:D8"/>
    <mergeCell ref="A26:A32"/>
    <mergeCell ref="B29:D29"/>
    <mergeCell ref="B32:D32"/>
    <mergeCell ref="B13:D13"/>
    <mergeCell ref="B25:D25"/>
    <mergeCell ref="B10:D10"/>
    <mergeCell ref="B14:D14"/>
    <mergeCell ref="B15:D15"/>
    <mergeCell ref="B30:D30"/>
    <mergeCell ref="A10:A16"/>
    <mergeCell ref="B21:D21"/>
    <mergeCell ref="B22:D22"/>
    <mergeCell ref="A77:A84"/>
    <mergeCell ref="B84:D84"/>
    <mergeCell ref="B26:D26"/>
    <mergeCell ref="A155:D155"/>
    <mergeCell ref="A3:D4"/>
    <mergeCell ref="B17:D17"/>
    <mergeCell ref="B56:D56"/>
    <mergeCell ref="B57:D57"/>
    <mergeCell ref="B58:D58"/>
    <mergeCell ref="C135:D135"/>
    <mergeCell ref="A38:A47"/>
    <mergeCell ref="A62:A71"/>
    <mergeCell ref="B46:D46"/>
    <mergeCell ref="B47:D47"/>
    <mergeCell ref="C68:D68"/>
    <mergeCell ref="C70:D70"/>
    <mergeCell ref="B62:D62"/>
    <mergeCell ref="B142:D142"/>
    <mergeCell ref="B91:D91"/>
    <mergeCell ref="B113:B120"/>
    <mergeCell ref="A153:B154"/>
    <mergeCell ref="C153:D153"/>
    <mergeCell ref="B9:D9"/>
    <mergeCell ref="A133:A144"/>
    <mergeCell ref="C154:D154"/>
    <mergeCell ref="B18:D18"/>
    <mergeCell ref="B19:D19"/>
    <mergeCell ref="B20:D20"/>
    <mergeCell ref="B54:D54"/>
    <mergeCell ref="B55:D55"/>
    <mergeCell ref="B24:D24"/>
    <mergeCell ref="B145:D145"/>
    <mergeCell ref="B35:D35"/>
    <mergeCell ref="B36:D36"/>
    <mergeCell ref="B37:D37"/>
    <mergeCell ref="B45:D45"/>
    <mergeCell ref="B49:D49"/>
    <mergeCell ref="B92:D92"/>
    <mergeCell ref="B93:D93"/>
    <mergeCell ref="B94:D94"/>
    <mergeCell ref="B95:D95"/>
    <mergeCell ref="B39:D39"/>
    <mergeCell ref="B27:D27"/>
    <mergeCell ref="B28:D28"/>
    <mergeCell ref="B51:D51"/>
    <mergeCell ref="B138:B141"/>
    <mergeCell ref="C141:D141"/>
    <mergeCell ref="B33:D33"/>
    <mergeCell ref="Q1:T2"/>
    <mergeCell ref="B129:D129"/>
    <mergeCell ref="C130:D130"/>
    <mergeCell ref="B11:D11"/>
    <mergeCell ref="B126:D126"/>
    <mergeCell ref="B128:D128"/>
    <mergeCell ref="B34:D34"/>
    <mergeCell ref="B52:D52"/>
    <mergeCell ref="B132:D132"/>
    <mergeCell ref="B7:D7"/>
    <mergeCell ref="B12:D12"/>
    <mergeCell ref="B31:D31"/>
    <mergeCell ref="B41:D41"/>
    <mergeCell ref="B73:D73"/>
    <mergeCell ref="B75:D75"/>
    <mergeCell ref="B76:D76"/>
    <mergeCell ref="B74:D74"/>
    <mergeCell ref="C113:D113"/>
    <mergeCell ref="C119:D119"/>
    <mergeCell ref="B125:D125"/>
    <mergeCell ref="B131:D131"/>
    <mergeCell ref="B23:D23"/>
    <mergeCell ref="B50:D50"/>
    <mergeCell ref="C115:D115"/>
    <mergeCell ref="A109:A121"/>
    <mergeCell ref="C109:D109"/>
    <mergeCell ref="C110:D110"/>
    <mergeCell ref="B90:D90"/>
    <mergeCell ref="A85:A89"/>
    <mergeCell ref="B78:D78"/>
    <mergeCell ref="B77:D77"/>
    <mergeCell ref="B59:D59"/>
    <mergeCell ref="B60:D60"/>
    <mergeCell ref="C111:D111"/>
    <mergeCell ref="C112:D112"/>
    <mergeCell ref="C114:D114"/>
    <mergeCell ref="A90:A96"/>
    <mergeCell ref="B63:D63"/>
    <mergeCell ref="B89:D89"/>
    <mergeCell ref="B80:D80"/>
    <mergeCell ref="B108:D108"/>
    <mergeCell ref="B109:B112"/>
    <mergeCell ref="A97:A108"/>
    <mergeCell ref="B64:D64"/>
    <mergeCell ref="B65:D65"/>
    <mergeCell ref="B67:D67"/>
    <mergeCell ref="B66:D66"/>
    <mergeCell ref="A73:A76"/>
    <mergeCell ref="C116:D116"/>
    <mergeCell ref="B124:D124"/>
    <mergeCell ref="B143:D143"/>
    <mergeCell ref="B127:D127"/>
    <mergeCell ref="C117:D117"/>
    <mergeCell ref="C118:D118"/>
    <mergeCell ref="C120:D120"/>
    <mergeCell ref="B121:D121"/>
    <mergeCell ref="B122:D122"/>
    <mergeCell ref="B123:D123"/>
    <mergeCell ref="C134:D134"/>
    <mergeCell ref="C148:D148"/>
    <mergeCell ref="A122:A132"/>
    <mergeCell ref="A148:B149"/>
    <mergeCell ref="C138:D138"/>
    <mergeCell ref="C139:D139"/>
    <mergeCell ref="C149:D149"/>
    <mergeCell ref="A150:B152"/>
    <mergeCell ref="C150:D150"/>
    <mergeCell ref="C151:D151"/>
    <mergeCell ref="C152:D152"/>
    <mergeCell ref="C140:D140"/>
    <mergeCell ref="A146:B147"/>
    <mergeCell ref="C146:D146"/>
    <mergeCell ref="C147:D147"/>
    <mergeCell ref="B133:B137"/>
    <mergeCell ref="C133:D133"/>
    <mergeCell ref="C136:D136"/>
    <mergeCell ref="C137:D137"/>
    <mergeCell ref="B144:D144"/>
    <mergeCell ref="B40:D40"/>
    <mergeCell ref="B38:D38"/>
    <mergeCell ref="B61:D61"/>
    <mergeCell ref="B43:D43"/>
    <mergeCell ref="B53:D53"/>
    <mergeCell ref="B16:D16"/>
    <mergeCell ref="A48:A61"/>
    <mergeCell ref="B48:D48"/>
    <mergeCell ref="B42:D42"/>
    <mergeCell ref="B44:D44"/>
    <mergeCell ref="A33:A37"/>
    <mergeCell ref="A17:A20"/>
    <mergeCell ref="A21:A25"/>
    <mergeCell ref="C69:D69"/>
    <mergeCell ref="B68:B71"/>
    <mergeCell ref="C71:D71"/>
    <mergeCell ref="B82:D82"/>
    <mergeCell ref="B83:D83"/>
    <mergeCell ref="B107:D107"/>
    <mergeCell ref="B106:D106"/>
    <mergeCell ref="B105:D105"/>
    <mergeCell ref="B104:D104"/>
    <mergeCell ref="B103:D103"/>
    <mergeCell ref="B87:D87"/>
    <mergeCell ref="B97:D97"/>
    <mergeCell ref="B99:D99"/>
    <mergeCell ref="B100:D100"/>
    <mergeCell ref="B101:D101"/>
    <mergeCell ref="B102:D102"/>
    <mergeCell ref="B81:D81"/>
    <mergeCell ref="B85:D85"/>
    <mergeCell ref="B86:D86"/>
    <mergeCell ref="B88:D88"/>
    <mergeCell ref="B96:D96"/>
    <mergeCell ref="B98:D98"/>
    <mergeCell ref="B79:D79"/>
    <mergeCell ref="B72:D72"/>
  </mergeCells>
  <phoneticPr fontId="2"/>
  <printOptions horizontalCentered="1"/>
  <pageMargins left="0.39370078740157483" right="0.39370078740157483" top="0.6692913385826772" bottom="0.39370078740157483" header="0" footer="0"/>
  <pageSetup paperSize="9" scale="74" fitToHeight="0" orientation="portrait" r:id="rId1"/>
  <headerFooter alignWithMargins="0">
    <oddFooter>&amp;C&amp;P</oddFooter>
  </headerFooter>
  <rowBreaks count="2" manualBreakCount="2">
    <brk id="61" max="19" man="1"/>
    <brk id="108" max="1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X157"/>
  <sheetViews>
    <sheetView showZeros="0" view="pageBreakPreview" zoomScale="85" zoomScaleNormal="100" zoomScaleSheetLayoutView="85" workbookViewId="0">
      <pane xSplit="4" ySplit="4" topLeftCell="E100" activePane="bottomRight" state="frozen"/>
      <selection activeCell="C18" sqref="C18:R18"/>
      <selection pane="topRight" activeCell="C18" sqref="C18:R18"/>
      <selection pane="bottomLeft" activeCell="C18" sqref="C18:R18"/>
      <selection pane="bottomRight" activeCell="F107" sqref="F107"/>
    </sheetView>
  </sheetViews>
  <sheetFormatPr defaultColWidth="9" defaultRowHeight="13.5"/>
  <cols>
    <col min="1" max="1" width="3.625" style="22" customWidth="1"/>
    <col min="2" max="2" width="3.625" style="23" customWidth="1"/>
    <col min="3" max="3" width="6.625" style="23" customWidth="1"/>
    <col min="4" max="4" width="9.375" style="23" customWidth="1"/>
    <col min="5" max="8" width="6.75" style="9" customWidth="1"/>
    <col min="9" max="20" width="6.75" style="10" customWidth="1"/>
    <col min="21" max="16384" width="9" style="10"/>
  </cols>
  <sheetData>
    <row r="1" spans="1:20" ht="23.25" customHeight="1">
      <c r="A1" s="7" t="s">
        <v>227</v>
      </c>
      <c r="B1" s="8"/>
      <c r="C1" s="8"/>
      <c r="D1" s="8"/>
      <c r="Q1" s="195" t="s">
        <v>224</v>
      </c>
      <c r="R1" s="195"/>
      <c r="S1" s="195"/>
      <c r="T1" s="195"/>
    </row>
    <row r="2" spans="1:20" ht="13.5" customHeight="1" thickBot="1">
      <c r="A2" s="13"/>
      <c r="B2" s="14"/>
      <c r="C2" s="14"/>
      <c r="D2" s="14"/>
      <c r="E2" s="15"/>
      <c r="F2" s="15"/>
      <c r="G2" s="15"/>
      <c r="H2" s="15"/>
      <c r="I2" s="16"/>
      <c r="J2" s="16"/>
      <c r="K2" s="16"/>
      <c r="L2" s="16"/>
      <c r="M2" s="16"/>
      <c r="N2" s="16"/>
      <c r="O2" s="16"/>
      <c r="P2" s="16"/>
      <c r="Q2" s="196"/>
      <c r="R2" s="196"/>
      <c r="S2" s="196"/>
      <c r="T2" s="196"/>
    </row>
    <row r="3" spans="1:20" ht="16.5" customHeight="1">
      <c r="A3" s="156" t="s">
        <v>42</v>
      </c>
      <c r="B3" s="157"/>
      <c r="C3" s="157"/>
      <c r="D3" s="158"/>
      <c r="E3" s="76" t="s">
        <v>62</v>
      </c>
      <c r="F3" s="61"/>
      <c r="G3" s="61"/>
      <c r="H3" s="73"/>
      <c r="I3" s="76" t="s">
        <v>63</v>
      </c>
      <c r="J3" s="61"/>
      <c r="K3" s="61"/>
      <c r="L3" s="73"/>
      <c r="M3" s="76" t="s">
        <v>64</v>
      </c>
      <c r="N3" s="61"/>
      <c r="O3" s="61"/>
      <c r="P3" s="73"/>
      <c r="Q3" s="76" t="s">
        <v>56</v>
      </c>
      <c r="R3" s="61"/>
      <c r="S3" s="61"/>
      <c r="T3" s="73"/>
    </row>
    <row r="4" spans="1:20" ht="33" customHeight="1">
      <c r="A4" s="159"/>
      <c r="B4" s="160"/>
      <c r="C4" s="160"/>
      <c r="D4" s="161"/>
      <c r="E4" s="77" t="s">
        <v>57</v>
      </c>
      <c r="F4" s="30" t="s">
        <v>71</v>
      </c>
      <c r="G4" s="31" t="s">
        <v>59</v>
      </c>
      <c r="H4" s="74" t="s">
        <v>60</v>
      </c>
      <c r="I4" s="77" t="s">
        <v>57</v>
      </c>
      <c r="J4" s="30" t="s">
        <v>71</v>
      </c>
      <c r="K4" s="31" t="s">
        <v>59</v>
      </c>
      <c r="L4" s="74" t="s">
        <v>60</v>
      </c>
      <c r="M4" s="77" t="s">
        <v>57</v>
      </c>
      <c r="N4" s="30" t="s">
        <v>71</v>
      </c>
      <c r="O4" s="31" t="s">
        <v>59</v>
      </c>
      <c r="P4" s="74" t="s">
        <v>60</v>
      </c>
      <c r="Q4" s="77" t="s">
        <v>57</v>
      </c>
      <c r="R4" s="30" t="s">
        <v>71</v>
      </c>
      <c r="S4" s="31" t="s">
        <v>59</v>
      </c>
      <c r="T4" s="74" t="s">
        <v>60</v>
      </c>
    </row>
    <row r="5" spans="1:20" ht="16.5" customHeight="1">
      <c r="A5" s="182" t="s">
        <v>112</v>
      </c>
      <c r="B5" s="161" t="s">
        <v>116</v>
      </c>
      <c r="C5" s="162"/>
      <c r="D5" s="162"/>
      <c r="E5" s="80"/>
      <c r="F5" s="40"/>
      <c r="G5" s="40"/>
      <c r="H5" s="67">
        <f>SUM(E5:G5)</f>
        <v>0</v>
      </c>
      <c r="I5" s="80"/>
      <c r="J5" s="40"/>
      <c r="K5" s="40"/>
      <c r="L5" s="67">
        <f>SUM(I5:K5)</f>
        <v>0</v>
      </c>
      <c r="M5" s="80"/>
      <c r="N5" s="40"/>
      <c r="O5" s="40"/>
      <c r="P5" s="67">
        <f>SUM(M5:O5)</f>
        <v>0</v>
      </c>
      <c r="Q5" s="80">
        <f>E5+I5+M5</f>
        <v>0</v>
      </c>
      <c r="R5" s="39">
        <f t="shared" ref="R5:S5" si="0">F5+J5+N5</f>
        <v>0</v>
      </c>
      <c r="S5" s="39">
        <f t="shared" si="0"/>
        <v>0</v>
      </c>
      <c r="T5" s="67">
        <f>SUM(Q5:S5)</f>
        <v>0</v>
      </c>
    </row>
    <row r="6" spans="1:20" ht="16.5" customHeight="1">
      <c r="A6" s="183"/>
      <c r="B6" s="161" t="s">
        <v>160</v>
      </c>
      <c r="C6" s="162"/>
      <c r="D6" s="162"/>
      <c r="E6" s="78"/>
      <c r="F6" s="48"/>
      <c r="G6" s="48">
        <v>8</v>
      </c>
      <c r="H6" s="67">
        <f>SUM(E6:G6)</f>
        <v>8</v>
      </c>
      <c r="I6" s="78"/>
      <c r="J6" s="48"/>
      <c r="K6" s="48"/>
      <c r="L6" s="67">
        <f>SUM(I6:K6)</f>
        <v>0</v>
      </c>
      <c r="M6" s="78"/>
      <c r="N6" s="48"/>
      <c r="O6" s="48"/>
      <c r="P6" s="67">
        <f>SUM(M6:O6)</f>
        <v>0</v>
      </c>
      <c r="Q6" s="80">
        <f t="shared" ref="Q6:Q8" si="1">E6+I6+M6</f>
        <v>0</v>
      </c>
      <c r="R6" s="39">
        <f t="shared" ref="R6:R8" si="2">F6+J6+N6</f>
        <v>0</v>
      </c>
      <c r="S6" s="39">
        <f t="shared" ref="S6:S8" si="3">G6+K6+O6</f>
        <v>8</v>
      </c>
      <c r="T6" s="67">
        <f>SUM(Q6:S6)</f>
        <v>8</v>
      </c>
    </row>
    <row r="7" spans="1:20" ht="16.5" customHeight="1">
      <c r="A7" s="183"/>
      <c r="B7" s="125" t="s">
        <v>185</v>
      </c>
      <c r="C7" s="124"/>
      <c r="D7" s="124"/>
      <c r="E7" s="78"/>
      <c r="F7" s="48"/>
      <c r="G7" s="48"/>
      <c r="H7" s="67">
        <f>SUM(E7:G7)</f>
        <v>0</v>
      </c>
      <c r="I7" s="78"/>
      <c r="J7" s="48"/>
      <c r="K7" s="48"/>
      <c r="L7" s="67">
        <f>SUM(I7:K7)</f>
        <v>0</v>
      </c>
      <c r="M7" s="78"/>
      <c r="N7" s="48"/>
      <c r="O7" s="48"/>
      <c r="P7" s="67">
        <f>SUM(M7:O7)</f>
        <v>0</v>
      </c>
      <c r="Q7" s="80">
        <f t="shared" ref="Q7" si="4">E7+I7+M7</f>
        <v>0</v>
      </c>
      <c r="R7" s="39">
        <f t="shared" ref="R7" si="5">F7+J7+N7</f>
        <v>0</v>
      </c>
      <c r="S7" s="39">
        <f t="shared" ref="S7" si="6">G7+K7+O7</f>
        <v>0</v>
      </c>
      <c r="T7" s="67">
        <f>SUM(Q7:S7)</f>
        <v>0</v>
      </c>
    </row>
    <row r="8" spans="1:20" ht="16.5" customHeight="1">
      <c r="A8" s="183"/>
      <c r="B8" s="123" t="s">
        <v>180</v>
      </c>
      <c r="C8" s="120"/>
      <c r="D8" s="120"/>
      <c r="E8" s="78">
        <v>0</v>
      </c>
      <c r="F8" s="48">
        <v>0</v>
      </c>
      <c r="G8" s="48"/>
      <c r="H8" s="67">
        <f>SUM(E8:G8)</f>
        <v>0</v>
      </c>
      <c r="I8" s="78">
        <v>0</v>
      </c>
      <c r="J8" s="48">
        <v>0</v>
      </c>
      <c r="K8" s="48">
        <v>0</v>
      </c>
      <c r="L8" s="67">
        <f>SUM(I8:K8)</f>
        <v>0</v>
      </c>
      <c r="M8" s="78">
        <v>0</v>
      </c>
      <c r="N8" s="48">
        <v>0</v>
      </c>
      <c r="O8" s="48">
        <v>0</v>
      </c>
      <c r="P8" s="67">
        <f>SUM(M8:O8)</f>
        <v>0</v>
      </c>
      <c r="Q8" s="80">
        <f t="shared" si="1"/>
        <v>0</v>
      </c>
      <c r="R8" s="39">
        <f t="shared" si="2"/>
        <v>0</v>
      </c>
      <c r="S8" s="39">
        <f t="shared" si="3"/>
        <v>0</v>
      </c>
      <c r="T8" s="67">
        <f>SUM(Q8:S8)</f>
        <v>0</v>
      </c>
    </row>
    <row r="9" spans="1:20" ht="16.5" customHeight="1">
      <c r="A9" s="184"/>
      <c r="B9" s="121" t="s">
        <v>114</v>
      </c>
      <c r="C9" s="122"/>
      <c r="D9" s="122"/>
      <c r="E9" s="79">
        <f t="shared" ref="E9:T9" si="7">SUM(E5:E8)</f>
        <v>0</v>
      </c>
      <c r="F9" s="44">
        <f t="shared" si="7"/>
        <v>0</v>
      </c>
      <c r="G9" s="44">
        <f t="shared" si="7"/>
        <v>8</v>
      </c>
      <c r="H9" s="68">
        <f t="shared" si="7"/>
        <v>8</v>
      </c>
      <c r="I9" s="79">
        <f t="shared" si="7"/>
        <v>0</v>
      </c>
      <c r="J9" s="44">
        <f t="shared" si="7"/>
        <v>0</v>
      </c>
      <c r="K9" s="44">
        <f t="shared" si="7"/>
        <v>0</v>
      </c>
      <c r="L9" s="68">
        <f t="shared" si="7"/>
        <v>0</v>
      </c>
      <c r="M9" s="79">
        <f t="shared" si="7"/>
        <v>0</v>
      </c>
      <c r="N9" s="44">
        <f t="shared" si="7"/>
        <v>0</v>
      </c>
      <c r="O9" s="44">
        <f t="shared" si="7"/>
        <v>0</v>
      </c>
      <c r="P9" s="68">
        <f t="shared" si="7"/>
        <v>0</v>
      </c>
      <c r="Q9" s="79">
        <f t="shared" si="7"/>
        <v>0</v>
      </c>
      <c r="R9" s="44">
        <f t="shared" si="7"/>
        <v>0</v>
      </c>
      <c r="S9" s="44">
        <f t="shared" si="7"/>
        <v>8</v>
      </c>
      <c r="T9" s="68">
        <f t="shared" si="7"/>
        <v>8</v>
      </c>
    </row>
    <row r="10" spans="1:20" ht="16.5" customHeight="1">
      <c r="A10" s="126" t="s">
        <v>141</v>
      </c>
      <c r="B10" s="123" t="s">
        <v>143</v>
      </c>
      <c r="C10" s="120"/>
      <c r="D10" s="120"/>
      <c r="E10" s="80"/>
      <c r="F10" s="40"/>
      <c r="G10" s="40"/>
      <c r="H10" s="67">
        <f t="shared" ref="H10:H15" si="8">SUM(E10:G10)</f>
        <v>0</v>
      </c>
      <c r="I10" s="80"/>
      <c r="J10" s="40"/>
      <c r="K10" s="40"/>
      <c r="L10" s="67">
        <f t="shared" ref="L10:L15" si="9">SUM(I10:K10)</f>
        <v>0</v>
      </c>
      <c r="M10" s="80"/>
      <c r="N10" s="40"/>
      <c r="O10" s="40"/>
      <c r="P10" s="67">
        <f t="shared" ref="P10:P15" si="10">SUM(M10:O10)</f>
        <v>0</v>
      </c>
      <c r="Q10" s="80">
        <f t="shared" ref="Q10:Q15" si="11">E10+I10+M10</f>
        <v>0</v>
      </c>
      <c r="R10" s="39">
        <f t="shared" ref="R10:R15" si="12">F10+J10+N10</f>
        <v>0</v>
      </c>
      <c r="S10" s="39">
        <f t="shared" ref="S10:S15" si="13">G10+K10+O10</f>
        <v>0</v>
      </c>
      <c r="T10" s="67">
        <f t="shared" ref="T10:T15" si="14">SUM(Q10:S10)</f>
        <v>0</v>
      </c>
    </row>
    <row r="11" spans="1:20" ht="16.5" customHeight="1">
      <c r="A11" s="127"/>
      <c r="B11" s="123" t="s">
        <v>163</v>
      </c>
      <c r="C11" s="120"/>
      <c r="D11" s="120"/>
      <c r="E11" s="80"/>
      <c r="F11" s="40"/>
      <c r="G11" s="40"/>
      <c r="H11" s="67">
        <f t="shared" si="8"/>
        <v>0</v>
      </c>
      <c r="I11" s="80"/>
      <c r="J11" s="40"/>
      <c r="K11" s="40"/>
      <c r="L11" s="67">
        <f t="shared" si="9"/>
        <v>0</v>
      </c>
      <c r="M11" s="80"/>
      <c r="N11" s="40"/>
      <c r="O11" s="40"/>
      <c r="P11" s="67">
        <f t="shared" si="10"/>
        <v>0</v>
      </c>
      <c r="Q11" s="80">
        <f t="shared" si="11"/>
        <v>0</v>
      </c>
      <c r="R11" s="39">
        <f t="shared" si="12"/>
        <v>0</v>
      </c>
      <c r="S11" s="39">
        <f t="shared" si="13"/>
        <v>0</v>
      </c>
      <c r="T11" s="67">
        <f t="shared" si="14"/>
        <v>0</v>
      </c>
    </row>
    <row r="12" spans="1:20" ht="16.5" customHeight="1">
      <c r="A12" s="127"/>
      <c r="B12" s="125" t="s">
        <v>186</v>
      </c>
      <c r="C12" s="124"/>
      <c r="D12" s="124"/>
      <c r="E12" s="80"/>
      <c r="F12" s="40"/>
      <c r="G12" s="40"/>
      <c r="H12" s="67">
        <f t="shared" si="8"/>
        <v>0</v>
      </c>
      <c r="I12" s="80"/>
      <c r="J12" s="40"/>
      <c r="K12" s="40"/>
      <c r="L12" s="67">
        <f t="shared" si="9"/>
        <v>0</v>
      </c>
      <c r="M12" s="80"/>
      <c r="N12" s="40"/>
      <c r="O12" s="40"/>
      <c r="P12" s="67">
        <f t="shared" si="10"/>
        <v>0</v>
      </c>
      <c r="Q12" s="80">
        <f t="shared" ref="Q12" si="15">E12+I12+M12</f>
        <v>0</v>
      </c>
      <c r="R12" s="39">
        <f t="shared" ref="R12" si="16">F12+J12+N12</f>
        <v>0</v>
      </c>
      <c r="S12" s="39">
        <f t="shared" ref="S12" si="17">G12+K12+O12</f>
        <v>0</v>
      </c>
      <c r="T12" s="67">
        <f t="shared" ref="T12" si="18">SUM(Q12:S12)</f>
        <v>0</v>
      </c>
    </row>
    <row r="13" spans="1:20" ht="16.5" customHeight="1">
      <c r="A13" s="127"/>
      <c r="B13" s="123" t="s">
        <v>173</v>
      </c>
      <c r="C13" s="120"/>
      <c r="D13" s="120"/>
      <c r="E13" s="80"/>
      <c r="F13" s="40"/>
      <c r="G13" s="40"/>
      <c r="H13" s="67">
        <f t="shared" si="8"/>
        <v>0</v>
      </c>
      <c r="I13" s="80"/>
      <c r="J13" s="40"/>
      <c r="K13" s="40"/>
      <c r="L13" s="67">
        <f t="shared" si="9"/>
        <v>0</v>
      </c>
      <c r="M13" s="80"/>
      <c r="N13" s="40"/>
      <c r="O13" s="40"/>
      <c r="P13" s="67">
        <f t="shared" si="10"/>
        <v>0</v>
      </c>
      <c r="Q13" s="80">
        <f t="shared" si="11"/>
        <v>0</v>
      </c>
      <c r="R13" s="39">
        <f t="shared" si="12"/>
        <v>0</v>
      </c>
      <c r="S13" s="39">
        <f t="shared" si="13"/>
        <v>0</v>
      </c>
      <c r="T13" s="67">
        <f t="shared" si="14"/>
        <v>0</v>
      </c>
    </row>
    <row r="14" spans="1:20" ht="16.5" customHeight="1">
      <c r="A14" s="127"/>
      <c r="B14" s="123" t="s">
        <v>174</v>
      </c>
      <c r="C14" s="120"/>
      <c r="D14" s="120"/>
      <c r="E14" s="80"/>
      <c r="F14" s="40"/>
      <c r="G14" s="40">
        <v>31</v>
      </c>
      <c r="H14" s="67">
        <f t="shared" si="8"/>
        <v>31</v>
      </c>
      <c r="I14" s="80"/>
      <c r="J14" s="40"/>
      <c r="K14" s="40"/>
      <c r="L14" s="67">
        <f t="shared" si="9"/>
        <v>0</v>
      </c>
      <c r="M14" s="80"/>
      <c r="N14" s="40">
        <v>1</v>
      </c>
      <c r="O14" s="40"/>
      <c r="P14" s="67">
        <f t="shared" si="10"/>
        <v>1</v>
      </c>
      <c r="Q14" s="80">
        <f t="shared" si="11"/>
        <v>0</v>
      </c>
      <c r="R14" s="39">
        <f t="shared" si="12"/>
        <v>1</v>
      </c>
      <c r="S14" s="39">
        <f t="shared" si="13"/>
        <v>31</v>
      </c>
      <c r="T14" s="67">
        <f t="shared" si="14"/>
        <v>32</v>
      </c>
    </row>
    <row r="15" spans="1:20" ht="16.5" customHeight="1">
      <c r="A15" s="127"/>
      <c r="B15" s="123" t="s">
        <v>175</v>
      </c>
      <c r="C15" s="120"/>
      <c r="D15" s="120"/>
      <c r="E15" s="80"/>
      <c r="F15" s="40"/>
      <c r="G15" s="40"/>
      <c r="H15" s="67">
        <f t="shared" si="8"/>
        <v>0</v>
      </c>
      <c r="I15" s="80"/>
      <c r="J15" s="40"/>
      <c r="K15" s="40"/>
      <c r="L15" s="67">
        <f t="shared" si="9"/>
        <v>0</v>
      </c>
      <c r="M15" s="80"/>
      <c r="N15" s="40"/>
      <c r="O15" s="40"/>
      <c r="P15" s="67">
        <f t="shared" si="10"/>
        <v>0</v>
      </c>
      <c r="Q15" s="80">
        <f t="shared" si="11"/>
        <v>0</v>
      </c>
      <c r="R15" s="39">
        <f t="shared" si="12"/>
        <v>0</v>
      </c>
      <c r="S15" s="39">
        <f t="shared" si="13"/>
        <v>0</v>
      </c>
      <c r="T15" s="67">
        <f t="shared" si="14"/>
        <v>0</v>
      </c>
    </row>
    <row r="16" spans="1:20" ht="16.5" customHeight="1">
      <c r="A16" s="128"/>
      <c r="B16" s="121" t="s">
        <v>150</v>
      </c>
      <c r="C16" s="122"/>
      <c r="D16" s="122"/>
      <c r="E16" s="79">
        <f t="shared" ref="E16:T16" si="19">SUM(E10:E15)</f>
        <v>0</v>
      </c>
      <c r="F16" s="44">
        <f t="shared" si="19"/>
        <v>0</v>
      </c>
      <c r="G16" s="44">
        <f t="shared" si="19"/>
        <v>31</v>
      </c>
      <c r="H16" s="68">
        <f t="shared" si="19"/>
        <v>31</v>
      </c>
      <c r="I16" s="79">
        <f t="shared" si="19"/>
        <v>0</v>
      </c>
      <c r="J16" s="44">
        <f t="shared" si="19"/>
        <v>0</v>
      </c>
      <c r="K16" s="44">
        <f t="shared" si="19"/>
        <v>0</v>
      </c>
      <c r="L16" s="68">
        <f t="shared" si="19"/>
        <v>0</v>
      </c>
      <c r="M16" s="79">
        <f t="shared" si="19"/>
        <v>0</v>
      </c>
      <c r="N16" s="44">
        <f t="shared" si="19"/>
        <v>1</v>
      </c>
      <c r="O16" s="44">
        <f t="shared" si="19"/>
        <v>0</v>
      </c>
      <c r="P16" s="68">
        <f t="shared" si="19"/>
        <v>1</v>
      </c>
      <c r="Q16" s="79">
        <f t="shared" si="19"/>
        <v>0</v>
      </c>
      <c r="R16" s="44">
        <f t="shared" si="19"/>
        <v>1</v>
      </c>
      <c r="S16" s="44">
        <f t="shared" si="19"/>
        <v>31</v>
      </c>
      <c r="T16" s="68">
        <f t="shared" si="19"/>
        <v>32</v>
      </c>
    </row>
    <row r="17" spans="1:20" ht="16.5" customHeight="1">
      <c r="A17" s="129" t="s">
        <v>142</v>
      </c>
      <c r="B17" s="123" t="s">
        <v>0</v>
      </c>
      <c r="C17" s="120"/>
      <c r="D17" s="120"/>
      <c r="E17" s="78"/>
      <c r="F17" s="48"/>
      <c r="G17" s="48"/>
      <c r="H17" s="56">
        <f>SUM(E17:G17)</f>
        <v>0</v>
      </c>
      <c r="I17" s="78"/>
      <c r="J17" s="48"/>
      <c r="K17" s="48"/>
      <c r="L17" s="56">
        <f>SUM(I17:K17)</f>
        <v>0</v>
      </c>
      <c r="M17" s="78">
        <v>1</v>
      </c>
      <c r="N17" s="48"/>
      <c r="O17" s="48"/>
      <c r="P17" s="65">
        <f>SUM(M17:O17)</f>
        <v>1</v>
      </c>
      <c r="Q17" s="95">
        <f t="shared" ref="Q17:S17" si="20">E17+I17+M17</f>
        <v>1</v>
      </c>
      <c r="R17" s="3">
        <f t="shared" si="20"/>
        <v>0</v>
      </c>
      <c r="S17" s="3">
        <f t="shared" si="20"/>
        <v>0</v>
      </c>
      <c r="T17" s="65">
        <f>SUM(Q17:S17)</f>
        <v>1</v>
      </c>
    </row>
    <row r="18" spans="1:20" ht="16.5" customHeight="1">
      <c r="A18" s="130"/>
      <c r="B18" s="123" t="s">
        <v>1</v>
      </c>
      <c r="C18" s="120"/>
      <c r="D18" s="120"/>
      <c r="E18" s="80"/>
      <c r="F18" s="40"/>
      <c r="G18" s="40"/>
      <c r="H18" s="56">
        <f>SUM(E18:G18)</f>
        <v>0</v>
      </c>
      <c r="I18" s="80"/>
      <c r="J18" s="40"/>
      <c r="K18" s="40"/>
      <c r="L18" s="67">
        <f>SUM(I18:K18)</f>
        <v>0</v>
      </c>
      <c r="M18" s="80"/>
      <c r="N18" s="40"/>
      <c r="O18" s="40"/>
      <c r="P18" s="67">
        <f>SUM(M18:O18)</f>
        <v>0</v>
      </c>
      <c r="Q18" s="80">
        <f t="shared" ref="Q18:Q21" si="21">E18+I18+M18</f>
        <v>0</v>
      </c>
      <c r="R18" s="39">
        <f t="shared" ref="R18:R23" si="22">F18+J18+N18</f>
        <v>0</v>
      </c>
      <c r="S18" s="39">
        <f t="shared" ref="S18:S21" si="23">G18+K18+O18</f>
        <v>0</v>
      </c>
      <c r="T18" s="67">
        <f>SUM(Q18:S18)</f>
        <v>0</v>
      </c>
    </row>
    <row r="19" spans="1:20" ht="16.5" customHeight="1">
      <c r="A19" s="130"/>
      <c r="B19" s="123" t="s">
        <v>53</v>
      </c>
      <c r="C19" s="120"/>
      <c r="D19" s="120"/>
      <c r="E19" s="80"/>
      <c r="F19" s="40"/>
      <c r="G19" s="40"/>
      <c r="H19" s="56">
        <f>SUM(E19:G19)</f>
        <v>0</v>
      </c>
      <c r="I19" s="80"/>
      <c r="J19" s="40"/>
      <c r="K19" s="40"/>
      <c r="L19" s="67">
        <f>SUM(I19:K19)</f>
        <v>0</v>
      </c>
      <c r="M19" s="80"/>
      <c r="N19" s="40"/>
      <c r="O19" s="40"/>
      <c r="P19" s="67">
        <f>SUM(M19:O19)</f>
        <v>0</v>
      </c>
      <c r="Q19" s="80">
        <f t="shared" si="21"/>
        <v>0</v>
      </c>
      <c r="R19" s="39">
        <f t="shared" si="22"/>
        <v>0</v>
      </c>
      <c r="S19" s="39">
        <f t="shared" si="23"/>
        <v>0</v>
      </c>
      <c r="T19" s="67">
        <f>SUM(Q19:S19)</f>
        <v>0</v>
      </c>
    </row>
    <row r="20" spans="1:20" ht="16.5" customHeight="1">
      <c r="A20" s="131"/>
      <c r="B20" s="121" t="s">
        <v>36</v>
      </c>
      <c r="C20" s="122"/>
      <c r="D20" s="122"/>
      <c r="E20" s="79">
        <f t="shared" ref="E20:T20" si="24">SUM(E17:E19)</f>
        <v>0</v>
      </c>
      <c r="F20" s="44">
        <f t="shared" si="24"/>
        <v>0</v>
      </c>
      <c r="G20" s="44">
        <f t="shared" si="24"/>
        <v>0</v>
      </c>
      <c r="H20" s="68">
        <f t="shared" si="24"/>
        <v>0</v>
      </c>
      <c r="I20" s="79">
        <f t="shared" si="24"/>
        <v>0</v>
      </c>
      <c r="J20" s="44">
        <f t="shared" si="24"/>
        <v>0</v>
      </c>
      <c r="K20" s="44">
        <f t="shared" si="24"/>
        <v>0</v>
      </c>
      <c r="L20" s="68">
        <f t="shared" si="24"/>
        <v>0</v>
      </c>
      <c r="M20" s="79">
        <f t="shared" si="24"/>
        <v>1</v>
      </c>
      <c r="N20" s="44">
        <f t="shared" si="24"/>
        <v>0</v>
      </c>
      <c r="O20" s="44">
        <f t="shared" si="24"/>
        <v>0</v>
      </c>
      <c r="P20" s="68">
        <f t="shared" si="24"/>
        <v>1</v>
      </c>
      <c r="Q20" s="79">
        <f t="shared" si="24"/>
        <v>1</v>
      </c>
      <c r="R20" s="44">
        <f t="shared" si="24"/>
        <v>0</v>
      </c>
      <c r="S20" s="44">
        <f t="shared" si="24"/>
        <v>0</v>
      </c>
      <c r="T20" s="68">
        <f t="shared" si="24"/>
        <v>1</v>
      </c>
    </row>
    <row r="21" spans="1:20" ht="16.5" customHeight="1">
      <c r="A21" s="126" t="s">
        <v>148</v>
      </c>
      <c r="B21" s="123" t="s">
        <v>181</v>
      </c>
      <c r="C21" s="120"/>
      <c r="D21" s="120"/>
      <c r="E21" s="81"/>
      <c r="F21" s="6">
        <v>1</v>
      </c>
      <c r="G21" s="6"/>
      <c r="H21" s="75">
        <f>SUM(E21:G21)</f>
        <v>1</v>
      </c>
      <c r="I21" s="81"/>
      <c r="J21" s="6"/>
      <c r="K21" s="6"/>
      <c r="L21" s="75">
        <f>SUM(I21:K21)</f>
        <v>0</v>
      </c>
      <c r="M21" s="81"/>
      <c r="N21" s="6"/>
      <c r="O21" s="6"/>
      <c r="P21" s="75">
        <f>SUM(M21:O21)</f>
        <v>0</v>
      </c>
      <c r="Q21" s="80">
        <f t="shared" si="21"/>
        <v>0</v>
      </c>
      <c r="R21" s="39">
        <f t="shared" si="22"/>
        <v>1</v>
      </c>
      <c r="S21" s="39">
        <f t="shared" si="23"/>
        <v>0</v>
      </c>
      <c r="T21" s="75">
        <f>SUM(Q21:S21)</f>
        <v>1</v>
      </c>
    </row>
    <row r="22" spans="1:20" ht="16.5" customHeight="1">
      <c r="A22" s="127"/>
      <c r="B22" s="123" t="s">
        <v>182</v>
      </c>
      <c r="C22" s="120"/>
      <c r="D22" s="120"/>
      <c r="E22" s="78"/>
      <c r="F22" s="48"/>
      <c r="G22" s="48"/>
      <c r="H22" s="75">
        <f>SUM(E22:G22)</f>
        <v>0</v>
      </c>
      <c r="I22" s="78"/>
      <c r="J22" s="48"/>
      <c r="K22" s="48"/>
      <c r="L22" s="56">
        <f>SUM(I22:K22)</f>
        <v>0</v>
      </c>
      <c r="M22" s="78"/>
      <c r="N22" s="48"/>
      <c r="O22" s="48"/>
      <c r="P22" s="65">
        <f>SUM(M22:O22)</f>
        <v>0</v>
      </c>
      <c r="Q22" s="95">
        <f>E22+I22+M22</f>
        <v>0</v>
      </c>
      <c r="R22" s="39">
        <f t="shared" si="22"/>
        <v>0</v>
      </c>
      <c r="S22" s="3">
        <f>G22+K22+O22</f>
        <v>0</v>
      </c>
      <c r="T22" s="65">
        <f>SUM(Q22:S22)</f>
        <v>0</v>
      </c>
    </row>
    <row r="23" spans="1:20" ht="16.5" customHeight="1">
      <c r="A23" s="127"/>
      <c r="B23" s="125" t="s">
        <v>125</v>
      </c>
      <c r="C23" s="124"/>
      <c r="D23" s="124"/>
      <c r="E23" s="78"/>
      <c r="F23" s="48"/>
      <c r="G23" s="48"/>
      <c r="H23" s="75">
        <f>SUM(E23:G23)</f>
        <v>0</v>
      </c>
      <c r="I23" s="78"/>
      <c r="J23" s="48"/>
      <c r="K23" s="48"/>
      <c r="L23" s="56">
        <f>SUM(I23:K23)</f>
        <v>0</v>
      </c>
      <c r="M23" s="78"/>
      <c r="N23" s="48"/>
      <c r="O23" s="48"/>
      <c r="P23" s="65">
        <f>SUM(M23:O23)</f>
        <v>0</v>
      </c>
      <c r="Q23" s="95"/>
      <c r="R23" s="39">
        <f t="shared" si="22"/>
        <v>0</v>
      </c>
      <c r="S23" s="3"/>
      <c r="T23" s="65">
        <f>SUM(Q23:S23)</f>
        <v>0</v>
      </c>
    </row>
    <row r="24" spans="1:20" ht="16.5" customHeight="1">
      <c r="A24" s="127"/>
      <c r="B24" s="125" t="s">
        <v>82</v>
      </c>
      <c r="C24" s="124"/>
      <c r="D24" s="124"/>
      <c r="E24" s="81"/>
      <c r="F24" s="6"/>
      <c r="G24" s="6"/>
      <c r="H24" s="75">
        <f>SUM(E24:G24)</f>
        <v>0</v>
      </c>
      <c r="I24" s="81"/>
      <c r="J24" s="6"/>
      <c r="K24" s="6"/>
      <c r="L24" s="75">
        <f>SUM(I24:K24)</f>
        <v>0</v>
      </c>
      <c r="M24" s="81"/>
      <c r="N24" s="6"/>
      <c r="O24" s="6"/>
      <c r="P24" s="75">
        <f>SUM(M24:O24)</f>
        <v>0</v>
      </c>
      <c r="Q24" s="80">
        <f t="shared" ref="Q24" si="25">E24+I24+M24</f>
        <v>0</v>
      </c>
      <c r="R24" s="39">
        <f t="shared" ref="R24" si="26">F24+J24+N24</f>
        <v>0</v>
      </c>
      <c r="S24" s="39">
        <f t="shared" ref="S24" si="27">G24+K24+O24</f>
        <v>0</v>
      </c>
      <c r="T24" s="75">
        <f>SUM(Q24:S24)</f>
        <v>0</v>
      </c>
    </row>
    <row r="25" spans="1:20" ht="16.5" customHeight="1">
      <c r="A25" s="128"/>
      <c r="B25" s="121" t="s">
        <v>149</v>
      </c>
      <c r="C25" s="122"/>
      <c r="D25" s="122"/>
      <c r="E25" s="79">
        <f t="shared" ref="E25:T25" si="28">SUM(E21:E24)</f>
        <v>0</v>
      </c>
      <c r="F25" s="44">
        <f t="shared" si="28"/>
        <v>1</v>
      </c>
      <c r="G25" s="44">
        <f t="shared" si="28"/>
        <v>0</v>
      </c>
      <c r="H25" s="68">
        <f t="shared" si="28"/>
        <v>1</v>
      </c>
      <c r="I25" s="79">
        <f t="shared" si="28"/>
        <v>0</v>
      </c>
      <c r="J25" s="44">
        <f t="shared" si="28"/>
        <v>0</v>
      </c>
      <c r="K25" s="44">
        <f t="shared" si="28"/>
        <v>0</v>
      </c>
      <c r="L25" s="68">
        <f t="shared" si="28"/>
        <v>0</v>
      </c>
      <c r="M25" s="79">
        <f t="shared" si="28"/>
        <v>0</v>
      </c>
      <c r="N25" s="44">
        <f t="shared" si="28"/>
        <v>0</v>
      </c>
      <c r="O25" s="44">
        <f t="shared" si="28"/>
        <v>0</v>
      </c>
      <c r="P25" s="68">
        <f t="shared" si="28"/>
        <v>0</v>
      </c>
      <c r="Q25" s="79">
        <f t="shared" si="28"/>
        <v>0</v>
      </c>
      <c r="R25" s="44">
        <f t="shared" si="28"/>
        <v>1</v>
      </c>
      <c r="S25" s="44">
        <f t="shared" si="28"/>
        <v>0</v>
      </c>
      <c r="T25" s="68">
        <f t="shared" si="28"/>
        <v>1</v>
      </c>
    </row>
    <row r="26" spans="1:20" ht="16.5" customHeight="1">
      <c r="A26" s="132" t="s">
        <v>117</v>
      </c>
      <c r="B26" s="123" t="s">
        <v>118</v>
      </c>
      <c r="C26" s="120"/>
      <c r="D26" s="120"/>
      <c r="E26" s="80"/>
      <c r="F26" s="40"/>
      <c r="G26" s="40"/>
      <c r="H26" s="75">
        <f t="shared" ref="H26:H83" si="29">SUM(E26:G26)</f>
        <v>0</v>
      </c>
      <c r="I26" s="80"/>
      <c r="J26" s="40"/>
      <c r="K26" s="40"/>
      <c r="L26" s="75">
        <f t="shared" ref="L26:L31" si="30">SUM(I26:K26)</f>
        <v>0</v>
      </c>
      <c r="M26" s="80"/>
      <c r="N26" s="40"/>
      <c r="O26" s="40"/>
      <c r="P26" s="75">
        <f t="shared" ref="P26:P31" si="31">SUM(M26:O26)</f>
        <v>0</v>
      </c>
      <c r="Q26" s="80">
        <f t="shared" ref="Q26:S48" si="32">E26+I26+M26</f>
        <v>0</v>
      </c>
      <c r="R26" s="39">
        <f t="shared" si="32"/>
        <v>0</v>
      </c>
      <c r="S26" s="39">
        <f t="shared" si="32"/>
        <v>0</v>
      </c>
      <c r="T26" s="75">
        <f t="shared" ref="T26:T30" si="33">SUM(Q26:S26)</f>
        <v>0</v>
      </c>
    </row>
    <row r="27" spans="1:20" ht="16.5" customHeight="1">
      <c r="A27" s="132"/>
      <c r="B27" s="123" t="s">
        <v>46</v>
      </c>
      <c r="C27" s="120"/>
      <c r="D27" s="120"/>
      <c r="E27" s="78"/>
      <c r="F27" s="48"/>
      <c r="G27" s="48"/>
      <c r="H27" s="75">
        <f t="shared" si="29"/>
        <v>0</v>
      </c>
      <c r="I27" s="78"/>
      <c r="J27" s="48"/>
      <c r="K27" s="48"/>
      <c r="L27" s="75">
        <f t="shared" si="30"/>
        <v>0</v>
      </c>
      <c r="M27" s="78"/>
      <c r="N27" s="48"/>
      <c r="O27" s="48"/>
      <c r="P27" s="75">
        <f t="shared" si="31"/>
        <v>0</v>
      </c>
      <c r="Q27" s="95">
        <f>E27+I27+M27</f>
        <v>0</v>
      </c>
      <c r="R27" s="3">
        <f>F27+J27+N27</f>
        <v>0</v>
      </c>
      <c r="S27" s="3">
        <f>G27+K27+O27</f>
        <v>0</v>
      </c>
      <c r="T27" s="75">
        <f t="shared" si="33"/>
        <v>0</v>
      </c>
    </row>
    <row r="28" spans="1:20" ht="16.5" customHeight="1">
      <c r="A28" s="132"/>
      <c r="B28" s="123" t="s">
        <v>119</v>
      </c>
      <c r="C28" s="120"/>
      <c r="D28" s="120"/>
      <c r="E28" s="80"/>
      <c r="F28" s="40"/>
      <c r="G28" s="40"/>
      <c r="H28" s="75">
        <f t="shared" si="29"/>
        <v>0</v>
      </c>
      <c r="I28" s="80"/>
      <c r="J28" s="40"/>
      <c r="K28" s="40"/>
      <c r="L28" s="75">
        <f t="shared" si="30"/>
        <v>0</v>
      </c>
      <c r="M28" s="80"/>
      <c r="N28" s="40"/>
      <c r="O28" s="40"/>
      <c r="P28" s="75">
        <f t="shared" si="31"/>
        <v>0</v>
      </c>
      <c r="Q28" s="80">
        <f t="shared" ref="Q28:Q29" si="34">E28+I28+M28</f>
        <v>0</v>
      </c>
      <c r="R28" s="39">
        <f t="shared" ref="R28:R29" si="35">F28+J28+N28</f>
        <v>0</v>
      </c>
      <c r="S28" s="39">
        <f t="shared" ref="S28:S29" si="36">G28+K28+O28</f>
        <v>0</v>
      </c>
      <c r="T28" s="75">
        <f t="shared" si="33"/>
        <v>0</v>
      </c>
    </row>
    <row r="29" spans="1:20" ht="16.5" customHeight="1">
      <c r="A29" s="132"/>
      <c r="B29" s="123" t="s">
        <v>120</v>
      </c>
      <c r="C29" s="120"/>
      <c r="D29" s="120"/>
      <c r="E29" s="80"/>
      <c r="F29" s="40"/>
      <c r="G29" s="40"/>
      <c r="H29" s="75">
        <f t="shared" si="29"/>
        <v>0</v>
      </c>
      <c r="I29" s="80"/>
      <c r="J29" s="40"/>
      <c r="K29" s="40"/>
      <c r="L29" s="75">
        <f t="shared" si="30"/>
        <v>0</v>
      </c>
      <c r="M29" s="80"/>
      <c r="N29" s="40"/>
      <c r="O29" s="40"/>
      <c r="P29" s="75">
        <f t="shared" si="31"/>
        <v>0</v>
      </c>
      <c r="Q29" s="80">
        <f t="shared" si="34"/>
        <v>0</v>
      </c>
      <c r="R29" s="39">
        <f t="shared" si="35"/>
        <v>0</v>
      </c>
      <c r="S29" s="39">
        <f t="shared" si="36"/>
        <v>0</v>
      </c>
      <c r="T29" s="75">
        <f t="shared" si="33"/>
        <v>0</v>
      </c>
    </row>
    <row r="30" spans="1:20" ht="16.5" customHeight="1">
      <c r="A30" s="132"/>
      <c r="B30" s="125" t="s">
        <v>121</v>
      </c>
      <c r="C30" s="124"/>
      <c r="D30" s="124"/>
      <c r="E30" s="80"/>
      <c r="F30" s="40"/>
      <c r="G30" s="40"/>
      <c r="H30" s="75">
        <f t="shared" si="29"/>
        <v>0</v>
      </c>
      <c r="I30" s="80"/>
      <c r="J30" s="40"/>
      <c r="K30" s="40"/>
      <c r="L30" s="75">
        <f t="shared" si="30"/>
        <v>0</v>
      </c>
      <c r="M30" s="80"/>
      <c r="N30" s="40"/>
      <c r="O30" s="40"/>
      <c r="P30" s="75">
        <f t="shared" si="31"/>
        <v>0</v>
      </c>
      <c r="Q30" s="80"/>
      <c r="R30" s="39"/>
      <c r="S30" s="39"/>
      <c r="T30" s="75">
        <f t="shared" si="33"/>
        <v>0</v>
      </c>
    </row>
    <row r="31" spans="1:20" ht="16.5" customHeight="1">
      <c r="A31" s="132"/>
      <c r="B31" s="125" t="s">
        <v>220</v>
      </c>
      <c r="C31" s="124"/>
      <c r="D31" s="124"/>
      <c r="E31" s="80"/>
      <c r="F31" s="40"/>
      <c r="G31" s="40"/>
      <c r="H31" s="75">
        <f t="shared" si="29"/>
        <v>0</v>
      </c>
      <c r="I31" s="80"/>
      <c r="J31" s="40"/>
      <c r="K31" s="40"/>
      <c r="L31" s="75">
        <f t="shared" si="30"/>
        <v>0</v>
      </c>
      <c r="M31" s="80"/>
      <c r="N31" s="40"/>
      <c r="O31" s="40"/>
      <c r="P31" s="75">
        <f t="shared" si="31"/>
        <v>0</v>
      </c>
      <c r="Q31" s="80"/>
      <c r="R31" s="39"/>
      <c r="S31" s="39"/>
      <c r="T31" s="75">
        <f t="shared" ref="T31" si="37">SUM(Q31:S31)</f>
        <v>0</v>
      </c>
    </row>
    <row r="32" spans="1:20" ht="16.5" customHeight="1">
      <c r="A32" s="132"/>
      <c r="B32" s="121" t="s">
        <v>151</v>
      </c>
      <c r="C32" s="122"/>
      <c r="D32" s="122"/>
      <c r="E32" s="79">
        <f t="shared" ref="E32:L32" si="38">SUM(E26:E30)</f>
        <v>0</v>
      </c>
      <c r="F32" s="44">
        <f t="shared" si="38"/>
        <v>0</v>
      </c>
      <c r="G32" s="44">
        <f t="shared" si="38"/>
        <v>0</v>
      </c>
      <c r="H32" s="68">
        <f t="shared" si="38"/>
        <v>0</v>
      </c>
      <c r="I32" s="79">
        <f t="shared" si="38"/>
        <v>0</v>
      </c>
      <c r="J32" s="44">
        <f t="shared" si="38"/>
        <v>0</v>
      </c>
      <c r="K32" s="44">
        <f t="shared" si="38"/>
        <v>0</v>
      </c>
      <c r="L32" s="68">
        <f t="shared" si="38"/>
        <v>0</v>
      </c>
      <c r="M32" s="79">
        <f t="shared" ref="M32:T32" si="39">SUM(M26:M31)</f>
        <v>0</v>
      </c>
      <c r="N32" s="44">
        <f t="shared" si="39"/>
        <v>0</v>
      </c>
      <c r="O32" s="44">
        <f t="shared" si="39"/>
        <v>0</v>
      </c>
      <c r="P32" s="68">
        <f t="shared" si="39"/>
        <v>0</v>
      </c>
      <c r="Q32" s="79">
        <f t="shared" si="39"/>
        <v>0</v>
      </c>
      <c r="R32" s="44">
        <f t="shared" si="39"/>
        <v>0</v>
      </c>
      <c r="S32" s="44">
        <f t="shared" si="39"/>
        <v>0</v>
      </c>
      <c r="T32" s="68">
        <f t="shared" si="39"/>
        <v>0</v>
      </c>
    </row>
    <row r="33" spans="1:22" ht="16.5" customHeight="1">
      <c r="A33" s="126" t="s">
        <v>122</v>
      </c>
      <c r="B33" s="123" t="s">
        <v>124</v>
      </c>
      <c r="C33" s="120"/>
      <c r="D33" s="120"/>
      <c r="E33" s="81"/>
      <c r="F33" s="6"/>
      <c r="G33" s="6"/>
      <c r="H33" s="75">
        <f t="shared" si="29"/>
        <v>0</v>
      </c>
      <c r="I33" s="81"/>
      <c r="J33" s="6"/>
      <c r="K33" s="6"/>
      <c r="L33" s="75">
        <f t="shared" ref="L33:L36" si="40">SUM(I33:K33)</f>
        <v>0</v>
      </c>
      <c r="M33" s="81"/>
      <c r="N33" s="6"/>
      <c r="O33" s="6"/>
      <c r="P33" s="75">
        <f t="shared" ref="P33:P36" si="41">SUM(M33:O33)</f>
        <v>0</v>
      </c>
      <c r="Q33" s="80">
        <f t="shared" ref="Q33" si="42">E33+I33+M33</f>
        <v>0</v>
      </c>
      <c r="R33" s="39">
        <f t="shared" ref="R33" si="43">F33+J33+N33</f>
        <v>0</v>
      </c>
      <c r="S33" s="39">
        <f t="shared" ref="S33" si="44">G33+K33+O33</f>
        <v>0</v>
      </c>
      <c r="T33" s="75">
        <f t="shared" ref="T33:T36" si="45">SUM(Q33:S33)</f>
        <v>0</v>
      </c>
      <c r="U33" s="37"/>
      <c r="V33" s="29"/>
    </row>
    <row r="34" spans="1:22" ht="16.5" customHeight="1">
      <c r="A34" s="127"/>
      <c r="B34" s="123" t="s">
        <v>10</v>
      </c>
      <c r="C34" s="120"/>
      <c r="D34" s="120"/>
      <c r="E34" s="81"/>
      <c r="F34" s="6"/>
      <c r="G34" s="6"/>
      <c r="H34" s="75">
        <f t="shared" si="29"/>
        <v>0</v>
      </c>
      <c r="I34" s="81"/>
      <c r="J34" s="6"/>
      <c r="K34" s="6"/>
      <c r="L34" s="75">
        <f t="shared" si="40"/>
        <v>0</v>
      </c>
      <c r="M34" s="81"/>
      <c r="N34" s="6"/>
      <c r="O34" s="6"/>
      <c r="P34" s="75">
        <f t="shared" si="41"/>
        <v>0</v>
      </c>
      <c r="Q34" s="80">
        <f t="shared" ref="Q34:Q36" si="46">E34+I34+M34</f>
        <v>0</v>
      </c>
      <c r="R34" s="39">
        <f t="shared" ref="R34:R36" si="47">F34+J34+N34</f>
        <v>0</v>
      </c>
      <c r="S34" s="39">
        <f t="shared" ref="S34:S36" si="48">G34+K34+O34</f>
        <v>0</v>
      </c>
      <c r="T34" s="75">
        <f t="shared" si="45"/>
        <v>0</v>
      </c>
    </row>
    <row r="35" spans="1:22" ht="16.5" customHeight="1">
      <c r="A35" s="127"/>
      <c r="B35" s="123" t="s">
        <v>11</v>
      </c>
      <c r="C35" s="120"/>
      <c r="D35" s="120"/>
      <c r="E35" s="81"/>
      <c r="F35" s="6"/>
      <c r="G35" s="6"/>
      <c r="H35" s="75">
        <f t="shared" si="29"/>
        <v>0</v>
      </c>
      <c r="I35" s="81"/>
      <c r="J35" s="6"/>
      <c r="K35" s="6"/>
      <c r="L35" s="75">
        <f t="shared" si="40"/>
        <v>0</v>
      </c>
      <c r="M35" s="81"/>
      <c r="N35" s="6"/>
      <c r="O35" s="6"/>
      <c r="P35" s="75">
        <f t="shared" si="41"/>
        <v>0</v>
      </c>
      <c r="Q35" s="80">
        <f t="shared" si="46"/>
        <v>0</v>
      </c>
      <c r="R35" s="39">
        <f t="shared" si="47"/>
        <v>0</v>
      </c>
      <c r="S35" s="39">
        <f t="shared" si="48"/>
        <v>0</v>
      </c>
      <c r="T35" s="75">
        <f t="shared" si="45"/>
        <v>0</v>
      </c>
    </row>
    <row r="36" spans="1:22" ht="16.5" customHeight="1">
      <c r="A36" s="127"/>
      <c r="B36" s="123" t="s">
        <v>13</v>
      </c>
      <c r="C36" s="120"/>
      <c r="D36" s="120"/>
      <c r="E36" s="81"/>
      <c r="F36" s="6"/>
      <c r="G36" s="6"/>
      <c r="H36" s="75">
        <f t="shared" si="29"/>
        <v>0</v>
      </c>
      <c r="I36" s="81"/>
      <c r="J36" s="6"/>
      <c r="K36" s="6"/>
      <c r="L36" s="75">
        <f t="shared" si="40"/>
        <v>0</v>
      </c>
      <c r="M36" s="81"/>
      <c r="N36" s="6"/>
      <c r="O36" s="6"/>
      <c r="P36" s="75">
        <f t="shared" si="41"/>
        <v>0</v>
      </c>
      <c r="Q36" s="80">
        <f t="shared" si="46"/>
        <v>0</v>
      </c>
      <c r="R36" s="39">
        <f t="shared" si="47"/>
        <v>0</v>
      </c>
      <c r="S36" s="39">
        <f t="shared" si="48"/>
        <v>0</v>
      </c>
      <c r="T36" s="75">
        <f t="shared" si="45"/>
        <v>0</v>
      </c>
    </row>
    <row r="37" spans="1:22" ht="16.5" customHeight="1">
      <c r="A37" s="128"/>
      <c r="B37" s="121" t="s">
        <v>123</v>
      </c>
      <c r="C37" s="122"/>
      <c r="D37" s="122"/>
      <c r="E37" s="79">
        <f t="shared" ref="E37:T37" si="49">SUM(E33:E36)</f>
        <v>0</v>
      </c>
      <c r="F37" s="44">
        <f t="shared" si="49"/>
        <v>0</v>
      </c>
      <c r="G37" s="44">
        <f t="shared" si="49"/>
        <v>0</v>
      </c>
      <c r="H37" s="68">
        <f t="shared" si="49"/>
        <v>0</v>
      </c>
      <c r="I37" s="79">
        <f t="shared" si="49"/>
        <v>0</v>
      </c>
      <c r="J37" s="44">
        <f t="shared" si="49"/>
        <v>0</v>
      </c>
      <c r="K37" s="44">
        <f t="shared" si="49"/>
        <v>0</v>
      </c>
      <c r="L37" s="68">
        <f t="shared" si="49"/>
        <v>0</v>
      </c>
      <c r="M37" s="79">
        <f t="shared" si="49"/>
        <v>0</v>
      </c>
      <c r="N37" s="44">
        <f t="shared" si="49"/>
        <v>0</v>
      </c>
      <c r="O37" s="44">
        <f t="shared" si="49"/>
        <v>0</v>
      </c>
      <c r="P37" s="68">
        <f t="shared" si="49"/>
        <v>0</v>
      </c>
      <c r="Q37" s="79">
        <f t="shared" si="49"/>
        <v>0</v>
      </c>
      <c r="R37" s="44">
        <f t="shared" si="49"/>
        <v>0</v>
      </c>
      <c r="S37" s="44">
        <f t="shared" si="49"/>
        <v>0</v>
      </c>
      <c r="T37" s="68">
        <f t="shared" si="49"/>
        <v>0</v>
      </c>
    </row>
    <row r="38" spans="1:22" ht="16.5" customHeight="1">
      <c r="A38" s="126" t="s">
        <v>192</v>
      </c>
      <c r="B38" s="123" t="s">
        <v>83</v>
      </c>
      <c r="C38" s="120"/>
      <c r="D38" s="120"/>
      <c r="E38" s="78"/>
      <c r="F38" s="48"/>
      <c r="G38" s="48"/>
      <c r="H38" s="75">
        <f t="shared" ref="H38:H46" si="50">SUM(E38:G38)</f>
        <v>0</v>
      </c>
      <c r="I38" s="78"/>
      <c r="J38" s="48"/>
      <c r="K38" s="48"/>
      <c r="L38" s="75">
        <f t="shared" ref="L38:L46" si="51">SUM(I38:K38)</f>
        <v>0</v>
      </c>
      <c r="M38" s="78">
        <v>6</v>
      </c>
      <c r="N38" s="48">
        <v>1</v>
      </c>
      <c r="O38" s="48"/>
      <c r="P38" s="75">
        <f t="shared" ref="P38:P46" si="52">SUM(M38:O38)</f>
        <v>7</v>
      </c>
      <c r="Q38" s="95">
        <f t="shared" ref="Q38:S46" si="53">E38+I38+M38</f>
        <v>6</v>
      </c>
      <c r="R38" s="3">
        <f t="shared" si="53"/>
        <v>1</v>
      </c>
      <c r="S38" s="3">
        <f t="shared" si="53"/>
        <v>0</v>
      </c>
      <c r="T38" s="75">
        <f t="shared" ref="T38:T46" si="54">SUM(Q38:S38)</f>
        <v>7</v>
      </c>
    </row>
    <row r="39" spans="1:22" ht="16.5" customHeight="1">
      <c r="A39" s="127"/>
      <c r="B39" s="123" t="s">
        <v>176</v>
      </c>
      <c r="C39" s="120"/>
      <c r="D39" s="120"/>
      <c r="E39" s="78">
        <v>2</v>
      </c>
      <c r="F39" s="48"/>
      <c r="G39" s="48"/>
      <c r="H39" s="75">
        <f t="shared" si="50"/>
        <v>2</v>
      </c>
      <c r="I39" s="78"/>
      <c r="J39" s="48"/>
      <c r="K39" s="48"/>
      <c r="L39" s="75">
        <f t="shared" si="51"/>
        <v>0</v>
      </c>
      <c r="M39" s="78"/>
      <c r="N39" s="48">
        <v>2</v>
      </c>
      <c r="O39" s="48"/>
      <c r="P39" s="75">
        <f t="shared" si="52"/>
        <v>2</v>
      </c>
      <c r="Q39" s="95">
        <f t="shared" ref="Q39" si="55">E39+I39+M39</f>
        <v>2</v>
      </c>
      <c r="R39" s="3">
        <f t="shared" ref="R39" si="56">F39+J39+N39</f>
        <v>2</v>
      </c>
      <c r="S39" s="3">
        <f t="shared" ref="S39" si="57">G39+K39+O39</f>
        <v>0</v>
      </c>
      <c r="T39" s="75">
        <f t="shared" si="54"/>
        <v>4</v>
      </c>
    </row>
    <row r="40" spans="1:22" ht="16.5" customHeight="1">
      <c r="A40" s="127"/>
      <c r="B40" s="123" t="s">
        <v>44</v>
      </c>
      <c r="C40" s="120"/>
      <c r="D40" s="120"/>
      <c r="E40" s="78">
        <v>31</v>
      </c>
      <c r="F40" s="48">
        <v>5</v>
      </c>
      <c r="G40" s="48"/>
      <c r="H40" s="75">
        <f t="shared" si="50"/>
        <v>36</v>
      </c>
      <c r="I40" s="78"/>
      <c r="J40" s="48"/>
      <c r="K40" s="48"/>
      <c r="L40" s="75">
        <f t="shared" si="51"/>
        <v>0</v>
      </c>
      <c r="M40" s="78"/>
      <c r="N40" s="48"/>
      <c r="O40" s="48"/>
      <c r="P40" s="75">
        <f t="shared" si="52"/>
        <v>0</v>
      </c>
      <c r="Q40" s="95">
        <f t="shared" si="53"/>
        <v>31</v>
      </c>
      <c r="R40" s="3">
        <f t="shared" si="53"/>
        <v>5</v>
      </c>
      <c r="S40" s="3">
        <f t="shared" si="53"/>
        <v>0</v>
      </c>
      <c r="T40" s="75">
        <f t="shared" si="54"/>
        <v>36</v>
      </c>
    </row>
    <row r="41" spans="1:22" ht="16.5" customHeight="1">
      <c r="A41" s="127"/>
      <c r="B41" s="125" t="s">
        <v>187</v>
      </c>
      <c r="C41" s="124"/>
      <c r="D41" s="124"/>
      <c r="E41" s="78"/>
      <c r="F41" s="48"/>
      <c r="G41" s="48"/>
      <c r="H41" s="75">
        <f t="shared" si="50"/>
        <v>0</v>
      </c>
      <c r="I41" s="78"/>
      <c r="J41" s="48"/>
      <c r="K41" s="48"/>
      <c r="L41" s="75">
        <f t="shared" si="51"/>
        <v>0</v>
      </c>
      <c r="M41" s="78">
        <v>1</v>
      </c>
      <c r="N41" s="48">
        <v>16</v>
      </c>
      <c r="O41" s="48">
        <v>20</v>
      </c>
      <c r="P41" s="75">
        <f t="shared" si="52"/>
        <v>37</v>
      </c>
      <c r="Q41" s="95">
        <f t="shared" ref="Q41" si="58">E41+I41+M41</f>
        <v>1</v>
      </c>
      <c r="R41" s="3">
        <f t="shared" ref="R41" si="59">F41+J41+N41</f>
        <v>16</v>
      </c>
      <c r="S41" s="3">
        <f t="shared" ref="S41" si="60">G41+K41+O41</f>
        <v>20</v>
      </c>
      <c r="T41" s="75">
        <f t="shared" ref="T41" si="61">SUM(Q41:S41)</f>
        <v>37</v>
      </c>
    </row>
    <row r="42" spans="1:22" ht="16.5" customHeight="1">
      <c r="A42" s="127"/>
      <c r="B42" s="123" t="s">
        <v>34</v>
      </c>
      <c r="C42" s="120"/>
      <c r="D42" s="120"/>
      <c r="E42" s="78">
        <v>5</v>
      </c>
      <c r="F42" s="48">
        <v>21</v>
      </c>
      <c r="G42" s="48"/>
      <c r="H42" s="75">
        <f t="shared" si="50"/>
        <v>26</v>
      </c>
      <c r="I42" s="78"/>
      <c r="J42" s="48"/>
      <c r="K42" s="48"/>
      <c r="L42" s="75">
        <f t="shared" si="51"/>
        <v>0</v>
      </c>
      <c r="M42" s="78">
        <v>3</v>
      </c>
      <c r="N42" s="48"/>
      <c r="O42" s="48"/>
      <c r="P42" s="75">
        <f t="shared" si="52"/>
        <v>3</v>
      </c>
      <c r="Q42" s="95">
        <f t="shared" si="53"/>
        <v>8</v>
      </c>
      <c r="R42" s="3">
        <f t="shared" si="53"/>
        <v>21</v>
      </c>
      <c r="S42" s="3">
        <f t="shared" si="53"/>
        <v>0</v>
      </c>
      <c r="T42" s="75">
        <f t="shared" si="54"/>
        <v>29</v>
      </c>
    </row>
    <row r="43" spans="1:22" ht="16.5" customHeight="1">
      <c r="A43" s="127"/>
      <c r="B43" s="125" t="s">
        <v>183</v>
      </c>
      <c r="C43" s="124"/>
      <c r="D43" s="124"/>
      <c r="E43" s="78">
        <v>3</v>
      </c>
      <c r="F43" s="48"/>
      <c r="G43" s="48"/>
      <c r="H43" s="75">
        <f t="shared" si="50"/>
        <v>3</v>
      </c>
      <c r="I43" s="78"/>
      <c r="J43" s="48"/>
      <c r="K43" s="48"/>
      <c r="L43" s="75">
        <f t="shared" si="51"/>
        <v>0</v>
      </c>
      <c r="M43" s="78"/>
      <c r="N43" s="48"/>
      <c r="O43" s="48"/>
      <c r="P43" s="75">
        <f t="shared" si="52"/>
        <v>0</v>
      </c>
      <c r="Q43" s="95">
        <f t="shared" si="53"/>
        <v>3</v>
      </c>
      <c r="R43" s="3">
        <f t="shared" si="53"/>
        <v>0</v>
      </c>
      <c r="S43" s="3">
        <f t="shared" si="53"/>
        <v>0</v>
      </c>
      <c r="T43" s="75">
        <f t="shared" si="54"/>
        <v>3</v>
      </c>
    </row>
    <row r="44" spans="1:22" ht="16.5" customHeight="1">
      <c r="A44" s="127"/>
      <c r="B44" s="123" t="s">
        <v>35</v>
      </c>
      <c r="C44" s="120"/>
      <c r="D44" s="120"/>
      <c r="E44" s="78">
        <v>9</v>
      </c>
      <c r="F44" s="48"/>
      <c r="G44" s="48"/>
      <c r="H44" s="75">
        <f t="shared" si="50"/>
        <v>9</v>
      </c>
      <c r="I44" s="78"/>
      <c r="J44" s="48"/>
      <c r="K44" s="48"/>
      <c r="L44" s="75">
        <f t="shared" si="51"/>
        <v>0</v>
      </c>
      <c r="M44" s="78"/>
      <c r="N44" s="48"/>
      <c r="O44" s="48"/>
      <c r="P44" s="75">
        <f t="shared" si="52"/>
        <v>0</v>
      </c>
      <c r="Q44" s="95">
        <f t="shared" si="53"/>
        <v>9</v>
      </c>
      <c r="R44" s="3">
        <f t="shared" si="53"/>
        <v>0</v>
      </c>
      <c r="S44" s="3">
        <f t="shared" si="53"/>
        <v>0</v>
      </c>
      <c r="T44" s="75">
        <f t="shared" si="54"/>
        <v>9</v>
      </c>
    </row>
    <row r="45" spans="1:22" ht="16.5" customHeight="1">
      <c r="A45" s="127"/>
      <c r="B45" s="123" t="s">
        <v>84</v>
      </c>
      <c r="C45" s="120"/>
      <c r="D45" s="120"/>
      <c r="E45" s="78">
        <v>11</v>
      </c>
      <c r="F45" s="48"/>
      <c r="G45" s="48"/>
      <c r="H45" s="75">
        <f t="shared" si="50"/>
        <v>11</v>
      </c>
      <c r="I45" s="78"/>
      <c r="J45" s="48"/>
      <c r="K45" s="48"/>
      <c r="L45" s="75">
        <f t="shared" si="51"/>
        <v>0</v>
      </c>
      <c r="M45" s="78">
        <v>8</v>
      </c>
      <c r="N45" s="48">
        <v>6</v>
      </c>
      <c r="O45" s="48">
        <v>3</v>
      </c>
      <c r="P45" s="75">
        <f t="shared" si="52"/>
        <v>17</v>
      </c>
      <c r="Q45" s="95">
        <f t="shared" ref="Q45:S45" si="62">E45+I45+M45</f>
        <v>19</v>
      </c>
      <c r="R45" s="3">
        <f t="shared" si="62"/>
        <v>6</v>
      </c>
      <c r="S45" s="3">
        <f t="shared" si="62"/>
        <v>3</v>
      </c>
      <c r="T45" s="75">
        <f t="shared" si="54"/>
        <v>28</v>
      </c>
    </row>
    <row r="46" spans="1:22" ht="16.5" customHeight="1">
      <c r="A46" s="127"/>
      <c r="B46" s="123" t="s">
        <v>188</v>
      </c>
      <c r="C46" s="120"/>
      <c r="D46" s="120"/>
      <c r="E46" s="78">
        <v>12</v>
      </c>
      <c r="F46" s="48"/>
      <c r="G46" s="48"/>
      <c r="H46" s="75">
        <f t="shared" si="50"/>
        <v>12</v>
      </c>
      <c r="I46" s="78"/>
      <c r="J46" s="48"/>
      <c r="K46" s="48"/>
      <c r="L46" s="75">
        <f t="shared" si="51"/>
        <v>0</v>
      </c>
      <c r="M46" s="78">
        <v>3</v>
      </c>
      <c r="N46" s="48"/>
      <c r="O46" s="48"/>
      <c r="P46" s="75">
        <f t="shared" si="52"/>
        <v>3</v>
      </c>
      <c r="Q46" s="95">
        <f t="shared" si="53"/>
        <v>15</v>
      </c>
      <c r="R46" s="3">
        <f t="shared" si="53"/>
        <v>0</v>
      </c>
      <c r="S46" s="3">
        <f t="shared" si="53"/>
        <v>0</v>
      </c>
      <c r="T46" s="75">
        <f t="shared" si="54"/>
        <v>15</v>
      </c>
    </row>
    <row r="47" spans="1:22" ht="16.5" customHeight="1">
      <c r="A47" s="127"/>
      <c r="B47" s="121" t="s">
        <v>191</v>
      </c>
      <c r="C47" s="122"/>
      <c r="D47" s="122"/>
      <c r="E47" s="79">
        <f t="shared" ref="E47:T47" si="63">SUM(E38:E46)</f>
        <v>73</v>
      </c>
      <c r="F47" s="44">
        <f t="shared" si="63"/>
        <v>26</v>
      </c>
      <c r="G47" s="44">
        <f t="shared" si="63"/>
        <v>0</v>
      </c>
      <c r="H47" s="68">
        <f t="shared" si="63"/>
        <v>99</v>
      </c>
      <c r="I47" s="79">
        <f t="shared" si="63"/>
        <v>0</v>
      </c>
      <c r="J47" s="44">
        <f t="shared" si="63"/>
        <v>0</v>
      </c>
      <c r="K47" s="44">
        <f t="shared" si="63"/>
        <v>0</v>
      </c>
      <c r="L47" s="68">
        <f t="shared" si="63"/>
        <v>0</v>
      </c>
      <c r="M47" s="79">
        <f t="shared" si="63"/>
        <v>21</v>
      </c>
      <c r="N47" s="44">
        <f t="shared" si="63"/>
        <v>25</v>
      </c>
      <c r="O47" s="44">
        <f t="shared" si="63"/>
        <v>23</v>
      </c>
      <c r="P47" s="68">
        <f t="shared" si="63"/>
        <v>69</v>
      </c>
      <c r="Q47" s="79">
        <f t="shared" si="63"/>
        <v>94</v>
      </c>
      <c r="R47" s="44">
        <f t="shared" si="63"/>
        <v>51</v>
      </c>
      <c r="S47" s="44">
        <f t="shared" si="63"/>
        <v>23</v>
      </c>
      <c r="T47" s="68">
        <f t="shared" si="63"/>
        <v>168</v>
      </c>
    </row>
    <row r="48" spans="1:22" ht="16.5" customHeight="1">
      <c r="A48" s="142" t="s">
        <v>189</v>
      </c>
      <c r="B48" s="123" t="s">
        <v>16</v>
      </c>
      <c r="C48" s="120"/>
      <c r="D48" s="120"/>
      <c r="E48" s="78">
        <v>8</v>
      </c>
      <c r="F48" s="48"/>
      <c r="G48" s="48">
        <v>2</v>
      </c>
      <c r="H48" s="75">
        <f t="shared" si="29"/>
        <v>10</v>
      </c>
      <c r="I48" s="78"/>
      <c r="J48" s="48"/>
      <c r="K48" s="48"/>
      <c r="L48" s="75">
        <f t="shared" ref="L48:L60" si="64">SUM(I48:K48)</f>
        <v>0</v>
      </c>
      <c r="M48" s="78">
        <v>1</v>
      </c>
      <c r="N48" s="48"/>
      <c r="O48" s="48"/>
      <c r="P48" s="75">
        <f t="shared" ref="P48:P60" si="65">SUM(M48:O48)</f>
        <v>1</v>
      </c>
      <c r="Q48" s="95">
        <f t="shared" si="32"/>
        <v>9</v>
      </c>
      <c r="R48" s="3">
        <f t="shared" si="32"/>
        <v>0</v>
      </c>
      <c r="S48" s="3">
        <f t="shared" si="32"/>
        <v>2</v>
      </c>
      <c r="T48" s="75">
        <f t="shared" ref="T48:T60" si="66">SUM(Q48:S48)</f>
        <v>11</v>
      </c>
    </row>
    <row r="49" spans="1:21" ht="16.5" customHeight="1">
      <c r="A49" s="142"/>
      <c r="B49" s="137" t="s">
        <v>103</v>
      </c>
      <c r="C49" s="138"/>
      <c r="D49" s="138"/>
      <c r="E49" s="78">
        <v>1</v>
      </c>
      <c r="F49" s="48"/>
      <c r="G49" s="48"/>
      <c r="H49" s="75">
        <f t="shared" si="29"/>
        <v>1</v>
      </c>
      <c r="I49" s="78"/>
      <c r="J49" s="48"/>
      <c r="K49" s="48"/>
      <c r="L49" s="75">
        <f t="shared" si="64"/>
        <v>0</v>
      </c>
      <c r="M49" s="78">
        <v>2</v>
      </c>
      <c r="N49" s="48"/>
      <c r="O49" s="48"/>
      <c r="P49" s="75">
        <f t="shared" si="65"/>
        <v>2</v>
      </c>
      <c r="Q49" s="95">
        <f>E49+I49+M49</f>
        <v>3</v>
      </c>
      <c r="R49" s="3">
        <f>F49+J49+N49</f>
        <v>0</v>
      </c>
      <c r="S49" s="3">
        <f>G49+K49+O49</f>
        <v>0</v>
      </c>
      <c r="T49" s="75">
        <f t="shared" si="66"/>
        <v>3</v>
      </c>
    </row>
    <row r="50" spans="1:21" ht="16.5" customHeight="1">
      <c r="A50" s="142"/>
      <c r="B50" s="123" t="s">
        <v>61</v>
      </c>
      <c r="C50" s="120"/>
      <c r="D50" s="120"/>
      <c r="E50" s="78"/>
      <c r="F50" s="48"/>
      <c r="G50" s="48"/>
      <c r="H50" s="75">
        <f t="shared" si="29"/>
        <v>0</v>
      </c>
      <c r="I50" s="78"/>
      <c r="J50" s="48"/>
      <c r="K50" s="48"/>
      <c r="L50" s="75">
        <f t="shared" si="64"/>
        <v>0</v>
      </c>
      <c r="M50" s="78"/>
      <c r="N50" s="48"/>
      <c r="O50" s="48"/>
      <c r="P50" s="75">
        <f t="shared" si="65"/>
        <v>0</v>
      </c>
      <c r="Q50" s="95">
        <f t="shared" ref="Q50:Q60" si="67">E50+I50+M50</f>
        <v>0</v>
      </c>
      <c r="R50" s="3">
        <f t="shared" ref="R50:R60" si="68">F50+J50+N50</f>
        <v>0</v>
      </c>
      <c r="S50" s="3">
        <f t="shared" ref="S50:S60" si="69">G50+K50+O50</f>
        <v>0</v>
      </c>
      <c r="T50" s="75">
        <f t="shared" si="66"/>
        <v>0</v>
      </c>
    </row>
    <row r="51" spans="1:21" ht="16.5" customHeight="1">
      <c r="A51" s="142"/>
      <c r="B51" s="123" t="s">
        <v>19</v>
      </c>
      <c r="C51" s="120"/>
      <c r="D51" s="120"/>
      <c r="E51" s="78"/>
      <c r="F51" s="48"/>
      <c r="G51" s="48"/>
      <c r="H51" s="75">
        <f t="shared" si="29"/>
        <v>0</v>
      </c>
      <c r="I51" s="78"/>
      <c r="J51" s="48"/>
      <c r="K51" s="48"/>
      <c r="L51" s="75">
        <f t="shared" si="64"/>
        <v>0</v>
      </c>
      <c r="M51" s="78"/>
      <c r="N51" s="48"/>
      <c r="O51" s="48"/>
      <c r="P51" s="75">
        <f t="shared" si="65"/>
        <v>0</v>
      </c>
      <c r="Q51" s="95">
        <f>E51+I51+M51</f>
        <v>0</v>
      </c>
      <c r="R51" s="3">
        <f>F51+J51+N51</f>
        <v>0</v>
      </c>
      <c r="S51" s="3">
        <f>G51+K51+O51</f>
        <v>0</v>
      </c>
      <c r="T51" s="75">
        <f t="shared" si="66"/>
        <v>0</v>
      </c>
    </row>
    <row r="52" spans="1:21" ht="16.5" customHeight="1">
      <c r="A52" s="142"/>
      <c r="B52" s="123" t="s">
        <v>21</v>
      </c>
      <c r="C52" s="120"/>
      <c r="D52" s="120"/>
      <c r="E52" s="80"/>
      <c r="F52" s="40"/>
      <c r="G52" s="40"/>
      <c r="H52" s="75">
        <f t="shared" si="29"/>
        <v>0</v>
      </c>
      <c r="I52" s="80"/>
      <c r="J52" s="40"/>
      <c r="K52" s="40"/>
      <c r="L52" s="75">
        <f t="shared" si="64"/>
        <v>0</v>
      </c>
      <c r="M52" s="80"/>
      <c r="N52" s="40"/>
      <c r="O52" s="40"/>
      <c r="P52" s="75">
        <f t="shared" si="65"/>
        <v>0</v>
      </c>
      <c r="Q52" s="80">
        <f t="shared" si="67"/>
        <v>0</v>
      </c>
      <c r="R52" s="39">
        <f t="shared" si="68"/>
        <v>0</v>
      </c>
      <c r="S52" s="39">
        <f t="shared" si="69"/>
        <v>0</v>
      </c>
      <c r="T52" s="75">
        <f t="shared" si="66"/>
        <v>0</v>
      </c>
    </row>
    <row r="53" spans="1:21" ht="16.5" customHeight="1">
      <c r="A53" s="142"/>
      <c r="B53" s="123" t="s">
        <v>22</v>
      </c>
      <c r="C53" s="120"/>
      <c r="D53" s="120"/>
      <c r="E53" s="80"/>
      <c r="F53" s="40"/>
      <c r="G53" s="40"/>
      <c r="H53" s="75">
        <f t="shared" si="29"/>
        <v>0</v>
      </c>
      <c r="I53" s="80"/>
      <c r="J53" s="40"/>
      <c r="K53" s="40"/>
      <c r="L53" s="75">
        <f t="shared" si="64"/>
        <v>0</v>
      </c>
      <c r="M53" s="80"/>
      <c r="N53" s="40"/>
      <c r="O53" s="40"/>
      <c r="P53" s="75">
        <f t="shared" si="65"/>
        <v>0</v>
      </c>
      <c r="Q53" s="80">
        <f t="shared" si="67"/>
        <v>0</v>
      </c>
      <c r="R53" s="39">
        <f t="shared" si="68"/>
        <v>0</v>
      </c>
      <c r="S53" s="39">
        <f t="shared" si="69"/>
        <v>0</v>
      </c>
      <c r="T53" s="75">
        <f t="shared" si="66"/>
        <v>0</v>
      </c>
    </row>
    <row r="54" spans="1:21" ht="16.5" customHeight="1">
      <c r="A54" s="142"/>
      <c r="B54" s="123" t="s">
        <v>23</v>
      </c>
      <c r="C54" s="120"/>
      <c r="D54" s="120"/>
      <c r="E54" s="80"/>
      <c r="F54" s="40"/>
      <c r="G54" s="40"/>
      <c r="H54" s="75">
        <f t="shared" si="29"/>
        <v>0</v>
      </c>
      <c r="I54" s="80"/>
      <c r="J54" s="40"/>
      <c r="K54" s="40"/>
      <c r="L54" s="75">
        <f t="shared" si="64"/>
        <v>0</v>
      </c>
      <c r="M54" s="80"/>
      <c r="N54" s="40"/>
      <c r="O54" s="40"/>
      <c r="P54" s="75">
        <f t="shared" si="65"/>
        <v>0</v>
      </c>
      <c r="Q54" s="80">
        <f t="shared" si="67"/>
        <v>0</v>
      </c>
      <c r="R54" s="39">
        <f t="shared" si="68"/>
        <v>0</v>
      </c>
      <c r="S54" s="39">
        <f t="shared" si="69"/>
        <v>0</v>
      </c>
      <c r="T54" s="75">
        <f t="shared" si="66"/>
        <v>0</v>
      </c>
    </row>
    <row r="55" spans="1:21" ht="16.5" customHeight="1">
      <c r="A55" s="142"/>
      <c r="B55" s="123" t="s">
        <v>25</v>
      </c>
      <c r="C55" s="120"/>
      <c r="D55" s="120"/>
      <c r="E55" s="80"/>
      <c r="F55" s="40"/>
      <c r="G55" s="40"/>
      <c r="H55" s="75">
        <f t="shared" si="29"/>
        <v>0</v>
      </c>
      <c r="I55" s="80"/>
      <c r="J55" s="40"/>
      <c r="K55" s="40"/>
      <c r="L55" s="75">
        <f t="shared" si="64"/>
        <v>0</v>
      </c>
      <c r="M55" s="80"/>
      <c r="N55" s="40"/>
      <c r="O55" s="40"/>
      <c r="P55" s="75">
        <f t="shared" si="65"/>
        <v>0</v>
      </c>
      <c r="Q55" s="80">
        <f t="shared" si="67"/>
        <v>0</v>
      </c>
      <c r="R55" s="39">
        <f t="shared" si="68"/>
        <v>0</v>
      </c>
      <c r="S55" s="39">
        <f t="shared" si="69"/>
        <v>0</v>
      </c>
      <c r="T55" s="75">
        <f t="shared" si="66"/>
        <v>0</v>
      </c>
    </row>
    <row r="56" spans="1:21" ht="16.5" customHeight="1">
      <c r="A56" s="142"/>
      <c r="B56" s="123" t="s">
        <v>27</v>
      </c>
      <c r="C56" s="120"/>
      <c r="D56" s="120"/>
      <c r="E56" s="80"/>
      <c r="F56" s="40"/>
      <c r="G56" s="40"/>
      <c r="H56" s="75">
        <f t="shared" si="29"/>
        <v>0</v>
      </c>
      <c r="I56" s="80"/>
      <c r="J56" s="40"/>
      <c r="K56" s="40"/>
      <c r="L56" s="75">
        <f t="shared" si="64"/>
        <v>0</v>
      </c>
      <c r="M56" s="80"/>
      <c r="N56" s="40"/>
      <c r="O56" s="40"/>
      <c r="P56" s="75">
        <f t="shared" si="65"/>
        <v>0</v>
      </c>
      <c r="Q56" s="80">
        <f t="shared" si="67"/>
        <v>0</v>
      </c>
      <c r="R56" s="39">
        <f t="shared" si="68"/>
        <v>0</v>
      </c>
      <c r="S56" s="39">
        <f t="shared" si="69"/>
        <v>0</v>
      </c>
      <c r="T56" s="75">
        <f t="shared" si="66"/>
        <v>0</v>
      </c>
    </row>
    <row r="57" spans="1:21" ht="16.5" customHeight="1">
      <c r="A57" s="142"/>
      <c r="B57" s="123" t="s">
        <v>28</v>
      </c>
      <c r="C57" s="120"/>
      <c r="D57" s="120"/>
      <c r="E57" s="80"/>
      <c r="F57" s="40"/>
      <c r="G57" s="40"/>
      <c r="H57" s="75">
        <f t="shared" si="29"/>
        <v>0</v>
      </c>
      <c r="I57" s="80"/>
      <c r="J57" s="40"/>
      <c r="K57" s="40"/>
      <c r="L57" s="75">
        <f t="shared" si="64"/>
        <v>0</v>
      </c>
      <c r="M57" s="80"/>
      <c r="N57" s="40"/>
      <c r="O57" s="40"/>
      <c r="P57" s="75">
        <f t="shared" si="65"/>
        <v>0</v>
      </c>
      <c r="Q57" s="80">
        <f t="shared" si="67"/>
        <v>0</v>
      </c>
      <c r="R57" s="39">
        <f t="shared" si="68"/>
        <v>0</v>
      </c>
      <c r="S57" s="39">
        <f t="shared" si="69"/>
        <v>0</v>
      </c>
      <c r="T57" s="75">
        <f t="shared" si="66"/>
        <v>0</v>
      </c>
    </row>
    <row r="58" spans="1:21" ht="16.5" customHeight="1">
      <c r="A58" s="142"/>
      <c r="B58" s="123" t="s">
        <v>30</v>
      </c>
      <c r="C58" s="120"/>
      <c r="D58" s="120"/>
      <c r="E58" s="80"/>
      <c r="F58" s="40"/>
      <c r="G58" s="40"/>
      <c r="H58" s="75">
        <f t="shared" si="29"/>
        <v>0</v>
      </c>
      <c r="I58" s="80"/>
      <c r="J58" s="40"/>
      <c r="K58" s="40"/>
      <c r="L58" s="75">
        <f t="shared" si="64"/>
        <v>0</v>
      </c>
      <c r="M58" s="80"/>
      <c r="N58" s="40"/>
      <c r="O58" s="40"/>
      <c r="P58" s="75">
        <f t="shared" si="65"/>
        <v>0</v>
      </c>
      <c r="Q58" s="80">
        <f t="shared" si="67"/>
        <v>0</v>
      </c>
      <c r="R58" s="39">
        <f t="shared" si="68"/>
        <v>0</v>
      </c>
      <c r="S58" s="39">
        <f t="shared" si="69"/>
        <v>0</v>
      </c>
      <c r="T58" s="75">
        <f t="shared" si="66"/>
        <v>0</v>
      </c>
    </row>
    <row r="59" spans="1:21" ht="16.5" customHeight="1">
      <c r="A59" s="142"/>
      <c r="B59" s="123" t="s">
        <v>32</v>
      </c>
      <c r="C59" s="120"/>
      <c r="D59" s="120"/>
      <c r="E59" s="80"/>
      <c r="F59" s="40"/>
      <c r="G59" s="40"/>
      <c r="H59" s="75">
        <f t="shared" si="29"/>
        <v>0</v>
      </c>
      <c r="I59" s="80"/>
      <c r="J59" s="40"/>
      <c r="K59" s="40"/>
      <c r="L59" s="75">
        <f t="shared" si="64"/>
        <v>0</v>
      </c>
      <c r="M59" s="80"/>
      <c r="N59" s="40"/>
      <c r="O59" s="40"/>
      <c r="P59" s="75">
        <f t="shared" si="65"/>
        <v>0</v>
      </c>
      <c r="Q59" s="80">
        <f t="shared" si="67"/>
        <v>0</v>
      </c>
      <c r="R59" s="39">
        <f t="shared" si="68"/>
        <v>0</v>
      </c>
      <c r="S59" s="39">
        <f t="shared" si="69"/>
        <v>0</v>
      </c>
      <c r="T59" s="75">
        <f t="shared" si="66"/>
        <v>0</v>
      </c>
    </row>
    <row r="60" spans="1:21" ht="16.5" customHeight="1">
      <c r="A60" s="142"/>
      <c r="B60" s="123" t="s">
        <v>33</v>
      </c>
      <c r="C60" s="120"/>
      <c r="D60" s="120"/>
      <c r="E60" s="80"/>
      <c r="F60" s="40"/>
      <c r="G60" s="40"/>
      <c r="H60" s="75">
        <f t="shared" si="29"/>
        <v>0</v>
      </c>
      <c r="I60" s="80"/>
      <c r="J60" s="40"/>
      <c r="K60" s="40"/>
      <c r="L60" s="75">
        <f t="shared" si="64"/>
        <v>0</v>
      </c>
      <c r="M60" s="80"/>
      <c r="N60" s="40"/>
      <c r="O60" s="40"/>
      <c r="P60" s="75">
        <f t="shared" si="65"/>
        <v>0</v>
      </c>
      <c r="Q60" s="80">
        <f t="shared" si="67"/>
        <v>0</v>
      </c>
      <c r="R60" s="39">
        <f t="shared" si="68"/>
        <v>0</v>
      </c>
      <c r="S60" s="39">
        <f t="shared" si="69"/>
        <v>0</v>
      </c>
      <c r="T60" s="75">
        <f t="shared" si="66"/>
        <v>0</v>
      </c>
    </row>
    <row r="61" spans="1:21" ht="16.5" customHeight="1">
      <c r="A61" s="142"/>
      <c r="B61" s="121" t="s">
        <v>190</v>
      </c>
      <c r="C61" s="122"/>
      <c r="D61" s="122"/>
      <c r="E61" s="79">
        <f t="shared" ref="E61:T61" si="70">SUM(E48:E60)</f>
        <v>9</v>
      </c>
      <c r="F61" s="44">
        <f t="shared" si="70"/>
        <v>0</v>
      </c>
      <c r="G61" s="44">
        <f t="shared" si="70"/>
        <v>2</v>
      </c>
      <c r="H61" s="68">
        <f t="shared" si="70"/>
        <v>11</v>
      </c>
      <c r="I61" s="79">
        <f t="shared" si="70"/>
        <v>0</v>
      </c>
      <c r="J61" s="44">
        <f t="shared" si="70"/>
        <v>0</v>
      </c>
      <c r="K61" s="44">
        <f t="shared" si="70"/>
        <v>0</v>
      </c>
      <c r="L61" s="68">
        <f t="shared" si="70"/>
        <v>0</v>
      </c>
      <c r="M61" s="79">
        <f t="shared" si="70"/>
        <v>3</v>
      </c>
      <c r="N61" s="44">
        <f t="shared" si="70"/>
        <v>0</v>
      </c>
      <c r="O61" s="44">
        <f t="shared" si="70"/>
        <v>0</v>
      </c>
      <c r="P61" s="68">
        <f t="shared" si="70"/>
        <v>3</v>
      </c>
      <c r="Q61" s="79">
        <f t="shared" si="70"/>
        <v>12</v>
      </c>
      <c r="R61" s="44">
        <f t="shared" si="70"/>
        <v>0</v>
      </c>
      <c r="S61" s="44">
        <f t="shared" si="70"/>
        <v>2</v>
      </c>
      <c r="T61" s="68">
        <f t="shared" si="70"/>
        <v>14</v>
      </c>
      <c r="U61" s="94"/>
    </row>
    <row r="62" spans="1:21" ht="16.5" customHeight="1">
      <c r="A62" s="126" t="s">
        <v>88</v>
      </c>
      <c r="B62" s="123" t="s">
        <v>85</v>
      </c>
      <c r="C62" s="120"/>
      <c r="D62" s="120"/>
      <c r="E62" s="78"/>
      <c r="F62" s="48"/>
      <c r="G62" s="48"/>
      <c r="H62" s="75">
        <f t="shared" si="29"/>
        <v>0</v>
      </c>
      <c r="I62" s="78"/>
      <c r="J62" s="48"/>
      <c r="K62" s="48"/>
      <c r="L62" s="75">
        <f t="shared" ref="L62:L71" si="71">SUM(I62:K62)</f>
        <v>0</v>
      </c>
      <c r="M62" s="78">
        <v>3</v>
      </c>
      <c r="N62" s="48"/>
      <c r="O62" s="48">
        <v>1</v>
      </c>
      <c r="P62" s="75">
        <f t="shared" ref="P62:P71" si="72">SUM(M62:O62)</f>
        <v>4</v>
      </c>
      <c r="Q62" s="80">
        <f t="shared" ref="Q62:S62" si="73">E62+I62+M62</f>
        <v>3</v>
      </c>
      <c r="R62" s="39">
        <f t="shared" si="73"/>
        <v>0</v>
      </c>
      <c r="S62" s="39">
        <f t="shared" si="73"/>
        <v>1</v>
      </c>
      <c r="T62" s="75">
        <f t="shared" ref="T62" si="74">SUM(Q62:S62)</f>
        <v>4</v>
      </c>
    </row>
    <row r="63" spans="1:21" ht="16.5" customHeight="1">
      <c r="A63" s="127"/>
      <c r="B63" s="123" t="s">
        <v>177</v>
      </c>
      <c r="C63" s="120"/>
      <c r="D63" s="120"/>
      <c r="E63" s="78"/>
      <c r="F63" s="48"/>
      <c r="G63" s="48"/>
      <c r="H63" s="75">
        <f t="shared" si="29"/>
        <v>0</v>
      </c>
      <c r="I63" s="78"/>
      <c r="J63" s="48"/>
      <c r="K63" s="48"/>
      <c r="L63" s="75">
        <f t="shared" si="71"/>
        <v>0</v>
      </c>
      <c r="M63" s="78"/>
      <c r="N63" s="48"/>
      <c r="O63" s="48"/>
      <c r="P63" s="75">
        <f t="shared" si="72"/>
        <v>0</v>
      </c>
      <c r="Q63" s="80">
        <f t="shared" ref="Q63:Q71" si="75">E63+I63+M63</f>
        <v>0</v>
      </c>
      <c r="R63" s="39">
        <f t="shared" ref="R63:R71" si="76">F63+J63+N63</f>
        <v>0</v>
      </c>
      <c r="S63" s="39">
        <f t="shared" ref="S63:S71" si="77">G63+K63+O63</f>
        <v>0</v>
      </c>
      <c r="T63" s="75">
        <f t="shared" ref="T63:T71" si="78">SUM(Q63:S63)</f>
        <v>0</v>
      </c>
    </row>
    <row r="64" spans="1:21" ht="16.5" customHeight="1">
      <c r="A64" s="127"/>
      <c r="B64" s="125" t="s">
        <v>193</v>
      </c>
      <c r="C64" s="124"/>
      <c r="D64" s="124"/>
      <c r="E64" s="78"/>
      <c r="F64" s="48"/>
      <c r="G64" s="48"/>
      <c r="H64" s="75">
        <f t="shared" si="29"/>
        <v>0</v>
      </c>
      <c r="I64" s="78"/>
      <c r="J64" s="48"/>
      <c r="K64" s="48"/>
      <c r="L64" s="75">
        <f t="shared" si="71"/>
        <v>0</v>
      </c>
      <c r="M64" s="78"/>
      <c r="N64" s="48"/>
      <c r="O64" s="48"/>
      <c r="P64" s="75">
        <f t="shared" si="72"/>
        <v>0</v>
      </c>
      <c r="Q64" s="80">
        <f t="shared" si="75"/>
        <v>0</v>
      </c>
      <c r="R64" s="39">
        <f t="shared" si="76"/>
        <v>0</v>
      </c>
      <c r="S64" s="39">
        <f t="shared" si="77"/>
        <v>0</v>
      </c>
      <c r="T64" s="75">
        <f t="shared" si="78"/>
        <v>0</v>
      </c>
    </row>
    <row r="65" spans="1:20" ht="16.5" customHeight="1">
      <c r="A65" s="127"/>
      <c r="B65" s="125" t="s">
        <v>194</v>
      </c>
      <c r="C65" s="124"/>
      <c r="D65" s="124"/>
      <c r="E65" s="78"/>
      <c r="F65" s="48"/>
      <c r="G65" s="48"/>
      <c r="H65" s="75">
        <f t="shared" si="29"/>
        <v>0</v>
      </c>
      <c r="I65" s="78"/>
      <c r="J65" s="48"/>
      <c r="K65" s="48"/>
      <c r="L65" s="75">
        <f t="shared" si="71"/>
        <v>0</v>
      </c>
      <c r="M65" s="78"/>
      <c r="N65" s="48"/>
      <c r="O65" s="48"/>
      <c r="P65" s="75">
        <f t="shared" si="72"/>
        <v>0</v>
      </c>
      <c r="Q65" s="80">
        <f t="shared" si="75"/>
        <v>0</v>
      </c>
      <c r="R65" s="39">
        <f t="shared" si="76"/>
        <v>0</v>
      </c>
      <c r="S65" s="39">
        <f t="shared" si="77"/>
        <v>0</v>
      </c>
      <c r="T65" s="75">
        <f t="shared" si="78"/>
        <v>0</v>
      </c>
    </row>
    <row r="66" spans="1:20" ht="16.5" customHeight="1">
      <c r="A66" s="127"/>
      <c r="B66" s="125" t="s">
        <v>195</v>
      </c>
      <c r="C66" s="124"/>
      <c r="D66" s="124"/>
      <c r="E66" s="78"/>
      <c r="F66" s="48"/>
      <c r="G66" s="48"/>
      <c r="H66" s="75">
        <f t="shared" si="29"/>
        <v>0</v>
      </c>
      <c r="I66" s="78"/>
      <c r="J66" s="48"/>
      <c r="K66" s="48"/>
      <c r="L66" s="75">
        <f t="shared" si="71"/>
        <v>0</v>
      </c>
      <c r="M66" s="78"/>
      <c r="N66" s="48"/>
      <c r="O66" s="48"/>
      <c r="P66" s="75">
        <f t="shared" si="72"/>
        <v>0</v>
      </c>
      <c r="Q66" s="80">
        <f t="shared" si="75"/>
        <v>0</v>
      </c>
      <c r="R66" s="39">
        <f t="shared" si="76"/>
        <v>0</v>
      </c>
      <c r="S66" s="39">
        <f t="shared" si="77"/>
        <v>0</v>
      </c>
      <c r="T66" s="75">
        <f t="shared" si="78"/>
        <v>0</v>
      </c>
    </row>
    <row r="67" spans="1:20" ht="16.5" customHeight="1">
      <c r="A67" s="127"/>
      <c r="B67" s="125" t="s">
        <v>196</v>
      </c>
      <c r="C67" s="124"/>
      <c r="D67" s="124"/>
      <c r="E67" s="78">
        <v>2</v>
      </c>
      <c r="F67" s="48"/>
      <c r="G67" s="48">
        <v>6</v>
      </c>
      <c r="H67" s="75">
        <f t="shared" si="29"/>
        <v>8</v>
      </c>
      <c r="I67" s="78"/>
      <c r="J67" s="48"/>
      <c r="K67" s="48"/>
      <c r="L67" s="75">
        <f t="shared" si="71"/>
        <v>0</v>
      </c>
      <c r="M67" s="78">
        <v>7</v>
      </c>
      <c r="N67" s="48"/>
      <c r="O67" s="48"/>
      <c r="P67" s="75">
        <f t="shared" si="72"/>
        <v>7</v>
      </c>
      <c r="Q67" s="80">
        <f t="shared" si="75"/>
        <v>9</v>
      </c>
      <c r="R67" s="39">
        <f t="shared" si="76"/>
        <v>0</v>
      </c>
      <c r="S67" s="39">
        <f t="shared" si="77"/>
        <v>6</v>
      </c>
      <c r="T67" s="75">
        <f t="shared" si="78"/>
        <v>15</v>
      </c>
    </row>
    <row r="68" spans="1:20" ht="16.5" customHeight="1">
      <c r="A68" s="127"/>
      <c r="B68" s="139" t="s">
        <v>86</v>
      </c>
      <c r="C68" s="120" t="s">
        <v>197</v>
      </c>
      <c r="D68" s="120"/>
      <c r="E68" s="78">
        <v>7</v>
      </c>
      <c r="F68" s="48">
        <v>8</v>
      </c>
      <c r="G68" s="48">
        <v>40</v>
      </c>
      <c r="H68" s="75">
        <f t="shared" si="29"/>
        <v>55</v>
      </c>
      <c r="I68" s="78"/>
      <c r="J68" s="48"/>
      <c r="K68" s="48"/>
      <c r="L68" s="75">
        <f t="shared" si="71"/>
        <v>0</v>
      </c>
      <c r="M68" s="78"/>
      <c r="N68" s="48"/>
      <c r="O68" s="48"/>
      <c r="P68" s="75">
        <f t="shared" si="72"/>
        <v>0</v>
      </c>
      <c r="Q68" s="80">
        <f t="shared" si="75"/>
        <v>7</v>
      </c>
      <c r="R68" s="39">
        <f t="shared" si="76"/>
        <v>8</v>
      </c>
      <c r="S68" s="39">
        <f t="shared" si="77"/>
        <v>40</v>
      </c>
      <c r="T68" s="75">
        <f t="shared" si="78"/>
        <v>55</v>
      </c>
    </row>
    <row r="69" spans="1:20" ht="16.5" customHeight="1">
      <c r="A69" s="127"/>
      <c r="B69" s="140"/>
      <c r="C69" s="124" t="s">
        <v>198</v>
      </c>
      <c r="D69" s="124"/>
      <c r="E69" s="78">
        <v>4</v>
      </c>
      <c r="F69" s="48"/>
      <c r="G69" s="48"/>
      <c r="H69" s="75">
        <f t="shared" si="29"/>
        <v>4</v>
      </c>
      <c r="I69" s="78"/>
      <c r="J69" s="48"/>
      <c r="K69" s="48"/>
      <c r="L69" s="75">
        <f t="shared" si="71"/>
        <v>0</v>
      </c>
      <c r="M69" s="78"/>
      <c r="N69" s="48"/>
      <c r="O69" s="48"/>
      <c r="P69" s="75">
        <f t="shared" si="72"/>
        <v>0</v>
      </c>
      <c r="Q69" s="80">
        <f t="shared" si="75"/>
        <v>4</v>
      </c>
      <c r="R69" s="39">
        <f t="shared" si="76"/>
        <v>0</v>
      </c>
      <c r="S69" s="39">
        <f t="shared" si="77"/>
        <v>0</v>
      </c>
      <c r="T69" s="75">
        <f t="shared" si="78"/>
        <v>4</v>
      </c>
    </row>
    <row r="70" spans="1:20" ht="16.5" customHeight="1">
      <c r="A70" s="127"/>
      <c r="B70" s="140"/>
      <c r="C70" s="120" t="s">
        <v>199</v>
      </c>
      <c r="D70" s="120"/>
      <c r="E70" s="82"/>
      <c r="F70" s="53"/>
      <c r="G70" s="53">
        <v>52</v>
      </c>
      <c r="H70" s="75">
        <f t="shared" si="29"/>
        <v>52</v>
      </c>
      <c r="I70" s="82"/>
      <c r="J70" s="53"/>
      <c r="K70" s="53">
        <v>5</v>
      </c>
      <c r="L70" s="75">
        <f t="shared" si="71"/>
        <v>5</v>
      </c>
      <c r="M70" s="82"/>
      <c r="N70" s="53"/>
      <c r="O70" s="53">
        <v>6</v>
      </c>
      <c r="P70" s="75">
        <f t="shared" si="72"/>
        <v>6</v>
      </c>
      <c r="Q70" s="80">
        <f t="shared" si="75"/>
        <v>0</v>
      </c>
      <c r="R70" s="39">
        <f t="shared" si="76"/>
        <v>0</v>
      </c>
      <c r="S70" s="39">
        <f t="shared" si="77"/>
        <v>63</v>
      </c>
      <c r="T70" s="75">
        <f t="shared" si="78"/>
        <v>63</v>
      </c>
    </row>
    <row r="71" spans="1:20" ht="16.5" customHeight="1">
      <c r="A71" s="127"/>
      <c r="B71" s="141"/>
      <c r="C71" s="124" t="s">
        <v>200</v>
      </c>
      <c r="D71" s="124"/>
      <c r="E71" s="82"/>
      <c r="F71" s="53"/>
      <c r="G71" s="53"/>
      <c r="H71" s="75">
        <f t="shared" si="29"/>
        <v>0</v>
      </c>
      <c r="I71" s="82"/>
      <c r="J71" s="53"/>
      <c r="K71" s="53"/>
      <c r="L71" s="75">
        <f t="shared" si="71"/>
        <v>0</v>
      </c>
      <c r="M71" s="82"/>
      <c r="N71" s="53"/>
      <c r="O71" s="53"/>
      <c r="P71" s="75">
        <f t="shared" si="72"/>
        <v>0</v>
      </c>
      <c r="Q71" s="80">
        <f t="shared" si="75"/>
        <v>0</v>
      </c>
      <c r="R71" s="39">
        <f t="shared" si="76"/>
        <v>0</v>
      </c>
      <c r="S71" s="39">
        <f t="shared" si="77"/>
        <v>0</v>
      </c>
      <c r="T71" s="75">
        <f t="shared" si="78"/>
        <v>0</v>
      </c>
    </row>
    <row r="72" spans="1:20" ht="16.5" customHeight="1">
      <c r="A72" s="70"/>
      <c r="B72" s="121" t="s">
        <v>87</v>
      </c>
      <c r="C72" s="122"/>
      <c r="D72" s="122"/>
      <c r="E72" s="79">
        <f t="shared" ref="E72:T72" si="79">SUM(E62:E71)</f>
        <v>13</v>
      </c>
      <c r="F72" s="44">
        <f t="shared" si="79"/>
        <v>8</v>
      </c>
      <c r="G72" s="44">
        <f t="shared" si="79"/>
        <v>98</v>
      </c>
      <c r="H72" s="68">
        <f t="shared" si="79"/>
        <v>119</v>
      </c>
      <c r="I72" s="79">
        <f t="shared" si="79"/>
        <v>0</v>
      </c>
      <c r="J72" s="44">
        <f t="shared" si="79"/>
        <v>0</v>
      </c>
      <c r="K72" s="44">
        <f t="shared" si="79"/>
        <v>5</v>
      </c>
      <c r="L72" s="68">
        <f t="shared" si="79"/>
        <v>5</v>
      </c>
      <c r="M72" s="79">
        <f t="shared" si="79"/>
        <v>10</v>
      </c>
      <c r="N72" s="44">
        <f t="shared" si="79"/>
        <v>0</v>
      </c>
      <c r="O72" s="44">
        <f t="shared" si="79"/>
        <v>7</v>
      </c>
      <c r="P72" s="68">
        <f t="shared" si="79"/>
        <v>17</v>
      </c>
      <c r="Q72" s="79">
        <f t="shared" si="79"/>
        <v>23</v>
      </c>
      <c r="R72" s="44">
        <f t="shared" si="79"/>
        <v>8</v>
      </c>
      <c r="S72" s="44">
        <f t="shared" si="79"/>
        <v>110</v>
      </c>
      <c r="T72" s="68">
        <f t="shared" si="79"/>
        <v>141</v>
      </c>
    </row>
    <row r="73" spans="1:20" ht="16.5" customHeight="1">
      <c r="A73" s="190" t="s">
        <v>154</v>
      </c>
      <c r="B73" s="123" t="s">
        <v>169</v>
      </c>
      <c r="C73" s="120"/>
      <c r="D73" s="120"/>
      <c r="E73" s="85"/>
      <c r="F73" s="59"/>
      <c r="G73" s="59"/>
      <c r="H73" s="75">
        <f t="shared" si="29"/>
        <v>0</v>
      </c>
      <c r="I73" s="85"/>
      <c r="J73" s="59"/>
      <c r="K73" s="59"/>
      <c r="L73" s="75">
        <f t="shared" ref="L73:L75" si="80">SUM(I73:K73)</f>
        <v>0</v>
      </c>
      <c r="M73" s="85"/>
      <c r="N73" s="59"/>
      <c r="O73" s="59"/>
      <c r="P73" s="75">
        <f t="shared" ref="P73:P75" si="81">SUM(M73:O73)</f>
        <v>0</v>
      </c>
      <c r="Q73" s="80">
        <f t="shared" ref="Q73" si="82">E73+I73+M73</f>
        <v>0</v>
      </c>
      <c r="R73" s="39">
        <f t="shared" ref="R73" si="83">F73+J73+N73</f>
        <v>0</v>
      </c>
      <c r="S73" s="39">
        <f t="shared" ref="S73" si="84">G73+K73+O73</f>
        <v>0</v>
      </c>
      <c r="T73" s="75">
        <f t="shared" ref="T73" si="85">SUM(Q73:S73)</f>
        <v>0</v>
      </c>
    </row>
    <row r="74" spans="1:20" ht="16.5" customHeight="1">
      <c r="A74" s="191"/>
      <c r="B74" s="125" t="s">
        <v>201</v>
      </c>
      <c r="C74" s="124"/>
      <c r="D74" s="124"/>
      <c r="E74" s="85">
        <v>8</v>
      </c>
      <c r="F74" s="59"/>
      <c r="G74" s="59"/>
      <c r="H74" s="75">
        <f t="shared" si="29"/>
        <v>8</v>
      </c>
      <c r="I74" s="85"/>
      <c r="J74" s="59"/>
      <c r="K74" s="59"/>
      <c r="L74" s="75">
        <f t="shared" si="80"/>
        <v>0</v>
      </c>
      <c r="M74" s="85">
        <v>2</v>
      </c>
      <c r="N74" s="59"/>
      <c r="O74" s="59"/>
      <c r="P74" s="75">
        <f t="shared" si="81"/>
        <v>2</v>
      </c>
      <c r="Q74" s="80">
        <f t="shared" ref="Q74" si="86">E74+I74+M74</f>
        <v>10</v>
      </c>
      <c r="R74" s="39">
        <f t="shared" ref="R74" si="87">F74+J74+N74</f>
        <v>0</v>
      </c>
      <c r="S74" s="39">
        <f t="shared" ref="S74" si="88">G74+K74+O74</f>
        <v>0</v>
      </c>
      <c r="T74" s="75">
        <f t="shared" ref="T74" si="89">SUM(Q74:S74)</f>
        <v>10</v>
      </c>
    </row>
    <row r="75" spans="1:20" ht="16.5" customHeight="1">
      <c r="A75" s="191"/>
      <c r="B75" s="123" t="s">
        <v>170</v>
      </c>
      <c r="C75" s="120"/>
      <c r="D75" s="120"/>
      <c r="E75" s="85"/>
      <c r="F75" s="59"/>
      <c r="G75" s="59"/>
      <c r="H75" s="75">
        <f t="shared" si="29"/>
        <v>0</v>
      </c>
      <c r="I75" s="85"/>
      <c r="J75" s="59"/>
      <c r="K75" s="59"/>
      <c r="L75" s="75">
        <f t="shared" si="80"/>
        <v>0</v>
      </c>
      <c r="M75" s="85"/>
      <c r="N75" s="59"/>
      <c r="O75" s="59"/>
      <c r="P75" s="75">
        <f t="shared" si="81"/>
        <v>0</v>
      </c>
      <c r="Q75" s="99"/>
      <c r="R75" s="60"/>
      <c r="S75" s="60"/>
      <c r="T75" s="75">
        <f t="shared" ref="T75" si="90">SUM(Q75:S75)</f>
        <v>0</v>
      </c>
    </row>
    <row r="76" spans="1:20" ht="33" customHeight="1">
      <c r="A76" s="192"/>
      <c r="B76" s="193" t="s">
        <v>178</v>
      </c>
      <c r="C76" s="194"/>
      <c r="D76" s="194"/>
      <c r="E76" s="79">
        <f t="shared" ref="E76:T76" si="91">SUM(E73:E75)</f>
        <v>8</v>
      </c>
      <c r="F76" s="44">
        <f t="shared" si="91"/>
        <v>0</v>
      </c>
      <c r="G76" s="44">
        <f t="shared" si="91"/>
        <v>0</v>
      </c>
      <c r="H76" s="68">
        <f t="shared" si="91"/>
        <v>8</v>
      </c>
      <c r="I76" s="79">
        <f t="shared" si="91"/>
        <v>0</v>
      </c>
      <c r="J76" s="44">
        <f t="shared" si="91"/>
        <v>0</v>
      </c>
      <c r="K76" s="44">
        <f t="shared" si="91"/>
        <v>0</v>
      </c>
      <c r="L76" s="68">
        <f t="shared" si="91"/>
        <v>0</v>
      </c>
      <c r="M76" s="79">
        <f t="shared" si="91"/>
        <v>2</v>
      </c>
      <c r="N76" s="44">
        <f t="shared" si="91"/>
        <v>0</v>
      </c>
      <c r="O76" s="44">
        <f t="shared" si="91"/>
        <v>0</v>
      </c>
      <c r="P76" s="68">
        <f t="shared" si="91"/>
        <v>2</v>
      </c>
      <c r="Q76" s="79">
        <f t="shared" si="91"/>
        <v>10</v>
      </c>
      <c r="R76" s="44">
        <f t="shared" si="91"/>
        <v>0</v>
      </c>
      <c r="S76" s="44">
        <f t="shared" si="91"/>
        <v>0</v>
      </c>
      <c r="T76" s="68">
        <f t="shared" si="91"/>
        <v>10</v>
      </c>
    </row>
    <row r="77" spans="1:20" ht="16.5" customHeight="1">
      <c r="A77" s="182" t="s">
        <v>202</v>
      </c>
      <c r="B77" s="123" t="s">
        <v>203</v>
      </c>
      <c r="C77" s="120"/>
      <c r="D77" s="120"/>
      <c r="E77" s="78"/>
      <c r="F77" s="48"/>
      <c r="G77" s="48"/>
      <c r="H77" s="75">
        <f t="shared" si="29"/>
        <v>0</v>
      </c>
      <c r="I77" s="78"/>
      <c r="J77" s="48"/>
      <c r="K77" s="48"/>
      <c r="L77" s="75">
        <f t="shared" ref="L77:L82" si="92">SUM(I77:K77)</f>
        <v>0</v>
      </c>
      <c r="M77" s="78">
        <v>2</v>
      </c>
      <c r="N77" s="48">
        <v>1</v>
      </c>
      <c r="O77" s="48">
        <v>1</v>
      </c>
      <c r="P77" s="75">
        <f t="shared" ref="P77:P83" si="93">SUM(M77:O77)</f>
        <v>4</v>
      </c>
      <c r="Q77" s="95">
        <f t="shared" ref="Q77:S81" si="94">E77+I77+M77</f>
        <v>2</v>
      </c>
      <c r="R77" s="3">
        <f t="shared" si="94"/>
        <v>1</v>
      </c>
      <c r="S77" s="3">
        <f t="shared" si="94"/>
        <v>1</v>
      </c>
      <c r="T77" s="75">
        <f t="shared" ref="T77:T83" si="95">SUM(Q77:S77)</f>
        <v>4</v>
      </c>
    </row>
    <row r="78" spans="1:20" ht="16.5" customHeight="1">
      <c r="A78" s="183"/>
      <c r="B78" s="125" t="s">
        <v>204</v>
      </c>
      <c r="C78" s="124"/>
      <c r="D78" s="124"/>
      <c r="E78" s="78">
        <v>1</v>
      </c>
      <c r="F78" s="48"/>
      <c r="G78" s="48"/>
      <c r="H78" s="75">
        <f t="shared" si="29"/>
        <v>1</v>
      </c>
      <c r="I78" s="78"/>
      <c r="J78" s="48"/>
      <c r="K78" s="48"/>
      <c r="L78" s="75">
        <f t="shared" si="92"/>
        <v>0</v>
      </c>
      <c r="M78" s="78"/>
      <c r="N78" s="48"/>
      <c r="O78" s="48"/>
      <c r="P78" s="75">
        <f t="shared" si="93"/>
        <v>0</v>
      </c>
      <c r="Q78" s="95">
        <f t="shared" si="94"/>
        <v>1</v>
      </c>
      <c r="R78" s="3">
        <f t="shared" si="94"/>
        <v>0</v>
      </c>
      <c r="S78" s="3">
        <f t="shared" si="94"/>
        <v>0</v>
      </c>
      <c r="T78" s="75">
        <f t="shared" si="95"/>
        <v>1</v>
      </c>
    </row>
    <row r="79" spans="1:20" ht="16.5" customHeight="1">
      <c r="A79" s="183"/>
      <c r="B79" s="123" t="s">
        <v>205</v>
      </c>
      <c r="C79" s="120"/>
      <c r="D79" s="120"/>
      <c r="E79" s="78">
        <v>44</v>
      </c>
      <c r="F79" s="48">
        <v>9</v>
      </c>
      <c r="G79" s="48"/>
      <c r="H79" s="75">
        <f t="shared" si="29"/>
        <v>53</v>
      </c>
      <c r="I79" s="78">
        <v>22</v>
      </c>
      <c r="J79" s="48"/>
      <c r="K79" s="48"/>
      <c r="L79" s="75">
        <f t="shared" si="92"/>
        <v>22</v>
      </c>
      <c r="M79" s="78">
        <v>2</v>
      </c>
      <c r="N79" s="48"/>
      <c r="O79" s="48"/>
      <c r="P79" s="75">
        <f t="shared" si="93"/>
        <v>2</v>
      </c>
      <c r="Q79" s="95">
        <f t="shared" si="94"/>
        <v>68</v>
      </c>
      <c r="R79" s="3">
        <f t="shared" si="94"/>
        <v>9</v>
      </c>
      <c r="S79" s="3">
        <f t="shared" si="94"/>
        <v>0</v>
      </c>
      <c r="T79" s="75">
        <f t="shared" si="95"/>
        <v>77</v>
      </c>
    </row>
    <row r="80" spans="1:20" ht="16.5" customHeight="1">
      <c r="A80" s="183"/>
      <c r="B80" s="123" t="s">
        <v>101</v>
      </c>
      <c r="C80" s="120"/>
      <c r="D80" s="120"/>
      <c r="E80" s="78">
        <v>29</v>
      </c>
      <c r="F80" s="48"/>
      <c r="G80" s="48">
        <v>2</v>
      </c>
      <c r="H80" s="75">
        <f t="shared" si="29"/>
        <v>31</v>
      </c>
      <c r="I80" s="78"/>
      <c r="J80" s="48"/>
      <c r="K80" s="48"/>
      <c r="L80" s="75">
        <f t="shared" si="92"/>
        <v>0</v>
      </c>
      <c r="M80" s="78">
        <v>3</v>
      </c>
      <c r="N80" s="48">
        <v>1</v>
      </c>
      <c r="O80" s="48">
        <v>4</v>
      </c>
      <c r="P80" s="75">
        <f t="shared" si="93"/>
        <v>8</v>
      </c>
      <c r="Q80" s="95">
        <f t="shared" si="94"/>
        <v>32</v>
      </c>
      <c r="R80" s="3">
        <f t="shared" si="94"/>
        <v>1</v>
      </c>
      <c r="S80" s="3">
        <f t="shared" si="94"/>
        <v>6</v>
      </c>
      <c r="T80" s="75">
        <f t="shared" si="95"/>
        <v>39</v>
      </c>
    </row>
    <row r="81" spans="1:24" ht="16.5" customHeight="1">
      <c r="A81" s="183"/>
      <c r="B81" s="123" t="s">
        <v>206</v>
      </c>
      <c r="C81" s="120"/>
      <c r="D81" s="120"/>
      <c r="E81" s="78"/>
      <c r="F81" s="48"/>
      <c r="G81" s="48"/>
      <c r="H81" s="75">
        <f t="shared" si="29"/>
        <v>0</v>
      </c>
      <c r="I81" s="78"/>
      <c r="J81" s="48"/>
      <c r="K81" s="48"/>
      <c r="L81" s="75">
        <f t="shared" si="92"/>
        <v>0</v>
      </c>
      <c r="M81" s="78">
        <v>1</v>
      </c>
      <c r="N81" s="48"/>
      <c r="O81" s="48"/>
      <c r="P81" s="75">
        <f t="shared" si="93"/>
        <v>1</v>
      </c>
      <c r="Q81" s="95">
        <f t="shared" si="94"/>
        <v>1</v>
      </c>
      <c r="R81" s="3">
        <f t="shared" si="94"/>
        <v>0</v>
      </c>
      <c r="S81" s="3">
        <f t="shared" si="94"/>
        <v>0</v>
      </c>
      <c r="T81" s="75">
        <f t="shared" si="95"/>
        <v>1</v>
      </c>
    </row>
    <row r="82" spans="1:24" ht="16.5" customHeight="1">
      <c r="A82" s="183"/>
      <c r="B82" s="125" t="s">
        <v>207</v>
      </c>
      <c r="C82" s="124"/>
      <c r="D82" s="124"/>
      <c r="E82" s="78"/>
      <c r="F82" s="48"/>
      <c r="G82" s="48"/>
      <c r="H82" s="75">
        <f t="shared" si="29"/>
        <v>0</v>
      </c>
      <c r="I82" s="78"/>
      <c r="J82" s="48"/>
      <c r="K82" s="48"/>
      <c r="L82" s="75">
        <f t="shared" si="92"/>
        <v>0</v>
      </c>
      <c r="M82" s="78"/>
      <c r="N82" s="48"/>
      <c r="O82" s="48"/>
      <c r="P82" s="75">
        <f t="shared" si="93"/>
        <v>0</v>
      </c>
      <c r="Q82" s="95"/>
      <c r="R82" s="3"/>
      <c r="S82" s="3"/>
      <c r="T82" s="75">
        <f t="shared" si="95"/>
        <v>0</v>
      </c>
    </row>
    <row r="83" spans="1:24" ht="16.5" customHeight="1">
      <c r="A83" s="183"/>
      <c r="B83" s="125" t="s">
        <v>208</v>
      </c>
      <c r="C83" s="124"/>
      <c r="D83" s="124"/>
      <c r="E83" s="78"/>
      <c r="F83" s="48"/>
      <c r="G83" s="48"/>
      <c r="H83" s="75">
        <f t="shared" si="29"/>
        <v>0</v>
      </c>
      <c r="I83" s="78"/>
      <c r="J83" s="48"/>
      <c r="K83" s="48"/>
      <c r="L83" s="75"/>
      <c r="M83" s="78"/>
      <c r="N83" s="48"/>
      <c r="O83" s="48"/>
      <c r="P83" s="75">
        <f t="shared" si="93"/>
        <v>0</v>
      </c>
      <c r="Q83" s="95"/>
      <c r="R83" s="3"/>
      <c r="S83" s="3"/>
      <c r="T83" s="75">
        <f t="shared" si="95"/>
        <v>0</v>
      </c>
    </row>
    <row r="84" spans="1:24" ht="16.5" customHeight="1">
      <c r="A84" s="184"/>
      <c r="B84" s="121" t="s">
        <v>209</v>
      </c>
      <c r="C84" s="122"/>
      <c r="D84" s="122"/>
      <c r="E84" s="79">
        <f t="shared" ref="E84:T84" si="96">SUM(E77:E81)</f>
        <v>74</v>
      </c>
      <c r="F84" s="44">
        <f t="shared" si="96"/>
        <v>9</v>
      </c>
      <c r="G84" s="44">
        <f t="shared" si="96"/>
        <v>2</v>
      </c>
      <c r="H84" s="68">
        <f t="shared" si="96"/>
        <v>85</v>
      </c>
      <c r="I84" s="79">
        <f t="shared" si="96"/>
        <v>22</v>
      </c>
      <c r="J84" s="44">
        <f t="shared" si="96"/>
        <v>0</v>
      </c>
      <c r="K84" s="44">
        <f t="shared" si="96"/>
        <v>0</v>
      </c>
      <c r="L84" s="68">
        <f t="shared" si="96"/>
        <v>22</v>
      </c>
      <c r="M84" s="79">
        <f t="shared" si="96"/>
        <v>8</v>
      </c>
      <c r="N84" s="44">
        <f t="shared" si="96"/>
        <v>2</v>
      </c>
      <c r="O84" s="44">
        <f t="shared" si="96"/>
        <v>5</v>
      </c>
      <c r="P84" s="68">
        <f t="shared" si="96"/>
        <v>15</v>
      </c>
      <c r="Q84" s="79">
        <f t="shared" si="96"/>
        <v>104</v>
      </c>
      <c r="R84" s="44">
        <f t="shared" si="96"/>
        <v>11</v>
      </c>
      <c r="S84" s="44">
        <f t="shared" si="96"/>
        <v>7</v>
      </c>
      <c r="T84" s="68">
        <f t="shared" si="96"/>
        <v>122</v>
      </c>
      <c r="U84" s="58"/>
      <c r="V84" s="58"/>
      <c r="W84" s="58"/>
      <c r="X84" s="58"/>
    </row>
    <row r="85" spans="1:24" ht="16.5" customHeight="1">
      <c r="A85" s="181" t="s">
        <v>3</v>
      </c>
      <c r="B85" s="123" t="s">
        <v>79</v>
      </c>
      <c r="C85" s="120"/>
      <c r="D85" s="120"/>
      <c r="E85" s="78"/>
      <c r="F85" s="48">
        <v>17</v>
      </c>
      <c r="G85" s="48"/>
      <c r="H85" s="75">
        <f t="shared" ref="H85:H88" si="97">SUM(E85:G85)</f>
        <v>17</v>
      </c>
      <c r="I85" s="78"/>
      <c r="J85" s="48"/>
      <c r="K85" s="48"/>
      <c r="L85" s="75">
        <f t="shared" ref="L85:L88" si="98">SUM(I85:K85)</f>
        <v>0</v>
      </c>
      <c r="M85" s="78"/>
      <c r="N85" s="48"/>
      <c r="O85" s="48">
        <v>4</v>
      </c>
      <c r="P85" s="75">
        <f t="shared" ref="P85:P88" si="99">SUM(M85:O85)</f>
        <v>4</v>
      </c>
      <c r="Q85" s="95">
        <f t="shared" ref="Q85:S88" si="100">E85+I85+M85</f>
        <v>0</v>
      </c>
      <c r="R85" s="3">
        <f t="shared" si="100"/>
        <v>17</v>
      </c>
      <c r="S85" s="3">
        <f t="shared" si="100"/>
        <v>4</v>
      </c>
      <c r="T85" s="75">
        <f t="shared" ref="T85:T88" si="101">SUM(Q85:S85)</f>
        <v>21</v>
      </c>
    </row>
    <row r="86" spans="1:24" ht="16.5" customHeight="1">
      <c r="A86" s="181"/>
      <c r="B86" s="123" t="s">
        <v>110</v>
      </c>
      <c r="C86" s="120"/>
      <c r="D86" s="120"/>
      <c r="E86" s="78">
        <v>1</v>
      </c>
      <c r="F86" s="48"/>
      <c r="G86" s="48"/>
      <c r="H86" s="75">
        <f t="shared" si="97"/>
        <v>1</v>
      </c>
      <c r="I86" s="78"/>
      <c r="J86" s="48"/>
      <c r="K86" s="48"/>
      <c r="L86" s="75">
        <f t="shared" si="98"/>
        <v>0</v>
      </c>
      <c r="M86" s="78">
        <v>1</v>
      </c>
      <c r="N86" s="48"/>
      <c r="O86" s="48"/>
      <c r="P86" s="75">
        <f t="shared" si="99"/>
        <v>1</v>
      </c>
      <c r="Q86" s="95">
        <f t="shared" si="100"/>
        <v>2</v>
      </c>
      <c r="R86" s="3">
        <f t="shared" si="100"/>
        <v>0</v>
      </c>
      <c r="S86" s="3">
        <f t="shared" si="100"/>
        <v>0</v>
      </c>
      <c r="T86" s="75">
        <f t="shared" si="101"/>
        <v>2</v>
      </c>
    </row>
    <row r="87" spans="1:24" ht="16.5" customHeight="1">
      <c r="A87" s="181"/>
      <c r="B87" s="123" t="s">
        <v>179</v>
      </c>
      <c r="C87" s="120"/>
      <c r="D87" s="120"/>
      <c r="E87" s="78"/>
      <c r="F87" s="48"/>
      <c r="G87" s="48"/>
      <c r="H87" s="75">
        <f t="shared" si="97"/>
        <v>0</v>
      </c>
      <c r="I87" s="78"/>
      <c r="J87" s="48"/>
      <c r="K87" s="48"/>
      <c r="L87" s="75">
        <f t="shared" si="98"/>
        <v>0</v>
      </c>
      <c r="M87" s="78"/>
      <c r="N87" s="48"/>
      <c r="O87" s="48"/>
      <c r="P87" s="75">
        <f t="shared" si="99"/>
        <v>0</v>
      </c>
      <c r="Q87" s="95"/>
      <c r="R87" s="3"/>
      <c r="S87" s="3"/>
      <c r="T87" s="75">
        <f t="shared" si="101"/>
        <v>0</v>
      </c>
    </row>
    <row r="88" spans="1:24" ht="16.5" customHeight="1">
      <c r="A88" s="181"/>
      <c r="B88" s="123" t="s">
        <v>210</v>
      </c>
      <c r="C88" s="120"/>
      <c r="D88" s="120"/>
      <c r="E88" s="78">
        <v>10</v>
      </c>
      <c r="F88" s="48">
        <v>2</v>
      </c>
      <c r="G88" s="48"/>
      <c r="H88" s="75">
        <f t="shared" si="97"/>
        <v>12</v>
      </c>
      <c r="I88" s="78"/>
      <c r="J88" s="48"/>
      <c r="K88" s="48"/>
      <c r="L88" s="75">
        <f t="shared" si="98"/>
        <v>0</v>
      </c>
      <c r="M88" s="78"/>
      <c r="N88" s="48"/>
      <c r="O88" s="48"/>
      <c r="P88" s="75">
        <f t="shared" si="99"/>
        <v>0</v>
      </c>
      <c r="Q88" s="95">
        <f t="shared" si="100"/>
        <v>10</v>
      </c>
      <c r="R88" s="3">
        <f t="shared" si="100"/>
        <v>2</v>
      </c>
      <c r="S88" s="3">
        <f t="shared" si="100"/>
        <v>0</v>
      </c>
      <c r="T88" s="75">
        <f t="shared" si="101"/>
        <v>12</v>
      </c>
    </row>
    <row r="89" spans="1:24" ht="16.5" customHeight="1">
      <c r="A89" s="181"/>
      <c r="B89" s="121" t="s">
        <v>37</v>
      </c>
      <c r="C89" s="122"/>
      <c r="D89" s="122"/>
      <c r="E89" s="79">
        <f t="shared" ref="E89:T89" si="102">SUM(E85:E88)</f>
        <v>11</v>
      </c>
      <c r="F89" s="44">
        <f t="shared" si="102"/>
        <v>19</v>
      </c>
      <c r="G89" s="44">
        <f t="shared" si="102"/>
        <v>0</v>
      </c>
      <c r="H89" s="68">
        <f t="shared" si="102"/>
        <v>30</v>
      </c>
      <c r="I89" s="79">
        <f t="shared" si="102"/>
        <v>0</v>
      </c>
      <c r="J89" s="44">
        <f t="shared" si="102"/>
        <v>0</v>
      </c>
      <c r="K89" s="44">
        <f t="shared" si="102"/>
        <v>0</v>
      </c>
      <c r="L89" s="68">
        <f t="shared" si="102"/>
        <v>0</v>
      </c>
      <c r="M89" s="79">
        <f t="shared" si="102"/>
        <v>1</v>
      </c>
      <c r="N89" s="44">
        <f t="shared" si="102"/>
        <v>0</v>
      </c>
      <c r="O89" s="44">
        <f t="shared" si="102"/>
        <v>4</v>
      </c>
      <c r="P89" s="68">
        <f t="shared" si="102"/>
        <v>5</v>
      </c>
      <c r="Q89" s="79">
        <f t="shared" si="102"/>
        <v>12</v>
      </c>
      <c r="R89" s="44">
        <f t="shared" si="102"/>
        <v>19</v>
      </c>
      <c r="S89" s="44">
        <f t="shared" si="102"/>
        <v>4</v>
      </c>
      <c r="T89" s="68">
        <f t="shared" si="102"/>
        <v>35</v>
      </c>
    </row>
    <row r="90" spans="1:24" ht="16.5" customHeight="1">
      <c r="A90" s="142" t="s">
        <v>81</v>
      </c>
      <c r="B90" s="123" t="s">
        <v>7</v>
      </c>
      <c r="C90" s="120"/>
      <c r="D90" s="120"/>
      <c r="E90" s="78"/>
      <c r="F90" s="48"/>
      <c r="G90" s="48"/>
      <c r="H90" s="75">
        <f t="shared" ref="H90:H95" si="103">SUM(E90:G90)</f>
        <v>0</v>
      </c>
      <c r="I90" s="78"/>
      <c r="J90" s="48"/>
      <c r="K90" s="48"/>
      <c r="L90" s="75">
        <f t="shared" ref="L90:L95" si="104">SUM(I90:K90)</f>
        <v>0</v>
      </c>
      <c r="M90" s="78"/>
      <c r="N90" s="48"/>
      <c r="O90" s="48"/>
      <c r="P90" s="75">
        <f t="shared" ref="P90:P95" si="105">SUM(M90:O90)</f>
        <v>0</v>
      </c>
      <c r="Q90" s="95">
        <f t="shared" ref="Q90:S95" si="106">E90+I90+M90</f>
        <v>0</v>
      </c>
      <c r="R90" s="3">
        <f t="shared" si="106"/>
        <v>0</v>
      </c>
      <c r="S90" s="3">
        <f t="shared" si="106"/>
        <v>0</v>
      </c>
      <c r="T90" s="75">
        <f t="shared" ref="T90:T95" si="107">SUM(Q90:S90)</f>
        <v>0</v>
      </c>
    </row>
    <row r="91" spans="1:24" ht="16.5" customHeight="1">
      <c r="A91" s="142"/>
      <c r="B91" s="125" t="s">
        <v>126</v>
      </c>
      <c r="C91" s="124"/>
      <c r="D91" s="124"/>
      <c r="E91" s="78">
        <v>9</v>
      </c>
      <c r="F91" s="48"/>
      <c r="G91" s="48">
        <v>8</v>
      </c>
      <c r="H91" s="75">
        <f t="shared" si="103"/>
        <v>17</v>
      </c>
      <c r="I91" s="78"/>
      <c r="J91" s="48"/>
      <c r="K91" s="48"/>
      <c r="L91" s="75">
        <f t="shared" si="104"/>
        <v>0</v>
      </c>
      <c r="M91" s="78">
        <v>4</v>
      </c>
      <c r="N91" s="48">
        <v>1</v>
      </c>
      <c r="O91" s="48"/>
      <c r="P91" s="75">
        <f t="shared" si="105"/>
        <v>5</v>
      </c>
      <c r="Q91" s="95">
        <f t="shared" ref="Q91" si="108">E91+I91+M91</f>
        <v>13</v>
      </c>
      <c r="R91" s="3">
        <f t="shared" ref="R91" si="109">F91+J91+N91</f>
        <v>1</v>
      </c>
      <c r="S91" s="3">
        <f t="shared" ref="S91" si="110">G91+K91+O91</f>
        <v>8</v>
      </c>
      <c r="T91" s="75">
        <f t="shared" si="107"/>
        <v>22</v>
      </c>
    </row>
    <row r="92" spans="1:24" ht="16.5" customHeight="1">
      <c r="A92" s="142"/>
      <c r="B92" s="123" t="s">
        <v>80</v>
      </c>
      <c r="C92" s="120"/>
      <c r="D92" s="120"/>
      <c r="E92" s="78">
        <v>1</v>
      </c>
      <c r="F92" s="48"/>
      <c r="G92" s="48"/>
      <c r="H92" s="75">
        <f t="shared" si="103"/>
        <v>1</v>
      </c>
      <c r="I92" s="78"/>
      <c r="J92" s="48"/>
      <c r="K92" s="48"/>
      <c r="L92" s="75">
        <f t="shared" si="104"/>
        <v>0</v>
      </c>
      <c r="M92" s="78">
        <v>1</v>
      </c>
      <c r="N92" s="48"/>
      <c r="O92" s="48"/>
      <c r="P92" s="75">
        <f t="shared" si="105"/>
        <v>1</v>
      </c>
      <c r="Q92" s="95">
        <f t="shared" si="106"/>
        <v>2</v>
      </c>
      <c r="R92" s="3">
        <f t="shared" si="106"/>
        <v>0</v>
      </c>
      <c r="S92" s="3">
        <f t="shared" si="106"/>
        <v>0</v>
      </c>
      <c r="T92" s="75">
        <f t="shared" si="107"/>
        <v>2</v>
      </c>
    </row>
    <row r="93" spans="1:24" ht="16.5" customHeight="1">
      <c r="A93" s="142"/>
      <c r="B93" s="123" t="s">
        <v>50</v>
      </c>
      <c r="C93" s="120"/>
      <c r="D93" s="120"/>
      <c r="E93" s="80"/>
      <c r="F93" s="40"/>
      <c r="G93" s="40"/>
      <c r="H93" s="75">
        <f t="shared" si="103"/>
        <v>0</v>
      </c>
      <c r="I93" s="80"/>
      <c r="J93" s="40"/>
      <c r="K93" s="40"/>
      <c r="L93" s="75">
        <f t="shared" si="104"/>
        <v>0</v>
      </c>
      <c r="M93" s="80"/>
      <c r="N93" s="40"/>
      <c r="O93" s="40"/>
      <c r="P93" s="75">
        <f t="shared" si="105"/>
        <v>0</v>
      </c>
      <c r="Q93" s="80">
        <f t="shared" si="106"/>
        <v>0</v>
      </c>
      <c r="R93" s="39">
        <f t="shared" si="106"/>
        <v>0</v>
      </c>
      <c r="S93" s="39">
        <f t="shared" si="106"/>
        <v>0</v>
      </c>
      <c r="T93" s="75">
        <f t="shared" si="107"/>
        <v>0</v>
      </c>
    </row>
    <row r="94" spans="1:24" ht="16.5" customHeight="1">
      <c r="A94" s="142"/>
      <c r="B94" s="123" t="s">
        <v>14</v>
      </c>
      <c r="C94" s="120"/>
      <c r="D94" s="120"/>
      <c r="E94" s="78"/>
      <c r="F94" s="48">
        <v>7</v>
      </c>
      <c r="G94" s="48"/>
      <c r="H94" s="75">
        <f t="shared" si="103"/>
        <v>7</v>
      </c>
      <c r="I94" s="78"/>
      <c r="J94" s="48"/>
      <c r="K94" s="48"/>
      <c r="L94" s="75">
        <f t="shared" si="104"/>
        <v>0</v>
      </c>
      <c r="M94" s="78"/>
      <c r="N94" s="48">
        <v>2</v>
      </c>
      <c r="O94" s="48"/>
      <c r="P94" s="75">
        <f t="shared" si="105"/>
        <v>2</v>
      </c>
      <c r="Q94" s="95">
        <f t="shared" si="106"/>
        <v>0</v>
      </c>
      <c r="R94" s="3">
        <f t="shared" si="106"/>
        <v>9</v>
      </c>
      <c r="S94" s="3">
        <f t="shared" si="106"/>
        <v>0</v>
      </c>
      <c r="T94" s="75">
        <f t="shared" si="107"/>
        <v>9</v>
      </c>
    </row>
    <row r="95" spans="1:24" ht="16.5" customHeight="1">
      <c r="A95" s="142"/>
      <c r="B95" s="123" t="s">
        <v>17</v>
      </c>
      <c r="C95" s="120"/>
      <c r="D95" s="120"/>
      <c r="E95" s="78">
        <v>7</v>
      </c>
      <c r="F95" s="48"/>
      <c r="G95" s="48">
        <v>56</v>
      </c>
      <c r="H95" s="75">
        <f t="shared" si="103"/>
        <v>63</v>
      </c>
      <c r="I95" s="78"/>
      <c r="J95" s="48"/>
      <c r="K95" s="48"/>
      <c r="L95" s="75">
        <f t="shared" si="104"/>
        <v>0</v>
      </c>
      <c r="M95" s="78">
        <v>2</v>
      </c>
      <c r="N95" s="48"/>
      <c r="O95" s="48"/>
      <c r="P95" s="75">
        <f t="shared" si="105"/>
        <v>2</v>
      </c>
      <c r="Q95" s="95">
        <f t="shared" si="106"/>
        <v>9</v>
      </c>
      <c r="R95" s="3">
        <f t="shared" si="106"/>
        <v>0</v>
      </c>
      <c r="S95" s="3">
        <f t="shared" si="106"/>
        <v>56</v>
      </c>
      <c r="T95" s="75">
        <f t="shared" si="107"/>
        <v>65</v>
      </c>
    </row>
    <row r="96" spans="1:24" ht="16.5" customHeight="1">
      <c r="A96" s="142"/>
      <c r="B96" s="121" t="s">
        <v>38</v>
      </c>
      <c r="C96" s="122"/>
      <c r="D96" s="122"/>
      <c r="E96" s="79">
        <f t="shared" ref="E96:T96" si="111">SUM(E90:E95)</f>
        <v>17</v>
      </c>
      <c r="F96" s="44">
        <f t="shared" si="111"/>
        <v>7</v>
      </c>
      <c r="G96" s="44">
        <f t="shared" si="111"/>
        <v>64</v>
      </c>
      <c r="H96" s="68">
        <f t="shared" si="111"/>
        <v>88</v>
      </c>
      <c r="I96" s="79">
        <f t="shared" si="111"/>
        <v>0</v>
      </c>
      <c r="J96" s="44">
        <f t="shared" si="111"/>
        <v>0</v>
      </c>
      <c r="K96" s="44">
        <f t="shared" si="111"/>
        <v>0</v>
      </c>
      <c r="L96" s="68">
        <f t="shared" si="111"/>
        <v>0</v>
      </c>
      <c r="M96" s="79">
        <f t="shared" si="111"/>
        <v>7</v>
      </c>
      <c r="N96" s="44">
        <f t="shared" si="111"/>
        <v>3</v>
      </c>
      <c r="O96" s="44">
        <f t="shared" si="111"/>
        <v>0</v>
      </c>
      <c r="P96" s="68">
        <f t="shared" si="111"/>
        <v>10</v>
      </c>
      <c r="Q96" s="79">
        <f t="shared" si="111"/>
        <v>24</v>
      </c>
      <c r="R96" s="44">
        <f t="shared" si="111"/>
        <v>10</v>
      </c>
      <c r="S96" s="44">
        <f t="shared" si="111"/>
        <v>64</v>
      </c>
      <c r="T96" s="68">
        <f t="shared" si="111"/>
        <v>98</v>
      </c>
    </row>
    <row r="97" spans="1:20" ht="16.5" customHeight="1">
      <c r="A97" s="142" t="s">
        <v>211</v>
      </c>
      <c r="B97" s="123" t="s">
        <v>159</v>
      </c>
      <c r="C97" s="120"/>
      <c r="D97" s="120"/>
      <c r="E97" s="78"/>
      <c r="F97" s="48"/>
      <c r="G97" s="48"/>
      <c r="H97" s="75">
        <f t="shared" ref="H97:H107" si="112">SUM(E97:G97)</f>
        <v>0</v>
      </c>
      <c r="I97" s="78"/>
      <c r="J97" s="48"/>
      <c r="K97" s="48"/>
      <c r="L97" s="75">
        <f t="shared" ref="L97:L107" si="113">SUM(I97:K97)</f>
        <v>0</v>
      </c>
      <c r="M97" s="78">
        <v>1</v>
      </c>
      <c r="N97" s="48"/>
      <c r="O97" s="48"/>
      <c r="P97" s="75">
        <f t="shared" ref="P97:P107" si="114">SUM(M97:O97)</f>
        <v>1</v>
      </c>
      <c r="Q97" s="95">
        <f t="shared" ref="Q97:S98" si="115">E97+I97+M97</f>
        <v>1</v>
      </c>
      <c r="R97" s="3">
        <f t="shared" si="115"/>
        <v>0</v>
      </c>
      <c r="S97" s="3">
        <f t="shared" si="115"/>
        <v>0</v>
      </c>
      <c r="T97" s="75">
        <f t="shared" ref="T97:T102" si="116">SUM(Q97:S97)</f>
        <v>1</v>
      </c>
    </row>
    <row r="98" spans="1:20" ht="16.5" customHeight="1">
      <c r="A98" s="142"/>
      <c r="B98" s="123" t="s">
        <v>212</v>
      </c>
      <c r="C98" s="120"/>
      <c r="D98" s="120"/>
      <c r="E98" s="78"/>
      <c r="F98" s="48"/>
      <c r="G98" s="48"/>
      <c r="H98" s="75">
        <f t="shared" si="112"/>
        <v>0</v>
      </c>
      <c r="I98" s="78"/>
      <c r="J98" s="48"/>
      <c r="K98" s="48"/>
      <c r="L98" s="75">
        <f t="shared" si="113"/>
        <v>0</v>
      </c>
      <c r="M98" s="78"/>
      <c r="N98" s="48"/>
      <c r="O98" s="48"/>
      <c r="P98" s="75">
        <f t="shared" si="114"/>
        <v>0</v>
      </c>
      <c r="Q98" s="95">
        <f t="shared" si="115"/>
        <v>0</v>
      </c>
      <c r="R98" s="3">
        <f t="shared" si="115"/>
        <v>0</v>
      </c>
      <c r="S98" s="3">
        <f t="shared" si="115"/>
        <v>0</v>
      </c>
      <c r="T98" s="75">
        <f t="shared" si="116"/>
        <v>0</v>
      </c>
    </row>
    <row r="99" spans="1:20" ht="16.5" customHeight="1">
      <c r="A99" s="142"/>
      <c r="B99" s="123" t="s">
        <v>221</v>
      </c>
      <c r="C99" s="120"/>
      <c r="D99" s="120"/>
      <c r="E99" s="83"/>
      <c r="F99" s="41"/>
      <c r="G99" s="41"/>
      <c r="H99" s="75">
        <f t="shared" si="112"/>
        <v>0</v>
      </c>
      <c r="I99" s="83"/>
      <c r="J99" s="41"/>
      <c r="K99" s="41"/>
      <c r="L99" s="75">
        <f t="shared" si="113"/>
        <v>0</v>
      </c>
      <c r="M99" s="83"/>
      <c r="N99" s="41"/>
      <c r="O99" s="41"/>
      <c r="P99" s="75">
        <f t="shared" si="114"/>
        <v>0</v>
      </c>
      <c r="Q99" s="80">
        <f t="shared" ref="Q99:Q100" si="117">E99+I99+M99</f>
        <v>0</v>
      </c>
      <c r="R99" s="39">
        <f t="shared" ref="R99:R100" si="118">F99+J99+N99</f>
        <v>0</v>
      </c>
      <c r="S99" s="39">
        <f t="shared" ref="S99:S100" si="119">G99+K99+O99</f>
        <v>0</v>
      </c>
      <c r="T99" s="75">
        <f t="shared" si="116"/>
        <v>0</v>
      </c>
    </row>
    <row r="100" spans="1:20" ht="16.5" customHeight="1">
      <c r="A100" s="142"/>
      <c r="B100" s="123" t="s">
        <v>213</v>
      </c>
      <c r="C100" s="120"/>
      <c r="D100" s="120"/>
      <c r="E100" s="83">
        <v>1</v>
      </c>
      <c r="F100" s="41"/>
      <c r="G100" s="41">
        <v>13</v>
      </c>
      <c r="H100" s="75">
        <f t="shared" si="112"/>
        <v>14</v>
      </c>
      <c r="I100" s="83"/>
      <c r="J100" s="41"/>
      <c r="K100" s="41"/>
      <c r="L100" s="75">
        <f t="shared" si="113"/>
        <v>0</v>
      </c>
      <c r="M100" s="83">
        <v>2</v>
      </c>
      <c r="N100" s="41"/>
      <c r="O100" s="41"/>
      <c r="P100" s="75">
        <f t="shared" si="114"/>
        <v>2</v>
      </c>
      <c r="Q100" s="80">
        <f t="shared" si="117"/>
        <v>3</v>
      </c>
      <c r="R100" s="39">
        <f t="shared" si="118"/>
        <v>0</v>
      </c>
      <c r="S100" s="39">
        <f t="shared" si="119"/>
        <v>13</v>
      </c>
      <c r="T100" s="75">
        <f t="shared" si="116"/>
        <v>16</v>
      </c>
    </row>
    <row r="101" spans="1:20" ht="16.5" customHeight="1">
      <c r="A101" s="142"/>
      <c r="B101" s="123" t="s">
        <v>138</v>
      </c>
      <c r="C101" s="120"/>
      <c r="D101" s="120"/>
      <c r="E101" s="78"/>
      <c r="F101" s="48"/>
      <c r="G101" s="48">
        <v>7</v>
      </c>
      <c r="H101" s="75">
        <f t="shared" si="112"/>
        <v>7</v>
      </c>
      <c r="I101" s="78"/>
      <c r="J101" s="48"/>
      <c r="K101" s="48"/>
      <c r="L101" s="75">
        <f t="shared" si="113"/>
        <v>0</v>
      </c>
      <c r="M101" s="78">
        <v>1</v>
      </c>
      <c r="N101" s="48">
        <v>1</v>
      </c>
      <c r="O101" s="48">
        <v>3</v>
      </c>
      <c r="P101" s="75">
        <f t="shared" si="114"/>
        <v>5</v>
      </c>
      <c r="Q101" s="95">
        <f t="shared" ref="Q101:S102" si="120">E101+I101+M101</f>
        <v>1</v>
      </c>
      <c r="R101" s="3">
        <f t="shared" si="120"/>
        <v>1</v>
      </c>
      <c r="S101" s="3">
        <f t="shared" si="120"/>
        <v>10</v>
      </c>
      <c r="T101" s="75">
        <f t="shared" si="116"/>
        <v>12</v>
      </c>
    </row>
    <row r="102" spans="1:20" ht="16.5" customHeight="1">
      <c r="A102" s="142"/>
      <c r="B102" s="123" t="s">
        <v>104</v>
      </c>
      <c r="C102" s="120"/>
      <c r="D102" s="120"/>
      <c r="E102" s="78">
        <v>2</v>
      </c>
      <c r="F102" s="48"/>
      <c r="G102" s="48">
        <v>5</v>
      </c>
      <c r="H102" s="75">
        <f t="shared" si="112"/>
        <v>7</v>
      </c>
      <c r="I102" s="78"/>
      <c r="J102" s="48"/>
      <c r="K102" s="48"/>
      <c r="L102" s="75">
        <f t="shared" si="113"/>
        <v>0</v>
      </c>
      <c r="M102" s="78"/>
      <c r="N102" s="48"/>
      <c r="O102" s="48">
        <v>5</v>
      </c>
      <c r="P102" s="75">
        <f t="shared" si="114"/>
        <v>5</v>
      </c>
      <c r="Q102" s="95">
        <f t="shared" si="120"/>
        <v>2</v>
      </c>
      <c r="R102" s="3">
        <f t="shared" si="120"/>
        <v>0</v>
      </c>
      <c r="S102" s="3">
        <f t="shared" si="120"/>
        <v>10</v>
      </c>
      <c r="T102" s="75">
        <f t="shared" si="116"/>
        <v>12</v>
      </c>
    </row>
    <row r="103" spans="1:20" ht="16.5" customHeight="1">
      <c r="A103" s="142"/>
      <c r="B103" s="125" t="s">
        <v>214</v>
      </c>
      <c r="C103" s="124"/>
      <c r="D103" s="124"/>
      <c r="E103" s="78"/>
      <c r="F103" s="48"/>
      <c r="G103" s="48">
        <v>7</v>
      </c>
      <c r="H103" s="75">
        <f t="shared" si="112"/>
        <v>7</v>
      </c>
      <c r="I103" s="78"/>
      <c r="J103" s="48"/>
      <c r="K103" s="48"/>
      <c r="L103" s="75">
        <f t="shared" si="113"/>
        <v>0</v>
      </c>
      <c r="M103" s="78"/>
      <c r="N103" s="48"/>
      <c r="O103" s="48">
        <v>4</v>
      </c>
      <c r="P103" s="75">
        <f t="shared" si="114"/>
        <v>4</v>
      </c>
      <c r="Q103" s="95">
        <f t="shared" ref="Q103:Q107" si="121">E103+I103+M103</f>
        <v>0</v>
      </c>
      <c r="R103" s="3">
        <f t="shared" ref="R103:R107" si="122">F103+J103+N103</f>
        <v>0</v>
      </c>
      <c r="S103" s="3">
        <f t="shared" ref="S103:S107" si="123">G103+K103+O103</f>
        <v>11</v>
      </c>
      <c r="T103" s="75">
        <f t="shared" ref="T103:T107" si="124">SUM(Q103:S103)</f>
        <v>11</v>
      </c>
    </row>
    <row r="104" spans="1:20" ht="16.5" customHeight="1">
      <c r="A104" s="142"/>
      <c r="B104" s="125" t="s">
        <v>215</v>
      </c>
      <c r="C104" s="124"/>
      <c r="D104" s="124"/>
      <c r="E104" s="78"/>
      <c r="F104" s="48"/>
      <c r="G104" s="48"/>
      <c r="H104" s="75">
        <f t="shared" si="112"/>
        <v>0</v>
      </c>
      <c r="I104" s="78"/>
      <c r="J104" s="48"/>
      <c r="K104" s="48"/>
      <c r="L104" s="75">
        <f t="shared" si="113"/>
        <v>0</v>
      </c>
      <c r="M104" s="78">
        <v>4</v>
      </c>
      <c r="N104" s="48"/>
      <c r="O104" s="48"/>
      <c r="P104" s="75">
        <f t="shared" si="114"/>
        <v>4</v>
      </c>
      <c r="Q104" s="95">
        <f t="shared" si="121"/>
        <v>4</v>
      </c>
      <c r="R104" s="3">
        <f t="shared" si="122"/>
        <v>0</v>
      </c>
      <c r="S104" s="3">
        <f t="shared" si="123"/>
        <v>0</v>
      </c>
      <c r="T104" s="75">
        <f t="shared" si="124"/>
        <v>4</v>
      </c>
    </row>
    <row r="105" spans="1:20" ht="16.5" customHeight="1">
      <c r="A105" s="142"/>
      <c r="B105" s="125" t="s">
        <v>216</v>
      </c>
      <c r="C105" s="124"/>
      <c r="D105" s="124"/>
      <c r="E105" s="78"/>
      <c r="F105" s="48"/>
      <c r="G105" s="48"/>
      <c r="H105" s="75">
        <f t="shared" si="112"/>
        <v>0</v>
      </c>
      <c r="I105" s="78"/>
      <c r="J105" s="48"/>
      <c r="K105" s="48"/>
      <c r="L105" s="75">
        <f t="shared" si="113"/>
        <v>0</v>
      </c>
      <c r="M105" s="78"/>
      <c r="N105" s="48"/>
      <c r="O105" s="48"/>
      <c r="P105" s="75">
        <f t="shared" si="114"/>
        <v>0</v>
      </c>
      <c r="Q105" s="95">
        <f t="shared" si="121"/>
        <v>0</v>
      </c>
      <c r="R105" s="3">
        <f t="shared" si="122"/>
        <v>0</v>
      </c>
      <c r="S105" s="3">
        <f t="shared" si="123"/>
        <v>0</v>
      </c>
      <c r="T105" s="75">
        <f t="shared" si="124"/>
        <v>0</v>
      </c>
    </row>
    <row r="106" spans="1:20" ht="16.5" customHeight="1">
      <c r="A106" s="142"/>
      <c r="B106" s="125" t="s">
        <v>217</v>
      </c>
      <c r="C106" s="124"/>
      <c r="D106" s="124"/>
      <c r="E106" s="78">
        <v>23</v>
      </c>
      <c r="F106" s="48">
        <v>5</v>
      </c>
      <c r="G106" s="48">
        <v>2</v>
      </c>
      <c r="H106" s="75">
        <f t="shared" si="112"/>
        <v>30</v>
      </c>
      <c r="I106" s="78"/>
      <c r="J106" s="48"/>
      <c r="K106" s="48"/>
      <c r="L106" s="75">
        <f t="shared" si="113"/>
        <v>0</v>
      </c>
      <c r="M106" s="78">
        <v>17</v>
      </c>
      <c r="N106" s="48">
        <v>7</v>
      </c>
      <c r="O106" s="48"/>
      <c r="P106" s="75">
        <f t="shared" si="114"/>
        <v>24</v>
      </c>
      <c r="Q106" s="95">
        <f t="shared" si="121"/>
        <v>40</v>
      </c>
      <c r="R106" s="3">
        <f t="shared" si="122"/>
        <v>12</v>
      </c>
      <c r="S106" s="3">
        <f t="shared" si="123"/>
        <v>2</v>
      </c>
      <c r="T106" s="75">
        <f t="shared" si="124"/>
        <v>54</v>
      </c>
    </row>
    <row r="107" spans="1:20" ht="16.5" customHeight="1">
      <c r="A107" s="142"/>
      <c r="B107" s="125" t="s">
        <v>218</v>
      </c>
      <c r="C107" s="124"/>
      <c r="D107" s="124"/>
      <c r="E107" s="78"/>
      <c r="F107" s="48"/>
      <c r="G107" s="48"/>
      <c r="H107" s="75">
        <f t="shared" si="112"/>
        <v>0</v>
      </c>
      <c r="I107" s="78"/>
      <c r="J107" s="48"/>
      <c r="K107" s="48"/>
      <c r="L107" s="75">
        <f t="shared" si="113"/>
        <v>0</v>
      </c>
      <c r="M107" s="78"/>
      <c r="N107" s="48"/>
      <c r="O107" s="48"/>
      <c r="P107" s="75">
        <f t="shared" si="114"/>
        <v>0</v>
      </c>
      <c r="Q107" s="95">
        <f t="shared" si="121"/>
        <v>0</v>
      </c>
      <c r="R107" s="3">
        <f t="shared" si="122"/>
        <v>0</v>
      </c>
      <c r="S107" s="3">
        <f t="shared" si="123"/>
        <v>0</v>
      </c>
      <c r="T107" s="75">
        <f t="shared" si="124"/>
        <v>0</v>
      </c>
    </row>
    <row r="108" spans="1:20" ht="16.5" customHeight="1">
      <c r="A108" s="142"/>
      <c r="B108" s="121" t="s">
        <v>219</v>
      </c>
      <c r="C108" s="122"/>
      <c r="D108" s="122"/>
      <c r="E108" s="79">
        <f>SUM(E97:E107)</f>
        <v>26</v>
      </c>
      <c r="F108" s="44">
        <f>SUM(F97:F107)</f>
        <v>5</v>
      </c>
      <c r="G108" s="44">
        <f>SUM(G97:G107)</f>
        <v>34</v>
      </c>
      <c r="H108" s="68">
        <f>SUM(H97:H107)</f>
        <v>65</v>
      </c>
      <c r="I108" s="79">
        <f>SUM(I97:I107)</f>
        <v>0</v>
      </c>
      <c r="J108" s="44">
        <f>SUM(J97:J106)</f>
        <v>0</v>
      </c>
      <c r="K108" s="44">
        <f t="shared" ref="K108:T108" si="125">SUM(K97:K107)</f>
        <v>0</v>
      </c>
      <c r="L108" s="68">
        <f t="shared" si="125"/>
        <v>0</v>
      </c>
      <c r="M108" s="79">
        <f t="shared" si="125"/>
        <v>25</v>
      </c>
      <c r="N108" s="44">
        <f t="shared" si="125"/>
        <v>8</v>
      </c>
      <c r="O108" s="44">
        <f t="shared" si="125"/>
        <v>12</v>
      </c>
      <c r="P108" s="68">
        <f t="shared" si="125"/>
        <v>45</v>
      </c>
      <c r="Q108" s="79">
        <f t="shared" si="125"/>
        <v>51</v>
      </c>
      <c r="R108" s="44">
        <f t="shared" si="125"/>
        <v>13</v>
      </c>
      <c r="S108" s="44">
        <f t="shared" si="125"/>
        <v>46</v>
      </c>
      <c r="T108" s="68">
        <f t="shared" si="125"/>
        <v>110</v>
      </c>
    </row>
    <row r="109" spans="1:20" ht="16.5" customHeight="1">
      <c r="A109" s="142" t="s">
        <v>67</v>
      </c>
      <c r="B109" s="139" t="s">
        <v>89</v>
      </c>
      <c r="C109" s="123" t="s">
        <v>105</v>
      </c>
      <c r="D109" s="120"/>
      <c r="E109" s="81"/>
      <c r="F109" s="6"/>
      <c r="G109" s="6"/>
      <c r="H109" s="75">
        <f t="shared" ref="H109:H120" si="126">SUM(E109:G109)</f>
        <v>0</v>
      </c>
      <c r="I109" s="81"/>
      <c r="J109" s="6"/>
      <c r="K109" s="6"/>
      <c r="L109" s="75">
        <f t="shared" ref="L109:L120" si="127">SUM(I109:K109)</f>
        <v>0</v>
      </c>
      <c r="M109" s="81"/>
      <c r="N109" s="6"/>
      <c r="O109" s="6"/>
      <c r="P109" s="75">
        <f t="shared" ref="P109:P120" si="128">SUM(M109:O109)</f>
        <v>0</v>
      </c>
      <c r="Q109" s="80">
        <f t="shared" ref="Q109:S109" si="129">E109+I109+M109</f>
        <v>0</v>
      </c>
      <c r="R109" s="39">
        <f t="shared" si="129"/>
        <v>0</v>
      </c>
      <c r="S109" s="39">
        <f t="shared" si="129"/>
        <v>0</v>
      </c>
      <c r="T109" s="75">
        <f t="shared" ref="T109:T120" si="130">SUM(Q109:S109)</f>
        <v>0</v>
      </c>
    </row>
    <row r="110" spans="1:20" ht="16.5" customHeight="1">
      <c r="A110" s="142"/>
      <c r="B110" s="140"/>
      <c r="C110" s="123" t="s">
        <v>127</v>
      </c>
      <c r="D110" s="120"/>
      <c r="E110" s="81"/>
      <c r="F110" s="6"/>
      <c r="G110" s="6"/>
      <c r="H110" s="75">
        <f t="shared" si="126"/>
        <v>0</v>
      </c>
      <c r="I110" s="81"/>
      <c r="J110" s="6"/>
      <c r="K110" s="6"/>
      <c r="L110" s="75">
        <f t="shared" si="127"/>
        <v>0</v>
      </c>
      <c r="M110" s="81">
        <v>6</v>
      </c>
      <c r="N110" s="6"/>
      <c r="O110" s="6"/>
      <c r="P110" s="75">
        <f t="shared" si="128"/>
        <v>6</v>
      </c>
      <c r="Q110" s="80">
        <f t="shared" ref="Q110" si="131">E110+I110+M110</f>
        <v>6</v>
      </c>
      <c r="R110" s="39">
        <f t="shared" ref="R110" si="132">F110+J110+N110</f>
        <v>0</v>
      </c>
      <c r="S110" s="39">
        <f t="shared" ref="S110" si="133">G110+K110+O110</f>
        <v>0</v>
      </c>
      <c r="T110" s="75">
        <f t="shared" si="130"/>
        <v>6</v>
      </c>
    </row>
    <row r="111" spans="1:20" ht="16.5" customHeight="1">
      <c r="A111" s="142"/>
      <c r="B111" s="140"/>
      <c r="C111" s="123" t="s">
        <v>128</v>
      </c>
      <c r="D111" s="120"/>
      <c r="E111" s="78"/>
      <c r="F111" s="48"/>
      <c r="G111" s="48"/>
      <c r="H111" s="75">
        <f t="shared" si="126"/>
        <v>0</v>
      </c>
      <c r="I111" s="78"/>
      <c r="J111" s="48"/>
      <c r="K111" s="48"/>
      <c r="L111" s="75">
        <f t="shared" si="127"/>
        <v>0</v>
      </c>
      <c r="M111" s="78"/>
      <c r="N111" s="48"/>
      <c r="O111" s="48"/>
      <c r="P111" s="75">
        <f t="shared" si="128"/>
        <v>0</v>
      </c>
      <c r="Q111" s="78">
        <f t="shared" ref="Q111:S114" si="134">E111+I111+M111</f>
        <v>0</v>
      </c>
      <c r="R111" s="47">
        <f t="shared" si="134"/>
        <v>0</v>
      </c>
      <c r="S111" s="3">
        <f t="shared" si="134"/>
        <v>0</v>
      </c>
      <c r="T111" s="75">
        <f t="shared" si="130"/>
        <v>0</v>
      </c>
    </row>
    <row r="112" spans="1:20" ht="16.5" customHeight="1">
      <c r="A112" s="142"/>
      <c r="B112" s="141"/>
      <c r="C112" s="123" t="s">
        <v>129</v>
      </c>
      <c r="D112" s="120"/>
      <c r="E112" s="78">
        <v>2</v>
      </c>
      <c r="F112" s="48"/>
      <c r="G112" s="48"/>
      <c r="H112" s="75">
        <f t="shared" si="126"/>
        <v>2</v>
      </c>
      <c r="I112" s="78"/>
      <c r="J112" s="48"/>
      <c r="K112" s="48"/>
      <c r="L112" s="75">
        <f t="shared" si="127"/>
        <v>0</v>
      </c>
      <c r="M112" s="78">
        <v>2</v>
      </c>
      <c r="N112" s="48"/>
      <c r="O112" s="48"/>
      <c r="P112" s="75">
        <f t="shared" si="128"/>
        <v>2</v>
      </c>
      <c r="Q112" s="78">
        <f t="shared" si="134"/>
        <v>4</v>
      </c>
      <c r="R112" s="47">
        <f t="shared" si="134"/>
        <v>0</v>
      </c>
      <c r="S112" s="3">
        <f t="shared" si="134"/>
        <v>0</v>
      </c>
      <c r="T112" s="75">
        <f t="shared" si="130"/>
        <v>4</v>
      </c>
    </row>
    <row r="113" spans="1:20" ht="16.5" customHeight="1">
      <c r="A113" s="142"/>
      <c r="B113" s="139" t="s">
        <v>91</v>
      </c>
      <c r="C113" s="125" t="s">
        <v>130</v>
      </c>
      <c r="D113" s="124"/>
      <c r="E113" s="78"/>
      <c r="F113" s="48"/>
      <c r="G113" s="48"/>
      <c r="H113" s="75">
        <f t="shared" si="126"/>
        <v>0</v>
      </c>
      <c r="I113" s="78"/>
      <c r="J113" s="48"/>
      <c r="K113" s="48"/>
      <c r="L113" s="75">
        <f t="shared" si="127"/>
        <v>0</v>
      </c>
      <c r="M113" s="78"/>
      <c r="N113" s="48"/>
      <c r="O113" s="48"/>
      <c r="P113" s="75">
        <f t="shared" si="128"/>
        <v>0</v>
      </c>
      <c r="Q113" s="78"/>
      <c r="R113" s="47"/>
      <c r="S113" s="3"/>
      <c r="T113" s="75">
        <f t="shared" si="130"/>
        <v>0</v>
      </c>
    </row>
    <row r="114" spans="1:20" ht="16.5" customHeight="1">
      <c r="A114" s="142"/>
      <c r="B114" s="140"/>
      <c r="C114" s="123" t="s">
        <v>106</v>
      </c>
      <c r="D114" s="120"/>
      <c r="E114" s="78">
        <v>3</v>
      </c>
      <c r="F114" s="48"/>
      <c r="G114" s="48">
        <v>4</v>
      </c>
      <c r="H114" s="75">
        <f t="shared" si="126"/>
        <v>7</v>
      </c>
      <c r="I114" s="78"/>
      <c r="J114" s="48"/>
      <c r="K114" s="48"/>
      <c r="L114" s="75">
        <f t="shared" si="127"/>
        <v>0</v>
      </c>
      <c r="M114" s="78">
        <v>7</v>
      </c>
      <c r="N114" s="48"/>
      <c r="O114" s="48">
        <v>1</v>
      </c>
      <c r="P114" s="75">
        <f t="shared" si="128"/>
        <v>8</v>
      </c>
      <c r="Q114" s="78">
        <f t="shared" si="134"/>
        <v>10</v>
      </c>
      <c r="R114" s="47">
        <f t="shared" si="134"/>
        <v>0</v>
      </c>
      <c r="S114" s="3">
        <f t="shared" si="134"/>
        <v>5</v>
      </c>
      <c r="T114" s="75">
        <f t="shared" si="130"/>
        <v>15</v>
      </c>
    </row>
    <row r="115" spans="1:20" ht="16.5" customHeight="1">
      <c r="A115" s="142"/>
      <c r="B115" s="140"/>
      <c r="C115" s="123" t="s">
        <v>107</v>
      </c>
      <c r="D115" s="120"/>
      <c r="E115" s="81"/>
      <c r="F115" s="6"/>
      <c r="G115" s="6"/>
      <c r="H115" s="75">
        <f t="shared" si="126"/>
        <v>0</v>
      </c>
      <c r="I115" s="81"/>
      <c r="J115" s="6"/>
      <c r="K115" s="6"/>
      <c r="L115" s="75">
        <f t="shared" si="127"/>
        <v>0</v>
      </c>
      <c r="M115" s="81"/>
      <c r="N115" s="6"/>
      <c r="O115" s="6"/>
      <c r="P115" s="75">
        <f t="shared" si="128"/>
        <v>0</v>
      </c>
      <c r="Q115" s="80">
        <f t="shared" ref="Q115:Q118" si="135">E115+I115+M115</f>
        <v>0</v>
      </c>
      <c r="R115" s="39">
        <f t="shared" ref="R115:R118" si="136">F115+J115+N115</f>
        <v>0</v>
      </c>
      <c r="S115" s="39">
        <f t="shared" ref="S115:S118" si="137">G115+K115+O115</f>
        <v>0</v>
      </c>
      <c r="T115" s="75">
        <f t="shared" si="130"/>
        <v>0</v>
      </c>
    </row>
    <row r="116" spans="1:20" ht="16.5" customHeight="1">
      <c r="A116" s="142"/>
      <c r="B116" s="140"/>
      <c r="C116" s="123" t="s">
        <v>108</v>
      </c>
      <c r="D116" s="120"/>
      <c r="E116" s="81"/>
      <c r="F116" s="6"/>
      <c r="G116" s="6"/>
      <c r="H116" s="75">
        <f t="shared" si="126"/>
        <v>0</v>
      </c>
      <c r="I116" s="81"/>
      <c r="J116" s="6"/>
      <c r="K116" s="6"/>
      <c r="L116" s="75">
        <f t="shared" si="127"/>
        <v>0</v>
      </c>
      <c r="M116" s="81"/>
      <c r="N116" s="6"/>
      <c r="O116" s="6"/>
      <c r="P116" s="75">
        <f t="shared" si="128"/>
        <v>0</v>
      </c>
      <c r="Q116" s="80">
        <f t="shared" si="135"/>
        <v>0</v>
      </c>
      <c r="R116" s="39">
        <f t="shared" si="136"/>
        <v>0</v>
      </c>
      <c r="S116" s="39">
        <f t="shared" si="137"/>
        <v>0</v>
      </c>
      <c r="T116" s="75">
        <f t="shared" si="130"/>
        <v>0</v>
      </c>
    </row>
    <row r="117" spans="1:20" ht="16.5" customHeight="1">
      <c r="A117" s="142"/>
      <c r="B117" s="140"/>
      <c r="C117" s="123" t="s">
        <v>109</v>
      </c>
      <c r="D117" s="120"/>
      <c r="E117" s="81"/>
      <c r="F117" s="6"/>
      <c r="G117" s="6"/>
      <c r="H117" s="75">
        <f t="shared" si="126"/>
        <v>0</v>
      </c>
      <c r="I117" s="81"/>
      <c r="J117" s="6"/>
      <c r="K117" s="6"/>
      <c r="L117" s="75">
        <f t="shared" si="127"/>
        <v>0</v>
      </c>
      <c r="M117" s="81"/>
      <c r="N117" s="6"/>
      <c r="O117" s="6"/>
      <c r="P117" s="75">
        <f t="shared" si="128"/>
        <v>0</v>
      </c>
      <c r="Q117" s="80">
        <f t="shared" si="135"/>
        <v>0</v>
      </c>
      <c r="R117" s="39">
        <f t="shared" si="136"/>
        <v>0</v>
      </c>
      <c r="S117" s="39">
        <f t="shared" si="137"/>
        <v>0</v>
      </c>
      <c r="T117" s="75">
        <f t="shared" si="130"/>
        <v>0</v>
      </c>
    </row>
    <row r="118" spans="1:20" ht="16.5" customHeight="1">
      <c r="A118" s="142"/>
      <c r="B118" s="140"/>
      <c r="C118" s="123" t="s">
        <v>90</v>
      </c>
      <c r="D118" s="120"/>
      <c r="E118" s="81"/>
      <c r="F118" s="6"/>
      <c r="G118" s="6"/>
      <c r="H118" s="75">
        <f t="shared" si="126"/>
        <v>0</v>
      </c>
      <c r="I118" s="81"/>
      <c r="J118" s="6"/>
      <c r="K118" s="6"/>
      <c r="L118" s="75">
        <f t="shared" si="127"/>
        <v>0</v>
      </c>
      <c r="M118" s="81"/>
      <c r="N118" s="6"/>
      <c r="O118" s="6"/>
      <c r="P118" s="75">
        <f t="shared" si="128"/>
        <v>0</v>
      </c>
      <c r="Q118" s="80">
        <f t="shared" si="135"/>
        <v>0</v>
      </c>
      <c r="R118" s="39">
        <f t="shared" si="136"/>
        <v>0</v>
      </c>
      <c r="S118" s="39">
        <f t="shared" si="137"/>
        <v>0</v>
      </c>
      <c r="T118" s="75">
        <f t="shared" si="130"/>
        <v>0</v>
      </c>
    </row>
    <row r="119" spans="1:20" ht="16.5" customHeight="1">
      <c r="A119" s="142"/>
      <c r="B119" s="140"/>
      <c r="C119" s="125" t="s">
        <v>131</v>
      </c>
      <c r="D119" s="124"/>
      <c r="E119" s="81"/>
      <c r="F119" s="6"/>
      <c r="G119" s="6"/>
      <c r="H119" s="75">
        <f t="shared" si="126"/>
        <v>0</v>
      </c>
      <c r="I119" s="81"/>
      <c r="J119" s="6"/>
      <c r="K119" s="6"/>
      <c r="L119" s="75">
        <f t="shared" si="127"/>
        <v>0</v>
      </c>
      <c r="M119" s="81"/>
      <c r="N119" s="6"/>
      <c r="O119" s="6"/>
      <c r="P119" s="75">
        <f t="shared" si="128"/>
        <v>0</v>
      </c>
      <c r="Q119" s="80"/>
      <c r="R119" s="39"/>
      <c r="S119" s="39"/>
      <c r="T119" s="75">
        <f t="shared" si="130"/>
        <v>0</v>
      </c>
    </row>
    <row r="120" spans="1:20" ht="16.5" customHeight="1">
      <c r="A120" s="142"/>
      <c r="B120" s="141"/>
      <c r="C120" s="123" t="s">
        <v>45</v>
      </c>
      <c r="D120" s="120"/>
      <c r="E120" s="78">
        <v>1</v>
      </c>
      <c r="F120" s="48">
        <v>2</v>
      </c>
      <c r="G120" s="48"/>
      <c r="H120" s="75">
        <f t="shared" si="126"/>
        <v>3</v>
      </c>
      <c r="I120" s="78"/>
      <c r="J120" s="48"/>
      <c r="K120" s="48"/>
      <c r="L120" s="75">
        <f t="shared" si="127"/>
        <v>0</v>
      </c>
      <c r="M120" s="78">
        <v>2</v>
      </c>
      <c r="N120" s="48"/>
      <c r="O120" s="48"/>
      <c r="P120" s="75">
        <f t="shared" si="128"/>
        <v>2</v>
      </c>
      <c r="Q120" s="95">
        <f>E120+I120+M120</f>
        <v>3</v>
      </c>
      <c r="R120" s="3">
        <f>F120+J120+N120</f>
        <v>2</v>
      </c>
      <c r="S120" s="3">
        <f>G120+K120+O120</f>
        <v>0</v>
      </c>
      <c r="T120" s="75">
        <f t="shared" si="130"/>
        <v>5</v>
      </c>
    </row>
    <row r="121" spans="1:20" ht="16.5" customHeight="1">
      <c r="A121" s="142"/>
      <c r="B121" s="121" t="s">
        <v>49</v>
      </c>
      <c r="C121" s="122"/>
      <c r="D121" s="122"/>
      <c r="E121" s="79">
        <f t="shared" ref="E121:T121" si="138">SUM(E109:E120)</f>
        <v>6</v>
      </c>
      <c r="F121" s="44">
        <f t="shared" si="138"/>
        <v>2</v>
      </c>
      <c r="G121" s="44">
        <f t="shared" si="138"/>
        <v>4</v>
      </c>
      <c r="H121" s="68">
        <f t="shared" si="138"/>
        <v>12</v>
      </c>
      <c r="I121" s="79">
        <f t="shared" si="138"/>
        <v>0</v>
      </c>
      <c r="J121" s="44">
        <f t="shared" si="138"/>
        <v>0</v>
      </c>
      <c r="K121" s="44">
        <f t="shared" si="138"/>
        <v>0</v>
      </c>
      <c r="L121" s="68">
        <f t="shared" si="138"/>
        <v>0</v>
      </c>
      <c r="M121" s="79">
        <f t="shared" si="138"/>
        <v>17</v>
      </c>
      <c r="N121" s="44">
        <f t="shared" si="138"/>
        <v>0</v>
      </c>
      <c r="O121" s="44">
        <f t="shared" si="138"/>
        <v>1</v>
      </c>
      <c r="P121" s="68">
        <f t="shared" si="138"/>
        <v>18</v>
      </c>
      <c r="Q121" s="79">
        <f t="shared" si="138"/>
        <v>23</v>
      </c>
      <c r="R121" s="44">
        <f t="shared" si="138"/>
        <v>2</v>
      </c>
      <c r="S121" s="44">
        <f t="shared" si="138"/>
        <v>5</v>
      </c>
      <c r="T121" s="68">
        <f t="shared" si="138"/>
        <v>30</v>
      </c>
    </row>
    <row r="122" spans="1:20" ht="16.5" customHeight="1">
      <c r="A122" s="142" t="s">
        <v>2</v>
      </c>
      <c r="B122" s="123" t="s">
        <v>0</v>
      </c>
      <c r="C122" s="120"/>
      <c r="D122" s="120"/>
      <c r="E122" s="82"/>
      <c r="F122" s="54"/>
      <c r="G122" s="54"/>
      <c r="H122" s="75">
        <f t="shared" ref="H122:H131" si="139">SUM(E122:G122)</f>
        <v>0</v>
      </c>
      <c r="I122" s="82"/>
      <c r="J122" s="54"/>
      <c r="K122" s="54"/>
      <c r="L122" s="75">
        <f t="shared" ref="L122:L131" si="140">SUM(I122:K122)</f>
        <v>0</v>
      </c>
      <c r="M122" s="82">
        <v>4</v>
      </c>
      <c r="N122" s="54"/>
      <c r="O122" s="54"/>
      <c r="P122" s="75">
        <f t="shared" ref="P122:P131" si="141">SUM(M122:O122)</f>
        <v>4</v>
      </c>
      <c r="Q122" s="97">
        <f t="shared" ref="Q122:S124" si="142">E122+I122+M122</f>
        <v>4</v>
      </c>
      <c r="R122" s="46">
        <f t="shared" si="142"/>
        <v>0</v>
      </c>
      <c r="S122" s="46">
        <f t="shared" si="142"/>
        <v>0</v>
      </c>
      <c r="T122" s="75">
        <f t="shared" ref="T122:T131" si="143">SUM(Q122:S122)</f>
        <v>4</v>
      </c>
    </row>
    <row r="123" spans="1:20" ht="16.5" customHeight="1">
      <c r="A123" s="142"/>
      <c r="B123" s="123" t="s">
        <v>51</v>
      </c>
      <c r="C123" s="120"/>
      <c r="D123" s="120"/>
      <c r="E123" s="80">
        <v>32</v>
      </c>
      <c r="F123" s="40"/>
      <c r="G123" s="40"/>
      <c r="H123" s="75">
        <f t="shared" si="139"/>
        <v>32</v>
      </c>
      <c r="I123" s="80"/>
      <c r="J123" s="40"/>
      <c r="K123" s="40"/>
      <c r="L123" s="75">
        <f t="shared" si="140"/>
        <v>0</v>
      </c>
      <c r="M123" s="80">
        <v>1</v>
      </c>
      <c r="N123" s="40"/>
      <c r="O123" s="40"/>
      <c r="P123" s="75">
        <f t="shared" si="141"/>
        <v>1</v>
      </c>
      <c r="Q123" s="98">
        <f t="shared" si="142"/>
        <v>33</v>
      </c>
      <c r="R123" s="52">
        <f t="shared" si="142"/>
        <v>0</v>
      </c>
      <c r="S123" s="52">
        <f t="shared" si="142"/>
        <v>0</v>
      </c>
      <c r="T123" s="75">
        <f t="shared" si="143"/>
        <v>33</v>
      </c>
    </row>
    <row r="124" spans="1:20" ht="16.5" customHeight="1">
      <c r="A124" s="142"/>
      <c r="B124" s="123" t="s">
        <v>132</v>
      </c>
      <c r="C124" s="120"/>
      <c r="D124" s="120"/>
      <c r="E124" s="80"/>
      <c r="F124" s="40"/>
      <c r="G124" s="40"/>
      <c r="H124" s="75">
        <f t="shared" si="139"/>
        <v>0</v>
      </c>
      <c r="I124" s="80"/>
      <c r="J124" s="40"/>
      <c r="K124" s="40"/>
      <c r="L124" s="75">
        <f t="shared" si="140"/>
        <v>0</v>
      </c>
      <c r="M124" s="80"/>
      <c r="N124" s="40"/>
      <c r="O124" s="40"/>
      <c r="P124" s="75">
        <f t="shared" si="141"/>
        <v>0</v>
      </c>
      <c r="Q124" s="98">
        <f t="shared" si="142"/>
        <v>0</v>
      </c>
      <c r="R124" s="52">
        <f t="shared" si="142"/>
        <v>0</v>
      </c>
      <c r="S124" s="52">
        <f t="shared" si="142"/>
        <v>0</v>
      </c>
      <c r="T124" s="75">
        <f t="shared" si="143"/>
        <v>0</v>
      </c>
    </row>
    <row r="125" spans="1:20" ht="16.5" customHeight="1">
      <c r="A125" s="142"/>
      <c r="B125" s="125" t="s">
        <v>134</v>
      </c>
      <c r="C125" s="124"/>
      <c r="D125" s="124"/>
      <c r="E125" s="80"/>
      <c r="F125" s="40"/>
      <c r="G125" s="40"/>
      <c r="H125" s="75">
        <f t="shared" si="139"/>
        <v>0</v>
      </c>
      <c r="I125" s="80"/>
      <c r="J125" s="40"/>
      <c r="K125" s="40"/>
      <c r="L125" s="75">
        <f t="shared" si="140"/>
        <v>0</v>
      </c>
      <c r="M125" s="80"/>
      <c r="N125" s="40"/>
      <c r="O125" s="40"/>
      <c r="P125" s="75">
        <f t="shared" si="141"/>
        <v>0</v>
      </c>
      <c r="Q125" s="98"/>
      <c r="R125" s="52"/>
      <c r="S125" s="52"/>
      <c r="T125" s="75">
        <f t="shared" si="143"/>
        <v>0</v>
      </c>
    </row>
    <row r="126" spans="1:20" ht="16.5" customHeight="1">
      <c r="A126" s="142"/>
      <c r="B126" s="123" t="s">
        <v>133</v>
      </c>
      <c r="C126" s="120"/>
      <c r="D126" s="120"/>
      <c r="E126" s="80"/>
      <c r="F126" s="40"/>
      <c r="G126" s="40"/>
      <c r="H126" s="75">
        <f t="shared" si="139"/>
        <v>0</v>
      </c>
      <c r="I126" s="80"/>
      <c r="J126" s="40"/>
      <c r="K126" s="40"/>
      <c r="L126" s="75">
        <f t="shared" si="140"/>
        <v>0</v>
      </c>
      <c r="M126" s="80"/>
      <c r="N126" s="40"/>
      <c r="O126" s="40"/>
      <c r="P126" s="75">
        <f t="shared" si="141"/>
        <v>0</v>
      </c>
      <c r="Q126" s="80">
        <f t="shared" ref="Q126:Q130" si="144">E126+I126+M126</f>
        <v>0</v>
      </c>
      <c r="R126" s="39">
        <f t="shared" ref="R126:R130" si="145">F126+J126+N126</f>
        <v>0</v>
      </c>
      <c r="S126" s="39">
        <f t="shared" ref="S126:S130" si="146">G126+K126+O126</f>
        <v>0</v>
      </c>
      <c r="T126" s="75">
        <f t="shared" si="143"/>
        <v>0</v>
      </c>
    </row>
    <row r="127" spans="1:20" ht="16.5" customHeight="1">
      <c r="A127" s="142"/>
      <c r="B127" s="123" t="s">
        <v>4</v>
      </c>
      <c r="C127" s="120"/>
      <c r="D127" s="120"/>
      <c r="E127" s="80"/>
      <c r="F127" s="40"/>
      <c r="G127" s="40"/>
      <c r="H127" s="75">
        <f t="shared" si="139"/>
        <v>0</v>
      </c>
      <c r="I127" s="80"/>
      <c r="J127" s="40"/>
      <c r="K127" s="40"/>
      <c r="L127" s="75">
        <f t="shared" si="140"/>
        <v>0</v>
      </c>
      <c r="M127" s="80"/>
      <c r="N127" s="40"/>
      <c r="O127" s="40"/>
      <c r="P127" s="75">
        <f t="shared" si="141"/>
        <v>0</v>
      </c>
      <c r="Q127" s="80">
        <f t="shared" si="144"/>
        <v>0</v>
      </c>
      <c r="R127" s="39">
        <f t="shared" si="145"/>
        <v>0</v>
      </c>
      <c r="S127" s="39">
        <f t="shared" si="146"/>
        <v>0</v>
      </c>
      <c r="T127" s="75">
        <f t="shared" si="143"/>
        <v>0</v>
      </c>
    </row>
    <row r="128" spans="1:20" ht="16.5" customHeight="1">
      <c r="A128" s="142"/>
      <c r="B128" s="123" t="s">
        <v>5</v>
      </c>
      <c r="C128" s="120"/>
      <c r="D128" s="120"/>
      <c r="E128" s="80"/>
      <c r="F128" s="40"/>
      <c r="G128" s="40"/>
      <c r="H128" s="75">
        <f t="shared" si="139"/>
        <v>0</v>
      </c>
      <c r="I128" s="80"/>
      <c r="J128" s="40"/>
      <c r="K128" s="40"/>
      <c r="L128" s="75">
        <f t="shared" si="140"/>
        <v>0</v>
      </c>
      <c r="M128" s="80"/>
      <c r="N128" s="40"/>
      <c r="O128" s="40"/>
      <c r="P128" s="75">
        <f t="shared" si="141"/>
        <v>0</v>
      </c>
      <c r="Q128" s="80">
        <f t="shared" si="144"/>
        <v>0</v>
      </c>
      <c r="R128" s="39">
        <f t="shared" si="145"/>
        <v>0</v>
      </c>
      <c r="S128" s="39">
        <f t="shared" si="146"/>
        <v>0</v>
      </c>
      <c r="T128" s="75">
        <f t="shared" si="143"/>
        <v>0</v>
      </c>
    </row>
    <row r="129" spans="1:20" ht="16.5" customHeight="1">
      <c r="A129" s="142"/>
      <c r="B129" s="173" t="s">
        <v>6</v>
      </c>
      <c r="C129" s="120"/>
      <c r="D129" s="120"/>
      <c r="E129" s="80"/>
      <c r="F129" s="40"/>
      <c r="G129" s="40"/>
      <c r="H129" s="75">
        <f t="shared" si="139"/>
        <v>0</v>
      </c>
      <c r="I129" s="80"/>
      <c r="J129" s="40"/>
      <c r="K129" s="40"/>
      <c r="L129" s="75">
        <f t="shared" si="140"/>
        <v>0</v>
      </c>
      <c r="M129" s="80"/>
      <c r="N129" s="40"/>
      <c r="O129" s="40"/>
      <c r="P129" s="75">
        <f t="shared" si="141"/>
        <v>0</v>
      </c>
      <c r="Q129" s="80">
        <f t="shared" si="144"/>
        <v>0</v>
      </c>
      <c r="R129" s="39">
        <f t="shared" si="145"/>
        <v>0</v>
      </c>
      <c r="S129" s="39">
        <f t="shared" si="146"/>
        <v>0</v>
      </c>
      <c r="T129" s="75">
        <f t="shared" si="143"/>
        <v>0</v>
      </c>
    </row>
    <row r="130" spans="1:20" ht="16.5" customHeight="1">
      <c r="A130" s="142"/>
      <c r="B130" s="21"/>
      <c r="C130" s="174" t="s">
        <v>65</v>
      </c>
      <c r="D130" s="123"/>
      <c r="E130" s="80"/>
      <c r="F130" s="40"/>
      <c r="G130" s="40"/>
      <c r="H130" s="75">
        <f t="shared" si="139"/>
        <v>0</v>
      </c>
      <c r="I130" s="80"/>
      <c r="J130" s="40"/>
      <c r="K130" s="40"/>
      <c r="L130" s="75">
        <f t="shared" si="140"/>
        <v>0</v>
      </c>
      <c r="M130" s="80"/>
      <c r="N130" s="40"/>
      <c r="O130" s="40"/>
      <c r="P130" s="75">
        <f t="shared" si="141"/>
        <v>0</v>
      </c>
      <c r="Q130" s="80">
        <f t="shared" si="144"/>
        <v>0</v>
      </c>
      <c r="R130" s="39">
        <f t="shared" si="145"/>
        <v>0</v>
      </c>
      <c r="S130" s="39">
        <f t="shared" si="146"/>
        <v>0</v>
      </c>
      <c r="T130" s="75">
        <f t="shared" si="143"/>
        <v>0</v>
      </c>
    </row>
    <row r="131" spans="1:20" ht="16.5" customHeight="1">
      <c r="A131" s="142"/>
      <c r="B131" s="125" t="s">
        <v>135</v>
      </c>
      <c r="C131" s="124"/>
      <c r="D131" s="124"/>
      <c r="E131" s="80"/>
      <c r="F131" s="40"/>
      <c r="G131" s="40"/>
      <c r="H131" s="75">
        <f t="shared" si="139"/>
        <v>0</v>
      </c>
      <c r="I131" s="80"/>
      <c r="J131" s="40"/>
      <c r="K131" s="40"/>
      <c r="L131" s="75">
        <f t="shared" si="140"/>
        <v>0</v>
      </c>
      <c r="M131" s="80"/>
      <c r="N131" s="40"/>
      <c r="O131" s="40"/>
      <c r="P131" s="75">
        <f t="shared" si="141"/>
        <v>0</v>
      </c>
      <c r="Q131" s="80"/>
      <c r="R131" s="39"/>
      <c r="S131" s="39"/>
      <c r="T131" s="75">
        <f t="shared" si="143"/>
        <v>0</v>
      </c>
    </row>
    <row r="132" spans="1:20" ht="16.5" customHeight="1">
      <c r="A132" s="142"/>
      <c r="B132" s="121" t="s">
        <v>39</v>
      </c>
      <c r="C132" s="122"/>
      <c r="D132" s="122"/>
      <c r="E132" s="79">
        <f t="shared" ref="E132:T132" si="147">SUM(E122:E131)</f>
        <v>32</v>
      </c>
      <c r="F132" s="44">
        <f t="shared" si="147"/>
        <v>0</v>
      </c>
      <c r="G132" s="44">
        <f t="shared" si="147"/>
        <v>0</v>
      </c>
      <c r="H132" s="68">
        <f t="shared" si="147"/>
        <v>32</v>
      </c>
      <c r="I132" s="79">
        <f t="shared" si="147"/>
        <v>0</v>
      </c>
      <c r="J132" s="44">
        <f t="shared" si="147"/>
        <v>0</v>
      </c>
      <c r="K132" s="44">
        <f t="shared" si="147"/>
        <v>0</v>
      </c>
      <c r="L132" s="68">
        <f t="shared" si="147"/>
        <v>0</v>
      </c>
      <c r="M132" s="79">
        <f t="shared" si="147"/>
        <v>5</v>
      </c>
      <c r="N132" s="44">
        <f t="shared" si="147"/>
        <v>0</v>
      </c>
      <c r="O132" s="44">
        <f t="shared" si="147"/>
        <v>0</v>
      </c>
      <c r="P132" s="68">
        <f t="shared" si="147"/>
        <v>5</v>
      </c>
      <c r="Q132" s="79">
        <f t="shared" si="147"/>
        <v>37</v>
      </c>
      <c r="R132" s="44">
        <f t="shared" si="147"/>
        <v>0</v>
      </c>
      <c r="S132" s="44">
        <f t="shared" si="147"/>
        <v>0</v>
      </c>
      <c r="T132" s="68">
        <f t="shared" si="147"/>
        <v>37</v>
      </c>
    </row>
    <row r="133" spans="1:20" ht="16.5" customHeight="1">
      <c r="A133" s="126" t="s">
        <v>92</v>
      </c>
      <c r="B133" s="166" t="s">
        <v>93</v>
      </c>
      <c r="C133" s="123" t="s">
        <v>0</v>
      </c>
      <c r="D133" s="120"/>
      <c r="E133" s="81"/>
      <c r="F133" s="6"/>
      <c r="G133" s="6"/>
      <c r="H133" s="75">
        <f t="shared" ref="H133:H144" si="148">SUM(E133:G133)</f>
        <v>0</v>
      </c>
      <c r="I133" s="81"/>
      <c r="J133" s="6"/>
      <c r="K133" s="6"/>
      <c r="L133" s="75">
        <f t="shared" ref="L133:L144" si="149">SUM(I133:K133)</f>
        <v>0</v>
      </c>
      <c r="M133" s="81"/>
      <c r="N133" s="6"/>
      <c r="O133" s="6"/>
      <c r="P133" s="75">
        <f t="shared" ref="P133:P144" si="150">SUM(M133:O133)</f>
        <v>0</v>
      </c>
      <c r="Q133" s="80">
        <f t="shared" ref="Q133:S133" si="151">E133+I133+M133</f>
        <v>0</v>
      </c>
      <c r="R133" s="39">
        <f t="shared" si="151"/>
        <v>0</v>
      </c>
      <c r="S133" s="39">
        <f t="shared" si="151"/>
        <v>0</v>
      </c>
      <c r="T133" s="75">
        <f t="shared" ref="T133:T144" si="152">SUM(Q133:S133)</f>
        <v>0</v>
      </c>
    </row>
    <row r="134" spans="1:20" ht="16.5" customHeight="1">
      <c r="A134" s="127"/>
      <c r="B134" s="166"/>
      <c r="C134" s="125" t="s">
        <v>136</v>
      </c>
      <c r="D134" s="124"/>
      <c r="E134" s="81"/>
      <c r="F134" s="6"/>
      <c r="G134" s="6"/>
      <c r="H134" s="75">
        <f t="shared" si="148"/>
        <v>0</v>
      </c>
      <c r="I134" s="81"/>
      <c r="J134" s="6"/>
      <c r="K134" s="6"/>
      <c r="L134" s="75">
        <f t="shared" si="149"/>
        <v>0</v>
      </c>
      <c r="M134" s="81"/>
      <c r="N134" s="6"/>
      <c r="O134" s="6"/>
      <c r="P134" s="75">
        <f t="shared" si="150"/>
        <v>0</v>
      </c>
      <c r="Q134" s="80"/>
      <c r="R134" s="39"/>
      <c r="S134" s="39"/>
      <c r="T134" s="75">
        <f t="shared" si="152"/>
        <v>0</v>
      </c>
    </row>
    <row r="135" spans="1:20" ht="16.5" customHeight="1">
      <c r="A135" s="127"/>
      <c r="B135" s="166"/>
      <c r="C135" s="123" t="s">
        <v>15</v>
      </c>
      <c r="D135" s="120"/>
      <c r="E135" s="78"/>
      <c r="F135" s="48"/>
      <c r="G135" s="48"/>
      <c r="H135" s="75">
        <f t="shared" si="148"/>
        <v>0</v>
      </c>
      <c r="I135" s="78"/>
      <c r="J135" s="48"/>
      <c r="K135" s="48"/>
      <c r="L135" s="75">
        <f t="shared" si="149"/>
        <v>0</v>
      </c>
      <c r="M135" s="78"/>
      <c r="N135" s="48">
        <v>4</v>
      </c>
      <c r="O135" s="48"/>
      <c r="P135" s="75">
        <f t="shared" si="150"/>
        <v>4</v>
      </c>
      <c r="Q135" s="95">
        <f>E135+I135+M135</f>
        <v>0</v>
      </c>
      <c r="R135" s="3">
        <f>F135+J135+N135</f>
        <v>4</v>
      </c>
      <c r="S135" s="3">
        <f>G135+K135+O135</f>
        <v>0</v>
      </c>
      <c r="T135" s="75">
        <f t="shared" si="152"/>
        <v>4</v>
      </c>
    </row>
    <row r="136" spans="1:20" ht="16.5" customHeight="1">
      <c r="A136" s="127"/>
      <c r="B136" s="166"/>
      <c r="C136" s="123" t="s">
        <v>9</v>
      </c>
      <c r="D136" s="120"/>
      <c r="E136" s="81"/>
      <c r="F136" s="6"/>
      <c r="G136" s="6"/>
      <c r="H136" s="75">
        <f t="shared" si="148"/>
        <v>0</v>
      </c>
      <c r="I136" s="81"/>
      <c r="J136" s="6"/>
      <c r="K136" s="6"/>
      <c r="L136" s="75">
        <f t="shared" si="149"/>
        <v>0</v>
      </c>
      <c r="M136" s="81"/>
      <c r="N136" s="6"/>
      <c r="O136" s="6"/>
      <c r="P136" s="75">
        <f t="shared" si="150"/>
        <v>0</v>
      </c>
      <c r="Q136" s="80">
        <f t="shared" ref="Q136" si="153">E136+I136+M136</f>
        <v>0</v>
      </c>
      <c r="R136" s="39">
        <f t="shared" ref="R136" si="154">F136+J136+N136</f>
        <v>0</v>
      </c>
      <c r="S136" s="39">
        <f t="shared" ref="S136" si="155">G136+K136+O136</f>
        <v>0</v>
      </c>
      <c r="T136" s="75">
        <f t="shared" si="152"/>
        <v>0</v>
      </c>
    </row>
    <row r="137" spans="1:20" ht="16.5" customHeight="1">
      <c r="A137" s="127"/>
      <c r="B137" s="166"/>
      <c r="C137" s="123" t="s">
        <v>12</v>
      </c>
      <c r="D137" s="120"/>
      <c r="E137" s="78"/>
      <c r="F137" s="48"/>
      <c r="G137" s="48"/>
      <c r="H137" s="75">
        <f t="shared" si="148"/>
        <v>0</v>
      </c>
      <c r="I137" s="78"/>
      <c r="J137" s="48"/>
      <c r="K137" s="48"/>
      <c r="L137" s="75">
        <f t="shared" si="149"/>
        <v>0</v>
      </c>
      <c r="M137" s="78"/>
      <c r="N137" s="48"/>
      <c r="O137" s="48"/>
      <c r="P137" s="75">
        <f t="shared" si="150"/>
        <v>0</v>
      </c>
      <c r="Q137" s="95">
        <f t="shared" ref="Q137:S137" si="156">E137+I137+M137</f>
        <v>0</v>
      </c>
      <c r="R137" s="3">
        <f t="shared" si="156"/>
        <v>0</v>
      </c>
      <c r="S137" s="3">
        <f t="shared" si="156"/>
        <v>0</v>
      </c>
      <c r="T137" s="75">
        <f t="shared" si="152"/>
        <v>0</v>
      </c>
    </row>
    <row r="138" spans="1:20" ht="16.5" customHeight="1">
      <c r="A138" s="127"/>
      <c r="B138" s="139" t="s">
        <v>96</v>
      </c>
      <c r="C138" s="123" t="s">
        <v>94</v>
      </c>
      <c r="D138" s="120"/>
      <c r="E138" s="78"/>
      <c r="F138" s="48"/>
      <c r="G138" s="48"/>
      <c r="H138" s="75">
        <f t="shared" si="148"/>
        <v>0</v>
      </c>
      <c r="I138" s="78"/>
      <c r="J138" s="48"/>
      <c r="K138" s="48"/>
      <c r="L138" s="75">
        <f t="shared" si="149"/>
        <v>0</v>
      </c>
      <c r="M138" s="78">
        <v>2</v>
      </c>
      <c r="N138" s="48"/>
      <c r="O138" s="48"/>
      <c r="P138" s="75">
        <f t="shared" si="150"/>
        <v>2</v>
      </c>
      <c r="Q138" s="95">
        <f t="shared" ref="Q138:S143" si="157">E138+I138+M138</f>
        <v>2</v>
      </c>
      <c r="R138" s="3">
        <f t="shared" si="157"/>
        <v>0</v>
      </c>
      <c r="S138" s="3">
        <f t="shared" si="157"/>
        <v>0</v>
      </c>
      <c r="T138" s="75">
        <f t="shared" si="152"/>
        <v>2</v>
      </c>
    </row>
    <row r="139" spans="1:20" ht="16.5" customHeight="1">
      <c r="A139" s="127"/>
      <c r="B139" s="140"/>
      <c r="C139" s="123" t="s">
        <v>95</v>
      </c>
      <c r="D139" s="120"/>
      <c r="E139" s="78"/>
      <c r="F139" s="48"/>
      <c r="G139" s="48"/>
      <c r="H139" s="75">
        <f t="shared" si="148"/>
        <v>0</v>
      </c>
      <c r="I139" s="78"/>
      <c r="J139" s="48"/>
      <c r="K139" s="48"/>
      <c r="L139" s="75">
        <f t="shared" si="149"/>
        <v>0</v>
      </c>
      <c r="M139" s="78">
        <v>3</v>
      </c>
      <c r="N139" s="48">
        <v>1</v>
      </c>
      <c r="O139" s="48"/>
      <c r="P139" s="75">
        <f t="shared" si="150"/>
        <v>4</v>
      </c>
      <c r="Q139" s="95">
        <f t="shared" si="157"/>
        <v>3</v>
      </c>
      <c r="R139" s="3">
        <f t="shared" si="157"/>
        <v>1</v>
      </c>
      <c r="S139" s="3">
        <f t="shared" si="157"/>
        <v>0</v>
      </c>
      <c r="T139" s="75">
        <f t="shared" si="152"/>
        <v>4</v>
      </c>
    </row>
    <row r="140" spans="1:20" ht="16.5" customHeight="1">
      <c r="A140" s="127"/>
      <c r="B140" s="140"/>
      <c r="C140" s="123" t="s">
        <v>137</v>
      </c>
      <c r="D140" s="120"/>
      <c r="E140" s="78"/>
      <c r="F140" s="48"/>
      <c r="G140" s="48"/>
      <c r="H140" s="75">
        <f t="shared" si="148"/>
        <v>0</v>
      </c>
      <c r="I140" s="78"/>
      <c r="J140" s="48"/>
      <c r="K140" s="48"/>
      <c r="L140" s="75">
        <f t="shared" si="149"/>
        <v>0</v>
      </c>
      <c r="M140" s="78">
        <v>2</v>
      </c>
      <c r="N140" s="48"/>
      <c r="O140" s="48"/>
      <c r="P140" s="75">
        <f t="shared" si="150"/>
        <v>2</v>
      </c>
      <c r="Q140" s="95">
        <f t="shared" si="157"/>
        <v>2</v>
      </c>
      <c r="R140" s="3">
        <f t="shared" si="157"/>
        <v>0</v>
      </c>
      <c r="S140" s="3">
        <f t="shared" si="157"/>
        <v>0</v>
      </c>
      <c r="T140" s="75">
        <f t="shared" si="152"/>
        <v>2</v>
      </c>
    </row>
    <row r="141" spans="1:20" ht="16.5" customHeight="1">
      <c r="A141" s="127"/>
      <c r="B141" s="141"/>
      <c r="C141" s="125" t="s">
        <v>184</v>
      </c>
      <c r="D141" s="124"/>
      <c r="E141" s="78"/>
      <c r="F141" s="48"/>
      <c r="G141" s="48"/>
      <c r="H141" s="75">
        <f t="shared" si="148"/>
        <v>0</v>
      </c>
      <c r="I141" s="78"/>
      <c r="J141" s="48"/>
      <c r="K141" s="48"/>
      <c r="L141" s="75">
        <f t="shared" si="149"/>
        <v>0</v>
      </c>
      <c r="M141" s="78"/>
      <c r="N141" s="48"/>
      <c r="O141" s="48"/>
      <c r="P141" s="75">
        <f t="shared" si="150"/>
        <v>0</v>
      </c>
      <c r="Q141" s="95"/>
      <c r="R141" s="3"/>
      <c r="S141" s="3"/>
      <c r="T141" s="75">
        <f t="shared" si="152"/>
        <v>0</v>
      </c>
    </row>
    <row r="142" spans="1:20" ht="16.5" customHeight="1">
      <c r="A142" s="127"/>
      <c r="B142" s="180" t="s">
        <v>20</v>
      </c>
      <c r="C142" s="180"/>
      <c r="D142" s="125"/>
      <c r="E142" s="78"/>
      <c r="F142" s="48"/>
      <c r="G142" s="48"/>
      <c r="H142" s="75">
        <f t="shared" si="148"/>
        <v>0</v>
      </c>
      <c r="I142" s="78"/>
      <c r="J142" s="48"/>
      <c r="K142" s="48"/>
      <c r="L142" s="75">
        <f t="shared" si="149"/>
        <v>0</v>
      </c>
      <c r="M142" s="78">
        <v>1</v>
      </c>
      <c r="N142" s="48"/>
      <c r="O142" s="48"/>
      <c r="P142" s="75">
        <f t="shared" si="150"/>
        <v>1</v>
      </c>
      <c r="Q142" s="95">
        <f t="shared" si="157"/>
        <v>1</v>
      </c>
      <c r="R142" s="3">
        <f t="shared" si="157"/>
        <v>0</v>
      </c>
      <c r="S142" s="3">
        <f t="shared" si="157"/>
        <v>0</v>
      </c>
      <c r="T142" s="75">
        <f t="shared" si="152"/>
        <v>1</v>
      </c>
    </row>
    <row r="143" spans="1:20" ht="16.5" customHeight="1">
      <c r="A143" s="127"/>
      <c r="B143" s="180" t="s">
        <v>52</v>
      </c>
      <c r="C143" s="180"/>
      <c r="D143" s="125"/>
      <c r="E143" s="78"/>
      <c r="F143" s="48"/>
      <c r="G143" s="48"/>
      <c r="H143" s="75">
        <f t="shared" si="148"/>
        <v>0</v>
      </c>
      <c r="I143" s="78"/>
      <c r="J143" s="48"/>
      <c r="K143" s="48"/>
      <c r="L143" s="75">
        <f t="shared" si="149"/>
        <v>0</v>
      </c>
      <c r="M143" s="78"/>
      <c r="N143" s="48">
        <v>1</v>
      </c>
      <c r="O143" s="48"/>
      <c r="P143" s="75">
        <f t="shared" si="150"/>
        <v>1</v>
      </c>
      <c r="Q143" s="95">
        <f t="shared" si="157"/>
        <v>0</v>
      </c>
      <c r="R143" s="3">
        <f t="shared" si="157"/>
        <v>1</v>
      </c>
      <c r="S143" s="3">
        <f t="shared" si="157"/>
        <v>0</v>
      </c>
      <c r="T143" s="75">
        <f t="shared" si="152"/>
        <v>1</v>
      </c>
    </row>
    <row r="144" spans="1:20" ht="16.5" customHeight="1">
      <c r="A144" s="127"/>
      <c r="B144" s="125" t="s">
        <v>18</v>
      </c>
      <c r="C144" s="124"/>
      <c r="D144" s="124"/>
      <c r="E144" s="81"/>
      <c r="F144" s="6"/>
      <c r="G144" s="6"/>
      <c r="H144" s="75">
        <f t="shared" si="148"/>
        <v>0</v>
      </c>
      <c r="I144" s="81"/>
      <c r="J144" s="6"/>
      <c r="K144" s="6"/>
      <c r="L144" s="75">
        <f t="shared" si="149"/>
        <v>0</v>
      </c>
      <c r="M144" s="81"/>
      <c r="N144" s="6"/>
      <c r="O144" s="6"/>
      <c r="P144" s="75">
        <f t="shared" si="150"/>
        <v>0</v>
      </c>
      <c r="Q144" s="80">
        <f t="shared" ref="Q144" si="158">E144+I144+M144</f>
        <v>0</v>
      </c>
      <c r="R144" s="39">
        <f t="shared" ref="R144" si="159">F144+J144+N144</f>
        <v>0</v>
      </c>
      <c r="S144" s="39">
        <f t="shared" ref="S144" si="160">G144+K144+O144</f>
        <v>0</v>
      </c>
      <c r="T144" s="75">
        <f t="shared" si="152"/>
        <v>0</v>
      </c>
    </row>
    <row r="145" spans="1:20" ht="16.5" customHeight="1">
      <c r="A145" s="70"/>
      <c r="B145" s="121" t="s">
        <v>97</v>
      </c>
      <c r="C145" s="122"/>
      <c r="D145" s="122"/>
      <c r="E145" s="79">
        <f t="shared" ref="E145:T145" si="161">SUM(E133:E144)</f>
        <v>0</v>
      </c>
      <c r="F145" s="44">
        <f t="shared" si="161"/>
        <v>0</v>
      </c>
      <c r="G145" s="44">
        <f t="shared" si="161"/>
        <v>0</v>
      </c>
      <c r="H145" s="68">
        <f t="shared" si="161"/>
        <v>0</v>
      </c>
      <c r="I145" s="79">
        <f t="shared" si="161"/>
        <v>0</v>
      </c>
      <c r="J145" s="44">
        <f t="shared" si="161"/>
        <v>0</v>
      </c>
      <c r="K145" s="44">
        <f t="shared" si="161"/>
        <v>0</v>
      </c>
      <c r="L145" s="68">
        <f t="shared" si="161"/>
        <v>0</v>
      </c>
      <c r="M145" s="79">
        <f t="shared" si="161"/>
        <v>8</v>
      </c>
      <c r="N145" s="44">
        <f t="shared" si="161"/>
        <v>6</v>
      </c>
      <c r="O145" s="44">
        <f t="shared" si="161"/>
        <v>0</v>
      </c>
      <c r="P145" s="68">
        <f t="shared" si="161"/>
        <v>14</v>
      </c>
      <c r="Q145" s="79">
        <f t="shared" si="161"/>
        <v>8</v>
      </c>
      <c r="R145" s="44">
        <f t="shared" si="161"/>
        <v>6</v>
      </c>
      <c r="S145" s="44">
        <f t="shared" si="161"/>
        <v>0</v>
      </c>
      <c r="T145" s="68">
        <f t="shared" si="161"/>
        <v>14</v>
      </c>
    </row>
    <row r="146" spans="1:20" ht="16.5" customHeight="1">
      <c r="A146" s="146" t="s">
        <v>68</v>
      </c>
      <c r="B146" s="177"/>
      <c r="C146" s="123" t="s">
        <v>24</v>
      </c>
      <c r="D146" s="120"/>
      <c r="E146" s="78"/>
      <c r="F146" s="48"/>
      <c r="G146" s="48"/>
      <c r="H146" s="75">
        <f t="shared" ref="H146" si="162">SUM(E146:G146)</f>
        <v>0</v>
      </c>
      <c r="I146" s="78"/>
      <c r="J146" s="48"/>
      <c r="K146" s="48"/>
      <c r="L146" s="75">
        <f t="shared" ref="L146" si="163">SUM(I146:K146)</f>
        <v>0</v>
      </c>
      <c r="M146" s="78"/>
      <c r="N146" s="48"/>
      <c r="O146" s="48"/>
      <c r="P146" s="75">
        <f t="shared" ref="P146" si="164">SUM(M146:O146)</f>
        <v>0</v>
      </c>
      <c r="Q146" s="95">
        <f>E146+I146+M146</f>
        <v>0</v>
      </c>
      <c r="R146" s="3">
        <f>F146+J146+N146</f>
        <v>0</v>
      </c>
      <c r="S146" s="3">
        <f>G146+K146+O146</f>
        <v>0</v>
      </c>
      <c r="T146" s="75">
        <f t="shared" ref="T146" si="165">SUM(Q146:S146)</f>
        <v>0</v>
      </c>
    </row>
    <row r="147" spans="1:20" ht="16.5" customHeight="1">
      <c r="A147" s="178"/>
      <c r="B147" s="179"/>
      <c r="C147" s="175" t="s">
        <v>66</v>
      </c>
      <c r="D147" s="176"/>
      <c r="E147" s="79">
        <f t="shared" ref="E147:T147" si="166">SUM(E146)</f>
        <v>0</v>
      </c>
      <c r="F147" s="44">
        <f t="shared" si="166"/>
        <v>0</v>
      </c>
      <c r="G147" s="44">
        <f t="shared" si="166"/>
        <v>0</v>
      </c>
      <c r="H147" s="68">
        <f t="shared" si="166"/>
        <v>0</v>
      </c>
      <c r="I147" s="79">
        <f t="shared" si="166"/>
        <v>0</v>
      </c>
      <c r="J147" s="44">
        <f t="shared" si="166"/>
        <v>0</v>
      </c>
      <c r="K147" s="44">
        <f t="shared" si="166"/>
        <v>0</v>
      </c>
      <c r="L147" s="68">
        <f t="shared" si="166"/>
        <v>0</v>
      </c>
      <c r="M147" s="79">
        <f t="shared" si="166"/>
        <v>0</v>
      </c>
      <c r="N147" s="44">
        <f t="shared" si="166"/>
        <v>0</v>
      </c>
      <c r="O147" s="44">
        <f t="shared" si="166"/>
        <v>0</v>
      </c>
      <c r="P147" s="68">
        <f t="shared" si="166"/>
        <v>0</v>
      </c>
      <c r="Q147" s="79">
        <f t="shared" si="166"/>
        <v>0</v>
      </c>
      <c r="R147" s="44">
        <f t="shared" si="166"/>
        <v>0</v>
      </c>
      <c r="S147" s="44">
        <f t="shared" si="166"/>
        <v>0</v>
      </c>
      <c r="T147" s="68">
        <f t="shared" si="166"/>
        <v>0</v>
      </c>
    </row>
    <row r="148" spans="1:20" ht="16.5" customHeight="1">
      <c r="A148" s="146" t="s">
        <v>69</v>
      </c>
      <c r="B148" s="185"/>
      <c r="C148" s="123" t="s">
        <v>26</v>
      </c>
      <c r="D148" s="120"/>
      <c r="E148" s="78"/>
      <c r="F148" s="48"/>
      <c r="G148" s="48"/>
      <c r="H148" s="75">
        <f t="shared" ref="H148" si="167">SUM(E148:G148)</f>
        <v>0</v>
      </c>
      <c r="I148" s="78"/>
      <c r="J148" s="48"/>
      <c r="K148" s="48"/>
      <c r="L148" s="75">
        <f t="shared" ref="L148" si="168">SUM(I148:K148)</f>
        <v>0</v>
      </c>
      <c r="M148" s="78"/>
      <c r="N148" s="48"/>
      <c r="O148" s="48"/>
      <c r="P148" s="75">
        <f t="shared" ref="P148" si="169">SUM(M148:O148)</f>
        <v>0</v>
      </c>
      <c r="Q148" s="95">
        <f>E148+I148+M148</f>
        <v>0</v>
      </c>
      <c r="R148" s="3">
        <f>F148+J148+N148</f>
        <v>0</v>
      </c>
      <c r="S148" s="3">
        <f>G148+K148+O148</f>
        <v>0</v>
      </c>
      <c r="T148" s="75">
        <f t="shared" ref="T148" si="170">SUM(Q148:S148)</f>
        <v>0</v>
      </c>
    </row>
    <row r="149" spans="1:20" ht="16.5" customHeight="1">
      <c r="A149" s="186"/>
      <c r="B149" s="187"/>
      <c r="C149" s="144" t="s">
        <v>40</v>
      </c>
      <c r="D149" s="145"/>
      <c r="E149" s="79">
        <f t="shared" ref="E149:T149" si="171">SUM(E148)</f>
        <v>0</v>
      </c>
      <c r="F149" s="44">
        <f t="shared" si="171"/>
        <v>0</v>
      </c>
      <c r="G149" s="44">
        <f t="shared" si="171"/>
        <v>0</v>
      </c>
      <c r="H149" s="68">
        <f t="shared" si="171"/>
        <v>0</v>
      </c>
      <c r="I149" s="79">
        <f t="shared" si="171"/>
        <v>0</v>
      </c>
      <c r="J149" s="44">
        <f t="shared" si="171"/>
        <v>0</v>
      </c>
      <c r="K149" s="44">
        <f t="shared" si="171"/>
        <v>0</v>
      </c>
      <c r="L149" s="68">
        <f t="shared" si="171"/>
        <v>0</v>
      </c>
      <c r="M149" s="79">
        <f t="shared" si="171"/>
        <v>0</v>
      </c>
      <c r="N149" s="44">
        <f t="shared" si="171"/>
        <v>0</v>
      </c>
      <c r="O149" s="44">
        <f t="shared" si="171"/>
        <v>0</v>
      </c>
      <c r="P149" s="68">
        <f t="shared" si="171"/>
        <v>0</v>
      </c>
      <c r="Q149" s="79">
        <f t="shared" si="171"/>
        <v>0</v>
      </c>
      <c r="R149" s="44">
        <f t="shared" si="171"/>
        <v>0</v>
      </c>
      <c r="S149" s="44">
        <f t="shared" si="171"/>
        <v>0</v>
      </c>
      <c r="T149" s="68">
        <f t="shared" si="171"/>
        <v>0</v>
      </c>
    </row>
    <row r="150" spans="1:20" ht="16.5" customHeight="1">
      <c r="A150" s="150" t="s">
        <v>43</v>
      </c>
      <c r="B150" s="151"/>
      <c r="C150" s="160" t="s">
        <v>0</v>
      </c>
      <c r="D150" s="161"/>
      <c r="E150" s="81"/>
      <c r="F150" s="6"/>
      <c r="G150" s="6"/>
      <c r="H150" s="75">
        <f t="shared" ref="H150:H151" si="172">SUM(E150:G150)</f>
        <v>0</v>
      </c>
      <c r="I150" s="81"/>
      <c r="J150" s="6"/>
      <c r="K150" s="6"/>
      <c r="L150" s="75">
        <f t="shared" ref="L150:L151" si="173">SUM(I150:K150)</f>
        <v>0</v>
      </c>
      <c r="M150" s="81"/>
      <c r="N150" s="6"/>
      <c r="O150" s="6"/>
      <c r="P150" s="75">
        <f t="shared" ref="P150:P151" si="174">SUM(M150:O150)</f>
        <v>0</v>
      </c>
      <c r="Q150" s="80">
        <f t="shared" ref="Q150:Q157" si="175">E150+I150+M150</f>
        <v>0</v>
      </c>
      <c r="R150" s="39">
        <f t="shared" ref="R150:R157" si="176">F150+J150+N150</f>
        <v>0</v>
      </c>
      <c r="S150" s="39">
        <f t="shared" ref="S150:S157" si="177">G150+K150+O150</f>
        <v>0</v>
      </c>
      <c r="T150" s="75">
        <f t="shared" ref="T150:T151" si="178">SUM(Q150:S150)</f>
        <v>0</v>
      </c>
    </row>
    <row r="151" spans="1:20" ht="16.5" customHeight="1">
      <c r="A151" s="152"/>
      <c r="B151" s="153"/>
      <c r="C151" s="160" t="s">
        <v>29</v>
      </c>
      <c r="D151" s="161"/>
      <c r="E151" s="81"/>
      <c r="F151" s="6"/>
      <c r="G151" s="6"/>
      <c r="H151" s="75">
        <f t="shared" si="172"/>
        <v>0</v>
      </c>
      <c r="I151" s="81"/>
      <c r="J151" s="6"/>
      <c r="K151" s="6"/>
      <c r="L151" s="75">
        <f t="shared" si="173"/>
        <v>0</v>
      </c>
      <c r="M151" s="81"/>
      <c r="N151" s="6"/>
      <c r="O151" s="6"/>
      <c r="P151" s="75">
        <f t="shared" si="174"/>
        <v>0</v>
      </c>
      <c r="Q151" s="80">
        <f t="shared" si="175"/>
        <v>0</v>
      </c>
      <c r="R151" s="39">
        <f t="shared" si="176"/>
        <v>0</v>
      </c>
      <c r="S151" s="39">
        <f t="shared" si="177"/>
        <v>0</v>
      </c>
      <c r="T151" s="75">
        <f t="shared" si="178"/>
        <v>0</v>
      </c>
    </row>
    <row r="152" spans="1:20" ht="16.5" customHeight="1">
      <c r="A152" s="188"/>
      <c r="B152" s="189"/>
      <c r="C152" s="171" t="s">
        <v>41</v>
      </c>
      <c r="D152" s="172"/>
      <c r="E152" s="79">
        <f t="shared" ref="E152:T152" si="179">SUM(E150:E151)</f>
        <v>0</v>
      </c>
      <c r="F152" s="44">
        <f t="shared" si="179"/>
        <v>0</v>
      </c>
      <c r="G152" s="44">
        <f t="shared" si="179"/>
        <v>0</v>
      </c>
      <c r="H152" s="68">
        <f t="shared" si="179"/>
        <v>0</v>
      </c>
      <c r="I152" s="79">
        <f t="shared" si="179"/>
        <v>0</v>
      </c>
      <c r="J152" s="44">
        <f t="shared" si="179"/>
        <v>0</v>
      </c>
      <c r="K152" s="44">
        <f t="shared" si="179"/>
        <v>0</v>
      </c>
      <c r="L152" s="68">
        <f t="shared" si="179"/>
        <v>0</v>
      </c>
      <c r="M152" s="79">
        <f t="shared" si="179"/>
        <v>0</v>
      </c>
      <c r="N152" s="44">
        <f t="shared" si="179"/>
        <v>0</v>
      </c>
      <c r="O152" s="44">
        <f t="shared" si="179"/>
        <v>0</v>
      </c>
      <c r="P152" s="68">
        <f t="shared" si="179"/>
        <v>0</v>
      </c>
      <c r="Q152" s="79">
        <f t="shared" si="179"/>
        <v>0</v>
      </c>
      <c r="R152" s="44">
        <f t="shared" si="179"/>
        <v>0</v>
      </c>
      <c r="S152" s="44">
        <f t="shared" si="179"/>
        <v>0</v>
      </c>
      <c r="T152" s="68">
        <f t="shared" si="179"/>
        <v>0</v>
      </c>
    </row>
    <row r="153" spans="1:20" ht="18.75" customHeight="1">
      <c r="A153" s="167" t="s">
        <v>73</v>
      </c>
      <c r="B153" s="168"/>
      <c r="C153" s="123" t="s">
        <v>139</v>
      </c>
      <c r="D153" s="120"/>
      <c r="E153" s="80">
        <v>2</v>
      </c>
      <c r="F153" s="40"/>
      <c r="G153" s="40"/>
      <c r="H153" s="75">
        <f t="shared" ref="H153" si="180">SUM(E153:G153)</f>
        <v>2</v>
      </c>
      <c r="I153" s="87"/>
      <c r="J153" s="50"/>
      <c r="K153" s="50"/>
      <c r="L153" s="75">
        <f t="shared" ref="L153" si="181">SUM(I153:K153)</f>
        <v>0</v>
      </c>
      <c r="M153" s="87"/>
      <c r="N153" s="50"/>
      <c r="O153" s="50"/>
      <c r="P153" s="75">
        <f t="shared" ref="P153" si="182">SUM(M153:O153)</f>
        <v>0</v>
      </c>
      <c r="Q153" s="80">
        <f t="shared" si="175"/>
        <v>2</v>
      </c>
      <c r="R153" s="39">
        <f t="shared" si="176"/>
        <v>0</v>
      </c>
      <c r="S153" s="39">
        <f t="shared" si="177"/>
        <v>0</v>
      </c>
      <c r="T153" s="75">
        <f t="shared" ref="T153" si="183">SUM(Q153:S153)</f>
        <v>2</v>
      </c>
    </row>
    <row r="154" spans="1:20">
      <c r="A154" s="169"/>
      <c r="B154" s="170"/>
      <c r="C154" s="171" t="s">
        <v>72</v>
      </c>
      <c r="D154" s="172"/>
      <c r="E154" s="79">
        <f t="shared" ref="E154:T154" si="184">SUM(E153)</f>
        <v>2</v>
      </c>
      <c r="F154" s="44">
        <f t="shared" si="184"/>
        <v>0</v>
      </c>
      <c r="G154" s="44">
        <f t="shared" si="184"/>
        <v>0</v>
      </c>
      <c r="H154" s="68">
        <f t="shared" si="184"/>
        <v>2</v>
      </c>
      <c r="I154" s="79">
        <f t="shared" si="184"/>
        <v>0</v>
      </c>
      <c r="J154" s="44">
        <f t="shared" si="184"/>
        <v>0</v>
      </c>
      <c r="K154" s="44">
        <f t="shared" si="184"/>
        <v>0</v>
      </c>
      <c r="L154" s="68">
        <f t="shared" si="184"/>
        <v>0</v>
      </c>
      <c r="M154" s="79">
        <f t="shared" si="184"/>
        <v>0</v>
      </c>
      <c r="N154" s="44">
        <f t="shared" si="184"/>
        <v>0</v>
      </c>
      <c r="O154" s="44">
        <f t="shared" si="184"/>
        <v>0</v>
      </c>
      <c r="P154" s="68">
        <f t="shared" si="184"/>
        <v>0</v>
      </c>
      <c r="Q154" s="79">
        <f t="shared" si="184"/>
        <v>2</v>
      </c>
      <c r="R154" s="44">
        <f t="shared" si="184"/>
        <v>0</v>
      </c>
      <c r="S154" s="44">
        <f t="shared" si="184"/>
        <v>0</v>
      </c>
      <c r="T154" s="68">
        <f t="shared" si="184"/>
        <v>2</v>
      </c>
    </row>
    <row r="155" spans="1:20" ht="15" thickBot="1">
      <c r="A155" s="163" t="s">
        <v>31</v>
      </c>
      <c r="B155" s="164"/>
      <c r="C155" s="164"/>
      <c r="D155" s="165"/>
      <c r="E155" s="84">
        <f>+E9+E16+E20+E25+E32+E37+E47+E61+E72+E76+E84+E89+E96+E108+E121+E132+E145+E147+E149+E152+E154</f>
        <v>271</v>
      </c>
      <c r="F155" s="71">
        <f t="shared" ref="F155:T155" si="185">+F9+F16+F20+F25+F32+F37+F47+F61+F72+F76+F84+F89+F96+F108+F121+F132+F145+F147+F149+F152+F154</f>
        <v>77</v>
      </c>
      <c r="G155" s="71">
        <f t="shared" si="185"/>
        <v>243</v>
      </c>
      <c r="H155" s="72">
        <f t="shared" si="185"/>
        <v>591</v>
      </c>
      <c r="I155" s="84">
        <f t="shared" si="185"/>
        <v>22</v>
      </c>
      <c r="J155" s="71">
        <f t="shared" si="185"/>
        <v>0</v>
      </c>
      <c r="K155" s="71">
        <f t="shared" si="185"/>
        <v>5</v>
      </c>
      <c r="L155" s="72">
        <f t="shared" si="185"/>
        <v>27</v>
      </c>
      <c r="M155" s="84">
        <f t="shared" si="185"/>
        <v>108</v>
      </c>
      <c r="N155" s="71">
        <f t="shared" si="185"/>
        <v>45</v>
      </c>
      <c r="O155" s="71">
        <f t="shared" si="185"/>
        <v>52</v>
      </c>
      <c r="P155" s="72">
        <f t="shared" si="185"/>
        <v>205</v>
      </c>
      <c r="Q155" s="84">
        <f t="shared" si="185"/>
        <v>401</v>
      </c>
      <c r="R155" s="71">
        <f t="shared" si="185"/>
        <v>122</v>
      </c>
      <c r="S155" s="71">
        <f t="shared" si="185"/>
        <v>300</v>
      </c>
      <c r="T155" s="72">
        <f t="shared" si="185"/>
        <v>823</v>
      </c>
    </row>
    <row r="156" spans="1:20">
      <c r="E156" s="15"/>
      <c r="F156" s="28"/>
      <c r="G156" s="15"/>
      <c r="H156" s="25">
        <f>IF(H155=0,"",IF(E155=H155,"",F155/(H155-E155)))</f>
        <v>0.24062500000000001</v>
      </c>
      <c r="I156" s="26"/>
      <c r="J156" s="27"/>
      <c r="K156" s="27"/>
      <c r="L156" s="25">
        <f>IF(L155=0,"",IF(I155=L155,"",J155/(L155-I155)))</f>
        <v>0</v>
      </c>
      <c r="M156" s="27"/>
      <c r="N156" s="27"/>
      <c r="O156" s="26"/>
      <c r="P156" s="25">
        <f>IF(P155=0,"",IF(M155=P155,"",N155/(P155-M155)))</f>
        <v>0.46391752577319589</v>
      </c>
      <c r="Q156" s="36">
        <f t="shared" si="175"/>
        <v>0</v>
      </c>
      <c r="R156" s="36">
        <f t="shared" si="176"/>
        <v>0</v>
      </c>
      <c r="S156" s="36">
        <f t="shared" si="177"/>
        <v>0</v>
      </c>
      <c r="T156" s="25">
        <f>IF(T155=0,"",IF(Q155=T155,"",R155/(T155-Q155)))</f>
        <v>0.2890995260663507</v>
      </c>
    </row>
    <row r="157" spans="1:20">
      <c r="P157" s="35">
        <f>SUM(P156)</f>
        <v>0.46391752577319589</v>
      </c>
      <c r="Q157" s="36">
        <f t="shared" si="175"/>
        <v>0</v>
      </c>
      <c r="R157" s="36">
        <f t="shared" si="176"/>
        <v>0</v>
      </c>
      <c r="S157" s="36">
        <f t="shared" si="177"/>
        <v>0</v>
      </c>
    </row>
  </sheetData>
  <mergeCells count="179">
    <mergeCell ref="C120:D120"/>
    <mergeCell ref="B81:D81"/>
    <mergeCell ref="B74:D74"/>
    <mergeCell ref="B77:D77"/>
    <mergeCell ref="B80:D80"/>
    <mergeCell ref="B79:D79"/>
    <mergeCell ref="B98:D98"/>
    <mergeCell ref="B84:D84"/>
    <mergeCell ref="C113:D113"/>
    <mergeCell ref="C119:D119"/>
    <mergeCell ref="C117:D117"/>
    <mergeCell ref="C118:D118"/>
    <mergeCell ref="B34:D34"/>
    <mergeCell ref="B35:D35"/>
    <mergeCell ref="B36:D36"/>
    <mergeCell ref="B37:D37"/>
    <mergeCell ref="C111:D111"/>
    <mergeCell ref="C112:D112"/>
    <mergeCell ref="C114:D114"/>
    <mergeCell ref="C115:D115"/>
    <mergeCell ref="C116:D116"/>
    <mergeCell ref="B109:B112"/>
    <mergeCell ref="B31:D31"/>
    <mergeCell ref="B41:D41"/>
    <mergeCell ref="B48:D48"/>
    <mergeCell ref="B38:D38"/>
    <mergeCell ref="A155:D155"/>
    <mergeCell ref="A90:A96"/>
    <mergeCell ref="B56:D56"/>
    <mergeCell ref="A48:A61"/>
    <mergeCell ref="A38:A47"/>
    <mergeCell ref="A62:A71"/>
    <mergeCell ref="B46:D46"/>
    <mergeCell ref="B47:D47"/>
    <mergeCell ref="C68:D68"/>
    <mergeCell ref="C70:D70"/>
    <mergeCell ref="B57:D57"/>
    <mergeCell ref="B58:D58"/>
    <mergeCell ref="A77:A84"/>
    <mergeCell ref="C135:D135"/>
    <mergeCell ref="B55:D55"/>
    <mergeCell ref="B62:D62"/>
    <mergeCell ref="B90:D90"/>
    <mergeCell ref="B92:D92"/>
    <mergeCell ref="B91:D91"/>
    <mergeCell ref="B113:B120"/>
    <mergeCell ref="A153:B154"/>
    <mergeCell ref="C153:D153"/>
    <mergeCell ref="C154:D154"/>
    <mergeCell ref="B93:D93"/>
    <mergeCell ref="B94:D94"/>
    <mergeCell ref="A85:A89"/>
    <mergeCell ref="A5:A9"/>
    <mergeCell ref="B5:D5"/>
    <mergeCell ref="B6:D6"/>
    <mergeCell ref="A10:A16"/>
    <mergeCell ref="A17:A20"/>
    <mergeCell ref="A21:A25"/>
    <mergeCell ref="B23:D23"/>
    <mergeCell ref="B7:D7"/>
    <mergeCell ref="B32:D32"/>
    <mergeCell ref="B8:D8"/>
    <mergeCell ref="B20:D20"/>
    <mergeCell ref="B24:D24"/>
    <mergeCell ref="B26:D26"/>
    <mergeCell ref="B27:D27"/>
    <mergeCell ref="B28:D28"/>
    <mergeCell ref="B29:D29"/>
    <mergeCell ref="B12:D12"/>
    <mergeCell ref="B25:D25"/>
    <mergeCell ref="A109:A121"/>
    <mergeCell ref="C109:D109"/>
    <mergeCell ref="C110:D110"/>
    <mergeCell ref="B78:D78"/>
    <mergeCell ref="B99:D99"/>
    <mergeCell ref="B100:D100"/>
    <mergeCell ref="B101:D101"/>
    <mergeCell ref="B102:D102"/>
    <mergeCell ref="B108:D108"/>
    <mergeCell ref="B107:D107"/>
    <mergeCell ref="B106:D106"/>
    <mergeCell ref="B105:D105"/>
    <mergeCell ref="B104:D104"/>
    <mergeCell ref="B103:D103"/>
    <mergeCell ref="B85:D85"/>
    <mergeCell ref="B86:D86"/>
    <mergeCell ref="B88:D88"/>
    <mergeCell ref="B89:D89"/>
    <mergeCell ref="B87:D87"/>
    <mergeCell ref="B121:D121"/>
    <mergeCell ref="B95:D95"/>
    <mergeCell ref="B96:D96"/>
    <mergeCell ref="A97:A108"/>
    <mergeCell ref="B97:D97"/>
    <mergeCell ref="A122:A132"/>
    <mergeCell ref="B122:D122"/>
    <mergeCell ref="B123:D123"/>
    <mergeCell ref="B124:D124"/>
    <mergeCell ref="B132:D132"/>
    <mergeCell ref="B129:D129"/>
    <mergeCell ref="C130:D130"/>
    <mergeCell ref="B133:B137"/>
    <mergeCell ref="C133:D133"/>
    <mergeCell ref="C136:D136"/>
    <mergeCell ref="C137:D137"/>
    <mergeCell ref="B125:D125"/>
    <mergeCell ref="B131:D131"/>
    <mergeCell ref="C134:D134"/>
    <mergeCell ref="B126:D126"/>
    <mergeCell ref="B127:D127"/>
    <mergeCell ref="B128:D128"/>
    <mergeCell ref="A150:B152"/>
    <mergeCell ref="C150:D150"/>
    <mergeCell ref="C151:D151"/>
    <mergeCell ref="C152:D152"/>
    <mergeCell ref="C140:D140"/>
    <mergeCell ref="C148:D148"/>
    <mergeCell ref="C149:D149"/>
    <mergeCell ref="B145:D145"/>
    <mergeCell ref="B144:D144"/>
    <mergeCell ref="A133:A144"/>
    <mergeCell ref="B142:D142"/>
    <mergeCell ref="B143:D143"/>
    <mergeCell ref="B138:B141"/>
    <mergeCell ref="C141:D141"/>
    <mergeCell ref="A146:B147"/>
    <mergeCell ref="C146:D146"/>
    <mergeCell ref="C147:D147"/>
    <mergeCell ref="A148:B149"/>
    <mergeCell ref="C138:D138"/>
    <mergeCell ref="C139:D139"/>
    <mergeCell ref="A73:A76"/>
    <mergeCell ref="B50:D50"/>
    <mergeCell ref="B13:D13"/>
    <mergeCell ref="B39:D39"/>
    <mergeCell ref="B63:D63"/>
    <mergeCell ref="B73:D73"/>
    <mergeCell ref="B75:D75"/>
    <mergeCell ref="B76:D76"/>
    <mergeCell ref="A26:A32"/>
    <mergeCell ref="A33:A37"/>
    <mergeCell ref="B43:D43"/>
    <mergeCell ref="B59:D59"/>
    <mergeCell ref="B60:D60"/>
    <mergeCell ref="B40:D40"/>
    <mergeCell ref="B22:D22"/>
    <mergeCell ref="B54:D54"/>
    <mergeCell ref="B44:D44"/>
    <mergeCell ref="B51:D51"/>
    <mergeCell ref="B53:D53"/>
    <mergeCell ref="B52:D52"/>
    <mergeCell ref="B72:D72"/>
    <mergeCell ref="B45:D45"/>
    <mergeCell ref="B33:D33"/>
    <mergeCell ref="B30:D30"/>
    <mergeCell ref="Q1:T2"/>
    <mergeCell ref="B82:D82"/>
    <mergeCell ref="B83:D83"/>
    <mergeCell ref="B42:D42"/>
    <mergeCell ref="B49:D49"/>
    <mergeCell ref="B64:D64"/>
    <mergeCell ref="B65:D65"/>
    <mergeCell ref="B67:D67"/>
    <mergeCell ref="B66:D66"/>
    <mergeCell ref="C69:D69"/>
    <mergeCell ref="B68:B71"/>
    <mergeCell ref="C71:D71"/>
    <mergeCell ref="B61:D61"/>
    <mergeCell ref="B11:D11"/>
    <mergeCell ref="A3:D4"/>
    <mergeCell ref="B17:D17"/>
    <mergeCell ref="B18:D18"/>
    <mergeCell ref="B21:D21"/>
    <mergeCell ref="B14:D14"/>
    <mergeCell ref="B16:D16"/>
    <mergeCell ref="B15:D15"/>
    <mergeCell ref="B10:D10"/>
    <mergeCell ref="B19:D19"/>
    <mergeCell ref="B9:D9"/>
  </mergeCells>
  <phoneticPr fontId="2"/>
  <printOptions horizontalCentered="1"/>
  <pageMargins left="0.39370078740157483" right="0.39370078740157483" top="0.47244094488188981" bottom="0.39370078740157483" header="0" footer="0"/>
  <pageSetup paperSize="9" scale="74" fitToHeight="0" orientation="portrait" r:id="rId1"/>
  <headerFooter alignWithMargins="0">
    <oddFooter>&amp;C&amp;P</oddFooter>
  </headerFooter>
  <rowBreaks count="1" manualBreakCount="1">
    <brk id="121" max="1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sheetPr>
  <dimension ref="B1:R21"/>
  <sheetViews>
    <sheetView tabSelected="1" topLeftCell="A4" zoomScaleNormal="100" workbookViewId="0">
      <selection activeCell="C22" sqref="C22:C23"/>
    </sheetView>
  </sheetViews>
  <sheetFormatPr defaultRowHeight="13.5"/>
  <cols>
    <col min="1" max="1" width="5.875" customWidth="1"/>
    <col min="2" max="2" width="14.125" customWidth="1"/>
    <col min="3" max="18" width="6.75" customWidth="1"/>
    <col min="19" max="19" width="4.125" customWidth="1"/>
  </cols>
  <sheetData>
    <row r="1" spans="2:18">
      <c r="Q1" s="210"/>
      <c r="R1" s="210"/>
    </row>
    <row r="2" spans="2:18">
      <c r="Q2" s="210"/>
      <c r="R2" s="210"/>
    </row>
    <row r="4" spans="2:18" ht="18" customHeight="1">
      <c r="B4" s="1" t="s">
        <v>222</v>
      </c>
    </row>
    <row r="5" spans="2:18">
      <c r="B5" s="4"/>
      <c r="C5" s="4"/>
      <c r="D5" s="4"/>
      <c r="E5" s="4"/>
      <c r="F5" s="4"/>
      <c r="G5" s="4"/>
      <c r="H5" s="4"/>
      <c r="I5" s="4"/>
      <c r="J5" s="4"/>
      <c r="K5" s="4"/>
      <c r="O5" s="211" t="s">
        <v>223</v>
      </c>
      <c r="P5" s="211"/>
      <c r="Q5" s="211"/>
      <c r="R5" s="211"/>
    </row>
    <row r="6" spans="2:18" s="2" customFormat="1" ht="16.5" customHeight="1">
      <c r="B6" s="33"/>
      <c r="C6" s="18" t="s">
        <v>62</v>
      </c>
      <c r="D6" s="18"/>
      <c r="E6" s="18"/>
      <c r="F6" s="18"/>
      <c r="G6" s="18" t="s">
        <v>63</v>
      </c>
      <c r="H6" s="18"/>
      <c r="I6" s="18"/>
      <c r="J6" s="18"/>
      <c r="K6" s="18" t="s">
        <v>64</v>
      </c>
      <c r="L6" s="18"/>
      <c r="M6" s="18"/>
      <c r="N6" s="18"/>
      <c r="O6" s="18" t="s">
        <v>56</v>
      </c>
      <c r="P6" s="18"/>
      <c r="Q6" s="18"/>
      <c r="R6" s="18"/>
    </row>
    <row r="7" spans="2:18" s="2" customFormat="1" ht="33" customHeight="1">
      <c r="B7" s="201" t="s">
        <v>54</v>
      </c>
      <c r="C7" s="19" t="s">
        <v>57</v>
      </c>
      <c r="D7" s="19" t="s">
        <v>58</v>
      </c>
      <c r="E7" s="20" t="s">
        <v>59</v>
      </c>
      <c r="F7" s="20" t="s">
        <v>60</v>
      </c>
      <c r="G7" s="19" t="s">
        <v>57</v>
      </c>
      <c r="H7" s="19" t="s">
        <v>58</v>
      </c>
      <c r="I7" s="20" t="s">
        <v>59</v>
      </c>
      <c r="J7" s="20" t="s">
        <v>60</v>
      </c>
      <c r="K7" s="19" t="s">
        <v>57</v>
      </c>
      <c r="L7" s="19" t="s">
        <v>58</v>
      </c>
      <c r="M7" s="20" t="s">
        <v>59</v>
      </c>
      <c r="N7" s="20" t="s">
        <v>60</v>
      </c>
      <c r="O7" s="19" t="s">
        <v>57</v>
      </c>
      <c r="P7" s="19" t="s">
        <v>58</v>
      </c>
      <c r="Q7" s="20" t="s">
        <v>59</v>
      </c>
      <c r="R7" s="20" t="s">
        <v>60</v>
      </c>
    </row>
    <row r="8" spans="2:18" ht="27.95" customHeight="1">
      <c r="B8" s="201"/>
      <c r="C8" s="5">
        <f>審査基準!E155</f>
        <v>352</v>
      </c>
      <c r="D8" s="5">
        <f>審査基準!F155</f>
        <v>140</v>
      </c>
      <c r="E8" s="5">
        <f>審査基準!G155</f>
        <v>139</v>
      </c>
      <c r="F8" s="5">
        <f>審査基準!H155</f>
        <v>631</v>
      </c>
      <c r="G8" s="5">
        <f>審査基準!I155</f>
        <v>10</v>
      </c>
      <c r="H8" s="5">
        <f>審査基準!J155</f>
        <v>0</v>
      </c>
      <c r="I8" s="5">
        <f>審査基準!K155</f>
        <v>0</v>
      </c>
      <c r="J8" s="5">
        <f>審査基準!L155</f>
        <v>10</v>
      </c>
      <c r="K8" s="5">
        <f>審査基準!M155</f>
        <v>111</v>
      </c>
      <c r="L8" s="5">
        <f>審査基準!N155</f>
        <v>251</v>
      </c>
      <c r="M8" s="5">
        <f>審査基準!O155</f>
        <v>30</v>
      </c>
      <c r="N8" s="5">
        <f>審査基準!P155</f>
        <v>392</v>
      </c>
      <c r="O8" s="5">
        <f>審査基準!Q155</f>
        <v>473</v>
      </c>
      <c r="P8" s="5">
        <f>審査基準!R155</f>
        <v>391</v>
      </c>
      <c r="Q8" s="5">
        <f>審査基準!S155</f>
        <v>169</v>
      </c>
      <c r="R8" s="5">
        <f>審査基準!T155</f>
        <v>1033</v>
      </c>
    </row>
    <row r="9" spans="2:18" ht="27.95" customHeight="1">
      <c r="B9" s="199" t="s">
        <v>48</v>
      </c>
      <c r="C9" s="198">
        <f>審査基準!H156</f>
        <v>0.50179211469534046</v>
      </c>
      <c r="D9" s="198"/>
      <c r="E9" s="198"/>
      <c r="F9" s="198"/>
      <c r="G9" s="198" t="s">
        <v>228</v>
      </c>
      <c r="H9" s="198"/>
      <c r="I9" s="198"/>
      <c r="J9" s="198"/>
      <c r="K9" s="198">
        <f>審査基準!P156</f>
        <v>0.89323843416370108</v>
      </c>
      <c r="L9" s="198"/>
      <c r="M9" s="198"/>
      <c r="N9" s="198"/>
      <c r="O9" s="198">
        <f>審査基準!T156</f>
        <v>0.69821428571428568</v>
      </c>
      <c r="P9" s="198"/>
      <c r="Q9" s="198"/>
      <c r="R9" s="198"/>
    </row>
    <row r="10" spans="2:18" ht="27.95" customHeight="1">
      <c r="B10" s="200"/>
      <c r="C10" s="209" t="s">
        <v>74</v>
      </c>
      <c r="D10" s="207"/>
      <c r="E10" s="207"/>
      <c r="F10" s="207"/>
      <c r="G10" s="207"/>
      <c r="H10" s="207"/>
      <c r="I10" s="207"/>
      <c r="J10" s="207"/>
      <c r="K10" s="207"/>
      <c r="L10" s="207"/>
      <c r="M10" s="207"/>
      <c r="N10" s="207"/>
      <c r="O10" s="207"/>
      <c r="P10" s="207"/>
      <c r="Q10" s="207"/>
      <c r="R10" s="208"/>
    </row>
    <row r="11" spans="2:18" ht="33" customHeight="1">
      <c r="B11" s="205" t="s">
        <v>47</v>
      </c>
      <c r="C11" s="19" t="s">
        <v>70</v>
      </c>
      <c r="D11" s="19" t="s">
        <v>78</v>
      </c>
      <c r="E11" s="20" t="s">
        <v>59</v>
      </c>
      <c r="F11" s="20" t="s">
        <v>60</v>
      </c>
      <c r="G11" s="19" t="s">
        <v>70</v>
      </c>
      <c r="H11" s="19" t="s">
        <v>47</v>
      </c>
      <c r="I11" s="20" t="s">
        <v>59</v>
      </c>
      <c r="J11" s="20" t="s">
        <v>60</v>
      </c>
      <c r="K11" s="19" t="s">
        <v>70</v>
      </c>
      <c r="L11" s="19" t="s">
        <v>47</v>
      </c>
      <c r="M11" s="20" t="s">
        <v>59</v>
      </c>
      <c r="N11" s="20" t="s">
        <v>60</v>
      </c>
      <c r="O11" s="19" t="s">
        <v>70</v>
      </c>
      <c r="P11" s="19" t="s">
        <v>47</v>
      </c>
      <c r="Q11" s="20" t="s">
        <v>59</v>
      </c>
      <c r="R11" s="20" t="s">
        <v>60</v>
      </c>
    </row>
    <row r="12" spans="2:18" ht="27.95" customHeight="1">
      <c r="B12" s="205"/>
      <c r="C12" s="3">
        <f>標準処理期間!E155</f>
        <v>15</v>
      </c>
      <c r="D12" s="3">
        <f>標準処理期間!F155</f>
        <v>472</v>
      </c>
      <c r="E12" s="3">
        <f>標準処理期間!G155</f>
        <v>144</v>
      </c>
      <c r="F12" s="3">
        <f>標準処理期間!H155</f>
        <v>631</v>
      </c>
      <c r="G12" s="3">
        <f>標準処理期間!I155</f>
        <v>0</v>
      </c>
      <c r="H12" s="3">
        <f>標準処理期間!J155</f>
        <v>10</v>
      </c>
      <c r="I12" s="3">
        <f>標準処理期間!K155</f>
        <v>0</v>
      </c>
      <c r="J12" s="3">
        <f>標準処理期間!L155</f>
        <v>10</v>
      </c>
      <c r="K12" s="3">
        <f>標準処理期間!M155</f>
        <v>5</v>
      </c>
      <c r="L12" s="3">
        <f>標準処理期間!N155</f>
        <v>168</v>
      </c>
      <c r="M12" s="3">
        <f>標準処理期間!O155</f>
        <v>25</v>
      </c>
      <c r="N12" s="3">
        <f>標準処理期間!P155</f>
        <v>198</v>
      </c>
      <c r="O12" s="3">
        <f>標準処理期間!Q155</f>
        <v>20</v>
      </c>
      <c r="P12" s="3">
        <f>標準処理期間!R155</f>
        <v>650</v>
      </c>
      <c r="Q12" s="3">
        <f>標準処理期間!S155</f>
        <v>169</v>
      </c>
      <c r="R12" s="3">
        <f>標準処理期間!T155</f>
        <v>839</v>
      </c>
    </row>
    <row r="13" spans="2:18" ht="27.95" customHeight="1">
      <c r="B13" s="199" t="s">
        <v>48</v>
      </c>
      <c r="C13" s="198">
        <f>標準処理期間!H156</f>
        <v>0.76623376623376627</v>
      </c>
      <c r="D13" s="198"/>
      <c r="E13" s="198"/>
      <c r="F13" s="198"/>
      <c r="G13" s="198">
        <f>標準処理期間!L156</f>
        <v>1</v>
      </c>
      <c r="H13" s="198"/>
      <c r="I13" s="198"/>
      <c r="J13" s="198"/>
      <c r="K13" s="198">
        <f>標準処理期間!P156</f>
        <v>0.8704663212435233</v>
      </c>
      <c r="L13" s="198"/>
      <c r="M13" s="198"/>
      <c r="N13" s="198"/>
      <c r="O13" s="198">
        <f>標準処理期間!T156</f>
        <v>0.79365079365079361</v>
      </c>
      <c r="P13" s="198"/>
      <c r="Q13" s="198"/>
      <c r="R13" s="198"/>
    </row>
    <row r="14" spans="2:18" ht="27.95" customHeight="1">
      <c r="B14" s="200"/>
      <c r="C14" s="206" t="s">
        <v>75</v>
      </c>
      <c r="D14" s="207"/>
      <c r="E14" s="207"/>
      <c r="F14" s="207"/>
      <c r="G14" s="207"/>
      <c r="H14" s="207"/>
      <c r="I14" s="207"/>
      <c r="J14" s="207"/>
      <c r="K14" s="207"/>
      <c r="L14" s="207"/>
      <c r="M14" s="207"/>
      <c r="N14" s="207"/>
      <c r="O14" s="207"/>
      <c r="P14" s="207"/>
      <c r="Q14" s="207"/>
      <c r="R14" s="208"/>
    </row>
    <row r="15" spans="2:18" ht="33" customHeight="1">
      <c r="B15" s="199" t="s">
        <v>55</v>
      </c>
      <c r="C15" s="19" t="s">
        <v>57</v>
      </c>
      <c r="D15" s="19" t="s">
        <v>71</v>
      </c>
      <c r="E15" s="20" t="s">
        <v>59</v>
      </c>
      <c r="F15" s="20" t="s">
        <v>60</v>
      </c>
      <c r="G15" s="19" t="s">
        <v>57</v>
      </c>
      <c r="H15" s="19" t="s">
        <v>71</v>
      </c>
      <c r="I15" s="20" t="s">
        <v>59</v>
      </c>
      <c r="J15" s="20" t="s">
        <v>60</v>
      </c>
      <c r="K15" s="19" t="s">
        <v>57</v>
      </c>
      <c r="L15" s="19" t="s">
        <v>71</v>
      </c>
      <c r="M15" s="20" t="s">
        <v>59</v>
      </c>
      <c r="N15" s="20" t="s">
        <v>60</v>
      </c>
      <c r="O15" s="19" t="s">
        <v>57</v>
      </c>
      <c r="P15" s="19" t="s">
        <v>71</v>
      </c>
      <c r="Q15" s="20" t="s">
        <v>59</v>
      </c>
      <c r="R15" s="20" t="s">
        <v>60</v>
      </c>
    </row>
    <row r="16" spans="2:18" ht="27.95" customHeight="1">
      <c r="B16" s="200"/>
      <c r="C16" s="3">
        <f>処分基準!E155</f>
        <v>271</v>
      </c>
      <c r="D16" s="3">
        <f>処分基準!F155</f>
        <v>77</v>
      </c>
      <c r="E16" s="3">
        <f>処分基準!G155</f>
        <v>243</v>
      </c>
      <c r="F16" s="3">
        <f>処分基準!H155</f>
        <v>591</v>
      </c>
      <c r="G16" s="3">
        <f>処分基準!I155</f>
        <v>22</v>
      </c>
      <c r="H16" s="3">
        <f>処分基準!J155</f>
        <v>0</v>
      </c>
      <c r="I16" s="3">
        <f>処分基準!K155</f>
        <v>5</v>
      </c>
      <c r="J16" s="3">
        <f>処分基準!L155</f>
        <v>27</v>
      </c>
      <c r="K16" s="3">
        <f>処分基準!M155</f>
        <v>108</v>
      </c>
      <c r="L16" s="3">
        <f>処分基準!N155</f>
        <v>45</v>
      </c>
      <c r="M16" s="3">
        <f>処分基準!O155</f>
        <v>52</v>
      </c>
      <c r="N16" s="3">
        <f>処分基準!P155</f>
        <v>205</v>
      </c>
      <c r="O16" s="3">
        <f>処分基準!Q155</f>
        <v>401</v>
      </c>
      <c r="P16" s="3">
        <f>処分基準!R155</f>
        <v>122</v>
      </c>
      <c r="Q16" s="3">
        <f>処分基準!S155</f>
        <v>300</v>
      </c>
      <c r="R16" s="3">
        <f>処分基準!T155</f>
        <v>823</v>
      </c>
    </row>
    <row r="17" spans="2:18" ht="27.95" customHeight="1">
      <c r="B17" s="201" t="s">
        <v>48</v>
      </c>
      <c r="C17" s="198">
        <f>処分基準!H156</f>
        <v>0.24062500000000001</v>
      </c>
      <c r="D17" s="198"/>
      <c r="E17" s="198"/>
      <c r="F17" s="198"/>
      <c r="G17" s="197" t="s">
        <v>140</v>
      </c>
      <c r="H17" s="198"/>
      <c r="I17" s="198"/>
      <c r="J17" s="198"/>
      <c r="K17" s="198">
        <f>処分基準!P156</f>
        <v>0.46391752577319589</v>
      </c>
      <c r="L17" s="198"/>
      <c r="M17" s="198"/>
      <c r="N17" s="198"/>
      <c r="O17" s="198">
        <f>処分基準!T156</f>
        <v>0.2890995260663507</v>
      </c>
      <c r="P17" s="198"/>
      <c r="Q17" s="198"/>
      <c r="R17" s="198"/>
    </row>
    <row r="18" spans="2:18" ht="27.95" customHeight="1">
      <c r="B18" s="201"/>
      <c r="C18" s="202" t="s">
        <v>76</v>
      </c>
      <c r="D18" s="203"/>
      <c r="E18" s="203"/>
      <c r="F18" s="203"/>
      <c r="G18" s="203"/>
      <c r="H18" s="203"/>
      <c r="I18" s="203"/>
      <c r="J18" s="203"/>
      <c r="K18" s="203"/>
      <c r="L18" s="203"/>
      <c r="M18" s="203"/>
      <c r="N18" s="203"/>
      <c r="O18" s="203"/>
      <c r="P18" s="203"/>
      <c r="Q18" s="203"/>
      <c r="R18" s="204"/>
    </row>
    <row r="20" spans="2:18">
      <c r="B20" s="4" t="s">
        <v>77</v>
      </c>
    </row>
    <row r="21" spans="2:18" ht="67.5" customHeight="1"/>
  </sheetData>
  <mergeCells count="23">
    <mergeCell ref="Q1:R2"/>
    <mergeCell ref="O9:R9"/>
    <mergeCell ref="C13:F13"/>
    <mergeCell ref="G13:J13"/>
    <mergeCell ref="O5:R5"/>
    <mergeCell ref="O13:R13"/>
    <mergeCell ref="B7:B8"/>
    <mergeCell ref="B11:B12"/>
    <mergeCell ref="B13:B14"/>
    <mergeCell ref="C14:R14"/>
    <mergeCell ref="K13:N13"/>
    <mergeCell ref="B9:B10"/>
    <mergeCell ref="C10:R10"/>
    <mergeCell ref="G17:J17"/>
    <mergeCell ref="K17:N17"/>
    <mergeCell ref="K9:N9"/>
    <mergeCell ref="B15:B16"/>
    <mergeCell ref="B17:B18"/>
    <mergeCell ref="C9:F9"/>
    <mergeCell ref="G9:J9"/>
    <mergeCell ref="C17:F17"/>
    <mergeCell ref="C18:R18"/>
    <mergeCell ref="O17:R17"/>
  </mergeCells>
  <phoneticPr fontId="2"/>
  <pageMargins left="0.51181102362204722" right="0.6692913385826772" top="0.98425196850393704" bottom="0.98425196850393704" header="0.51181102362204722" footer="0.51181102362204722"/>
  <pageSetup paperSize="9" orientation="landscape" r:id="rId1"/>
  <headerFooter alignWithMargins="0">
    <oddHeader xml:space="preserve">&amp;C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審査基準等設定状況</vt:lpstr>
      <vt:lpstr>審査基準</vt:lpstr>
      <vt:lpstr>標準処理期間</vt:lpstr>
      <vt:lpstr>処分基準</vt:lpstr>
      <vt:lpstr>設定率R4</vt:lpstr>
      <vt:lpstr>処分基準!Print_Area</vt:lpstr>
      <vt:lpstr>審査基準!Print_Area</vt:lpstr>
      <vt:lpstr>審査基準等設定状況!Print_Area</vt:lpstr>
      <vt:lpstr>標準処理期間!Print_Area</vt:lpstr>
      <vt:lpstr>処分基準!Print_Titles</vt:lpstr>
      <vt:lpstr>審査基準!Print_Titles</vt:lpstr>
      <vt:lpstr>標準処理期間!Print_Titles</vt:lpstr>
    </vt:vector>
  </TitlesOfParts>
  <Company>横須賀市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横須賀市</dc:creator>
  <cp:lastModifiedBy>横須賀市</cp:lastModifiedBy>
  <cp:lastPrinted>2023-01-12T05:27:14Z</cp:lastPrinted>
  <dcterms:created xsi:type="dcterms:W3CDTF">2004-01-28T06:45:40Z</dcterms:created>
  <dcterms:modified xsi:type="dcterms:W3CDTF">2023-01-12T08:42:26Z</dcterms:modified>
</cp:coreProperties>
</file>