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jack\fsroot\fs\30_福祉部\3020_指導監査課\課共有\総務\課共有\_庶務\★課内業務★\新型コロナ関係（総務係）\補助金関係\サービス継続支援事業関係\04_様式等\送信用\"/>
    </mc:Choice>
  </mc:AlternateContent>
  <xr:revisionPtr revIDLastSave="0" documentId="13_ncr:1_{683B8D71-38E5-4A16-9F35-2BB1F22BDC58}" xr6:coauthVersionLast="36" xr6:coauthVersionMax="36" xr10:uidLastSave="{00000000-0000-0000-0000-000000000000}"/>
  <bookViews>
    <workbookView xWindow="0" yWindow="0" windowWidth="28800" windowHeight="12216" xr2:uid="{00000000-000D-0000-FFFF-FFFF00000000}"/>
  </bookViews>
  <sheets>
    <sheet name="交付申請書" sheetId="26" r:id="rId1"/>
    <sheet name="個票1" sheetId="19" r:id="rId2"/>
    <sheet name="申請額一覧 " sheetId="24" r:id="rId3"/>
    <sheet name="総括表" sheetId="20" r:id="rId4"/>
    <sheet name="実績報告書" sheetId="28" r:id="rId5"/>
    <sheet name="消費税仕入控除税額報告書" sheetId="30" r:id="rId6"/>
    <sheet name="請求書" sheetId="27" r:id="rId7"/>
    <sheet name="領収書等貼付" sheetId="31" r:id="rId8"/>
    <sheet name="計算用" sheetId="21" state="hidden" r:id="rId9"/>
  </sheets>
  <definedNames>
    <definedName name="_xlnm.Print_Area" localSheetId="1">個票1!$A$1:$AM$122</definedName>
    <definedName name="_xlnm.Print_Area" localSheetId="0">交付申請書!$A$1:$J$26</definedName>
    <definedName name="_xlnm.Print_Area" localSheetId="6">請求書!$A$1:$J$35</definedName>
  </definedNames>
  <calcPr calcId="191029"/>
</workbook>
</file>

<file path=xl/calcChain.xml><?xml version="1.0" encoding="utf-8"?>
<calcChain xmlns="http://schemas.openxmlformats.org/spreadsheetml/2006/main">
  <c r="J3" i="31" l="1"/>
  <c r="D3" i="31"/>
  <c r="D2" i="31"/>
  <c r="F11" i="30" l="1"/>
  <c r="F10" i="30"/>
  <c r="F9" i="30"/>
  <c r="F8" i="30"/>
  <c r="F7" i="30"/>
  <c r="F6" i="30"/>
  <c r="Q8" i="20" l="1"/>
  <c r="S11" i="20"/>
  <c r="F11" i="28"/>
  <c r="F8" i="28"/>
  <c r="F9" i="28"/>
  <c r="F10" i="28"/>
  <c r="F6" i="28"/>
  <c r="F7" i="28"/>
  <c r="L9" i="20"/>
  <c r="L7" i="20"/>
  <c r="E12" i="27"/>
  <c r="E13" i="27"/>
  <c r="E14" i="27"/>
  <c r="E15" i="27"/>
  <c r="E16" i="27"/>
  <c r="E17" i="27"/>
  <c r="D20" i="24"/>
  <c r="D10" i="24"/>
  <c r="D12" i="24"/>
  <c r="D14" i="24"/>
  <c r="D19" i="24"/>
  <c r="D9" i="24"/>
  <c r="D17" i="24"/>
  <c r="D18" i="24"/>
  <c r="D15" i="24"/>
  <c r="D6" i="24"/>
  <c r="D16" i="24"/>
  <c r="D8" i="24"/>
  <c r="D7" i="24"/>
  <c r="D11" i="24"/>
  <c r="D13" i="24"/>
  <c r="J89" i="19" l="1"/>
  <c r="AI37" i="19" s="1"/>
  <c r="AA37" i="19" s="1"/>
  <c r="J73" i="19"/>
  <c r="AI13" i="19" s="1"/>
  <c r="C12" i="24"/>
  <c r="E19" i="24"/>
  <c r="E20" i="24"/>
  <c r="G6" i="24"/>
  <c r="C16" i="24"/>
  <c r="E9" i="24"/>
  <c r="C9" i="24"/>
  <c r="G11" i="24"/>
  <c r="E12" i="24"/>
  <c r="J7" i="24"/>
  <c r="J16" i="24"/>
  <c r="J12" i="24"/>
  <c r="E8" i="24"/>
  <c r="E13" i="24"/>
  <c r="E16" i="24"/>
  <c r="J20" i="24"/>
  <c r="C18" i="24"/>
  <c r="J10" i="24"/>
  <c r="E6" i="24"/>
  <c r="J17" i="24"/>
  <c r="E10" i="24"/>
  <c r="J14" i="24"/>
  <c r="G9" i="24"/>
  <c r="C19" i="24"/>
  <c r="C14" i="24"/>
  <c r="J13" i="24"/>
  <c r="C7" i="24"/>
  <c r="C6" i="24"/>
  <c r="J19" i="24"/>
  <c r="G7" i="24"/>
  <c r="G20" i="24"/>
  <c r="G17" i="24"/>
  <c r="E14" i="24"/>
  <c r="E15" i="24"/>
  <c r="C11" i="24"/>
  <c r="G18" i="24"/>
  <c r="G19" i="24"/>
  <c r="E7" i="24"/>
  <c r="C10" i="24"/>
  <c r="C8" i="24"/>
  <c r="C13" i="24"/>
  <c r="J15" i="24"/>
  <c r="G12" i="24"/>
  <c r="G13" i="24"/>
  <c r="J8" i="24"/>
  <c r="J6" i="24"/>
  <c r="C15" i="24"/>
  <c r="E11" i="24"/>
  <c r="E17" i="24"/>
  <c r="G10" i="24"/>
  <c r="J18" i="24"/>
  <c r="C20" i="24"/>
  <c r="C17" i="24"/>
  <c r="J9" i="24"/>
  <c r="G14" i="24"/>
  <c r="G15" i="24"/>
  <c r="G16" i="24"/>
  <c r="G8" i="24"/>
  <c r="J11" i="24"/>
  <c r="E18" i="24"/>
  <c r="AD50" i="20" l="1"/>
  <c r="AD48" i="20"/>
  <c r="AD46" i="20"/>
  <c r="AD44" i="20"/>
  <c r="AD42" i="20"/>
  <c r="AD36" i="20"/>
  <c r="AD34" i="20"/>
  <c r="AD32" i="20"/>
  <c r="AD30" i="20"/>
  <c r="AD28" i="20"/>
  <c r="AD23" i="20"/>
  <c r="AD21" i="20"/>
  <c r="T50" i="20"/>
  <c r="T47" i="20"/>
  <c r="T45" i="20"/>
  <c r="T43" i="20"/>
  <c r="T41" i="20"/>
  <c r="T39" i="20"/>
  <c r="T35" i="20"/>
  <c r="T33" i="20"/>
  <c r="T31" i="20"/>
  <c r="T29" i="20"/>
  <c r="T27" i="20"/>
  <c r="T22" i="20"/>
  <c r="T20" i="20"/>
  <c r="AD47" i="20"/>
  <c r="AD45" i="20"/>
  <c r="AD43" i="20"/>
  <c r="AD41" i="20"/>
  <c r="AD39" i="20"/>
  <c r="AD35" i="20"/>
  <c r="AD33" i="20"/>
  <c r="AD31" i="20"/>
  <c r="AD29" i="20"/>
  <c r="AD27" i="20"/>
  <c r="AD22" i="20"/>
  <c r="AD20" i="20"/>
  <c r="T48" i="20"/>
  <c r="T46" i="20"/>
  <c r="T44" i="20"/>
  <c r="T42" i="20"/>
  <c r="T36" i="20"/>
  <c r="T34" i="20"/>
  <c r="T32" i="20"/>
  <c r="T30" i="20"/>
  <c r="T28" i="20"/>
  <c r="T23" i="20"/>
  <c r="T21" i="20"/>
  <c r="X48" i="20"/>
  <c r="X46" i="20"/>
  <c r="X44" i="20"/>
  <c r="X42" i="20"/>
  <c r="X36" i="20"/>
  <c r="X34" i="20"/>
  <c r="X32" i="20"/>
  <c r="X30" i="20"/>
  <c r="X28" i="20"/>
  <c r="X23" i="20"/>
  <c r="X21" i="20"/>
  <c r="AH50" i="20"/>
  <c r="AH47" i="20"/>
  <c r="AH45" i="20"/>
  <c r="AH43" i="20"/>
  <c r="AH41" i="20"/>
  <c r="AH39" i="20"/>
  <c r="AH35" i="20"/>
  <c r="AH33" i="20"/>
  <c r="AH31" i="20"/>
  <c r="AH29" i="20"/>
  <c r="AH27" i="20"/>
  <c r="AH22" i="20"/>
  <c r="AH20" i="20"/>
  <c r="X50" i="20"/>
  <c r="X47" i="20"/>
  <c r="X45" i="20"/>
  <c r="X43" i="20"/>
  <c r="X41" i="20"/>
  <c r="X39" i="20"/>
  <c r="X35" i="20"/>
  <c r="X33" i="20"/>
  <c r="X31" i="20"/>
  <c r="X29" i="20"/>
  <c r="X27" i="20"/>
  <c r="X22" i="20"/>
  <c r="X20" i="20"/>
  <c r="AH48" i="20"/>
  <c r="AH46" i="20"/>
  <c r="AH44" i="20"/>
  <c r="AH42" i="20"/>
  <c r="AH36" i="20"/>
  <c r="AH34" i="20"/>
  <c r="AH32" i="20"/>
  <c r="AH30" i="20"/>
  <c r="AH28" i="20"/>
  <c r="AH23" i="20"/>
  <c r="AH21" i="20"/>
  <c r="T17" i="20"/>
  <c r="X17" i="20"/>
  <c r="B39" i="21"/>
  <c r="I6" i="24"/>
  <c r="I19" i="24"/>
  <c r="I15" i="24"/>
  <c r="F15" i="24"/>
  <c r="F10" i="24"/>
  <c r="I17" i="24"/>
  <c r="I16" i="24"/>
  <c r="F18" i="24"/>
  <c r="I9" i="24"/>
  <c r="F13" i="24"/>
  <c r="F16" i="24"/>
  <c r="F8" i="24"/>
  <c r="F11" i="24"/>
  <c r="I8" i="24"/>
  <c r="F20" i="24"/>
  <c r="I13" i="24"/>
  <c r="I18" i="24"/>
  <c r="F12" i="24"/>
  <c r="I7" i="24"/>
  <c r="F19" i="24"/>
  <c r="F9" i="24"/>
  <c r="F17" i="24"/>
  <c r="F14" i="24"/>
  <c r="I10" i="24"/>
  <c r="I12" i="24"/>
  <c r="I11" i="24"/>
  <c r="I20" i="24"/>
  <c r="K8" i="24" l="1"/>
  <c r="K15" i="24"/>
  <c r="K11" i="24"/>
  <c r="K7" i="24"/>
  <c r="K18" i="24"/>
  <c r="K20" i="24"/>
  <c r="K19" i="24"/>
  <c r="H13" i="24"/>
  <c r="H10" i="24"/>
  <c r="H14" i="24"/>
  <c r="K14" i="24"/>
  <c r="H15" i="24"/>
  <c r="L15" i="24" s="1"/>
  <c r="H18" i="24"/>
  <c r="L18" i="24" s="1"/>
  <c r="K16" i="24"/>
  <c r="H11" i="24"/>
  <c r="H12" i="24"/>
  <c r="H20" i="24"/>
  <c r="K12" i="24"/>
  <c r="K13" i="24"/>
  <c r="H19" i="24"/>
  <c r="H9" i="24"/>
  <c r="H8" i="24"/>
  <c r="K10" i="24"/>
  <c r="K17" i="24"/>
  <c r="H17" i="24"/>
  <c r="H16" i="24"/>
  <c r="K9" i="24"/>
  <c r="K6" i="24"/>
  <c r="AH16" i="20" s="1"/>
  <c r="AD18" i="20"/>
  <c r="AH18" i="20"/>
  <c r="T25" i="20"/>
  <c r="X25" i="20"/>
  <c r="AD25" i="20"/>
  <c r="AH25" i="20"/>
  <c r="T49" i="20"/>
  <c r="X49" i="20"/>
  <c r="AD49" i="20"/>
  <c r="AH49" i="20"/>
  <c r="AD19" i="20"/>
  <c r="AH19" i="20"/>
  <c r="D23" i="21"/>
  <c r="D36" i="21"/>
  <c r="D35" i="21"/>
  <c r="D34" i="21"/>
  <c r="D33" i="21"/>
  <c r="D32" i="21"/>
  <c r="D31" i="21"/>
  <c r="D30" i="21"/>
  <c r="D29" i="21"/>
  <c r="D28" i="21"/>
  <c r="D27" i="21"/>
  <c r="D26" i="21"/>
  <c r="D25" i="21"/>
  <c r="D24" i="21"/>
  <c r="D11" i="21"/>
  <c r="D10" i="21"/>
  <c r="AD24" i="20" l="1"/>
  <c r="AH24" i="20"/>
  <c r="AH40" i="20"/>
  <c r="AD40" i="20"/>
  <c r="AD16" i="20"/>
  <c r="AD38" i="20"/>
  <c r="AH38" i="20"/>
  <c r="T38" i="20"/>
  <c r="X38" i="20"/>
  <c r="AD37" i="20"/>
  <c r="AH37" i="20"/>
  <c r="T26" i="20"/>
  <c r="X26" i="20"/>
  <c r="AH26" i="20"/>
  <c r="AD26" i="20"/>
  <c r="L11" i="24"/>
  <c r="K21" i="24"/>
  <c r="L16" i="24"/>
  <c r="L20" i="24"/>
  <c r="L17" i="24"/>
  <c r="L8" i="24"/>
  <c r="L19" i="24"/>
  <c r="L12" i="24"/>
  <c r="L14" i="24"/>
  <c r="L13" i="24"/>
  <c r="L9" i="24"/>
  <c r="L10" i="24"/>
  <c r="X18" i="20"/>
  <c r="T18" i="20"/>
  <c r="G39" i="21"/>
  <c r="H39" i="21" s="1"/>
  <c r="AP32" i="19" l="1"/>
  <c r="AA13" i="19" s="1"/>
  <c r="C12" i="21"/>
  <c r="C13" i="21"/>
  <c r="C14" i="21"/>
  <c r="C15" i="21"/>
  <c r="C16" i="21"/>
  <c r="C17" i="21"/>
  <c r="C18" i="21"/>
  <c r="C20" i="21"/>
  <c r="C21" i="21"/>
  <c r="F6" i="24"/>
  <c r="F7" i="24"/>
  <c r="H7" i="24" l="1"/>
  <c r="H6" i="24"/>
  <c r="B36" i="2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D17" i="20"/>
  <c r="AD51" i="20" s="1"/>
  <c r="AH17" i="20"/>
  <c r="AH51" i="20" s="1"/>
  <c r="X24" i="20" l="1"/>
  <c r="T24" i="20"/>
  <c r="T19" i="20"/>
  <c r="X19" i="20"/>
  <c r="T40" i="20"/>
  <c r="X40" i="20"/>
  <c r="H21" i="24"/>
  <c r="L21" i="24" s="1"/>
  <c r="X16" i="20"/>
  <c r="T16" i="20"/>
  <c r="L6" i="24"/>
  <c r="T37" i="20"/>
  <c r="X37" i="20"/>
  <c r="L7" i="24"/>
  <c r="X51" i="20" l="1"/>
  <c r="T52" i="20" s="1"/>
  <c r="E14" i="26" s="1"/>
  <c r="T51" i="20"/>
  <c r="E12" i="30" l="1"/>
  <c r="E13" i="28"/>
  <c r="E14" i="28" s="1"/>
  <c r="C6" i="27"/>
</calcChain>
</file>

<file path=xl/sharedStrings.xml><?xml version="1.0" encoding="utf-8"?>
<sst xmlns="http://schemas.openxmlformats.org/spreadsheetml/2006/main" count="563" uniqueCount="299">
  <si>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</si>
  <si>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</si>
  <si>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</si>
  <si>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</si>
  <si>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</si>
  <si>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</si>
  <si>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氏　　名</t>
    <rPh sb="0" eb="1">
      <t>シ</t>
    </rPh>
    <rPh sb="3" eb="4">
      <t>ナ</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</si>
  <si>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</si>
  <si>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</si>
  <si>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</si>
  <si>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</si>
  <si>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</si>
  <si>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</si>
  <si>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</si>
  <si>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</si>
  <si>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</si>
  <si>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</si>
  <si>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</si>
  <si>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</si>
  <si>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</si>
  <si>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</si>
  <si>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</si>
  <si>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</si>
  <si>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</si>
  <si>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</si>
  <si>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</si>
  <si>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</si>
  <si>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</si>
  <si>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</si>
  <si>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</si>
  <si>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</si>
  <si>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</si>
  <si>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</si>
  <si>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</si>
  <si>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</si>
  <si>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外部委託により実施</t>
    <rPh sb="0" eb="2">
      <t>ガイブ</t>
    </rPh>
    <rPh sb="2" eb="4">
      <t>イタク</t>
    </rPh>
    <rPh sb="7" eb="9">
      <t>ジッシ</t>
    </rPh>
    <phoneticPr fontId="2"/>
  </si>
  <si>
    <t>自施設や自法人の職員で実施</t>
    <rPh sb="0" eb="1">
      <t>ジ</t>
    </rPh>
    <rPh sb="1" eb="3">
      <t>シセツ</t>
    </rPh>
    <rPh sb="4" eb="5">
      <t>ジ</t>
    </rPh>
    <rPh sb="5" eb="7">
      <t>ホウジン</t>
    </rPh>
    <rPh sb="8" eb="10">
      <t>ショクイン</t>
    </rPh>
    <rPh sb="11" eb="13">
      <t>ジッシ</t>
    </rPh>
    <phoneticPr fontId="2"/>
  </si>
  <si>
    <t>派遣先事業所名（</t>
    <rPh sb="0" eb="3">
      <t>ハケンサキ</t>
    </rPh>
    <rPh sb="3" eb="6">
      <t>ジギョウショ</t>
    </rPh>
    <rPh sb="6" eb="7">
      <t>メイ</t>
    </rPh>
    <phoneticPr fontId="2"/>
  </si>
  <si>
    <t>事業所・施設の状況</t>
    <rPh sb="0" eb="3">
      <t>ジギョウショ</t>
    </rPh>
    <rPh sb="4" eb="6">
      <t>シセツ</t>
    </rPh>
    <rPh sb="7" eb="9">
      <t>ジョウキョウ</t>
    </rPh>
    <phoneticPr fontId="2"/>
  </si>
  <si>
    <t>事業区分</t>
    <rPh sb="0" eb="2">
      <t>ジギョウ</t>
    </rPh>
    <rPh sb="2" eb="4">
      <t>クブン</t>
    </rPh>
    <phoneticPr fontId="2"/>
  </si>
  <si>
    <t>助成対象の区分</t>
    <rPh sb="0" eb="2">
      <t>ジョセイ</t>
    </rPh>
    <rPh sb="2" eb="4">
      <t>タイショウ</t>
    </rPh>
    <rPh sb="5" eb="7">
      <t>クブン</t>
    </rPh>
    <phoneticPr fontId="2"/>
  </si>
  <si>
    <t>事業所・施設等の消毒・清掃の実施</t>
    <rPh sb="0" eb="3">
      <t>ジギョウショ</t>
    </rPh>
    <rPh sb="4" eb="6">
      <t>シセツ</t>
    </rPh>
    <rPh sb="6" eb="7">
      <t>トウ</t>
    </rPh>
    <rPh sb="8" eb="10">
      <t>ショウドク</t>
    </rPh>
    <rPh sb="11" eb="13">
      <t>セイソウ</t>
    </rPh>
    <rPh sb="14" eb="16">
      <t>ジッシ</t>
    </rPh>
    <phoneticPr fontId="2"/>
  </si>
  <si>
    <t>マスク、手袋、体温計等、衛生用品の購入</t>
    <rPh sb="4" eb="6">
      <t>テブクロ</t>
    </rPh>
    <rPh sb="7" eb="10">
      <t>タイオンケイ</t>
    </rPh>
    <rPh sb="10" eb="11">
      <t>トウ</t>
    </rPh>
    <rPh sb="12" eb="14">
      <t>エイセイ</t>
    </rPh>
    <rPh sb="14" eb="16">
      <t>ヨウヒン</t>
    </rPh>
    <rPh sb="17" eb="19">
      <t>コウニュウ</t>
    </rPh>
    <phoneticPr fontId="2"/>
  </si>
  <si>
    <t>事業継続に必要な人材確保の実施</t>
    <rPh sb="0" eb="2">
      <t>ジギョウ</t>
    </rPh>
    <rPh sb="2" eb="4">
      <t>ケイゾク</t>
    </rPh>
    <rPh sb="5" eb="7">
      <t>ヒツヨウ</t>
    </rPh>
    <rPh sb="8" eb="10">
      <t>ジンザイ</t>
    </rPh>
    <rPh sb="10" eb="12">
      <t>カクホ</t>
    </rPh>
    <rPh sb="13" eb="15">
      <t>ジッシ</t>
    </rPh>
    <phoneticPr fontId="2"/>
  </si>
  <si>
    <t>自法人職員による対応（時間外等）</t>
    <rPh sb="0" eb="1">
      <t>ジ</t>
    </rPh>
    <rPh sb="1" eb="3">
      <t>ホウジン</t>
    </rPh>
    <rPh sb="3" eb="5">
      <t>ショクイン</t>
    </rPh>
    <rPh sb="8" eb="10">
      <t>タイオウ</t>
    </rPh>
    <rPh sb="11" eb="14">
      <t>ジカンガイ</t>
    </rPh>
    <rPh sb="14" eb="15">
      <t>トウ</t>
    </rPh>
    <phoneticPr fontId="2"/>
  </si>
  <si>
    <t>人材派遣等の活用</t>
    <rPh sb="0" eb="2">
      <t>ジンザイ</t>
    </rPh>
    <rPh sb="2" eb="4">
      <t>ハケン</t>
    </rPh>
    <rPh sb="4" eb="5">
      <t>トウ</t>
    </rPh>
    <rPh sb="6" eb="8">
      <t>カツヨウ</t>
    </rPh>
    <phoneticPr fontId="2"/>
  </si>
  <si>
    <t>その他 )</t>
    <rPh sb="2" eb="3">
      <t>タ</t>
    </rPh>
    <phoneticPr fontId="2"/>
  </si>
  <si>
    <t>（</t>
    <phoneticPr fontId="2"/>
  </si>
  <si>
    <t>（</t>
    <phoneticPr fontId="2"/>
  </si>
  <si>
    <t>連携先事業所への協力依頼</t>
    <phoneticPr fontId="2"/>
  </si>
  <si>
    <t>（連携先への依頼内容</t>
    <rPh sb="1" eb="4">
      <t>レンケイサキ</t>
    </rPh>
    <rPh sb="6" eb="10">
      <t>イライナイヨウ</t>
    </rPh>
    <phoneticPr fontId="2"/>
  </si>
  <si>
    <t>送迎を少人数で実施するための車両等の確保</t>
    <rPh sb="0" eb="2">
      <t>ソウゲイ</t>
    </rPh>
    <rPh sb="3" eb="6">
      <t>ショウニンズウ</t>
    </rPh>
    <rPh sb="7" eb="9">
      <t>ジッシ</t>
    </rPh>
    <rPh sb="14" eb="16">
      <t>シャリョウ</t>
    </rPh>
    <rPh sb="16" eb="17">
      <t>トウ</t>
    </rPh>
    <rPh sb="18" eb="20">
      <t>カクホ</t>
    </rPh>
    <phoneticPr fontId="2"/>
  </si>
  <si>
    <t>）</t>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</si>
  <si>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</si>
  <si>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利用者の安否確認のための訪問</t>
    <phoneticPr fontId="2"/>
  </si>
  <si>
    <t>安否確認のためのタブレット等の活用</t>
  </si>
  <si>
    <t>代替場所におけるサービス提供</t>
    <phoneticPr fontId="2"/>
  </si>
  <si>
    <t>代替場所への利用者の送迎</t>
    <rPh sb="0" eb="2">
      <t>ダイタイ</t>
    </rPh>
    <rPh sb="2" eb="4">
      <t>バショ</t>
    </rPh>
    <rPh sb="6" eb="9">
      <t>リヨウシャ</t>
    </rPh>
    <rPh sb="10" eb="12">
      <t>ソウゲイ</t>
    </rPh>
    <phoneticPr fontId="2"/>
  </si>
  <si>
    <t>訪問実施に必要な人材確保の実施</t>
    <rPh sb="0" eb="2">
      <t>ホウモン</t>
    </rPh>
    <rPh sb="2" eb="4">
      <t>ジッシ</t>
    </rPh>
    <rPh sb="5" eb="7">
      <t>ヒツヨウ</t>
    </rPh>
    <rPh sb="8" eb="10">
      <t>ジンザイ</t>
    </rPh>
    <rPh sb="10" eb="12">
      <t>カクホ</t>
    </rPh>
    <rPh sb="13" eb="15">
      <t>ジッシ</t>
    </rPh>
    <phoneticPr fontId="2"/>
  </si>
  <si>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</si>
  <si>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2"/>
  </si>
  <si>
    <t>マスク等の衛生用品の購入</t>
    <rPh sb="3" eb="4">
      <t>トウ</t>
    </rPh>
    <rPh sb="5" eb="7">
      <t>エイセイ</t>
    </rPh>
    <rPh sb="7" eb="9">
      <t>ヨウヒン</t>
    </rPh>
    <rPh sb="10" eb="12">
      <t>コウニュウ</t>
    </rPh>
    <phoneticPr fontId="2"/>
  </si>
  <si>
    <t>追加で必要となる人材確保の実施</t>
    <rPh sb="0" eb="2">
      <t>ツイカ</t>
    </rPh>
    <rPh sb="3" eb="5">
      <t>ヒツヨウ</t>
    </rPh>
    <rPh sb="8" eb="10">
      <t>ジンザイ</t>
    </rPh>
    <rPh sb="10" eb="12">
      <t>カクホ</t>
    </rPh>
    <rPh sb="13" eb="15">
      <t>ジッシ</t>
    </rPh>
    <phoneticPr fontId="2"/>
  </si>
  <si>
    <t>利用者の引き継ぎに係る連絡調整</t>
    <rPh sb="0" eb="3">
      <t>リヨウシャ</t>
    </rPh>
    <rPh sb="4" eb="5">
      <t>ヒ</t>
    </rPh>
    <rPh sb="6" eb="7">
      <t>ツ</t>
    </rPh>
    <rPh sb="9" eb="10">
      <t>カカ</t>
    </rPh>
    <rPh sb="11" eb="13">
      <t>レンラク</t>
    </rPh>
    <rPh sb="13" eb="15">
      <t>チョウセイ</t>
    </rPh>
    <phoneticPr fontId="2"/>
  </si>
  <si>
    <t>（１）利用者受入に係る連絡調整、職員確保【共通】</t>
    <rPh sb="21" eb="23">
      <t>キョウツウ</t>
    </rPh>
    <phoneticPr fontId="2"/>
  </si>
  <si>
    <t>（２）職員の応援派遣【共通】</t>
    <rPh sb="3" eb="5">
      <t>ショクイン</t>
    </rPh>
    <rPh sb="6" eb="8">
      <t>オウエン</t>
    </rPh>
    <rPh sb="8" eb="10">
      <t>ハケン</t>
    </rPh>
    <rPh sb="11" eb="13">
      <t>キョウツウ</t>
    </rPh>
    <phoneticPr fontId="2"/>
  </si>
  <si>
    <t>職員の応援派遣の実施</t>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</si>
  <si>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</si>
  <si>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</si>
  <si>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</si>
  <si>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（１）介護サービス事業所・介護施設等のサービス継続に必要な取組</t>
    <phoneticPr fontId="2"/>
  </si>
  <si>
    <t>（１）介護サービス事業所・介護施設等のサービス継続に必要な取組【共通】</t>
    <phoneticPr fontId="2"/>
  </si>
  <si>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2"/>
  </si>
  <si>
    <t>２．介護サービス事業所等との連携支援事業</t>
  </si>
  <si>
    <t>２．介護サービス事業所等との連携支援事業</t>
    <phoneticPr fontId="2"/>
  </si>
  <si>
    <t>所要額</t>
    <rPh sb="0" eb="3">
      <t>ショヨウガク</t>
    </rPh>
    <phoneticPr fontId="2"/>
  </si>
  <si>
    <t>事業区分</t>
    <rPh sb="0" eb="2">
      <t>ジギョウ</t>
    </rPh>
    <rPh sb="2" eb="4">
      <t>クブン</t>
    </rPh>
    <phoneticPr fontId="2"/>
  </si>
  <si>
    <t>(1)</t>
    <phoneticPr fontId="2"/>
  </si>
  <si>
    <t>所要額(円)</t>
    <rPh sb="0" eb="3">
      <t>ショヨウガク</t>
    </rPh>
    <rPh sb="4" eb="5">
      <t>エン</t>
    </rPh>
    <phoneticPr fontId="2"/>
  </si>
  <si>
    <t>１．介護サービス事業所におけるサービス継続支援事業</t>
    <phoneticPr fontId="2"/>
  </si>
  <si>
    <t>(参考)事業ごとの対象経費と費目の例</t>
    <rPh sb="1" eb="3">
      <t>サンコウ</t>
    </rPh>
    <rPh sb="4" eb="6">
      <t>ジギョウ</t>
    </rPh>
    <rPh sb="9" eb="11">
      <t>タイショウ</t>
    </rPh>
    <rPh sb="11" eb="13">
      <t>ケイヒ</t>
    </rPh>
    <rPh sb="14" eb="16">
      <t>ヒモク</t>
    </rPh>
    <rPh sb="17" eb="18">
      <t>レイ</t>
    </rPh>
    <phoneticPr fontId="2"/>
  </si>
  <si>
    <t>ア　事業所・施設等の消毒・清掃の費用</t>
    <rPh sb="2" eb="5">
      <t>ジギョウショ</t>
    </rPh>
    <rPh sb="6" eb="8">
      <t>シセツ</t>
    </rPh>
    <rPh sb="8" eb="9">
      <t>トウ</t>
    </rPh>
    <rPh sb="10" eb="12">
      <t>ショウドク</t>
    </rPh>
    <rPh sb="13" eb="15">
      <t>セイソウ</t>
    </rPh>
    <rPh sb="16" eb="18">
      <t>ヒヨウ</t>
    </rPh>
    <phoneticPr fontId="2"/>
  </si>
  <si>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2"/>
  </si>
  <si>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2"/>
  </si>
  <si>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2"/>
  </si>
  <si>
    <t>ク　代替の場所におけるサービス提供を行うための費用</t>
    <rPh sb="2" eb="4">
      <t>ダイタイ</t>
    </rPh>
    <rPh sb="5" eb="7">
      <t>バショ</t>
    </rPh>
    <rPh sb="15" eb="17">
      <t>テイキョウ</t>
    </rPh>
    <rPh sb="18" eb="19">
      <t>オコナ</t>
    </rPh>
    <rPh sb="23" eb="25">
      <t>ヒヨウ</t>
    </rPh>
    <phoneticPr fontId="2"/>
  </si>
  <si>
    <t>（２）職員の応援派遣</t>
    <rPh sb="3" eb="5">
      <t>ショクイン</t>
    </rPh>
    <rPh sb="6" eb="8">
      <t>オウエン</t>
    </rPh>
    <rPh sb="8" eb="10">
      <t>ハケン</t>
    </rPh>
    <phoneticPr fontId="2"/>
  </si>
  <si>
    <t>（１）利用者受入に係る連絡調整、職員確保</t>
    <phoneticPr fontId="2"/>
  </si>
  <si>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2"/>
  </si>
  <si>
    <t>（４）通所系サービス事業所による訪問サービスの実施</t>
    <rPh sb="3" eb="5">
      <t>ツウショ</t>
    </rPh>
    <rPh sb="5" eb="6">
      <t>ケイ</t>
    </rPh>
    <rPh sb="10" eb="13">
      <t>ジギョウショ</t>
    </rPh>
    <rPh sb="16" eb="18">
      <t>ホウモン</t>
    </rPh>
    <rPh sb="23" eb="25">
      <t>ジッシ</t>
    </rPh>
    <phoneticPr fontId="2"/>
  </si>
  <si>
    <t>衛生用品、その他消耗品の購入【需用費】</t>
    <rPh sb="0" eb="2">
      <t>エイセイ</t>
    </rPh>
    <rPh sb="2" eb="4">
      <t>ヨウヒン</t>
    </rPh>
    <rPh sb="7" eb="8">
      <t>タ</t>
    </rPh>
    <rPh sb="8" eb="11">
      <t>ショウモウヒン</t>
    </rPh>
    <rPh sb="12" eb="14">
      <t>コウニュウ</t>
    </rPh>
    <rPh sb="15" eb="18">
      <t>ジュヨウヒ</t>
    </rPh>
    <phoneticPr fontId="2"/>
  </si>
  <si>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2"/>
  </si>
  <si>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2"/>
  </si>
  <si>
    <t>（上記ウに準ずる）</t>
    <rPh sb="1" eb="3">
      <t>ジョウキ</t>
    </rPh>
    <rPh sb="5" eb="6">
      <t>ジュン</t>
    </rPh>
    <phoneticPr fontId="2"/>
  </si>
  <si>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2"/>
  </si>
  <si>
    <t>（上記イに準ずる）</t>
    <rPh sb="1" eb="3">
      <t>ジョウキ</t>
    </rPh>
    <rPh sb="5" eb="6">
      <t>ジュン</t>
    </rPh>
    <phoneticPr fontId="2"/>
  </si>
  <si>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</si>
  <si>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</si>
  <si>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</si>
  <si>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</si>
  <si>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</si>
  <si>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</si>
  <si>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</si>
  <si>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</si>
  <si>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</si>
  <si>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</si>
  <si>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</si>
  <si>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</si>
  <si>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</si>
  <si>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</si>
  <si>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</si>
  <si>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</si>
  <si>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</si>
  <si>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</si>
  <si>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</si>
  <si>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</si>
  <si>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</si>
  <si>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</si>
  <si>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</si>
  <si>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</si>
  <si>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通所による訪問</t>
    <rPh sb="0" eb="2">
      <t>ツウショ</t>
    </rPh>
    <rPh sb="5" eb="7">
      <t>ホウモン</t>
    </rPh>
    <phoneticPr fontId="2"/>
  </si>
  <si>
    <t>千円</t>
    <rPh sb="0" eb="2">
      <t>センエン</t>
    </rPh>
    <phoneticPr fontId="2"/>
  </si>
  <si>
    <t>なし</t>
    <phoneticPr fontId="2"/>
  </si>
  <si>
    <t>あり</t>
    <phoneticPr fontId="2"/>
  </si>
  <si>
    <t>単価１</t>
    <rPh sb="0" eb="2">
      <t>タンカ</t>
    </rPh>
    <phoneticPr fontId="2"/>
  </si>
  <si>
    <t>単価2</t>
    <rPh sb="0" eb="2">
      <t>タンカ</t>
    </rPh>
    <phoneticPr fontId="2"/>
  </si>
  <si>
    <r>
      <t xml:space="preserve"> 介護サービス事業所等におけるサービス継続支援事業　</t>
    </r>
    <r>
      <rPr>
        <sz val="8"/>
        <rFont val="ＭＳ Ｐ明朝"/>
        <family val="1"/>
        <charset val="128"/>
      </rPr>
      <t>→ １を記載</t>
    </r>
    <rPh sb="10" eb="11">
      <t>トウ</t>
    </rPh>
    <rPh sb="30" eb="32">
      <t>キサイ</t>
    </rPh>
    <phoneticPr fontId="2"/>
  </si>
  <si>
    <r>
      <t>介護サービス事業所等との連携支援事業　</t>
    </r>
    <r>
      <rPr>
        <sz val="8"/>
        <rFont val="ＭＳ Ｐ明朝"/>
        <family val="1"/>
        <charset val="128"/>
      </rPr>
      <t>→ ２を記載</t>
    </r>
    <rPh sb="23" eb="25">
      <t>キサイ</t>
    </rPh>
    <phoneticPr fontId="2"/>
  </si>
  <si>
    <t>１．介護サービス事業所等におけるサービス継続支援事業</t>
    <rPh sb="11" eb="12">
      <t>トウ</t>
    </rPh>
    <phoneticPr fontId="2"/>
  </si>
  <si>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2"/>
  </si>
  <si>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2"/>
  </si>
  <si>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2"/>
  </si>
  <si>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2"/>
  </si>
  <si>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2"/>
  </si>
  <si>
    <t>(対象経費の例)</t>
    <rPh sb="1" eb="3">
      <t>タイショウ</t>
    </rPh>
    <rPh sb="3" eb="5">
      <t>ケイヒ</t>
    </rPh>
    <rPh sb="6" eb="7">
      <t>レイ</t>
    </rPh>
    <phoneticPr fontId="2"/>
  </si>
  <si>
    <t>（上記カに準ずる）</t>
    <rPh sb="1" eb="3">
      <t>ジョウキ</t>
    </rPh>
    <rPh sb="5" eb="6">
      <t>ジュン</t>
    </rPh>
    <phoneticPr fontId="2"/>
  </si>
  <si>
    <t>(対象経費の例)</t>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</si>
  <si>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</si>
  <si>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</si>
  <si>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</si>
  <si>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</si>
  <si>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</si>
  <si>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</si>
  <si>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</si>
  <si>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</si>
  <si>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</si>
  <si>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</si>
  <si>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</si>
  <si>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</si>
  <si>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</si>
  <si>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r>
      <t>（３）通所系ｻｰﾋﾞｽ事業所及び短期入所系ｻｰﾋﾞｽ事業所による事業所外の代替の場所におけるｻｰﾋﾞｽ実施に係る取組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2"/>
  </si>
  <si>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2"/>
  </si>
  <si>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2"/>
  </si>
  <si>
    <t>ケ　職員の交通費、利用者の送迎に係る費用</t>
    <rPh sb="2" eb="4">
      <t>ショクイン</t>
    </rPh>
    <rPh sb="5" eb="8">
      <t>コウツウヒ</t>
    </rPh>
    <rPh sb="9" eb="12">
      <t>リヨウシャ</t>
    </rPh>
    <rPh sb="13" eb="15">
      <t>ソウゲイ</t>
    </rPh>
    <rPh sb="16" eb="17">
      <t>カカ</t>
    </rPh>
    <rPh sb="18" eb="20">
      <t>ヒヨウ</t>
    </rPh>
    <phoneticPr fontId="2"/>
  </si>
  <si>
    <t>代替場所への送迎のための臨時職員の賃金【賃金】、職員の交通費【旅費】</t>
    <phoneticPr fontId="2"/>
  </si>
  <si>
    <t>シ　通所しない利用者宅を訪問してサービス提供を行うための費用</t>
    <phoneticPr fontId="2"/>
  </si>
  <si>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2"/>
  </si>
  <si>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2"/>
  </si>
  <si>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2"/>
  </si>
  <si>
    <t>損害賠償保険への加入【役務費】</t>
    <rPh sb="2" eb="4">
      <t>バイショウ</t>
    </rPh>
    <phoneticPr fontId="2"/>
  </si>
  <si>
    <t>イ　利用者の引き継ぎ等で生じる費用</t>
    <rPh sb="2" eb="5">
      <t>リヨウシャ</t>
    </rPh>
    <rPh sb="6" eb="7">
      <t>ヒ</t>
    </rPh>
    <rPh sb="8" eb="9">
      <t>ツ</t>
    </rPh>
    <rPh sb="10" eb="11">
      <t>トウ</t>
    </rPh>
    <rPh sb="12" eb="13">
      <t>ショウ</t>
    </rPh>
    <rPh sb="15" eb="17">
      <t>ヒヨウ</t>
    </rPh>
    <phoneticPr fontId="2"/>
  </si>
  <si>
    <t>ウ　職員を応援派遣するために必要な費用</t>
    <rPh sb="2" eb="4">
      <t>ショクイン</t>
    </rPh>
    <rPh sb="5" eb="7">
      <t>オウエン</t>
    </rPh>
    <rPh sb="7" eb="9">
      <t>ハケン</t>
    </rPh>
    <rPh sb="14" eb="16">
      <t>ヒツヨウ</t>
    </rPh>
    <rPh sb="17" eb="19">
      <t>ヒヨウ</t>
    </rPh>
    <phoneticPr fontId="2"/>
  </si>
  <si>
    <t>（上記1（1）ウに準ずる）</t>
    <rPh sb="1" eb="3">
      <t>ジョウキ</t>
    </rPh>
    <rPh sb="9" eb="10">
      <t>ジュン</t>
    </rPh>
    <phoneticPr fontId="2"/>
  </si>
  <si>
    <t>（上記1（1）エに準ずる）</t>
    <rPh sb="1" eb="3">
      <t>ジョウキ</t>
    </rPh>
    <rPh sb="9" eb="10">
      <t>ジュン</t>
    </rPh>
    <phoneticPr fontId="2"/>
  </si>
  <si>
    <t>１．介護サービス事業所等におけるサービス継続支援事業</t>
    <rPh sb="11" eb="12">
      <t>トウ</t>
    </rPh>
    <phoneticPr fontId="2"/>
  </si>
  <si>
    <t>合計（②）</t>
    <rPh sb="0" eb="2">
      <t>ゴウケイ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</si>
  <si>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</si>
  <si>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</si>
  <si>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</si>
  <si>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</si>
  <si>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</si>
  <si>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</si>
  <si>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</si>
  <si>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</si>
  <si>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</si>
  <si>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</si>
  <si>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2"/>
  </si>
  <si>
    <t>分類</t>
    <rPh sb="0" eb="2">
      <t>ブンルイ</t>
    </rPh>
    <phoneticPr fontId="2"/>
  </si>
  <si>
    <r>
      <t>通所リハビリテーション事業所</t>
    </r>
    <r>
      <rPr>
        <sz val="9"/>
        <rFont val="ＭＳ 明朝"/>
        <family val="1"/>
        <charset val="128"/>
      </rPr>
      <t>（通常規模型）</t>
    </r>
    <phoneticPr fontId="2"/>
  </si>
  <si>
    <r>
      <t>通所リハビリテーション事業所</t>
    </r>
    <r>
      <rPr>
        <sz val="9"/>
        <rFont val="ＭＳ 明朝"/>
        <family val="1"/>
        <charset val="128"/>
      </rPr>
      <t>（大規模型（Ⅰ））</t>
    </r>
    <phoneticPr fontId="2"/>
  </si>
  <si>
    <r>
      <t>通所リハビリテーション事業所</t>
    </r>
    <r>
      <rPr>
        <sz val="9"/>
        <rFont val="ＭＳ 明朝"/>
        <family val="1"/>
        <charset val="128"/>
      </rPr>
      <t>（大規模型（Ⅱ））</t>
    </r>
    <phoneticPr fontId="2"/>
  </si>
  <si>
    <t>①　都道府県、保健所を設置する市又は特別区から休業要請を受けた通所系サービス事業所、短期入所系サービス事業所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</si>
  <si>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</si>
  <si>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(2)</t>
    <phoneticPr fontId="2"/>
  </si>
  <si>
    <t>(3)</t>
    <phoneticPr fontId="2"/>
  </si>
  <si>
    <t>(4)</t>
    <phoneticPr fontId="2"/>
  </si>
  <si>
    <t>(5)</t>
    <phoneticPr fontId="2"/>
  </si>
  <si>
    <t>取組内容</t>
    <rPh sb="0" eb="1">
      <t>ト</t>
    </rPh>
    <rPh sb="1" eb="2">
      <t>ク</t>
    </rPh>
    <rPh sb="2" eb="4">
      <t>ナイヨウ</t>
    </rPh>
    <phoneticPr fontId="2"/>
  </si>
  <si>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2"/>
  </si>
  <si>
    <t>ウ　事業継続に必要な人員確保のための費用</t>
    <rPh sb="2" eb="4">
      <t>ジギョウ</t>
    </rPh>
    <rPh sb="4" eb="6">
      <t>ケイゾク</t>
    </rPh>
    <rPh sb="7" eb="9">
      <t>ヒツヨウ</t>
    </rPh>
    <rPh sb="10" eb="12">
      <t>ジンイン</t>
    </rPh>
    <rPh sb="12" eb="14">
      <t>カクホ</t>
    </rPh>
    <rPh sb="18" eb="20">
      <t>ヒヨウ</t>
    </rPh>
    <phoneticPr fontId="2"/>
  </si>
  <si>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2"/>
  </si>
  <si>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2"/>
  </si>
  <si>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2"/>
  </si>
  <si>
    <t>ア　追加で必要な人員確保のための費用</t>
    <rPh sb="2" eb="4">
      <t>ツイカ</t>
    </rPh>
    <rPh sb="5" eb="7">
      <t>ヒツヨウ</t>
    </rPh>
    <rPh sb="8" eb="10">
      <t>ジンイン</t>
    </rPh>
    <rPh sb="10" eb="12">
      <t>カクホ</t>
    </rPh>
    <rPh sb="16" eb="18">
      <t>ヒヨウ</t>
    </rPh>
    <phoneticPr fontId="2"/>
  </si>
  <si>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2"/>
  </si>
  <si>
    <t>No.</t>
    <phoneticPr fontId="2"/>
  </si>
  <si>
    <t>１．介護サービス事業所等におけるサービス継続支援事業</t>
    <phoneticPr fontId="2"/>
  </si>
  <si>
    <t>２．介護サービス事業所等との連携支援事業</t>
    <phoneticPr fontId="2"/>
  </si>
  <si>
    <t>２．介護サービス事業所等との連携支援事業</t>
    <phoneticPr fontId="2"/>
  </si>
  <si>
    <t>（注）</t>
    <rPh sb="1" eb="2">
      <t>チュウ</t>
    </rPh>
    <phoneticPr fontId="2"/>
  </si>
  <si>
    <t>基準単価(d)</t>
    <rPh sb="0" eb="2">
      <t>キジュン</t>
    </rPh>
    <rPh sb="2" eb="4">
      <t>タンカ</t>
    </rPh>
    <phoneticPr fontId="2"/>
  </si>
  <si>
    <t>所要額(e)</t>
    <rPh sb="0" eb="3">
      <t>ショヨウガク</t>
    </rPh>
    <phoneticPr fontId="2"/>
  </si>
  <si>
    <t>申請額(f)</t>
    <rPh sb="0" eb="3">
      <t>シンセイガク</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</si>
  <si>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</si>
  <si>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</si>
  <si>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</si>
  <si>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2"/>
  </si>
  <si>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2"/>
  </si>
  <si>
    <t>備考</t>
    <rPh sb="0" eb="2">
      <t>ビコウ</t>
    </rPh>
    <phoneticPr fontId="2"/>
  </si>
  <si>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</si>
  <si>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</si>
  <si>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</si>
  <si>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合計（①）</t>
    <rPh sb="0" eb="2">
      <t>ゴウケイ</t>
    </rPh>
    <phoneticPr fontId="2"/>
  </si>
  <si>
    <t>（単位:千円）</t>
    <rPh sb="1" eb="3">
      <t>タンイ</t>
    </rPh>
    <rPh sb="4" eb="6">
      <t>センエン</t>
    </rPh>
    <phoneticPr fontId="2"/>
  </si>
  <si>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2"/>
  </si>
  <si>
    <t>2.介護サービス事業所等との連携支援事業</t>
    <rPh sb="2" eb="4">
      <t>カイゴ</t>
    </rPh>
    <rPh sb="8" eb="11">
      <t>ジギョウショ</t>
    </rPh>
    <rPh sb="11" eb="12">
      <t>トウ</t>
    </rPh>
    <rPh sb="14" eb="16">
      <t>レンケイ</t>
    </rPh>
    <rPh sb="16" eb="18">
      <t>シエン</t>
    </rPh>
    <rPh sb="18" eb="20">
      <t>ジギョウ</t>
    </rPh>
    <phoneticPr fontId="2"/>
  </si>
  <si>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2"/>
  </si>
  <si>
    <t>※本シートは絶対に編集しないこと。</t>
    <rPh sb="1" eb="2">
      <t>ホン</t>
    </rPh>
    <rPh sb="6" eb="8">
      <t>ゼッタイ</t>
    </rPh>
    <rPh sb="9" eb="11">
      <t>ヘンシュウ</t>
    </rPh>
    <phoneticPr fontId="2"/>
  </si>
  <si>
    <t>注　補助金交付後、申請者が暴力団経営支配法人等であることが発覚した場合、補助金を返還していただきます。</t>
    <rPh sb="0" eb="1">
      <t>チュウ</t>
    </rPh>
    <rPh sb="2" eb="5">
      <t>ホジョキン</t>
    </rPh>
    <rPh sb="5" eb="7">
      <t>コウフ</t>
    </rPh>
    <rPh sb="7" eb="8">
      <t>ゴ</t>
    </rPh>
    <rPh sb="9" eb="12">
      <t>シンセイシャ</t>
    </rPh>
    <rPh sb="13" eb="16">
      <t>ボウリョクダン</t>
    </rPh>
    <rPh sb="16" eb="18">
      <t>ケイエイ</t>
    </rPh>
    <rPh sb="18" eb="20">
      <t>シハイ</t>
    </rPh>
    <rPh sb="20" eb="22">
      <t>ホウジン</t>
    </rPh>
    <rPh sb="22" eb="23">
      <t>トウ</t>
    </rPh>
    <rPh sb="29" eb="31">
      <t>ハッカク</t>
    </rPh>
    <rPh sb="33" eb="35">
      <t>バアイ</t>
    </rPh>
    <rPh sb="36" eb="39">
      <t>ホジョキン</t>
    </rPh>
    <rPh sb="40" eb="42">
      <t>ヘンカン</t>
    </rPh>
    <phoneticPr fontId="21"/>
  </si>
  <si>
    <t>添付書類</t>
    <phoneticPr fontId="2"/>
  </si>
  <si>
    <t>円</t>
    <phoneticPr fontId="21"/>
  </si>
  <si>
    <t>交付申請額</t>
    <phoneticPr fontId="2"/>
  </si>
  <si>
    <t>新型コロナウイルス感染症に係る介護サービス事業所等サービス継続支援事業</t>
    <rPh sb="0" eb="2">
      <t>シンガタ</t>
    </rPh>
    <rPh sb="9" eb="12">
      <t>カンセンショウ</t>
    </rPh>
    <rPh sb="13" eb="14">
      <t>カカ</t>
    </rPh>
    <rPh sb="15" eb="17">
      <t>カイゴ</t>
    </rPh>
    <rPh sb="21" eb="23">
      <t>ジギョウ</t>
    </rPh>
    <rPh sb="23" eb="24">
      <t>ショ</t>
    </rPh>
    <rPh sb="24" eb="25">
      <t>トウ</t>
    </rPh>
    <rPh sb="29" eb="31">
      <t>ケイゾク</t>
    </rPh>
    <rPh sb="31" eb="33">
      <t>シエン</t>
    </rPh>
    <rPh sb="33" eb="35">
      <t>ジギョウ</t>
    </rPh>
    <phoneticPr fontId="2"/>
  </si>
  <si>
    <t>補助事業等の名称</t>
    <phoneticPr fontId="2"/>
  </si>
  <si>
    <t>補助金等の名称</t>
    <phoneticPr fontId="2"/>
  </si>
  <si>
    <t>電話</t>
    <rPh sb="0" eb="2">
      <t>デンワ</t>
    </rPh>
    <phoneticPr fontId="2"/>
  </si>
  <si>
    <t>代表者氏名</t>
    <rPh sb="0" eb="3">
      <t>ダイヒョウシャ</t>
    </rPh>
    <rPh sb="3" eb="5">
      <t>シメイ</t>
    </rPh>
    <phoneticPr fontId="2"/>
  </si>
  <si>
    <t>代表者職</t>
    <rPh sb="0" eb="3">
      <t>ダイヒョウシャ</t>
    </rPh>
    <rPh sb="3" eb="4">
      <t>ショク</t>
    </rPh>
    <phoneticPr fontId="21"/>
  </si>
  <si>
    <t xml:space="preserve">　　 （法　　人） </t>
    <rPh sb="4" eb="5">
      <t>ホウ</t>
    </rPh>
    <rPh sb="7" eb="8">
      <t>ヒト</t>
    </rPh>
    <phoneticPr fontId="21"/>
  </si>
  <si>
    <t>名称</t>
    <rPh sb="0" eb="2">
      <t>メイショウ</t>
    </rPh>
    <phoneticPr fontId="2"/>
  </si>
  <si>
    <t>申　請　者</t>
    <phoneticPr fontId="2"/>
  </si>
  <si>
    <t>〒</t>
    <phoneticPr fontId="21"/>
  </si>
  <si>
    <t>（あて先）　横　須　賀　市　長</t>
    <phoneticPr fontId="2"/>
  </si>
  <si>
    <t>令和２年度補助金等交付申請書</t>
    <rPh sb="0" eb="1">
      <t>レイ</t>
    </rPh>
    <rPh sb="1" eb="2">
      <t>ワ</t>
    </rPh>
    <phoneticPr fontId="2"/>
  </si>
  <si>
    <t>第１号様式（第４条）</t>
    <rPh sb="6" eb="7">
      <t>ダイ</t>
    </rPh>
    <rPh sb="8" eb="9">
      <t>ジョウ</t>
    </rPh>
    <phoneticPr fontId="2"/>
  </si>
  <si>
    <t>口座名義</t>
    <phoneticPr fontId="21"/>
  </si>
  <si>
    <t>（ｶﾀｶﾅ）</t>
    <phoneticPr fontId="2"/>
  </si>
  <si>
    <t>番号</t>
    <phoneticPr fontId="2"/>
  </si>
  <si>
    <t>種目</t>
    <phoneticPr fontId="2"/>
  </si>
  <si>
    <t>口座</t>
    <phoneticPr fontId="2"/>
  </si>
  <si>
    <t>預金</t>
    <phoneticPr fontId="2"/>
  </si>
  <si>
    <t>支店</t>
    <rPh sb="0" eb="2">
      <t>シテン</t>
    </rPh>
    <phoneticPr fontId="21"/>
  </si>
  <si>
    <t>支店コード</t>
    <rPh sb="0" eb="2">
      <t>シテン</t>
    </rPh>
    <phoneticPr fontId="21"/>
  </si>
  <si>
    <t>支店名</t>
    <rPh sb="0" eb="3">
      <t>シテンメイ</t>
    </rPh>
    <phoneticPr fontId="21"/>
  </si>
  <si>
    <t>金融機関コード</t>
    <rPh sb="0" eb="2">
      <t>キンユウ</t>
    </rPh>
    <rPh sb="2" eb="4">
      <t>キカン</t>
    </rPh>
    <phoneticPr fontId="21"/>
  </si>
  <si>
    <t>振込指定金融機関</t>
    <rPh sb="0" eb="2">
      <t>フリコミ</t>
    </rPh>
    <rPh sb="2" eb="4">
      <t>シテイ</t>
    </rPh>
    <rPh sb="4" eb="6">
      <t>キンユウ</t>
    </rPh>
    <rPh sb="6" eb="8">
      <t>キカン</t>
    </rPh>
    <phoneticPr fontId="2"/>
  </si>
  <si>
    <t>下記口座にお振込みください</t>
    <rPh sb="0" eb="2">
      <t>カキ</t>
    </rPh>
    <rPh sb="2" eb="4">
      <t>コウザ</t>
    </rPh>
    <rPh sb="6" eb="8">
      <t>フリコ</t>
    </rPh>
    <phoneticPr fontId="21"/>
  </si>
  <si>
    <t>　　横　須　賀　市　長　様</t>
    <rPh sb="2" eb="3">
      <t>ヨコ</t>
    </rPh>
    <rPh sb="4" eb="5">
      <t>ス</t>
    </rPh>
    <rPh sb="6" eb="7">
      <t>ガ</t>
    </rPh>
    <rPh sb="8" eb="9">
      <t>シ</t>
    </rPh>
    <rPh sb="10" eb="11">
      <t>チョウ</t>
    </rPh>
    <rPh sb="12" eb="13">
      <t>サマ</t>
    </rPh>
    <phoneticPr fontId="21"/>
  </si>
  <si>
    <t>　電　　　話　</t>
    <phoneticPr fontId="2"/>
  </si>
  <si>
    <t>代表者氏名</t>
    <phoneticPr fontId="2"/>
  </si>
  <si>
    <t>代 表 者 職</t>
    <rPh sb="0" eb="1">
      <t>ダイ</t>
    </rPh>
    <rPh sb="2" eb="3">
      <t>オモテ</t>
    </rPh>
    <rPh sb="4" eb="5">
      <t>モノ</t>
    </rPh>
    <rPh sb="6" eb="7">
      <t>ショク</t>
    </rPh>
    <phoneticPr fontId="21"/>
  </si>
  <si>
    <t>名　　　　称</t>
    <rPh sb="0" eb="1">
      <t>ナ</t>
    </rPh>
    <rPh sb="5" eb="6">
      <t>ショウ</t>
    </rPh>
    <phoneticPr fontId="2"/>
  </si>
  <si>
    <t>所　在　地</t>
    <phoneticPr fontId="2"/>
  </si>
  <si>
    <t>郵便番号</t>
    <phoneticPr fontId="2"/>
  </si>
  <si>
    <t>令和　　　年　　　月　　　日</t>
    <rPh sb="0" eb="2">
      <t>レイワ</t>
    </rPh>
    <rPh sb="5" eb="6">
      <t>ネン</t>
    </rPh>
    <rPh sb="9" eb="10">
      <t>ガツ</t>
    </rPh>
    <rPh sb="13" eb="14">
      <t>ニチ</t>
    </rPh>
    <phoneticPr fontId="21"/>
  </si>
  <si>
    <t>ただし、新型コロナウイルス感染症に係る介護サービス事業所等サービス</t>
    <rPh sb="4" eb="6">
      <t>シンガタ</t>
    </rPh>
    <rPh sb="13" eb="16">
      <t>カンセンショウ</t>
    </rPh>
    <rPh sb="17" eb="18">
      <t>カカ</t>
    </rPh>
    <rPh sb="19" eb="21">
      <t>カイゴ</t>
    </rPh>
    <rPh sb="25" eb="28">
      <t>ジギョウショ</t>
    </rPh>
    <rPh sb="28" eb="29">
      <t>トウ</t>
    </rPh>
    <phoneticPr fontId="2"/>
  </si>
  <si>
    <t>円</t>
    <rPh sb="0" eb="1">
      <t>エン</t>
    </rPh>
    <phoneticPr fontId="21"/>
  </si>
  <si>
    <t>金</t>
    <phoneticPr fontId="2"/>
  </si>
  <si>
    <t>請　　求　　書</t>
    <rPh sb="0" eb="1">
      <t>ショウ</t>
    </rPh>
    <rPh sb="3" eb="4">
      <t>モトム</t>
    </rPh>
    <rPh sb="6" eb="7">
      <t>ショ</t>
    </rPh>
    <phoneticPr fontId="21"/>
  </si>
  <si>
    <t>第５号様式（第11条第２項）</t>
    <rPh sb="0" eb="1">
      <t>ダイ</t>
    </rPh>
    <rPh sb="2" eb="3">
      <t>ゴウ</t>
    </rPh>
    <rPh sb="3" eb="5">
      <t>ヨウシキ</t>
    </rPh>
    <rPh sb="6" eb="7">
      <t>ダイ</t>
    </rPh>
    <rPh sb="9" eb="10">
      <t>ジョウ</t>
    </rPh>
    <rPh sb="10" eb="11">
      <t>ダイ</t>
    </rPh>
    <rPh sb="12" eb="13">
      <t>コウ</t>
    </rPh>
    <phoneticPr fontId="21"/>
  </si>
  <si>
    <t>　 普通　　　総合</t>
    <phoneticPr fontId="2"/>
  </si>
  <si>
    <t>　 当座　　</t>
    <phoneticPr fontId="2"/>
  </si>
  <si>
    <t>交付決定額</t>
    <rPh sb="0" eb="2">
      <t>コウフ</t>
    </rPh>
    <rPh sb="2" eb="4">
      <t>ケッテイ</t>
    </rPh>
    <rPh sb="4" eb="5">
      <t>ガク</t>
    </rPh>
    <phoneticPr fontId="2"/>
  </si>
  <si>
    <t>精算額</t>
    <rPh sb="0" eb="3">
      <t>セイサンガク</t>
    </rPh>
    <phoneticPr fontId="2"/>
  </si>
  <si>
    <t>補助事業等完了年月日</t>
    <rPh sb="0" eb="2">
      <t>ホジョ</t>
    </rPh>
    <rPh sb="2" eb="4">
      <t>ジギョウ</t>
    </rPh>
    <rPh sb="4" eb="5">
      <t>トウ</t>
    </rPh>
    <rPh sb="5" eb="7">
      <t>カンリョウ</t>
    </rPh>
    <rPh sb="7" eb="10">
      <t>ネンガッピ</t>
    </rPh>
    <phoneticPr fontId="2"/>
  </si>
  <si>
    <t>清算に係る収支明細</t>
    <rPh sb="0" eb="2">
      <t>セイサン</t>
    </rPh>
    <rPh sb="3" eb="4">
      <t>カカ</t>
    </rPh>
    <rPh sb="5" eb="7">
      <t>シュウシ</t>
    </rPh>
    <rPh sb="7" eb="9">
      <t>メイサイ</t>
    </rPh>
    <phoneticPr fontId="2"/>
  </si>
  <si>
    <t>添付書類</t>
    <rPh sb="0" eb="2">
      <t>テンプ</t>
    </rPh>
    <rPh sb="2" eb="4">
      <t>ショルイ</t>
    </rPh>
    <phoneticPr fontId="2"/>
  </si>
  <si>
    <t>補助事業等の名称</t>
    <rPh sb="0" eb="2">
      <t>ホジョ</t>
    </rPh>
    <rPh sb="2" eb="4">
      <t>ジギョウ</t>
    </rPh>
    <rPh sb="4" eb="5">
      <t>トウ</t>
    </rPh>
    <rPh sb="6" eb="8">
      <t>メイショウ</t>
    </rPh>
    <phoneticPr fontId="2"/>
  </si>
  <si>
    <t>事務処理欄</t>
    <rPh sb="0" eb="2">
      <t>ジム</t>
    </rPh>
    <rPh sb="2" eb="4">
      <t>ショリ</t>
    </rPh>
    <rPh sb="4" eb="5">
      <t>ラン</t>
    </rPh>
    <phoneticPr fontId="2"/>
  </si>
  <si>
    <t>　　　　　　　　　　　　　　　　　　　　　　　助成対象
サービス種別</t>
    <rPh sb="23" eb="25">
      <t>ジョセイ</t>
    </rPh>
    <rPh sb="25" eb="27">
      <t>タイショウ</t>
    </rPh>
    <rPh sb="33" eb="35">
      <t>シュベツ</t>
    </rPh>
    <phoneticPr fontId="2"/>
  </si>
  <si>
    <t>申請者</t>
    <rPh sb="0" eb="3">
      <t>シンセイシャ</t>
    </rPh>
    <phoneticPr fontId="2"/>
  </si>
  <si>
    <t>令和　　年　　月　　日</t>
    <rPh sb="0" eb="1">
      <t>レイ</t>
    </rPh>
    <rPh sb="1" eb="2">
      <t>ワ</t>
    </rPh>
    <phoneticPr fontId="2"/>
  </si>
  <si>
    <t>実　績　報　告　書</t>
    <rPh sb="0" eb="1">
      <t>ジツ</t>
    </rPh>
    <rPh sb="2" eb="3">
      <t>イサオ</t>
    </rPh>
    <rPh sb="4" eb="5">
      <t>ホウ</t>
    </rPh>
    <rPh sb="6" eb="7">
      <t>コク</t>
    </rPh>
    <rPh sb="8" eb="9">
      <t>ショ</t>
    </rPh>
    <phoneticPr fontId="2"/>
  </si>
  <si>
    <t>第４号様式（第10条）</t>
    <rPh sb="6" eb="7">
      <t>ダイ</t>
    </rPh>
    <rPh sb="9" eb="10">
      <t>ジョウ</t>
    </rPh>
    <phoneticPr fontId="2"/>
  </si>
  <si>
    <t>事業所・施設別申請額一覧</t>
    <rPh sb="0" eb="3">
      <t>ジギョウショ</t>
    </rPh>
    <rPh sb="4" eb="6">
      <t>シセツ</t>
    </rPh>
    <rPh sb="6" eb="7">
      <t>ベツ</t>
    </rPh>
    <rPh sb="7" eb="10">
      <t>シンセイガク</t>
    </rPh>
    <rPh sb="10" eb="12">
      <t>イチラン</t>
    </rPh>
    <phoneticPr fontId="2"/>
  </si>
  <si>
    <t>総括表</t>
    <rPh sb="0" eb="3">
      <t>ソウカツヒョウ</t>
    </rPh>
    <phoneticPr fontId="2"/>
  </si>
  <si>
    <t>〇事業所・施設別申請額一覧</t>
    <rPh sb="1" eb="4">
      <t>ジギョウショ</t>
    </rPh>
    <rPh sb="5" eb="7">
      <t>シセツ</t>
    </rPh>
    <rPh sb="7" eb="8">
      <t>ベツ</t>
    </rPh>
    <rPh sb="8" eb="11">
      <t>シンセイガク</t>
    </rPh>
    <rPh sb="11" eb="13">
      <t>イチラン</t>
    </rPh>
    <phoneticPr fontId="2"/>
  </si>
  <si>
    <t>＜確認事項１＞
暴力団又は暴力団員でないことを確認するため、この様式及び指定（許可）申請時若しくは指定（許可）更新申請時又は変更届出書提出時に添付されている法人役員名簿に記載された情報を神奈川県警察本部に照会します。
   　　　</t>
    <rPh sb="1" eb="3">
      <t>カクニン</t>
    </rPh>
    <rPh sb="3" eb="5">
      <t>ジコウ</t>
    </rPh>
    <rPh sb="34" eb="35">
      <t>オヨ</t>
    </rPh>
    <rPh sb="45" eb="46">
      <t>モ</t>
    </rPh>
    <rPh sb="49" eb="51">
      <t>シテイ</t>
    </rPh>
    <rPh sb="52" eb="54">
      <t>キョカ</t>
    </rPh>
    <rPh sb="55" eb="57">
      <t>コウシン</t>
    </rPh>
    <rPh sb="60" eb="61">
      <t>マタ</t>
    </rPh>
    <rPh sb="62" eb="64">
      <t>ヘンコウ</t>
    </rPh>
    <rPh sb="64" eb="65">
      <t>トド</t>
    </rPh>
    <rPh sb="65" eb="66">
      <t>デ</t>
    </rPh>
    <rPh sb="66" eb="67">
      <t>ショ</t>
    </rPh>
    <rPh sb="67" eb="69">
      <t>テイシュツ</t>
    </rPh>
    <rPh sb="69" eb="70">
      <t>ジ</t>
    </rPh>
    <rPh sb="71" eb="73">
      <t>テンプ</t>
    </rPh>
    <rPh sb="78" eb="80">
      <t>ホウジン</t>
    </rPh>
    <rPh sb="80" eb="82">
      <t>ヤクイン</t>
    </rPh>
    <rPh sb="82" eb="84">
      <t>メイボ</t>
    </rPh>
    <phoneticPr fontId="2"/>
  </si>
  <si>
    <t>＜確認事項２＞
介護報酬、他の国庫補助金及び本市の「介護施設等衛生用品購入費補助金」で措置されているものは、本補助金の対象となりません。ご注意ください。</t>
    <rPh sb="1" eb="3">
      <t>カクニン</t>
    </rPh>
    <rPh sb="3" eb="5">
      <t>ジコウ</t>
    </rPh>
    <rPh sb="8" eb="10">
      <t>カイゴ</t>
    </rPh>
    <rPh sb="10" eb="12">
      <t>ホウシュウ</t>
    </rPh>
    <rPh sb="13" eb="14">
      <t>タ</t>
    </rPh>
    <rPh sb="15" eb="17">
      <t>コッコ</t>
    </rPh>
    <rPh sb="17" eb="20">
      <t>ホジョキン</t>
    </rPh>
    <rPh sb="20" eb="21">
      <t>オヨ</t>
    </rPh>
    <rPh sb="22" eb="24">
      <t>ホンシ</t>
    </rPh>
    <rPh sb="26" eb="28">
      <t>カイゴ</t>
    </rPh>
    <rPh sb="28" eb="30">
      <t>シセツ</t>
    </rPh>
    <rPh sb="30" eb="31">
      <t>トウ</t>
    </rPh>
    <rPh sb="31" eb="33">
      <t>エイセイ</t>
    </rPh>
    <rPh sb="33" eb="35">
      <t>ヨウヒン</t>
    </rPh>
    <rPh sb="35" eb="38">
      <t>コウニュウヒ</t>
    </rPh>
    <rPh sb="38" eb="41">
      <t>ホジョキン</t>
    </rPh>
    <rPh sb="43" eb="45">
      <t>ソチ</t>
    </rPh>
    <rPh sb="54" eb="55">
      <t>ホン</t>
    </rPh>
    <rPh sb="55" eb="58">
      <t>ホジョキン</t>
    </rPh>
    <rPh sb="59" eb="61">
      <t>タイショウ</t>
    </rPh>
    <rPh sb="69" eb="71">
      <t>チュウイ</t>
    </rPh>
    <phoneticPr fontId="2"/>
  </si>
  <si>
    <t>補助金の確定額</t>
    <rPh sb="0" eb="3">
      <t>ホジョキン</t>
    </rPh>
    <rPh sb="4" eb="6">
      <t>カクテイ</t>
    </rPh>
    <rPh sb="6" eb="7">
      <t>ガク</t>
    </rPh>
    <phoneticPr fontId="2"/>
  </si>
  <si>
    <t>消費税申告の有無</t>
    <rPh sb="0" eb="3">
      <t>ショウヒゼイ</t>
    </rPh>
    <rPh sb="3" eb="5">
      <t>シンコク</t>
    </rPh>
    <rPh sb="6" eb="8">
      <t>ウム</t>
    </rPh>
    <phoneticPr fontId="2"/>
  </si>
  <si>
    <t>有　　　　・　　　　無</t>
    <rPh sb="0" eb="1">
      <t>アリ</t>
    </rPh>
    <rPh sb="10" eb="11">
      <t>ナ</t>
    </rPh>
    <phoneticPr fontId="2"/>
  </si>
  <si>
    <t>仕入控除税額の計算方法</t>
    <rPh sb="0" eb="2">
      <t>シイ</t>
    </rPh>
    <rPh sb="2" eb="4">
      <t>コウジョ</t>
    </rPh>
    <rPh sb="4" eb="6">
      <t>ゼイガク</t>
    </rPh>
    <rPh sb="7" eb="9">
      <t>ケイサン</t>
    </rPh>
    <rPh sb="9" eb="11">
      <t>ホウホウ</t>
    </rPh>
    <phoneticPr fontId="2"/>
  </si>
  <si>
    <t>一般課税　　　・　　　簡易課税</t>
    <rPh sb="0" eb="2">
      <t>イッパン</t>
    </rPh>
    <rPh sb="2" eb="4">
      <t>カゼイ</t>
    </rPh>
    <rPh sb="11" eb="13">
      <t>カンイ</t>
    </rPh>
    <rPh sb="13" eb="15">
      <t>カゼイ</t>
    </rPh>
    <phoneticPr fontId="2"/>
  </si>
  <si>
    <t>消費税仕入控除税額報告書</t>
    <rPh sb="0" eb="3">
      <t>ショウヒゼイ</t>
    </rPh>
    <rPh sb="3" eb="5">
      <t>シイ</t>
    </rPh>
    <rPh sb="5" eb="7">
      <t>コウジョ</t>
    </rPh>
    <rPh sb="7" eb="9">
      <t>ゼイガク</t>
    </rPh>
    <rPh sb="9" eb="12">
      <t>ホウコクショ</t>
    </rPh>
    <phoneticPr fontId="2"/>
  </si>
  <si>
    <t>〇消費税仕入控除税額報告書
〇領収書等</t>
    <rPh sb="1" eb="4">
      <t>ショウヒゼイ</t>
    </rPh>
    <rPh sb="4" eb="6">
      <t>シイ</t>
    </rPh>
    <rPh sb="6" eb="8">
      <t>コウジョ</t>
    </rPh>
    <rPh sb="8" eb="10">
      <t>ゼイガク</t>
    </rPh>
    <rPh sb="10" eb="13">
      <t>ホウコクショ</t>
    </rPh>
    <rPh sb="15" eb="18">
      <t>リョウシュウショ</t>
    </rPh>
    <rPh sb="18" eb="19">
      <t>トウ</t>
    </rPh>
    <phoneticPr fontId="2"/>
  </si>
  <si>
    <t>注
この申請によって補助対象となった経費については、二重交付となってしまうため、重ねて他の補助金による補助対象とすることはできません。
例）購入したマスク100枚の衛生用品の費用について、本補助金と介護施設等衛生用品購入費補助金を同時に活用する。
⇒同一の補助対象経費について補助金の二重交付となってしまうため、補助対象とすることはできません。
本補助金による補助対象経費について、他の補助金等の交付も受けていたことが発覚した場合、補助金を返還していただきます。</t>
    <rPh sb="0" eb="1">
      <t>チュウ</t>
    </rPh>
    <rPh sb="4" eb="6">
      <t>シンセイ</t>
    </rPh>
    <rPh sb="10" eb="12">
      <t>ホジョ</t>
    </rPh>
    <rPh sb="12" eb="14">
      <t>タイショウ</t>
    </rPh>
    <rPh sb="18" eb="20">
      <t>ケイヒ</t>
    </rPh>
    <rPh sb="26" eb="28">
      <t>ニジュウ</t>
    </rPh>
    <rPh sb="28" eb="30">
      <t>コウフ</t>
    </rPh>
    <rPh sb="40" eb="41">
      <t>カサ</t>
    </rPh>
    <rPh sb="43" eb="44">
      <t>タ</t>
    </rPh>
    <rPh sb="45" eb="48">
      <t>ホジョキン</t>
    </rPh>
    <rPh sb="51" eb="53">
      <t>ホジョ</t>
    </rPh>
    <rPh sb="53" eb="55">
      <t>タイショウ</t>
    </rPh>
    <rPh sb="68" eb="69">
      <t>レイ</t>
    </rPh>
    <rPh sb="70" eb="72">
      <t>コウニュウ</t>
    </rPh>
    <rPh sb="80" eb="81">
      <t>マイ</t>
    </rPh>
    <rPh sb="82" eb="84">
      <t>エイセイ</t>
    </rPh>
    <rPh sb="84" eb="86">
      <t>ヨウヒン</t>
    </rPh>
    <rPh sb="87" eb="89">
      <t>ヒヨウ</t>
    </rPh>
    <rPh sb="94" eb="95">
      <t>ホン</t>
    </rPh>
    <rPh sb="95" eb="98">
      <t>ホジョキン</t>
    </rPh>
    <rPh sb="99" eb="101">
      <t>カイゴ</t>
    </rPh>
    <rPh sb="101" eb="103">
      <t>シセツ</t>
    </rPh>
    <rPh sb="103" eb="104">
      <t>トウ</t>
    </rPh>
    <rPh sb="104" eb="106">
      <t>エイセイ</t>
    </rPh>
    <rPh sb="106" eb="108">
      <t>ヨウヒン</t>
    </rPh>
    <rPh sb="108" eb="111">
      <t>コウニュウヒ</t>
    </rPh>
    <rPh sb="111" eb="114">
      <t>ホジョキン</t>
    </rPh>
    <rPh sb="115" eb="117">
      <t>ドウジ</t>
    </rPh>
    <rPh sb="118" eb="120">
      <t>カツヨウ</t>
    </rPh>
    <rPh sb="125" eb="127">
      <t>ドウイツ</t>
    </rPh>
    <rPh sb="128" eb="130">
      <t>ホジョ</t>
    </rPh>
    <rPh sb="130" eb="132">
      <t>タイショウ</t>
    </rPh>
    <rPh sb="132" eb="134">
      <t>ケイヒ</t>
    </rPh>
    <rPh sb="138" eb="141">
      <t>ホジョキン</t>
    </rPh>
    <rPh sb="142" eb="144">
      <t>ニジュウ</t>
    </rPh>
    <rPh sb="144" eb="146">
      <t>コウフ</t>
    </rPh>
    <rPh sb="156" eb="158">
      <t>ホジョ</t>
    </rPh>
    <rPh sb="158" eb="160">
      <t>タイショウ</t>
    </rPh>
    <rPh sb="174" eb="175">
      <t>ホン</t>
    </rPh>
    <rPh sb="175" eb="178">
      <t>ホジョキン</t>
    </rPh>
    <rPh sb="199" eb="201">
      <t>コウフ</t>
    </rPh>
    <phoneticPr fontId="21"/>
  </si>
  <si>
    <t>事業者名</t>
    <rPh sb="0" eb="3">
      <t>ジギョウシャ</t>
    </rPh>
    <rPh sb="3" eb="4">
      <t>メイ</t>
    </rPh>
    <phoneticPr fontId="21"/>
  </si>
  <si>
    <t>事業所・施設名</t>
    <rPh sb="0" eb="2">
      <t>ジギョウ</t>
    </rPh>
    <rPh sb="2" eb="3">
      <t>ショ</t>
    </rPh>
    <rPh sb="4" eb="6">
      <t>シセツ</t>
    </rPh>
    <rPh sb="6" eb="7">
      <t>メイ</t>
    </rPh>
    <phoneticPr fontId="21"/>
  </si>
  <si>
    <t>介護保険事業所番号</t>
    <rPh sb="0" eb="2">
      <t>カイゴ</t>
    </rPh>
    <rPh sb="2" eb="4">
      <t>ホケン</t>
    </rPh>
    <rPh sb="4" eb="7">
      <t>ジギョウショ</t>
    </rPh>
    <rPh sb="7" eb="9">
      <t>バンゴウ</t>
    </rPh>
    <phoneticPr fontId="21"/>
  </si>
  <si>
    <t>事業所・施設別個票</t>
    <rPh sb="0" eb="3">
      <t>ジギョウショ</t>
    </rPh>
    <rPh sb="4" eb="6">
      <t>シセツ</t>
    </rPh>
    <rPh sb="6" eb="7">
      <t>ベツ</t>
    </rPh>
    <rPh sb="7" eb="9">
      <t>コヒョウ</t>
    </rPh>
    <phoneticPr fontId="2"/>
  </si>
  <si>
    <t>＜確認事項３＞
本補助金の対象でないことが判明した場合（例：濃厚接触者に対応していない事業所であった、通所系サービス事業所で実際には訪問サービスを実施していなかった等）、補助金を返還していただきます。</t>
    <rPh sb="1" eb="3">
      <t>カクニン</t>
    </rPh>
    <rPh sb="3" eb="5">
      <t>ジコウ</t>
    </rPh>
    <rPh sb="8" eb="9">
      <t>ホン</t>
    </rPh>
    <rPh sb="9" eb="12">
      <t>ホジョキン</t>
    </rPh>
    <rPh sb="13" eb="15">
      <t>タイショウ</t>
    </rPh>
    <rPh sb="21" eb="23">
      <t>ハンメイ</t>
    </rPh>
    <rPh sb="25" eb="27">
      <t>バアイ</t>
    </rPh>
    <rPh sb="28" eb="29">
      <t>レイ</t>
    </rPh>
    <rPh sb="30" eb="32">
      <t>ノウコウ</t>
    </rPh>
    <rPh sb="32" eb="35">
      <t>セッショクシャ</t>
    </rPh>
    <rPh sb="36" eb="38">
      <t>タイオウ</t>
    </rPh>
    <rPh sb="43" eb="46">
      <t>ジギョウショ</t>
    </rPh>
    <rPh sb="51" eb="53">
      <t>ツウショ</t>
    </rPh>
    <rPh sb="53" eb="54">
      <t>ケイ</t>
    </rPh>
    <rPh sb="58" eb="61">
      <t>ジギョウショ</t>
    </rPh>
    <rPh sb="62" eb="64">
      <t>ジッサイ</t>
    </rPh>
    <rPh sb="66" eb="68">
      <t>ホウモン</t>
    </rPh>
    <rPh sb="73" eb="75">
      <t>ジッシ</t>
    </rPh>
    <rPh sb="82" eb="83">
      <t>トウ</t>
    </rPh>
    <rPh sb="85" eb="88">
      <t>ホジョキン</t>
    </rPh>
    <rPh sb="89" eb="91">
      <t>ヘンカン</t>
    </rPh>
    <phoneticPr fontId="2"/>
  </si>
  <si>
    <t>〇事業所・施設別個票</t>
    <rPh sb="1" eb="4">
      <t>ジギョウショ</t>
    </rPh>
    <rPh sb="5" eb="7">
      <t>シセツ</t>
    </rPh>
    <rPh sb="7" eb="8">
      <t>ベツ</t>
    </rPh>
    <rPh sb="8" eb="10">
      <t>コヒョウ</t>
    </rPh>
    <phoneticPr fontId="2"/>
  </si>
  <si>
    <t>令和　　年　　　月　　　日</t>
    <rPh sb="0" eb="2">
      <t>レイワ</t>
    </rPh>
    <rPh sb="4" eb="5">
      <t>ネン</t>
    </rPh>
    <rPh sb="8" eb="9">
      <t>ツキ</t>
    </rPh>
    <rPh sb="12" eb="13">
      <t>ニチ</t>
    </rPh>
    <phoneticPr fontId="2"/>
  </si>
  <si>
    <t>新型コロナウイルス感染症に係る介護サービス事業所等サービス継続支援事業費補助金</t>
    <rPh sb="0" eb="2">
      <t>シンガタ</t>
    </rPh>
    <rPh sb="9" eb="12">
      <t>カンセンショウ</t>
    </rPh>
    <rPh sb="13" eb="14">
      <t>カカ</t>
    </rPh>
    <rPh sb="15" eb="17">
      <t>カイゴ</t>
    </rPh>
    <rPh sb="21" eb="23">
      <t>ジギョウ</t>
    </rPh>
    <rPh sb="23" eb="24">
      <t>ショ</t>
    </rPh>
    <rPh sb="24" eb="25">
      <t>トウ</t>
    </rPh>
    <rPh sb="29" eb="31">
      <t>ケイゾク</t>
    </rPh>
    <rPh sb="31" eb="33">
      <t>シエン</t>
    </rPh>
    <rPh sb="33" eb="35">
      <t>ジギョウ</t>
    </rPh>
    <rPh sb="35" eb="36">
      <t>ヒ</t>
    </rPh>
    <rPh sb="36" eb="39">
      <t>ホジョキン</t>
    </rPh>
    <phoneticPr fontId="2"/>
  </si>
  <si>
    <t>〇新型コロナウイルス感染症に係る介護サービス事業所等サービス継続支援事業費補助金総括表</t>
    <rPh sb="1" eb="3">
      <t>シンガタ</t>
    </rPh>
    <rPh sb="10" eb="13">
      <t>カンセンショウ</t>
    </rPh>
    <rPh sb="14" eb="15">
      <t>カカワ</t>
    </rPh>
    <rPh sb="16" eb="18">
      <t>カイゴ</t>
    </rPh>
    <rPh sb="22" eb="25">
      <t>ジギョウショ</t>
    </rPh>
    <rPh sb="25" eb="26">
      <t>トウ</t>
    </rPh>
    <rPh sb="30" eb="32">
      <t>ケイゾク</t>
    </rPh>
    <rPh sb="32" eb="34">
      <t>シエン</t>
    </rPh>
    <rPh sb="34" eb="36">
      <t>ジギョウ</t>
    </rPh>
    <rPh sb="36" eb="37">
      <t>ヒ</t>
    </rPh>
    <rPh sb="37" eb="40">
      <t>ホジョキン</t>
    </rPh>
    <rPh sb="40" eb="43">
      <t>ソウカツヒョウ</t>
    </rPh>
    <phoneticPr fontId="2"/>
  </si>
  <si>
    <t>新型コロナウイルス感染症に係る介護サービス事業所等サービス継続支援事業費補助金総括表</t>
    <rPh sb="0" eb="2">
      <t>シンガタ</t>
    </rPh>
    <rPh sb="9" eb="12">
      <t>カンセンショウ</t>
    </rPh>
    <rPh sb="13" eb="14">
      <t>カカ</t>
    </rPh>
    <rPh sb="15" eb="17">
      <t>カイゴ</t>
    </rPh>
    <rPh sb="21" eb="24">
      <t>ジギョウショ</t>
    </rPh>
    <rPh sb="24" eb="25">
      <t>トウ</t>
    </rPh>
    <rPh sb="29" eb="31">
      <t>ケイゾク</t>
    </rPh>
    <rPh sb="31" eb="33">
      <t>シエン</t>
    </rPh>
    <rPh sb="33" eb="35">
      <t>ジギョウ</t>
    </rPh>
    <rPh sb="35" eb="36">
      <t>ヒ</t>
    </rPh>
    <rPh sb="36" eb="39">
      <t>ホジョキン</t>
    </rPh>
    <rPh sb="39" eb="42">
      <t>ソウカツヒョウ</t>
    </rPh>
    <phoneticPr fontId="2"/>
  </si>
  <si>
    <t>継続支援事業費補助金として上記のとおり請求します。</t>
    <rPh sb="0" eb="2">
      <t>ケイゾク</t>
    </rPh>
    <rPh sb="2" eb="4">
      <t>シエン</t>
    </rPh>
    <rPh sb="4" eb="6">
      <t>ジギョウ</t>
    </rPh>
    <rPh sb="6" eb="7">
      <t>ヒ</t>
    </rPh>
    <rPh sb="7" eb="10">
      <t>ホジョキン</t>
    </rPh>
    <rPh sb="13" eb="15">
      <t>ジョウキ</t>
    </rPh>
    <rPh sb="19" eb="21">
      <t>セイキュウ</t>
    </rPh>
    <phoneticPr fontId="21"/>
  </si>
  <si>
    <t>　領収書等の写し貼付欄（不足する場合等は、裏面及び別紙（様式は任意です）に貼付してください。）</t>
    <rPh sb="1" eb="4">
      <t>リョウシュウショ</t>
    </rPh>
    <rPh sb="4" eb="5">
      <t>トウ</t>
    </rPh>
    <rPh sb="6" eb="7">
      <t>ウツ</t>
    </rPh>
    <rPh sb="8" eb="10">
      <t>チョウフ</t>
    </rPh>
    <rPh sb="10" eb="11">
      <t>ラン</t>
    </rPh>
    <rPh sb="12" eb="14">
      <t>フソク</t>
    </rPh>
    <rPh sb="16" eb="18">
      <t>バアイ</t>
    </rPh>
    <rPh sb="18" eb="19">
      <t>トウ</t>
    </rPh>
    <rPh sb="21" eb="23">
      <t>リメン</t>
    </rPh>
    <rPh sb="23" eb="24">
      <t>オヨ</t>
    </rPh>
    <rPh sb="25" eb="27">
      <t>ベッシ</t>
    </rPh>
    <rPh sb="28" eb="30">
      <t>ヨウシキ</t>
    </rPh>
    <rPh sb="31" eb="33">
      <t>ニンイ</t>
    </rPh>
    <rPh sb="37" eb="39">
      <t>チョウフ</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</si>
</sst>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quot;&quot;"/>
    <numFmt numFmtId="179" formatCode="#"/>
  </numFmts>
  <fonts count="4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b/>
      <sz val="11"/>
      <color rgb="FFFF0000"/>
      <name val="ＭＳ Ｐゴシック"/>
      <family val="3"/>
      <charset val="128"/>
    </font>
    <font>
      <strike/>
      <sz val="10"/>
      <name val="ＭＳ 明朝"/>
      <family val="1"/>
      <charset val="128"/>
    </font>
    <font>
      <sz val="11"/>
      <color theme="1"/>
      <name val="ＭＳ Ｐゴシック"/>
      <family val="2"/>
      <scheme val="minor"/>
    </font>
    <font>
      <sz val="6"/>
      <name val="ＭＳ Ｐゴシック"/>
      <family val="3"/>
      <charset val="128"/>
      <scheme val="minor"/>
    </font>
    <font>
      <b/>
      <sz val="11"/>
      <color theme="1"/>
      <name val="ＭＳ Ｐ明朝"/>
      <family val="1"/>
      <charset val="128"/>
    </font>
    <font>
      <sz val="11"/>
      <color theme="1"/>
      <name val="ＭＳ Ｐ明朝"/>
      <family val="1"/>
      <charset val="128"/>
    </font>
    <font>
      <sz val="12"/>
      <name val="ＭＳ Ｐ明朝"/>
      <family val="1"/>
      <charset val="128"/>
    </font>
    <font>
      <sz val="12"/>
      <color theme="1"/>
      <name val="ＭＳ Ｐ明朝"/>
      <family val="1"/>
      <charset val="128"/>
    </font>
    <font>
      <b/>
      <sz val="18"/>
      <name val="ＭＳ Ｐ明朝"/>
      <family val="1"/>
      <charset val="128"/>
    </font>
    <font>
      <sz val="16"/>
      <name val="ＭＳ 明朝"/>
      <family val="1"/>
      <charset val="128"/>
    </font>
    <font>
      <sz val="12"/>
      <name val="ＭＳ Ｐゴシック"/>
      <family val="3"/>
      <charset val="128"/>
    </font>
    <font>
      <sz val="12"/>
      <name val="ＭＳ ゴシック"/>
      <family val="3"/>
      <charset val="128"/>
    </font>
    <font>
      <sz val="16"/>
      <name val="ＭＳ Ｐ明朝"/>
      <family val="1"/>
      <charset val="128"/>
    </font>
    <font>
      <b/>
      <sz val="16"/>
      <name val="ＭＳ Ｐ明朝"/>
      <family val="1"/>
      <charset val="128"/>
    </font>
    <font>
      <sz val="16"/>
      <color theme="1"/>
      <name val="ＭＳ 明朝"/>
      <family val="1"/>
      <charset val="128"/>
    </font>
    <font>
      <sz val="11"/>
      <color theme="1"/>
      <name val="ＭＳ 明朝"/>
      <family val="1"/>
      <charset val="128"/>
    </font>
    <font>
      <u/>
      <sz val="11"/>
      <color theme="10"/>
      <name val="ＭＳ Ｐゴシック"/>
      <family val="3"/>
      <charset val="128"/>
    </font>
    <font>
      <sz val="18"/>
      <name val="ＭＳ Ｐ明朝"/>
      <family val="1"/>
      <charset val="128"/>
    </font>
    <font>
      <sz val="10"/>
      <color theme="1"/>
      <name val="ＭＳ 明朝"/>
      <family val="1"/>
      <charset val="128"/>
    </font>
    <font>
      <sz val="6"/>
      <color theme="1"/>
      <name val="ＭＳ Ｐ明朝"/>
      <family val="1"/>
      <charset val="128"/>
    </font>
    <font>
      <u/>
      <sz val="11"/>
      <color theme="1"/>
      <name val="ＭＳ Ｐゴシック"/>
      <family val="3"/>
      <charset val="128"/>
    </font>
    <font>
      <sz val="8"/>
      <color theme="1"/>
      <name val="ＭＳ Ｐ明朝"/>
      <family val="1"/>
      <charset val="128"/>
    </font>
    <font>
      <b/>
      <sz val="8"/>
      <color theme="1"/>
      <name val="ＭＳ Ｐ明朝"/>
      <family val="1"/>
      <charset val="128"/>
    </font>
    <font>
      <sz val="11"/>
      <color theme="1"/>
      <name val="ＭＳ Ｐゴシック"/>
      <family val="3"/>
      <charset val="128"/>
      <scheme val="minor"/>
    </font>
    <font>
      <b/>
      <sz val="11"/>
      <color theme="1"/>
      <name val="ＭＳ 明朝"/>
      <family val="1"/>
      <charset val="128"/>
    </font>
    <font>
      <sz val="9"/>
      <color theme="1"/>
      <name val="ＭＳ 明朝"/>
      <family val="1"/>
      <charset val="128"/>
    </font>
    <font>
      <sz val="12"/>
      <color theme="1"/>
      <name val="ＭＳ 明朝"/>
      <family val="1"/>
      <charset val="128"/>
    </font>
    <font>
      <sz val="12"/>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20" fillId="0" borderId="0"/>
    <xf numFmtId="38" fontId="20"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696">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24" xfId="0" applyFont="1" applyBorder="1">
      <alignment vertical="center"/>
    </xf>
    <xf numFmtId="0" fontId="4" fillId="0" borderId="25"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3" xfId="0" applyFont="1" applyBorder="1" applyAlignment="1">
      <alignment vertical="center"/>
    </xf>
    <xf numFmtId="0" fontId="5" fillId="0" borderId="29" xfId="0" applyFont="1" applyBorder="1" applyAlignme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shrinkToFit="1"/>
      <protection locked="0"/>
    </xf>
    <xf numFmtId="0" fontId="9" fillId="0" borderId="8" xfId="0"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pplyProtection="1">
      <alignment vertical="center" shrinkToFit="1"/>
      <protection locked="0"/>
    </xf>
    <xf numFmtId="0" fontId="9" fillId="0" borderId="5" xfId="0" applyFont="1" applyFill="1" applyBorder="1" applyAlignment="1">
      <alignment vertical="center" textRotation="255"/>
    </xf>
    <xf numFmtId="0" fontId="9" fillId="0" borderId="5" xfId="0" applyFont="1" applyFill="1" applyBorder="1" applyAlignment="1" applyProtection="1">
      <alignment vertical="center"/>
      <protection locked="0"/>
    </xf>
    <xf numFmtId="0" fontId="10" fillId="0" borderId="8"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lignment vertical="center"/>
    </xf>
    <xf numFmtId="0" fontId="6" fillId="0" borderId="2" xfId="0" applyFont="1" applyBorder="1">
      <alignment vertical="center"/>
    </xf>
    <xf numFmtId="0" fontId="4" fillId="0" borderId="0" xfId="0" applyFont="1" applyBorder="1" applyAlignment="1">
      <alignment horizontal="center" vertical="center"/>
    </xf>
    <xf numFmtId="0" fontId="12" fillId="0" borderId="0" xfId="0" applyFont="1" applyFill="1">
      <alignment vertical="center"/>
    </xf>
    <xf numFmtId="0" fontId="12" fillId="0" borderId="5" xfId="0" applyFont="1" applyFill="1" applyBorder="1" applyAlignment="1">
      <alignment horizontal="left" vertical="center"/>
    </xf>
    <xf numFmtId="0" fontId="9" fillId="0" borderId="5" xfId="0" applyFont="1" applyFill="1" applyBorder="1">
      <alignment vertical="center"/>
    </xf>
    <xf numFmtId="176" fontId="9" fillId="0" borderId="5" xfId="0" applyNumberFormat="1" applyFont="1" applyFill="1" applyBorder="1" applyAlignment="1">
      <alignment vertical="center"/>
    </xf>
    <xf numFmtId="0" fontId="9" fillId="0" borderId="8" xfId="0" applyFont="1" applyFill="1" applyBorder="1">
      <alignment vertical="center"/>
    </xf>
    <xf numFmtId="0" fontId="9" fillId="0" borderId="2" xfId="0" applyFont="1" applyFill="1" applyBorder="1">
      <alignment vertical="center"/>
    </xf>
    <xf numFmtId="176" fontId="9" fillId="0" borderId="2" xfId="0" applyNumberFormat="1" applyFont="1" applyFill="1" applyBorder="1" applyAlignment="1">
      <alignment vertical="center"/>
    </xf>
    <xf numFmtId="0" fontId="12" fillId="0" borderId="0" xfId="0" applyFont="1" applyFill="1" applyBorder="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12" fillId="0" borderId="8" xfId="0" applyFont="1" applyFill="1" applyBorder="1">
      <alignment vertical="center"/>
    </xf>
    <xf numFmtId="0" fontId="12" fillId="0" borderId="8" xfId="0" applyFont="1" applyFill="1" applyBorder="1" applyAlignment="1">
      <alignment vertical="center"/>
    </xf>
    <xf numFmtId="0" fontId="9" fillId="0" borderId="8" xfId="0" applyFont="1" applyFill="1" applyBorder="1" applyAlignment="1">
      <alignment vertical="center"/>
    </xf>
    <xf numFmtId="0" fontId="10" fillId="0" borderId="2" xfId="0" applyFont="1" applyFill="1" applyBorder="1" applyAlignment="1">
      <alignment vertical="center"/>
    </xf>
    <xf numFmtId="0" fontId="9" fillId="0" borderId="2" xfId="0" applyFont="1" applyFill="1" applyBorder="1" applyAlignment="1">
      <alignment vertical="center" textRotation="255"/>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shrinkToFit="1"/>
      <protection locked="0"/>
    </xf>
    <xf numFmtId="0" fontId="10" fillId="0" borderId="2" xfId="0" applyFont="1" applyFill="1" applyBorder="1" applyAlignment="1">
      <alignment horizontal="left" vertical="center"/>
    </xf>
    <xf numFmtId="0" fontId="12" fillId="0" borderId="2" xfId="0" applyFont="1" applyFill="1" applyBorder="1" applyAlignment="1">
      <alignment vertical="center"/>
    </xf>
    <xf numFmtId="0" fontId="12" fillId="0" borderId="3"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2" fillId="0" borderId="2"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vertical="center"/>
    </xf>
    <xf numFmtId="0" fontId="12" fillId="0" borderId="5" xfId="0" applyFont="1" applyFill="1" applyBorder="1" applyAlignment="1" applyProtection="1">
      <alignment vertical="center"/>
      <protection locked="0"/>
    </xf>
    <xf numFmtId="0" fontId="9" fillId="0" borderId="3" xfId="0" applyFont="1" applyFill="1" applyBorder="1">
      <alignment vertical="center"/>
    </xf>
    <xf numFmtId="0" fontId="12" fillId="0" borderId="5" xfId="0" applyFont="1" applyFill="1" applyBorder="1">
      <alignment vertical="center"/>
    </xf>
    <xf numFmtId="0" fontId="12" fillId="0" borderId="2" xfId="0" applyFont="1" applyFill="1" applyBorder="1">
      <alignment vertical="center"/>
    </xf>
    <xf numFmtId="176" fontId="9" fillId="0" borderId="8" xfId="0" applyNumberFormat="1" applyFont="1" applyFill="1" applyBorder="1" applyAlignment="1">
      <alignment vertical="center"/>
    </xf>
    <xf numFmtId="0" fontId="9" fillId="0" borderId="12" xfId="0" applyFont="1" applyFill="1" applyBorder="1">
      <alignment vertical="center"/>
    </xf>
    <xf numFmtId="0" fontId="9" fillId="0" borderId="8" xfId="0" applyFont="1" applyFill="1" applyBorder="1" applyAlignment="1">
      <alignment vertical="center" textRotation="255"/>
    </xf>
    <xf numFmtId="0" fontId="8" fillId="0" borderId="8" xfId="0" applyFont="1" applyFill="1" applyBorder="1">
      <alignment vertical="center"/>
    </xf>
    <xf numFmtId="0" fontId="10" fillId="0" borderId="0" xfId="0" applyFont="1" applyFill="1">
      <alignment vertical="center"/>
    </xf>
    <xf numFmtId="0" fontId="5" fillId="0" borderId="0" xfId="0" applyFont="1">
      <alignment vertical="center"/>
    </xf>
    <xf numFmtId="0" fontId="7" fillId="0" borderId="8" xfId="0" applyFont="1" applyFill="1" applyBorder="1" applyAlignment="1">
      <alignment horizontal="left" vertical="center"/>
    </xf>
    <xf numFmtId="0" fontId="8" fillId="0" borderId="5" xfId="0" applyFont="1" applyFill="1" applyBorder="1">
      <alignment vertical="center"/>
    </xf>
    <xf numFmtId="0" fontId="7" fillId="0" borderId="8" xfId="0" applyFont="1" applyFill="1" applyBorder="1">
      <alignment vertical="center"/>
    </xf>
    <xf numFmtId="0" fontId="13" fillId="0" borderId="0" xfId="0" applyFont="1" applyFill="1" applyBorder="1">
      <alignment vertical="center"/>
    </xf>
    <xf numFmtId="0" fontId="10" fillId="0" borderId="0" xfId="0" applyFont="1" applyFill="1" applyBorder="1">
      <alignment vertical="center"/>
    </xf>
    <xf numFmtId="0" fontId="8"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8" fillId="0" borderId="0" xfId="0" applyFont="1">
      <alignment vertical="center"/>
    </xf>
    <xf numFmtId="0" fontId="5" fillId="0" borderId="3" xfId="0" applyFont="1" applyBorder="1" applyAlignment="1">
      <alignment vertical="center"/>
    </xf>
    <xf numFmtId="0" fontId="5" fillId="0" borderId="14" xfId="0" applyFont="1" applyBorder="1" applyAlignment="1">
      <alignment vertical="center"/>
    </xf>
    <xf numFmtId="176" fontId="5" fillId="0" borderId="22" xfId="0" applyNumberFormat="1" applyFont="1" applyBorder="1" applyAlignment="1">
      <alignment vertical="center"/>
    </xf>
    <xf numFmtId="176" fontId="5" fillId="0" borderId="25" xfId="0" applyNumberFormat="1" applyFont="1" applyBorder="1" applyAlignment="1">
      <alignment vertical="center"/>
    </xf>
    <xf numFmtId="176" fontId="5" fillId="0" borderId="2" xfId="0" applyNumberFormat="1" applyFont="1" applyBorder="1" applyAlignment="1">
      <alignment vertical="center"/>
    </xf>
    <xf numFmtId="0" fontId="15" fillId="0" borderId="0" xfId="0" applyFont="1">
      <alignment vertical="center"/>
    </xf>
    <xf numFmtId="0" fontId="10" fillId="0" borderId="0" xfId="0" applyFont="1" applyFill="1" applyAlignment="1">
      <alignment vertical="center" shrinkToFit="1"/>
    </xf>
    <xf numFmtId="0" fontId="6" fillId="0" borderId="21" xfId="0" applyFont="1" applyBorder="1">
      <alignment vertical="center"/>
    </xf>
    <xf numFmtId="0" fontId="5" fillId="0" borderId="22" xfId="0" applyFont="1" applyBorder="1" applyAlignment="1">
      <alignment vertical="center"/>
    </xf>
    <xf numFmtId="0" fontId="5" fillId="0" borderId="12" xfId="0" applyFont="1" applyBorder="1" applyAlignment="1">
      <alignment vertical="center"/>
    </xf>
    <xf numFmtId="176" fontId="5" fillId="0" borderId="14" xfId="0" applyNumberFormat="1" applyFont="1" applyBorder="1" applyAlignment="1">
      <alignment vertical="center"/>
    </xf>
    <xf numFmtId="176" fontId="5" fillId="0" borderId="8" xfId="0" applyNumberFormat="1" applyFont="1" applyBorder="1" applyAlignment="1">
      <alignment vertical="center"/>
    </xf>
    <xf numFmtId="176" fontId="5" fillId="0" borderId="28" xfId="0" applyNumberFormat="1" applyFont="1" applyBorder="1" applyAlignment="1">
      <alignment vertical="center"/>
    </xf>
    <xf numFmtId="0" fontId="8" fillId="0" borderId="0" xfId="0" applyFont="1" applyAlignment="1">
      <alignment horizontal="right" vertical="center"/>
    </xf>
    <xf numFmtId="0" fontId="16" fillId="0" borderId="9" xfId="0" applyFont="1" applyFill="1" applyBorder="1">
      <alignment vertical="center"/>
    </xf>
    <xf numFmtId="0" fontId="16" fillId="0" borderId="19" xfId="0" applyFont="1" applyFill="1" applyBorder="1">
      <alignment vertical="center"/>
    </xf>
    <xf numFmtId="0" fontId="16" fillId="0" borderId="21" xfId="0" applyFont="1" applyFill="1" applyBorder="1">
      <alignment vertical="center"/>
    </xf>
    <xf numFmtId="0" fontId="16" fillId="0" borderId="11" xfId="0" applyFont="1" applyFill="1" applyBorder="1">
      <alignment vertical="center"/>
    </xf>
    <xf numFmtId="0" fontId="16" fillId="0" borderId="15" xfId="0" applyFont="1" applyFill="1" applyBorder="1">
      <alignment vertical="center"/>
    </xf>
    <xf numFmtId="0" fontId="16" fillId="0" borderId="0" xfId="0" applyFont="1" applyFill="1" applyBorder="1">
      <alignment vertical="center"/>
    </xf>
    <xf numFmtId="0" fontId="16" fillId="0" borderId="4" xfId="0" applyFont="1" applyFill="1" applyBorder="1">
      <alignment vertical="center"/>
    </xf>
    <xf numFmtId="0" fontId="16" fillId="0" borderId="5" xfId="0" applyFont="1" applyFill="1" applyBorder="1" applyAlignment="1">
      <alignment vertical="center" shrinkToFit="1"/>
    </xf>
    <xf numFmtId="0" fontId="16" fillId="0" borderId="6" xfId="0" applyFont="1" applyFill="1" applyBorder="1" applyAlignment="1">
      <alignment vertical="center" shrinkToFit="1"/>
    </xf>
    <xf numFmtId="0" fontId="9" fillId="3" borderId="38"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2" xfId="0" applyFont="1" applyFill="1" applyBorder="1" applyAlignment="1" applyProtection="1">
      <alignment vertical="center" shrinkToFit="1"/>
      <protection locked="0"/>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9" fillId="0" borderId="8" xfId="0" applyFont="1" applyFill="1" applyBorder="1" applyAlignment="1">
      <alignment horizontal="center" vertical="center"/>
    </xf>
    <xf numFmtId="0" fontId="4" fillId="0" borderId="11" xfId="0" applyFont="1" applyFill="1" applyBorder="1">
      <alignment vertical="center"/>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12" xfId="0" applyFont="1" applyFill="1" applyBorder="1">
      <alignment vertical="center"/>
    </xf>
    <xf numFmtId="0" fontId="4" fillId="0" borderId="9"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1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4"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9" fillId="0" borderId="20" xfId="0" applyFont="1" applyFill="1" applyBorder="1">
      <alignment vertical="center"/>
    </xf>
    <xf numFmtId="0" fontId="12" fillId="0" borderId="9" xfId="0" applyFont="1" applyFill="1" applyBorder="1" applyAlignment="1">
      <alignment vertical="center"/>
    </xf>
    <xf numFmtId="0" fontId="9" fillId="0" borderId="0" xfId="0" applyFont="1" applyFill="1" applyBorder="1" applyAlignment="1">
      <alignment vertical="center" textRotation="255"/>
    </xf>
    <xf numFmtId="0" fontId="9" fillId="0" borderId="9" xfId="0" applyFont="1" applyFill="1" applyBorder="1" applyAlignment="1">
      <alignment vertical="center"/>
    </xf>
    <xf numFmtId="0" fontId="8" fillId="0" borderId="11" xfId="0" applyFont="1" applyFill="1" applyBorder="1">
      <alignment vertical="center"/>
    </xf>
    <xf numFmtId="0" fontId="7" fillId="0" borderId="5" xfId="0"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7" fillId="0" borderId="9" xfId="0" applyFont="1" applyFill="1" applyBorder="1" applyAlignment="1">
      <alignment vertical="center"/>
    </xf>
    <xf numFmtId="0" fontId="9" fillId="0" borderId="9" xfId="0" applyFont="1" applyFill="1" applyBorder="1">
      <alignment vertical="center"/>
    </xf>
    <xf numFmtId="0" fontId="9" fillId="0" borderId="6" xfId="0" applyFont="1" applyFill="1" applyBorder="1" applyAlignment="1" applyProtection="1">
      <alignment vertical="center" shrinkToFit="1"/>
      <protection locked="0"/>
    </xf>
    <xf numFmtId="0" fontId="9" fillId="0" borderId="11" xfId="0" applyFont="1" applyFill="1" applyBorder="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37"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center" vertical="center"/>
    </xf>
    <xf numFmtId="0" fontId="16" fillId="0" borderId="9" xfId="0" applyFont="1" applyFill="1" applyBorder="1" applyAlignment="1">
      <alignment vertical="center"/>
    </xf>
    <xf numFmtId="0" fontId="16" fillId="0" borderId="13" xfId="0" applyFont="1" applyFill="1" applyBorder="1" applyAlignment="1">
      <alignment vertical="center"/>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21" xfId="0" applyFont="1" applyFill="1" applyBorder="1" applyAlignment="1">
      <alignment vertical="center"/>
    </xf>
    <xf numFmtId="0" fontId="16" fillId="0" borderId="22"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11" xfId="0" applyFont="1" applyFill="1" applyBorder="1" applyAlignment="1">
      <alignment vertical="center"/>
    </xf>
    <xf numFmtId="0" fontId="16" fillId="0" borderId="15" xfId="0" applyFont="1" applyFill="1" applyBorder="1" applyAlignment="1">
      <alignment vertical="center"/>
    </xf>
    <xf numFmtId="0" fontId="16" fillId="0" borderId="7"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5" xfId="0" applyFont="1" applyFill="1" applyBorder="1" applyAlignment="1">
      <alignment horizontal="center" vertical="center" shrinkToFit="1"/>
    </xf>
    <xf numFmtId="0" fontId="16" fillId="0" borderId="8"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shrinkToFit="1"/>
    </xf>
    <xf numFmtId="0" fontId="16" fillId="0" borderId="0" xfId="0" applyFont="1" applyFill="1" applyAlignment="1">
      <alignment horizontal="center" vertical="center"/>
    </xf>
    <xf numFmtId="0" fontId="16" fillId="0" borderId="5" xfId="0" applyFont="1" applyFill="1" applyBorder="1" applyAlignment="1">
      <alignment vertical="center"/>
    </xf>
    <xf numFmtId="0" fontId="16" fillId="0" borderId="2" xfId="0" applyFont="1" applyFill="1" applyBorder="1" applyAlignment="1">
      <alignment horizontal="center" vertical="center"/>
    </xf>
    <xf numFmtId="0" fontId="16" fillId="0" borderId="1" xfId="0" applyFont="1" applyFill="1" applyBorder="1" applyAlignment="1">
      <alignment vertical="center"/>
    </xf>
    <xf numFmtId="0" fontId="16" fillId="0" borderId="3" xfId="0" applyFont="1" applyFill="1" applyBorder="1" applyAlignment="1">
      <alignment horizontal="center" vertical="center"/>
    </xf>
    <xf numFmtId="0" fontId="16" fillId="0" borderId="2" xfId="0" applyFont="1" applyFill="1" applyBorder="1" applyAlignment="1">
      <alignment vertical="center" shrinkToFit="1"/>
    </xf>
    <xf numFmtId="0" fontId="16" fillId="0" borderId="3" xfId="0" applyFont="1" applyFill="1" applyBorder="1" applyAlignment="1">
      <alignment vertical="center" shrinkToFit="1"/>
    </xf>
    <xf numFmtId="0" fontId="16" fillId="0" borderId="11" xfId="0" applyFont="1" applyFill="1" applyBorder="1" applyAlignment="1">
      <alignment horizontal="center" vertical="center"/>
    </xf>
    <xf numFmtId="0" fontId="9" fillId="3" borderId="81" xfId="0" applyFont="1" applyFill="1" applyBorder="1" applyAlignment="1">
      <alignment horizontal="center" vertical="center"/>
    </xf>
    <xf numFmtId="178" fontId="8" fillId="0" borderId="1" xfId="0" applyNumberFormat="1" applyFont="1" applyBorder="1" applyAlignment="1">
      <alignment horizontal="center" vertical="center" shrinkToFit="1"/>
    </xf>
    <xf numFmtId="178" fontId="8" fillId="0" borderId="36" xfId="0" applyNumberFormat="1" applyFont="1" applyBorder="1" applyAlignment="1">
      <alignment horizontal="center" vertical="center" shrinkToFit="1"/>
    </xf>
    <xf numFmtId="178" fontId="8" fillId="0" borderId="36" xfId="4" applyNumberFormat="1" applyFont="1" applyBorder="1" applyAlignment="1">
      <alignment horizontal="right" vertical="center" shrinkToFit="1"/>
    </xf>
    <xf numFmtId="178" fontId="8" fillId="0" borderId="79" xfId="4" applyNumberFormat="1" applyFont="1" applyBorder="1" applyAlignment="1">
      <alignment horizontal="right" vertical="center" shrinkToFit="1"/>
    </xf>
    <xf numFmtId="178" fontId="8" fillId="0" borderId="3" xfId="4" applyNumberFormat="1" applyFont="1" applyBorder="1" applyAlignment="1">
      <alignment horizontal="right" vertical="center" shrinkToFit="1"/>
    </xf>
    <xf numFmtId="178" fontId="8" fillId="0" borderId="39" xfId="4" applyNumberFormat="1" applyFont="1" applyBorder="1" applyAlignment="1">
      <alignment horizontal="right" vertical="center" shrinkToFit="1"/>
    </xf>
    <xf numFmtId="178" fontId="8" fillId="0" borderId="73" xfId="0" applyNumberFormat="1" applyFont="1" applyBorder="1" applyAlignment="1">
      <alignment horizontal="center" vertical="center" shrinkToFit="1"/>
    </xf>
    <xf numFmtId="178" fontId="8" fillId="0" borderId="60" xfId="0" applyNumberFormat="1" applyFont="1" applyBorder="1" applyAlignment="1">
      <alignment horizontal="center" vertical="center" shrinkToFit="1"/>
    </xf>
    <xf numFmtId="178" fontId="8" fillId="0" borderId="60" xfId="4" applyNumberFormat="1" applyFont="1" applyBorder="1" applyAlignment="1">
      <alignment horizontal="right" vertical="center" shrinkToFit="1"/>
    </xf>
    <xf numFmtId="178" fontId="8" fillId="0" borderId="82" xfId="4" applyNumberFormat="1" applyFont="1" applyBorder="1" applyAlignment="1">
      <alignment horizontal="right" vertical="center" shrinkToFit="1"/>
    </xf>
    <xf numFmtId="178" fontId="8" fillId="0" borderId="74" xfId="4" applyNumberFormat="1" applyFont="1" applyBorder="1" applyAlignment="1">
      <alignment horizontal="right" vertical="center" shrinkToFit="1"/>
    </xf>
    <xf numFmtId="178" fontId="8" fillId="0" borderId="80" xfId="4" applyNumberFormat="1" applyFont="1" applyBorder="1" applyAlignment="1">
      <alignment horizontal="right" vertical="center" shrinkToFit="1"/>
    </xf>
    <xf numFmtId="178" fontId="8" fillId="0" borderId="75" xfId="4" applyNumberFormat="1" applyFont="1" applyBorder="1" applyAlignment="1">
      <alignment horizontal="right"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8" fontId="8" fillId="0" borderId="76" xfId="4" applyNumberFormat="1" applyFont="1" applyBorder="1" applyAlignment="1">
      <alignment horizontal="right" vertical="center" shrinkToFit="1"/>
    </xf>
    <xf numFmtId="178" fontId="8" fillId="0" borderId="83" xfId="4" applyNumberFormat="1" applyFont="1" applyBorder="1" applyAlignment="1">
      <alignment horizontal="right" vertical="center" shrinkToFit="1"/>
    </xf>
    <xf numFmtId="178" fontId="8" fillId="0" borderId="77" xfId="4" applyNumberFormat="1" applyFont="1" applyBorder="1" applyAlignment="1">
      <alignment horizontal="right" vertical="center" shrinkToFit="1"/>
    </xf>
    <xf numFmtId="178" fontId="8" fillId="0" borderId="72" xfId="4" applyNumberFormat="1" applyFont="1" applyBorder="1" applyAlignment="1">
      <alignment horizontal="right" vertical="center" shrinkToFit="1"/>
    </xf>
    <xf numFmtId="178" fontId="8" fillId="0" borderId="78" xfId="4" applyNumberFormat="1" applyFont="1" applyBorder="1" applyAlignment="1">
      <alignment horizontal="right" vertical="center" shrinkToFit="1"/>
    </xf>
    <xf numFmtId="0" fontId="0" fillId="0" borderId="0" xfId="0" applyFill="1">
      <alignment vertical="center"/>
    </xf>
    <xf numFmtId="0" fontId="18" fillId="0" borderId="0" xfId="0" applyFont="1">
      <alignment vertical="center"/>
    </xf>
    <xf numFmtId="0" fontId="4" fillId="0" borderId="2" xfId="0" applyFont="1" applyBorder="1" applyAlignment="1">
      <alignment horizontal="center" vertical="center"/>
    </xf>
    <xf numFmtId="0" fontId="20" fillId="0" borderId="0" xfId="5" applyAlignment="1"/>
    <xf numFmtId="0" fontId="20" fillId="0" borderId="86" xfId="5" applyBorder="1" applyAlignment="1"/>
    <xf numFmtId="0" fontId="20" fillId="0" borderId="88" xfId="5" applyBorder="1" applyAlignment="1"/>
    <xf numFmtId="0" fontId="20" fillId="0" borderId="91" xfId="5" applyBorder="1" applyAlignment="1"/>
    <xf numFmtId="0" fontId="23" fillId="0" borderId="0" xfId="5" applyFont="1" applyAlignment="1"/>
    <xf numFmtId="0" fontId="8" fillId="0" borderId="0" xfId="5" applyFont="1" applyBorder="1" applyAlignment="1">
      <alignment horizontal="left" vertical="center"/>
    </xf>
    <xf numFmtId="0" fontId="23" fillId="0" borderId="0" xfId="5" applyFont="1" applyBorder="1" applyAlignment="1"/>
    <xf numFmtId="0" fontId="8" fillId="0" borderId="0" xfId="5" applyFont="1" applyBorder="1" applyAlignment="1">
      <alignment horizontal="distributed" vertical="center"/>
    </xf>
    <xf numFmtId="0" fontId="20" fillId="0" borderId="0" xfId="5" applyBorder="1" applyAlignment="1"/>
    <xf numFmtId="0" fontId="8" fillId="0" borderId="84" xfId="5" applyFont="1" applyBorder="1" applyAlignment="1">
      <alignment horizontal="left" vertical="center"/>
    </xf>
    <xf numFmtId="0" fontId="8" fillId="0" borderId="85" xfId="5" applyFont="1" applyBorder="1" applyAlignment="1">
      <alignment horizontal="left" vertical="center"/>
    </xf>
    <xf numFmtId="0" fontId="23" fillId="0" borderId="85" xfId="5" applyFont="1" applyBorder="1" applyAlignment="1"/>
    <xf numFmtId="0" fontId="8" fillId="0" borderId="92" xfId="5" applyFont="1" applyBorder="1" applyAlignment="1">
      <alignment horizontal="distributed" vertical="center"/>
    </xf>
    <xf numFmtId="0" fontId="8" fillId="0" borderId="87" xfId="5" applyFont="1" applyBorder="1" applyAlignment="1">
      <alignment horizontal="left" vertical="center"/>
    </xf>
    <xf numFmtId="0" fontId="8" fillId="0" borderId="0" xfId="5" applyFont="1" applyBorder="1" applyAlignment="1">
      <alignment vertical="center"/>
    </xf>
    <xf numFmtId="0" fontId="8" fillId="0" borderId="10" xfId="5" applyFont="1" applyBorder="1" applyAlignment="1">
      <alignment horizontal="distributed" vertical="center"/>
    </xf>
    <xf numFmtId="0" fontId="24" fillId="0" borderId="0" xfId="5" applyFont="1" applyBorder="1" applyAlignment="1">
      <alignment horizontal="distributed" vertical="center"/>
    </xf>
    <xf numFmtId="0" fontId="12" fillId="0" borderId="0" xfId="5" applyFont="1" applyBorder="1" applyAlignment="1">
      <alignment horizontal="left" vertical="center"/>
    </xf>
    <xf numFmtId="0" fontId="25" fillId="0" borderId="0" xfId="5" applyFont="1" applyAlignment="1"/>
    <xf numFmtId="0" fontId="8" fillId="0" borderId="93" xfId="5" applyFont="1" applyBorder="1" applyAlignment="1">
      <alignment vertical="center"/>
    </xf>
    <xf numFmtId="0" fontId="8" fillId="0" borderId="2" xfId="5" applyFont="1" applyBorder="1" applyAlignment="1">
      <alignment vertical="center"/>
    </xf>
    <xf numFmtId="0" fontId="8" fillId="0" borderId="3" xfId="5" applyFont="1" applyBorder="1" applyAlignment="1">
      <alignment horizontal="distributed" vertical="center"/>
    </xf>
    <xf numFmtId="0" fontId="24" fillId="0" borderId="2" xfId="5" applyFont="1" applyBorder="1" applyAlignment="1">
      <alignment horizontal="distributed" vertical="center"/>
    </xf>
    <xf numFmtId="0" fontId="20" fillId="0" borderId="94" xfId="5" applyBorder="1" applyAlignment="1"/>
    <xf numFmtId="0" fontId="8" fillId="0" borderId="93" xfId="5" applyFont="1" applyBorder="1" applyAlignment="1">
      <alignment horizontal="center" vertical="center"/>
    </xf>
    <xf numFmtId="0" fontId="23" fillId="0" borderId="2" xfId="5" applyFont="1" applyBorder="1" applyAlignment="1"/>
    <xf numFmtId="0" fontId="8" fillId="0" borderId="95" xfId="5" applyFont="1" applyBorder="1" applyAlignment="1">
      <alignment horizontal="center" vertical="center"/>
    </xf>
    <xf numFmtId="0" fontId="23" fillId="0" borderId="5" xfId="5" applyFont="1" applyBorder="1" applyAlignment="1"/>
    <xf numFmtId="0" fontId="8" fillId="0" borderId="6" xfId="5" applyFont="1" applyBorder="1" applyAlignment="1">
      <alignment horizontal="distributed" vertical="center"/>
    </xf>
    <xf numFmtId="0" fontId="24" fillId="0" borderId="5" xfId="5" applyFont="1" applyBorder="1" applyAlignment="1">
      <alignment horizontal="distributed" vertical="center"/>
    </xf>
    <xf numFmtId="0" fontId="20" fillId="0" borderId="96" xfId="5" applyBorder="1" applyAlignment="1"/>
    <xf numFmtId="0" fontId="23" fillId="0" borderId="87" xfId="5" applyFont="1" applyBorder="1" applyAlignment="1"/>
    <xf numFmtId="0" fontId="24" fillId="0" borderId="0" xfId="5" applyFont="1" applyFill="1" applyBorder="1" applyAlignment="1">
      <alignment horizontal="distributed" vertical="center"/>
    </xf>
    <xf numFmtId="0" fontId="25" fillId="0" borderId="0" xfId="5" applyFont="1" applyBorder="1" applyAlignment="1"/>
    <xf numFmtId="0" fontId="12" fillId="0" borderId="0" xfId="5" applyFont="1" applyFill="1" applyBorder="1" applyAlignment="1">
      <alignment horizontal="distributed" vertical="center"/>
    </xf>
    <xf numFmtId="0" fontId="24" fillId="0" borderId="0" xfId="5" applyFont="1" applyBorder="1" applyAlignment="1">
      <alignment horizontal="center" vertical="center"/>
    </xf>
    <xf numFmtId="0" fontId="24" fillId="0" borderId="0" xfId="5" applyFont="1" applyBorder="1" applyAlignment="1">
      <alignment vertical="center"/>
    </xf>
    <xf numFmtId="0" fontId="8" fillId="0" borderId="87" xfId="5" applyFont="1" applyBorder="1" applyAlignment="1">
      <alignment vertical="center"/>
    </xf>
    <xf numFmtId="0" fontId="24" fillId="0" borderId="0" xfId="5" applyFont="1" applyBorder="1" applyAlignment="1">
      <alignment horizontal="right" vertical="center"/>
    </xf>
    <xf numFmtId="0" fontId="8" fillId="0" borderId="90" xfId="5" applyFont="1" applyBorder="1" applyAlignment="1">
      <alignment vertical="center"/>
    </xf>
    <xf numFmtId="0" fontId="23" fillId="0" borderId="90" xfId="5" applyFont="1" applyBorder="1" applyAlignment="1"/>
    <xf numFmtId="0" fontId="27" fillId="0" borderId="0" xfId="5" applyFont="1" applyAlignment="1">
      <alignment horizontal="center" vertical="center"/>
    </xf>
    <xf numFmtId="0" fontId="17" fillId="0" borderId="0" xfId="5" applyFont="1" applyAlignment="1"/>
    <xf numFmtId="0" fontId="20" fillId="0" borderId="0" xfId="5"/>
    <xf numFmtId="0" fontId="20" fillId="0" borderId="9" xfId="5" applyBorder="1"/>
    <xf numFmtId="0" fontId="20" fillId="0" borderId="10" xfId="5" applyBorder="1"/>
    <xf numFmtId="0" fontId="20" fillId="0" borderId="5" xfId="5" applyBorder="1"/>
    <xf numFmtId="0" fontId="28" fillId="0" borderId="0" xfId="5" applyFont="1" applyBorder="1"/>
    <xf numFmtId="0" fontId="20" fillId="0" borderId="0" xfId="5" applyBorder="1"/>
    <xf numFmtId="0" fontId="28" fillId="0" borderId="12" xfId="5" applyFont="1" applyBorder="1"/>
    <xf numFmtId="0" fontId="28" fillId="0" borderId="8" xfId="5" applyFont="1" applyBorder="1"/>
    <xf numFmtId="0" fontId="28" fillId="0" borderId="10" xfId="5" applyFont="1" applyBorder="1"/>
    <xf numFmtId="0" fontId="28" fillId="0" borderId="0" xfId="5" applyFont="1" applyBorder="1" applyAlignment="1"/>
    <xf numFmtId="0" fontId="24" fillId="0" borderId="10" xfId="5" applyFont="1" applyBorder="1"/>
    <xf numFmtId="0" fontId="24" fillId="0" borderId="0" xfId="5" applyFont="1" applyBorder="1"/>
    <xf numFmtId="0" fontId="29" fillId="0" borderId="0" xfId="5" applyFont="1" applyBorder="1" applyAlignment="1">
      <alignment horizontal="center"/>
    </xf>
    <xf numFmtId="0" fontId="24" fillId="0" borderId="0" xfId="5" applyFont="1" applyBorder="1" applyAlignment="1">
      <alignment horizontal="center"/>
    </xf>
    <xf numFmtId="0" fontId="8" fillId="0" borderId="10" xfId="5" applyFont="1" applyBorder="1"/>
    <xf numFmtId="0" fontId="8" fillId="0" borderId="0" xfId="5" applyFont="1" applyBorder="1"/>
    <xf numFmtId="0" fontId="30" fillId="0" borderId="0" xfId="5" applyFont="1" applyBorder="1"/>
    <xf numFmtId="0" fontId="30" fillId="0" borderId="0" xfId="5" applyFont="1" applyBorder="1" applyAlignment="1">
      <alignment horizontal="right"/>
    </xf>
    <xf numFmtId="0" fontId="20" fillId="0" borderId="10" xfId="5" applyBorder="1" applyAlignment="1">
      <alignment horizontal="centerContinuous"/>
    </xf>
    <xf numFmtId="0" fontId="20" fillId="0" borderId="0" xfId="5" applyBorder="1" applyAlignment="1">
      <alignment horizontal="centerContinuous"/>
    </xf>
    <xf numFmtId="0" fontId="20" fillId="0" borderId="6" xfId="5" applyBorder="1"/>
    <xf numFmtId="0" fontId="33" fillId="0" borderId="0" xfId="5" applyFont="1"/>
    <xf numFmtId="0" fontId="24" fillId="0" borderId="2" xfId="5" applyFont="1" applyBorder="1" applyAlignment="1">
      <alignment horizontal="center" vertical="center" shrinkToFit="1"/>
    </xf>
    <xf numFmtId="0" fontId="24" fillId="0" borderId="2" xfId="5" applyFont="1" applyBorder="1" applyAlignment="1">
      <alignment vertical="center" shrinkToFit="1"/>
    </xf>
    <xf numFmtId="0" fontId="8" fillId="0" borderId="5" xfId="5" applyFont="1" applyBorder="1" applyAlignment="1">
      <alignment vertical="center"/>
    </xf>
    <xf numFmtId="0" fontId="8" fillId="0" borderId="95" xfId="5" applyFont="1" applyBorder="1" applyAlignment="1">
      <alignment vertical="center"/>
    </xf>
    <xf numFmtId="0" fontId="24" fillId="0" borderId="90" xfId="5" applyFont="1" applyBorder="1" applyAlignment="1">
      <alignment horizontal="distributed" vertical="center"/>
    </xf>
    <xf numFmtId="0" fontId="8" fillId="0" borderId="97" xfId="5" applyFont="1" applyBorder="1" applyAlignment="1">
      <alignment horizontal="distributed" vertical="center"/>
    </xf>
    <xf numFmtId="0" fontId="8" fillId="0" borderId="90" xfId="5" applyFont="1" applyBorder="1" applyAlignment="1">
      <alignment horizontal="left" vertical="center"/>
    </xf>
    <xf numFmtId="0" fontId="8" fillId="0" borderId="89" xfId="5" applyFont="1" applyBorder="1" applyAlignment="1">
      <alignment horizontal="left" vertical="center"/>
    </xf>
    <xf numFmtId="0" fontId="4" fillId="0" borderId="4" xfId="0" applyFont="1" applyFill="1" applyBorder="1">
      <alignment vertical="center"/>
    </xf>
    <xf numFmtId="0" fontId="9" fillId="4" borderId="5" xfId="0" applyFont="1" applyFill="1" applyBorder="1">
      <alignment vertical="center"/>
    </xf>
    <xf numFmtId="0" fontId="9" fillId="4" borderId="8" xfId="0" applyFont="1" applyFill="1" applyBorder="1" applyAlignment="1">
      <alignment horizontal="left" vertical="center"/>
    </xf>
    <xf numFmtId="0" fontId="10" fillId="4" borderId="4" xfId="0" applyFont="1" applyFill="1" applyBorder="1" applyAlignment="1">
      <alignment vertical="center" wrapText="1"/>
    </xf>
    <xf numFmtId="0" fontId="10" fillId="4" borderId="9" xfId="0" applyFont="1" applyFill="1" applyBorder="1" applyAlignment="1">
      <alignment vertical="center" wrapText="1"/>
    </xf>
    <xf numFmtId="0" fontId="10" fillId="4" borderId="11" xfId="0" applyFont="1" applyFill="1" applyBorder="1" applyAlignment="1">
      <alignment vertical="center" wrapText="1"/>
    </xf>
    <xf numFmtId="0" fontId="9" fillId="4" borderId="5" xfId="0" applyFont="1" applyFill="1" applyBorder="1" applyAlignment="1" applyProtection="1">
      <alignment vertical="center" shrinkToFit="1"/>
      <protection locked="0"/>
    </xf>
    <xf numFmtId="0" fontId="9" fillId="4" borderId="0" xfId="0" applyFont="1" applyFill="1" applyBorder="1" applyAlignment="1" applyProtection="1">
      <alignment vertical="center" shrinkToFit="1"/>
      <protection locked="0"/>
    </xf>
    <xf numFmtId="0" fontId="9" fillId="4" borderId="5"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12" fillId="4" borderId="1" xfId="0" applyFont="1" applyFill="1" applyBorder="1" applyAlignment="1">
      <alignment vertical="center"/>
    </xf>
    <xf numFmtId="0" fontId="9" fillId="4" borderId="2" xfId="0" applyFont="1" applyFill="1" applyBorder="1" applyAlignment="1">
      <alignment vertical="center" textRotation="255"/>
    </xf>
    <xf numFmtId="0" fontId="9" fillId="4" borderId="1" xfId="0" applyFont="1" applyFill="1" applyBorder="1" applyAlignment="1">
      <alignment vertical="center"/>
    </xf>
    <xf numFmtId="0" fontId="9" fillId="4" borderId="11" xfId="0" applyFont="1" applyFill="1" applyBorder="1" applyAlignment="1">
      <alignment vertical="center"/>
    </xf>
    <xf numFmtId="0" fontId="9" fillId="4" borderId="8" xfId="0" applyFont="1" applyFill="1" applyBorder="1" applyAlignment="1">
      <alignment vertical="center" textRotation="255"/>
    </xf>
    <xf numFmtId="0" fontId="9" fillId="4" borderId="8" xfId="0" applyFont="1" applyFill="1" applyBorder="1" applyAlignment="1">
      <alignment vertical="center"/>
    </xf>
    <xf numFmtId="0" fontId="12" fillId="4" borderId="5" xfId="0" applyFont="1" applyFill="1" applyBorder="1" applyAlignment="1" applyProtection="1">
      <alignment vertical="center"/>
      <protection locked="0"/>
    </xf>
    <xf numFmtId="178" fontId="8" fillId="4" borderId="39" xfId="4" applyNumberFormat="1" applyFont="1" applyFill="1" applyBorder="1" applyAlignment="1">
      <alignment horizontal="right" vertical="center" shrinkToFit="1"/>
    </xf>
    <xf numFmtId="178" fontId="8" fillId="4" borderId="75" xfId="4" applyNumberFormat="1" applyFont="1" applyFill="1" applyBorder="1" applyAlignment="1">
      <alignment horizontal="right" vertical="center" shrinkToFit="1"/>
    </xf>
    <xf numFmtId="0" fontId="8" fillId="0" borderId="2" xfId="5" applyFont="1" applyBorder="1" applyAlignment="1">
      <alignment vertical="center" shrinkToFit="1"/>
    </xf>
    <xf numFmtId="177" fontId="26" fillId="0" borderId="2" xfId="6" applyNumberFormat="1" applyFont="1" applyFill="1" applyBorder="1" applyAlignment="1">
      <alignment vertical="center"/>
    </xf>
    <xf numFmtId="177" fontId="35" fillId="0" borderId="2" xfId="6" applyNumberFormat="1" applyFont="1" applyFill="1" applyBorder="1" applyAlignment="1">
      <alignment vertical="center"/>
    </xf>
    <xf numFmtId="0" fontId="0" fillId="0" borderId="0" xfId="0" applyAlignment="1"/>
    <xf numFmtId="0" fontId="0" fillId="0" borderId="91" xfId="0" applyBorder="1" applyAlignment="1"/>
    <xf numFmtId="0" fontId="0" fillId="0" borderId="90" xfId="0" applyBorder="1" applyAlignment="1"/>
    <xf numFmtId="0" fontId="0" fillId="0" borderId="89" xfId="0" applyBorder="1" applyAlignment="1"/>
    <xf numFmtId="0" fontId="0" fillId="0" borderId="88" xfId="0" applyBorder="1" applyAlignment="1"/>
    <xf numFmtId="0" fontId="0" fillId="0" borderId="0" xfId="0" applyBorder="1" applyAlignment="1"/>
    <xf numFmtId="0" fontId="0" fillId="0" borderId="87" xfId="0" applyBorder="1" applyAlignment="1"/>
    <xf numFmtId="0" fontId="0" fillId="0" borderId="86" xfId="0" applyBorder="1" applyAlignment="1"/>
    <xf numFmtId="0" fontId="0" fillId="0" borderId="85" xfId="0" applyBorder="1" applyAlignment="1"/>
    <xf numFmtId="0" fontId="0" fillId="0" borderId="84" xfId="0" applyBorder="1" applyAlignment="1"/>
    <xf numFmtId="0" fontId="36" fillId="0" borderId="5" xfId="0" applyFont="1" applyFill="1" applyBorder="1">
      <alignment vertical="center"/>
    </xf>
    <xf numFmtId="0" fontId="37" fillId="0" borderId="0" xfId="0" applyFont="1" applyFill="1" applyBorder="1" applyAlignment="1">
      <alignment vertical="top"/>
    </xf>
    <xf numFmtId="0" fontId="36" fillId="0" borderId="6" xfId="0" applyFont="1" applyFill="1" applyBorder="1">
      <alignment vertical="center"/>
    </xf>
    <xf numFmtId="0" fontId="36" fillId="0" borderId="1" xfId="0" applyFont="1" applyFill="1" applyBorder="1">
      <alignment vertical="center"/>
    </xf>
    <xf numFmtId="0" fontId="36" fillId="0" borderId="2" xfId="0" applyFont="1" applyFill="1" applyBorder="1">
      <alignment vertical="center"/>
    </xf>
    <xf numFmtId="0" fontId="36" fillId="0" borderId="3" xfId="0" applyFont="1" applyFill="1" applyBorder="1">
      <alignment vertical="center"/>
    </xf>
    <xf numFmtId="179" fontId="4" fillId="0" borderId="5" xfId="0" applyNumberFormat="1" applyFont="1" applyBorder="1">
      <alignment vertical="center"/>
    </xf>
    <xf numFmtId="179" fontId="4" fillId="0" borderId="6" xfId="0" applyNumberFormat="1" applyFont="1" applyBorder="1">
      <alignment vertical="center"/>
    </xf>
    <xf numFmtId="179" fontId="4" fillId="0" borderId="1" xfId="0" applyNumberFormat="1" applyFont="1" applyBorder="1">
      <alignment vertical="center"/>
    </xf>
    <xf numFmtId="179" fontId="4" fillId="0" borderId="2" xfId="0" applyNumberFormat="1" applyFont="1" applyBorder="1">
      <alignment vertical="center"/>
    </xf>
    <xf numFmtId="179" fontId="4" fillId="0" borderId="3" xfId="0" applyNumberFormat="1" applyFont="1" applyBorder="1">
      <alignment vertical="center"/>
    </xf>
    <xf numFmtId="0" fontId="41" fillId="0" borderId="5" xfId="5" applyFont="1" applyBorder="1"/>
    <xf numFmtId="0" fontId="41" fillId="0" borderId="18" xfId="5" applyFont="1" applyBorder="1" applyAlignment="1">
      <alignment horizontal="center" shrinkToFit="1"/>
    </xf>
    <xf numFmtId="0" fontId="41" fillId="0" borderId="4" xfId="5" applyFont="1" applyBorder="1"/>
    <xf numFmtId="0" fontId="41" fillId="0" borderId="18" xfId="5" applyFont="1" applyBorder="1" applyAlignment="1">
      <alignment shrinkToFit="1"/>
    </xf>
    <xf numFmtId="0" fontId="41" fillId="0" borderId="0" xfId="5" applyFont="1" applyFill="1" applyBorder="1" applyAlignment="1">
      <alignment vertical="center"/>
    </xf>
    <xf numFmtId="0" fontId="41" fillId="0" borderId="8" xfId="5" applyFont="1" applyFill="1" applyBorder="1" applyAlignment="1">
      <alignment vertical="center"/>
    </xf>
    <xf numFmtId="0" fontId="41" fillId="0" borderId="6" xfId="5" applyFont="1" applyBorder="1" applyAlignment="1">
      <alignment horizontal="center" vertical="center"/>
    </xf>
    <xf numFmtId="0" fontId="41" fillId="4" borderId="4" xfId="5" applyFont="1" applyFill="1" applyBorder="1" applyAlignment="1">
      <alignment vertical="center"/>
    </xf>
    <xf numFmtId="0" fontId="41" fillId="4" borderId="6" xfId="5" applyFont="1" applyFill="1" applyBorder="1" applyAlignment="1">
      <alignment vertical="center"/>
    </xf>
    <xf numFmtId="0" fontId="41" fillId="0" borderId="18" xfId="5" applyFont="1" applyBorder="1" applyAlignment="1">
      <alignment horizontal="center" vertical="center"/>
    </xf>
    <xf numFmtId="0" fontId="41" fillId="0" borderId="10" xfId="5" applyFont="1" applyBorder="1" applyAlignment="1">
      <alignment horizontal="center" vertical="center"/>
    </xf>
    <xf numFmtId="0" fontId="41" fillId="4" borderId="11" xfId="5" applyFont="1" applyFill="1" applyBorder="1" applyAlignment="1">
      <alignment vertical="center"/>
    </xf>
    <xf numFmtId="0" fontId="41" fillId="4" borderId="12" xfId="5" applyFont="1" applyFill="1" applyBorder="1" applyAlignment="1">
      <alignment vertical="center"/>
    </xf>
    <xf numFmtId="0" fontId="41" fillId="0" borderId="20" xfId="5" applyFont="1" applyBorder="1" applyAlignment="1">
      <alignment horizontal="center" vertical="center"/>
    </xf>
    <xf numFmtId="0" fontId="20" fillId="0" borderId="101" xfId="5" applyBorder="1" applyAlignment="1"/>
    <xf numFmtId="0" fontId="33" fillId="0" borderId="0" xfId="5" applyFont="1" applyBorder="1" applyAlignment="1">
      <alignment vertical="center" shrinkToFit="1"/>
    </xf>
    <xf numFmtId="0" fontId="33" fillId="0" borderId="0" xfId="5" applyFont="1" applyBorder="1" applyAlignment="1">
      <alignment shrinkToFit="1"/>
    </xf>
    <xf numFmtId="179" fontId="17" fillId="0" borderId="0" xfId="5" applyNumberFormat="1" applyFont="1" applyFill="1" applyBorder="1" applyAlignment="1">
      <alignment vertical="center" shrinkToFit="1"/>
    </xf>
    <xf numFmtId="179" fontId="33" fillId="0" borderId="0" xfId="5" applyNumberFormat="1" applyFont="1" applyFill="1" applyBorder="1" applyAlignment="1">
      <alignment shrinkToFit="1"/>
    </xf>
    <xf numFmtId="179" fontId="45" fillId="0" borderId="0" xfId="5" applyNumberFormat="1" applyFont="1" applyBorder="1" applyAlignment="1">
      <alignment vertical="center"/>
    </xf>
    <xf numFmtId="0" fontId="22" fillId="0" borderId="102" xfId="5" applyFont="1" applyBorder="1" applyAlignment="1">
      <alignment horizontal="left" vertical="top" wrapText="1"/>
    </xf>
    <xf numFmtId="0" fontId="22" fillId="0" borderId="103" xfId="5" applyFont="1" applyBorder="1" applyAlignment="1">
      <alignment horizontal="left" vertical="top" wrapText="1"/>
    </xf>
    <xf numFmtId="0" fontId="22" fillId="0" borderId="90" xfId="5" applyFont="1" applyBorder="1" applyAlignment="1">
      <alignment horizontal="left" vertical="top" wrapText="1"/>
    </xf>
    <xf numFmtId="0" fontId="22" fillId="0" borderId="89" xfId="5" applyFont="1" applyBorder="1" applyAlignment="1">
      <alignment horizontal="left" vertical="top" wrapText="1"/>
    </xf>
    <xf numFmtId="0" fontId="4" fillId="0" borderId="85" xfId="5" applyFont="1" applyBorder="1" applyAlignment="1">
      <alignment horizontal="left" vertical="center" wrapText="1"/>
    </xf>
    <xf numFmtId="0" fontId="4" fillId="0" borderId="84" xfId="5" applyFont="1" applyBorder="1" applyAlignment="1">
      <alignment horizontal="left" vertical="center" wrapText="1"/>
    </xf>
    <xf numFmtId="0" fontId="33" fillId="4" borderId="0" xfId="5" applyFont="1" applyFill="1" applyBorder="1" applyAlignment="1">
      <alignment horizontal="left" vertical="center" shrinkToFit="1"/>
    </xf>
    <xf numFmtId="0" fontId="24" fillId="0" borderId="0" xfId="5" applyFont="1" applyBorder="1" applyAlignment="1">
      <alignment horizontal="right" vertical="center"/>
    </xf>
    <xf numFmtId="0" fontId="4" fillId="0" borderId="0" xfId="5" applyFont="1" applyBorder="1" applyAlignment="1">
      <alignment horizontal="left" vertical="center" shrinkToFit="1"/>
    </xf>
    <xf numFmtId="0" fontId="4" fillId="0" borderId="87" xfId="5" applyFont="1" applyBorder="1" applyAlignment="1">
      <alignment horizontal="left" vertical="center" shrinkToFit="1"/>
    </xf>
    <xf numFmtId="49" fontId="33" fillId="4" borderId="8" xfId="5" applyNumberFormat="1" applyFont="1" applyFill="1" applyBorder="1" applyAlignment="1">
      <alignment vertical="center" shrinkToFit="1"/>
    </xf>
    <xf numFmtId="0" fontId="24" fillId="0" borderId="5" xfId="5" applyNumberFormat="1" applyFont="1" applyBorder="1" applyAlignment="1">
      <alignment horizontal="center" vertical="center" shrinkToFit="1"/>
    </xf>
    <xf numFmtId="0" fontId="24" fillId="0" borderId="2" xfId="5" applyFont="1" applyBorder="1" applyAlignment="1">
      <alignment horizontal="center" vertical="center" shrinkToFit="1"/>
    </xf>
    <xf numFmtId="177" fontId="26" fillId="0" borderId="2" xfId="6" applyNumberFormat="1" applyFont="1" applyFill="1" applyBorder="1" applyAlignment="1">
      <alignment horizontal="center" vertical="center" shrinkToFit="1"/>
    </xf>
    <xf numFmtId="0" fontId="8" fillId="0" borderId="0" xfId="5" applyFont="1" applyBorder="1" applyAlignment="1">
      <alignment horizontal="left" vertical="center" shrinkToFit="1"/>
    </xf>
    <xf numFmtId="0" fontId="27" fillId="0" borderId="0" xfId="5" applyFont="1" applyBorder="1" applyAlignment="1">
      <alignment horizontal="center" vertical="center"/>
    </xf>
    <xf numFmtId="49" fontId="44" fillId="4" borderId="90" xfId="5" applyNumberFormat="1" applyFont="1" applyFill="1" applyBorder="1" applyAlignment="1">
      <alignment horizontal="center" vertical="center"/>
    </xf>
    <xf numFmtId="49" fontId="44" fillId="4" borderId="89" xfId="5" applyNumberFormat="1" applyFont="1" applyFill="1" applyBorder="1" applyAlignment="1">
      <alignment horizontal="center" vertical="center"/>
    </xf>
    <xf numFmtId="0" fontId="24" fillId="0" borderId="0" xfId="5" applyFont="1" applyBorder="1" applyAlignment="1">
      <alignment horizontal="left" vertical="center"/>
    </xf>
    <xf numFmtId="49" fontId="33" fillId="4" borderId="0" xfId="5" applyNumberFormat="1" applyFont="1" applyFill="1" applyBorder="1" applyAlignment="1">
      <alignment horizontal="left" vertical="center" shrinkToFit="1"/>
    </xf>
    <xf numFmtId="49" fontId="12" fillId="0" borderId="11"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12" fillId="0" borderId="61" xfId="0" applyNumberFormat="1" applyFont="1" applyFill="1" applyBorder="1" applyAlignment="1">
      <alignment vertical="center" wrapText="1"/>
    </xf>
    <xf numFmtId="49" fontId="12" fillId="0" borderId="62" xfId="0" applyNumberFormat="1" applyFont="1" applyFill="1" applyBorder="1" applyAlignment="1">
      <alignment vertical="center" wrapText="1"/>
    </xf>
    <xf numFmtId="49" fontId="12" fillId="0" borderId="63" xfId="0" applyNumberFormat="1" applyFont="1" applyFill="1" applyBorder="1" applyAlignment="1">
      <alignment vertical="center" wrapText="1"/>
    </xf>
    <xf numFmtId="38" fontId="8" fillId="0" borderId="11" xfId="4" applyFont="1" applyFill="1" applyBorder="1" applyAlignment="1">
      <alignment vertical="center" shrinkToFit="1"/>
    </xf>
    <xf numFmtId="38" fontId="8" fillId="0" borderId="8" xfId="4" applyFont="1" applyFill="1" applyBorder="1" applyAlignment="1">
      <alignmen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49" fontId="36" fillId="4" borderId="5" xfId="0" applyNumberFormat="1" applyFont="1" applyFill="1" applyBorder="1" applyAlignment="1">
      <alignment horizontal="center" vertical="center" shrinkToFit="1"/>
    </xf>
    <xf numFmtId="0" fontId="8" fillId="0" borderId="36" xfId="0" applyFont="1" applyFill="1" applyBorder="1" applyAlignment="1">
      <alignment horizontal="center" vertical="center"/>
    </xf>
    <xf numFmtId="0" fontId="4" fillId="4" borderId="2" xfId="0" applyFont="1" applyFill="1" applyBorder="1" applyAlignment="1" applyProtection="1">
      <alignment vertical="center" shrinkToFit="1"/>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39" fillId="4" borderId="40" xfId="0" applyFont="1" applyFill="1" applyBorder="1" applyAlignment="1">
      <alignment vertical="center" shrinkToFit="1"/>
    </xf>
    <xf numFmtId="0" fontId="39" fillId="4" borderId="41" xfId="0" applyFont="1" applyFill="1" applyBorder="1" applyAlignment="1">
      <alignment vertical="center" shrinkToFit="1"/>
    </xf>
    <xf numFmtId="0" fontId="39" fillId="4" borderId="42" xfId="0" applyFont="1" applyFill="1" applyBorder="1" applyAlignment="1">
      <alignment vertical="center" shrinkToFit="1"/>
    </xf>
    <xf numFmtId="177" fontId="39" fillId="4" borderId="40" xfId="4" applyNumberFormat="1" applyFont="1" applyFill="1" applyBorder="1" applyAlignment="1">
      <alignment vertical="center" shrinkToFit="1"/>
    </xf>
    <xf numFmtId="177" fontId="39" fillId="4" borderId="41" xfId="4" applyNumberFormat="1" applyFont="1" applyFill="1" applyBorder="1" applyAlignment="1">
      <alignment vertical="center" shrinkToFit="1"/>
    </xf>
    <xf numFmtId="0" fontId="39" fillId="4" borderId="43" xfId="0" applyFont="1" applyFill="1" applyBorder="1" applyAlignment="1">
      <alignment vertical="center" shrinkToFit="1"/>
    </xf>
    <xf numFmtId="0" fontId="9" fillId="4" borderId="1"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36" fillId="4" borderId="11" xfId="0" applyNumberFormat="1" applyFont="1" applyFill="1" applyBorder="1" applyAlignment="1">
      <alignment horizontal="center" vertical="center" shrinkToFit="1"/>
    </xf>
    <xf numFmtId="49" fontId="36" fillId="4" borderId="8" xfId="0" applyNumberFormat="1" applyFont="1" applyFill="1" applyBorder="1" applyAlignment="1">
      <alignment horizontal="center" vertical="center" shrinkToFit="1"/>
    </xf>
    <xf numFmtId="49" fontId="36" fillId="4" borderId="12" xfId="0" applyNumberFormat="1" applyFont="1" applyFill="1" applyBorder="1" applyAlignment="1">
      <alignment horizontal="center" vertical="center" shrinkToFit="1"/>
    </xf>
    <xf numFmtId="0" fontId="43" fillId="4" borderId="1" xfId="0" applyFont="1" applyFill="1" applyBorder="1" applyAlignment="1">
      <alignment vertical="center" shrinkToFit="1"/>
    </xf>
    <xf numFmtId="0" fontId="43" fillId="4" borderId="2" xfId="0" applyFont="1" applyFill="1" applyBorder="1" applyAlignment="1">
      <alignment vertical="center" shrinkToFit="1"/>
    </xf>
    <xf numFmtId="0" fontId="43" fillId="4"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39" fillId="4" borderId="44" xfId="0" applyFont="1" applyFill="1" applyBorder="1" applyAlignment="1">
      <alignment vertical="center" shrinkToFit="1"/>
    </xf>
    <xf numFmtId="0" fontId="39" fillId="4" borderId="45" xfId="0" applyFont="1" applyFill="1" applyBorder="1" applyAlignment="1">
      <alignment vertical="center" shrinkToFit="1"/>
    </xf>
    <xf numFmtId="0" fontId="39" fillId="4" borderId="46" xfId="0" applyFont="1" applyFill="1" applyBorder="1" applyAlignment="1">
      <alignment vertical="center" shrinkToFit="1"/>
    </xf>
    <xf numFmtId="177" fontId="39" fillId="4" borderId="44" xfId="4" applyNumberFormat="1" applyFont="1" applyFill="1" applyBorder="1" applyAlignment="1">
      <alignment vertical="center" shrinkToFit="1"/>
    </xf>
    <xf numFmtId="177" fontId="39" fillId="4" borderId="45" xfId="4" applyNumberFormat="1" applyFont="1" applyFill="1" applyBorder="1" applyAlignment="1">
      <alignment vertical="center" shrinkToFit="1"/>
    </xf>
    <xf numFmtId="0" fontId="16" fillId="0" borderId="1" xfId="0" applyFont="1" applyFill="1" applyBorder="1" applyAlignment="1">
      <alignment vertical="center" shrinkToFit="1"/>
    </xf>
    <xf numFmtId="0" fontId="16" fillId="0" borderId="2" xfId="0" applyFont="1" applyFill="1" applyBorder="1" applyAlignment="1">
      <alignment vertical="center" shrinkToFit="1"/>
    </xf>
    <xf numFmtId="0" fontId="16" fillId="0" borderId="3" xfId="0" applyFont="1" applyFill="1" applyBorder="1" applyAlignment="1">
      <alignment vertical="center" shrinkToFit="1"/>
    </xf>
    <xf numFmtId="0" fontId="16" fillId="0" borderId="13" xfId="0" applyFont="1" applyFill="1" applyBorder="1" applyAlignment="1">
      <alignment vertical="center" shrinkToFit="1"/>
    </xf>
    <xf numFmtId="0" fontId="16" fillId="0" borderId="14" xfId="0" applyFont="1" applyFill="1" applyBorder="1" applyAlignment="1">
      <alignment vertical="center" shrinkToFit="1"/>
    </xf>
    <xf numFmtId="0" fontId="16" fillId="0" borderId="16" xfId="0" applyFont="1" applyFill="1" applyBorder="1" applyAlignment="1">
      <alignment vertical="center" shrinkToFit="1"/>
    </xf>
    <xf numFmtId="0" fontId="16" fillId="0" borderId="15" xfId="0" applyFont="1" applyFill="1" applyBorder="1" applyAlignment="1">
      <alignment vertical="center" shrinkToFit="1"/>
    </xf>
    <xf numFmtId="0" fontId="16" fillId="0" borderId="7" xfId="0" applyFont="1" applyFill="1" applyBorder="1" applyAlignment="1">
      <alignment vertical="center" shrinkToFit="1"/>
    </xf>
    <xf numFmtId="0" fontId="16" fillId="0" borderId="17" xfId="0" applyFont="1" applyFill="1" applyBorder="1" applyAlignment="1">
      <alignment vertical="center" shrinkToFit="1"/>
    </xf>
    <xf numFmtId="0" fontId="16" fillId="0" borderId="21" xfId="0" applyFont="1" applyFill="1" applyBorder="1" applyAlignment="1">
      <alignment vertical="center" shrinkToFit="1"/>
    </xf>
    <xf numFmtId="0" fontId="16" fillId="0" borderId="22" xfId="0" applyFont="1" applyFill="1" applyBorder="1" applyAlignment="1">
      <alignment vertical="center" shrinkToFit="1"/>
    </xf>
    <xf numFmtId="0" fontId="16" fillId="0" borderId="23" xfId="0" applyFont="1" applyFill="1" applyBorder="1" applyAlignment="1">
      <alignment vertical="center" shrinkToFit="1"/>
    </xf>
    <xf numFmtId="0" fontId="16" fillId="0" borderId="8"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21" xfId="0" applyFont="1" applyFill="1" applyBorder="1" applyAlignment="1">
      <alignment horizontal="left" vertical="center" shrinkToFit="1"/>
    </xf>
    <xf numFmtId="0" fontId="16" fillId="0" borderId="22" xfId="0" applyFont="1" applyFill="1" applyBorder="1" applyAlignment="1">
      <alignment horizontal="left" vertical="center" shrinkToFit="1"/>
    </xf>
    <xf numFmtId="0" fontId="16" fillId="0" borderId="23" xfId="0" applyFont="1" applyFill="1" applyBorder="1" applyAlignment="1">
      <alignment horizontal="left" vertical="center" shrinkToFit="1"/>
    </xf>
    <xf numFmtId="0" fontId="16" fillId="0" borderId="21" xfId="0" applyFont="1" applyFill="1" applyBorder="1" applyAlignment="1">
      <alignment vertical="center" wrapText="1"/>
    </xf>
    <xf numFmtId="0" fontId="16" fillId="0" borderId="22" xfId="0" applyFont="1" applyFill="1" applyBorder="1" applyAlignment="1">
      <alignment vertical="center" wrapText="1"/>
    </xf>
    <xf numFmtId="0" fontId="16" fillId="0" borderId="23" xfId="0" applyFont="1" applyFill="1" applyBorder="1" applyAlignment="1">
      <alignment vertical="center" wrapText="1"/>
    </xf>
    <xf numFmtId="176" fontId="5" fillId="0" borderId="1"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178" fontId="5" fillId="0" borderId="1" xfId="0" applyNumberFormat="1" applyFont="1" applyFill="1" applyBorder="1" applyAlignment="1">
      <alignment horizontal="center" vertical="center" shrinkToFit="1"/>
    </xf>
    <xf numFmtId="178" fontId="5" fillId="0" borderId="2" xfId="0" applyNumberFormat="1" applyFont="1" applyFill="1" applyBorder="1" applyAlignment="1">
      <alignment horizontal="center" vertical="center" shrinkToFi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64" xfId="0" applyFont="1" applyFill="1" applyBorder="1" applyAlignment="1">
      <alignmen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36" fillId="4" borderId="1" xfId="0" applyFont="1" applyFill="1" applyBorder="1" applyAlignment="1">
      <alignment vertical="center" shrinkToFit="1"/>
    </xf>
    <xf numFmtId="0" fontId="36" fillId="4" borderId="2" xfId="0" applyFont="1" applyFill="1" applyBorder="1" applyAlignment="1">
      <alignment vertical="center" shrinkToFit="1"/>
    </xf>
    <xf numFmtId="0" fontId="36" fillId="4" borderId="3" xfId="0" applyFont="1" applyFill="1" applyBorder="1" applyAlignment="1">
      <alignment vertical="center" shrinkToFit="1"/>
    </xf>
    <xf numFmtId="0" fontId="39" fillId="4" borderId="47" xfId="0" applyFont="1" applyFill="1" applyBorder="1" applyAlignment="1">
      <alignment vertical="center" shrinkToFit="1"/>
    </xf>
    <xf numFmtId="0" fontId="6" fillId="4" borderId="0" xfId="0" applyFont="1" applyFill="1" applyBorder="1" applyAlignment="1">
      <alignment vertical="center" wrapText="1"/>
    </xf>
    <xf numFmtId="0" fontId="9" fillId="4" borderId="8" xfId="0" applyFont="1" applyFill="1" applyBorder="1" applyAlignment="1">
      <alignment horizontal="center" vertical="center" shrinkToFi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38" fillId="4" borderId="1" xfId="7" applyFont="1" applyFill="1" applyBorder="1" applyAlignment="1">
      <alignment vertical="center" shrinkToFit="1"/>
    </xf>
    <xf numFmtId="0" fontId="36" fillId="4" borderId="11" xfId="0" applyFont="1" applyFill="1" applyBorder="1" applyAlignment="1">
      <alignment horizontal="center" vertical="center" shrinkToFit="1"/>
    </xf>
    <xf numFmtId="0" fontId="36" fillId="4" borderId="8" xfId="0" applyFont="1" applyFill="1" applyBorder="1" applyAlignment="1">
      <alignment horizontal="center" vertical="center" shrinkToFit="1"/>
    </xf>
    <xf numFmtId="0" fontId="36" fillId="4" borderId="12" xfId="0" applyFont="1" applyFill="1" applyBorder="1" applyAlignment="1">
      <alignment horizontal="center" vertical="center" shrinkToFit="1"/>
    </xf>
    <xf numFmtId="0" fontId="39" fillId="4" borderId="52" xfId="0" applyFont="1" applyFill="1" applyBorder="1" applyAlignment="1">
      <alignment vertical="center" shrinkToFit="1"/>
    </xf>
    <xf numFmtId="0" fontId="39" fillId="4" borderId="53" xfId="0" applyFont="1" applyFill="1" applyBorder="1" applyAlignment="1">
      <alignment vertical="center" shrinkToFit="1"/>
    </xf>
    <xf numFmtId="0" fontId="39" fillId="4" borderId="54" xfId="0" applyFont="1" applyFill="1" applyBorder="1" applyAlignment="1">
      <alignment vertical="center" shrinkToFit="1"/>
    </xf>
    <xf numFmtId="177" fontId="39" fillId="4" borderId="52" xfId="4" applyNumberFormat="1" applyFont="1" applyFill="1" applyBorder="1" applyAlignment="1">
      <alignment vertical="center" shrinkToFit="1"/>
    </xf>
    <xf numFmtId="177" fontId="39" fillId="4" borderId="53" xfId="4" applyNumberFormat="1" applyFont="1" applyFill="1" applyBorder="1" applyAlignment="1">
      <alignment vertical="center" shrinkToFit="1"/>
    </xf>
    <xf numFmtId="0" fontId="39" fillId="4" borderId="55" xfId="0" applyFont="1" applyFill="1" applyBorder="1" applyAlignment="1">
      <alignment vertical="center" shrinkToFi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0" fontId="39" fillId="4" borderId="48" xfId="0" applyFont="1" applyFill="1" applyBorder="1" applyAlignment="1">
      <alignment vertical="center" shrinkToFit="1"/>
    </xf>
    <xf numFmtId="0" fontId="39" fillId="4" borderId="49" xfId="0" applyFont="1" applyFill="1" applyBorder="1" applyAlignment="1">
      <alignment vertical="center" shrinkToFit="1"/>
    </xf>
    <xf numFmtId="0" fontId="39" fillId="4" borderId="50" xfId="0" applyFont="1" applyFill="1" applyBorder="1" applyAlignment="1">
      <alignment vertical="center" shrinkToFit="1"/>
    </xf>
    <xf numFmtId="177" fontId="39" fillId="4" borderId="48" xfId="4" applyNumberFormat="1" applyFont="1" applyFill="1" applyBorder="1" applyAlignment="1">
      <alignment vertical="center" shrinkToFit="1"/>
    </xf>
    <xf numFmtId="177" fontId="39" fillId="4" borderId="49" xfId="4" applyNumberFormat="1" applyFont="1" applyFill="1" applyBorder="1" applyAlignment="1">
      <alignment vertical="center" shrinkToFit="1"/>
    </xf>
    <xf numFmtId="0" fontId="39" fillId="4" borderId="51" xfId="0" applyFont="1" applyFill="1" applyBorder="1" applyAlignment="1">
      <alignment vertical="center" shrinkToFit="1"/>
    </xf>
    <xf numFmtId="0" fontId="39" fillId="4" borderId="56" xfId="0" applyFont="1" applyFill="1" applyBorder="1" applyAlignment="1">
      <alignment vertical="center" shrinkToFit="1"/>
    </xf>
    <xf numFmtId="0" fontId="39" fillId="4" borderId="57" xfId="0" applyFont="1" applyFill="1" applyBorder="1" applyAlignment="1">
      <alignment vertical="center" shrinkToFit="1"/>
    </xf>
    <xf numFmtId="0" fontId="39" fillId="4" borderId="58" xfId="0" applyFont="1" applyFill="1" applyBorder="1" applyAlignment="1">
      <alignment vertical="center" shrinkToFit="1"/>
    </xf>
    <xf numFmtId="177" fontId="39" fillId="4" borderId="56" xfId="4" applyNumberFormat="1" applyFont="1" applyFill="1" applyBorder="1" applyAlignment="1">
      <alignment vertical="center" shrinkToFit="1"/>
    </xf>
    <xf numFmtId="177" fontId="39" fillId="4" borderId="57" xfId="4" applyNumberFormat="1" applyFont="1" applyFill="1" applyBorder="1" applyAlignment="1">
      <alignment vertical="center" shrinkToFit="1"/>
    </xf>
    <xf numFmtId="0" fontId="39" fillId="4" borderId="59" xfId="0" applyFont="1" applyFill="1" applyBorder="1" applyAlignment="1">
      <alignment vertical="center" shrinkToFit="1"/>
    </xf>
    <xf numFmtId="0" fontId="40" fillId="4" borderId="40" xfId="0" applyFont="1" applyFill="1" applyBorder="1" applyAlignment="1">
      <alignment vertical="center" shrinkToFit="1"/>
    </xf>
    <xf numFmtId="0" fontId="40" fillId="4" borderId="41" xfId="0" applyFont="1" applyFill="1" applyBorder="1" applyAlignment="1">
      <alignment vertical="center" shrinkToFit="1"/>
    </xf>
    <xf numFmtId="0" fontId="40" fillId="4" borderId="42" xfId="0" applyFont="1" applyFill="1" applyBorder="1" applyAlignment="1">
      <alignment vertical="center" shrinkToFit="1"/>
    </xf>
    <xf numFmtId="177" fontId="40" fillId="4" borderId="40" xfId="4" applyNumberFormat="1" applyFont="1" applyFill="1" applyBorder="1" applyAlignment="1">
      <alignment vertical="center" shrinkToFit="1"/>
    </xf>
    <xf numFmtId="177" fontId="40" fillId="4" borderId="41" xfId="4" applyNumberFormat="1" applyFont="1" applyFill="1" applyBorder="1" applyAlignment="1">
      <alignment vertical="center" shrinkToFit="1"/>
    </xf>
    <xf numFmtId="0" fontId="40" fillId="4" borderId="43" xfId="0" applyFont="1" applyFill="1" applyBorder="1" applyAlignment="1">
      <alignment vertical="center" shrinkToFit="1"/>
    </xf>
    <xf numFmtId="49" fontId="12" fillId="0" borderId="65" xfId="0" applyNumberFormat="1" applyFont="1" applyFill="1" applyBorder="1" applyAlignment="1">
      <alignment horizontal="center" vertical="center" wrapText="1"/>
    </xf>
    <xf numFmtId="49" fontId="12" fillId="0" borderId="66" xfId="0" applyNumberFormat="1" applyFont="1" applyFill="1" applyBorder="1" applyAlignment="1">
      <alignment horizontal="center" vertical="center" wrapText="1"/>
    </xf>
    <xf numFmtId="49" fontId="12" fillId="0" borderId="67" xfId="0" applyNumberFormat="1" applyFont="1" applyFill="1" applyBorder="1" applyAlignment="1">
      <alignment horizontal="center" vertical="center" wrapText="1"/>
    </xf>
    <xf numFmtId="0" fontId="39" fillId="4" borderId="68" xfId="0" applyFont="1" applyFill="1" applyBorder="1" applyAlignment="1">
      <alignment vertical="center" shrinkToFit="1"/>
    </xf>
    <xf numFmtId="0" fontId="39" fillId="4" borderId="69" xfId="0" applyFont="1" applyFill="1" applyBorder="1" applyAlignment="1">
      <alignment vertical="center" shrinkToFit="1"/>
    </xf>
    <xf numFmtId="0" fontId="39" fillId="4" borderId="70" xfId="0" applyFont="1" applyFill="1" applyBorder="1" applyAlignment="1">
      <alignment vertical="center" shrinkToFit="1"/>
    </xf>
    <xf numFmtId="177" fontId="39" fillId="4" borderId="68" xfId="4" applyNumberFormat="1" applyFont="1" applyFill="1" applyBorder="1" applyAlignment="1">
      <alignment vertical="center" shrinkToFit="1"/>
    </xf>
    <xf numFmtId="177" fontId="39" fillId="4" borderId="69" xfId="4" applyNumberFormat="1" applyFont="1" applyFill="1" applyBorder="1" applyAlignment="1">
      <alignment vertical="center" shrinkToFit="1"/>
    </xf>
    <xf numFmtId="0" fontId="39" fillId="4" borderId="71" xfId="0" applyFont="1" applyFill="1" applyBorder="1" applyAlignment="1">
      <alignment vertical="center" shrinkToFit="1"/>
    </xf>
    <xf numFmtId="0" fontId="36" fillId="4" borderId="4" xfId="0" applyFont="1" applyFill="1" applyBorder="1" applyAlignment="1">
      <alignment horizontal="center" vertical="center" shrinkToFit="1"/>
    </xf>
    <xf numFmtId="0" fontId="36" fillId="4" borderId="5" xfId="0" applyFont="1" applyFill="1" applyBorder="1" applyAlignment="1">
      <alignment horizontal="center" vertical="center" shrinkToFit="1"/>
    </xf>
    <xf numFmtId="0" fontId="36" fillId="4" borderId="6" xfId="0" applyFont="1" applyFill="1" applyBorder="1" applyAlignment="1">
      <alignment horizontal="center" vertical="center" shrinkToFit="1"/>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8" fillId="3" borderId="36" xfId="0" applyFont="1" applyFill="1" applyBorder="1" applyAlignment="1">
      <alignment horizontal="center" vertical="center" shrinkToFit="1"/>
    </xf>
    <xf numFmtId="0" fontId="9" fillId="3" borderId="36"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6"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176" fontId="4" fillId="0" borderId="21" xfId="0" applyNumberFormat="1" applyFont="1" applyBorder="1" applyAlignment="1">
      <alignment vertical="center"/>
    </xf>
    <xf numFmtId="176" fontId="4" fillId="0" borderId="22"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176" fontId="4"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176" fontId="4" fillId="0" borderId="8" xfId="0" applyNumberFormat="1" applyFont="1" applyBorder="1" applyAlignment="1">
      <alignment vertical="center"/>
    </xf>
    <xf numFmtId="179" fontId="36" fillId="4" borderId="1" xfId="0" applyNumberFormat="1" applyFont="1" applyFill="1" applyBorder="1" applyAlignment="1">
      <alignment vertical="center" shrinkToFit="1"/>
    </xf>
    <xf numFmtId="179" fontId="36" fillId="4" borderId="2" xfId="0" applyNumberFormat="1" applyFont="1" applyFill="1" applyBorder="1" applyAlignment="1">
      <alignment vertical="center" shrinkToFit="1"/>
    </xf>
    <xf numFmtId="179" fontId="36" fillId="4" borderId="3" xfId="0" applyNumberFormat="1" applyFont="1" applyFill="1" applyBorder="1" applyAlignment="1">
      <alignment vertical="center" shrinkToFit="1"/>
    </xf>
    <xf numFmtId="179" fontId="4" fillId="0" borderId="2" xfId="0" applyNumberFormat="1" applyFont="1" applyFill="1" applyBorder="1" applyAlignment="1">
      <alignment vertical="center"/>
    </xf>
    <xf numFmtId="179" fontId="4" fillId="0" borderId="3" xfId="0" applyNumberFormat="1" applyFont="1" applyFill="1" applyBorder="1" applyAlignment="1">
      <alignment vertical="center"/>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179" fontId="4" fillId="0" borderId="1" xfId="0" applyNumberFormat="1" applyFont="1" applyFill="1" applyBorder="1" applyAlignment="1">
      <alignment vertical="center" shrinkToFit="1"/>
    </xf>
    <xf numFmtId="179" fontId="4" fillId="0" borderId="2" xfId="0" applyNumberFormat="1" applyFont="1" applyFill="1" applyBorder="1" applyAlignment="1">
      <alignment vertical="center" shrinkToFit="1"/>
    </xf>
    <xf numFmtId="179" fontId="4" fillId="0" borderId="3" xfId="0" applyNumberFormat="1" applyFont="1" applyFill="1" applyBorder="1" applyAlignment="1">
      <alignment vertical="center" shrinkToFit="1"/>
    </xf>
    <xf numFmtId="179" fontId="34" fillId="4" borderId="1" xfId="7" applyNumberFormat="1" applyFill="1" applyBorder="1" applyAlignment="1">
      <alignment vertical="center" shrinkToFit="1"/>
    </xf>
    <xf numFmtId="179" fontId="4" fillId="4" borderId="2" xfId="0" applyNumberFormat="1" applyFont="1" applyFill="1" applyBorder="1" applyAlignment="1">
      <alignment vertical="center" shrinkToFit="1"/>
    </xf>
    <xf numFmtId="179" fontId="4" fillId="4" borderId="3" xfId="0" applyNumberFormat="1" applyFont="1" applyFill="1" applyBorder="1" applyAlignment="1">
      <alignment vertical="center" shrinkToFit="1"/>
    </xf>
    <xf numFmtId="0" fontId="4" fillId="0" borderId="0" xfId="0" applyFont="1" applyAlignment="1">
      <alignment horizontal="center" vertical="center"/>
    </xf>
    <xf numFmtId="179" fontId="4" fillId="0" borderId="1" xfId="0" applyNumberFormat="1" applyFont="1" applyFill="1" applyBorder="1" applyAlignment="1">
      <alignment horizontal="left" vertical="center" shrinkToFit="1"/>
    </xf>
    <xf numFmtId="179" fontId="4" fillId="0" borderId="2" xfId="0" applyNumberFormat="1" applyFont="1" applyFill="1" applyBorder="1" applyAlignment="1">
      <alignment horizontal="left" vertical="center" shrinkToFit="1"/>
    </xf>
    <xf numFmtId="179" fontId="4" fillId="0" borderId="3" xfId="0" applyNumberFormat="1" applyFont="1" applyFill="1" applyBorder="1" applyAlignment="1">
      <alignment horizontal="left" vertical="center" shrinkToFit="1"/>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179" fontId="4" fillId="0" borderId="5" xfId="0" applyNumberFormat="1" applyFont="1" applyFill="1" applyBorder="1" applyAlignment="1">
      <alignment horizontal="center" vertical="center"/>
    </xf>
    <xf numFmtId="179" fontId="4" fillId="0" borderId="9" xfId="0" applyNumberFormat="1" applyFont="1" applyFill="1" applyBorder="1" applyAlignment="1">
      <alignment horizontal="left" vertical="center" shrinkToFit="1"/>
    </xf>
    <xf numFmtId="179" fontId="4" fillId="0" borderId="0" xfId="0" applyNumberFormat="1" applyFont="1" applyFill="1" applyBorder="1" applyAlignment="1">
      <alignment horizontal="left" vertical="center" shrinkToFit="1"/>
    </xf>
    <xf numFmtId="179" fontId="4" fillId="0" borderId="10" xfId="0" applyNumberFormat="1" applyFont="1" applyFill="1" applyBorder="1" applyAlignment="1">
      <alignment horizontal="left" vertical="center" shrinkToFit="1"/>
    </xf>
    <xf numFmtId="179" fontId="4" fillId="0" borderId="11" xfId="0" applyNumberFormat="1" applyFont="1" applyFill="1" applyBorder="1" applyAlignment="1">
      <alignment horizontal="left" vertical="center" shrinkToFit="1"/>
    </xf>
    <xf numFmtId="179" fontId="4" fillId="0" borderId="8" xfId="0" applyNumberFormat="1" applyFont="1" applyFill="1" applyBorder="1" applyAlignment="1">
      <alignment horizontal="left" vertical="center" shrinkToFit="1"/>
    </xf>
    <xf numFmtId="179" fontId="4" fillId="0" borderId="12" xfId="0" applyNumberFormat="1" applyFont="1" applyFill="1" applyBorder="1" applyAlignment="1">
      <alignment horizontal="left" vertical="center" shrinkToFi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7" xfId="0" applyFont="1" applyBorder="1" applyAlignment="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19" fillId="0" borderId="0" xfId="0" applyFont="1" applyBorder="1" applyAlignment="1">
      <alignment horizontal="center" vertical="center"/>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179" fontId="17" fillId="0" borderId="0" xfId="5" applyNumberFormat="1" applyFont="1" applyFill="1" applyBorder="1" applyAlignment="1">
      <alignment horizontal="left" vertical="center" shrinkToFit="1"/>
    </xf>
    <xf numFmtId="49" fontId="45" fillId="0" borderId="90" xfId="5" applyNumberFormat="1" applyFont="1" applyFill="1" applyBorder="1" applyAlignment="1">
      <alignment horizontal="center" vertical="center"/>
    </xf>
    <xf numFmtId="49" fontId="45" fillId="0" borderId="89" xfId="5" applyNumberFormat="1" applyFont="1" applyFill="1" applyBorder="1" applyAlignment="1">
      <alignment horizontal="center" vertical="center"/>
    </xf>
    <xf numFmtId="177" fontId="24" fillId="0" borderId="98" xfId="6" applyNumberFormat="1" applyFont="1" applyFill="1" applyBorder="1" applyAlignment="1">
      <alignment horizontal="left" vertical="center" wrapText="1"/>
    </xf>
    <xf numFmtId="0" fontId="44" fillId="4" borderId="2" xfId="5" applyFont="1" applyFill="1" applyBorder="1" applyAlignment="1">
      <alignment horizontal="center" vertical="center" shrinkToFit="1"/>
    </xf>
    <xf numFmtId="176" fontId="26" fillId="0" borderId="2" xfId="5" applyNumberFormat="1" applyFont="1" applyBorder="1" applyAlignment="1">
      <alignment horizontal="center" vertical="center" shrinkToFit="1"/>
    </xf>
    <xf numFmtId="0" fontId="26" fillId="0" borderId="2" xfId="5" applyFont="1" applyBorder="1" applyAlignment="1">
      <alignment horizontal="center" vertical="center" shrinkToFit="1"/>
    </xf>
    <xf numFmtId="179" fontId="33" fillId="0" borderId="8" xfId="5" applyNumberFormat="1" applyFont="1" applyFill="1" applyBorder="1" applyAlignment="1">
      <alignment vertical="center" shrinkToFit="1"/>
    </xf>
    <xf numFmtId="176" fontId="24" fillId="4" borderId="2" xfId="5" applyNumberFormat="1" applyFont="1" applyFill="1" applyBorder="1" applyAlignment="1">
      <alignment horizontal="center" vertical="center" shrinkToFit="1"/>
    </xf>
    <xf numFmtId="0" fontId="24" fillId="4" borderId="2" xfId="5" applyFont="1" applyFill="1" applyBorder="1" applyAlignment="1">
      <alignment horizontal="center" vertical="center" shrinkToFit="1"/>
    </xf>
    <xf numFmtId="0" fontId="32" fillId="0" borderId="5" xfId="5" applyFont="1" applyBorder="1" applyAlignment="1">
      <alignment horizontal="center" vertical="center"/>
    </xf>
    <xf numFmtId="0" fontId="32" fillId="0" borderId="0" xfId="5" applyFont="1" applyBorder="1" applyAlignment="1">
      <alignment horizontal="center" vertical="center"/>
    </xf>
    <xf numFmtId="0" fontId="42" fillId="4" borderId="1" xfId="5" applyFont="1" applyFill="1" applyBorder="1" applyAlignment="1">
      <alignment horizontal="left" vertical="center" shrinkToFit="1"/>
    </xf>
    <xf numFmtId="0" fontId="42" fillId="4" borderId="2" xfId="5" applyFont="1" applyFill="1" applyBorder="1" applyAlignment="1">
      <alignment horizontal="left" vertical="center" shrinkToFit="1"/>
    </xf>
    <xf numFmtId="0" fontId="42" fillId="4" borderId="3" xfId="5" applyFont="1" applyFill="1" applyBorder="1" applyAlignment="1">
      <alignment horizontal="left" vertical="center" shrinkToFit="1"/>
    </xf>
    <xf numFmtId="0" fontId="41" fillId="0" borderId="2" xfId="5" applyFont="1" applyBorder="1" applyAlignment="1">
      <alignment horizontal="center" vertical="center"/>
    </xf>
    <xf numFmtId="0" fontId="41" fillId="0" borderId="3" xfId="5" applyFont="1" applyBorder="1" applyAlignment="1">
      <alignment horizontal="center" vertical="center"/>
    </xf>
    <xf numFmtId="176" fontId="31" fillId="0" borderId="0" xfId="6" applyNumberFormat="1" applyFont="1" applyBorder="1" applyAlignment="1">
      <alignment horizontal="center" vertical="center"/>
    </xf>
    <xf numFmtId="49" fontId="45" fillId="0" borderId="0" xfId="5" applyNumberFormat="1" applyFont="1" applyFill="1" applyBorder="1" applyAlignment="1">
      <alignment horizontal="center" vertical="center"/>
    </xf>
    <xf numFmtId="0" fontId="45" fillId="0" borderId="0" xfId="5" applyNumberFormat="1" applyFont="1" applyFill="1" applyBorder="1" applyAlignment="1">
      <alignment horizontal="center" vertical="center"/>
    </xf>
    <xf numFmtId="49" fontId="42" fillId="4" borderId="19" xfId="5" applyNumberFormat="1" applyFont="1" applyFill="1" applyBorder="1" applyAlignment="1">
      <alignment horizontal="center" vertical="center" shrinkToFit="1"/>
    </xf>
    <xf numFmtId="49" fontId="42" fillId="4" borderId="20" xfId="5" applyNumberFormat="1" applyFont="1" applyFill="1" applyBorder="1" applyAlignment="1">
      <alignment horizontal="center" vertical="center" shrinkToFit="1"/>
    </xf>
    <xf numFmtId="0" fontId="42" fillId="4" borderId="9" xfId="5" applyFont="1" applyFill="1" applyBorder="1" applyAlignment="1">
      <alignment horizontal="left" vertical="center" shrinkToFit="1"/>
    </xf>
    <xf numFmtId="0" fontId="42" fillId="4" borderId="0" xfId="5" applyFont="1" applyFill="1" applyBorder="1" applyAlignment="1">
      <alignment horizontal="left" vertical="center" shrinkToFit="1"/>
    </xf>
    <xf numFmtId="0" fontId="42" fillId="4" borderId="11" xfId="5" applyFont="1" applyFill="1" applyBorder="1" applyAlignment="1">
      <alignment horizontal="left" vertical="center" shrinkToFit="1"/>
    </xf>
    <xf numFmtId="0" fontId="42" fillId="4" borderId="8" xfId="5" applyFont="1" applyFill="1" applyBorder="1" applyAlignment="1">
      <alignment horizontal="left" vertical="center" shrinkToFit="1"/>
    </xf>
    <xf numFmtId="179" fontId="45" fillId="0" borderId="0" xfId="5" applyNumberFormat="1" applyFont="1" applyBorder="1" applyAlignment="1">
      <alignment horizontal="left" vertical="center"/>
    </xf>
    <xf numFmtId="49" fontId="42" fillId="4" borderId="4" xfId="5" applyNumberFormat="1" applyFont="1" applyFill="1" applyBorder="1" applyAlignment="1">
      <alignment horizontal="left" vertical="center" shrinkToFit="1"/>
    </xf>
    <xf numFmtId="49" fontId="42" fillId="4" borderId="5" xfId="5" applyNumberFormat="1" applyFont="1" applyFill="1" applyBorder="1" applyAlignment="1">
      <alignment horizontal="left" vertical="center" shrinkToFit="1"/>
    </xf>
    <xf numFmtId="49" fontId="42" fillId="4" borderId="6" xfId="5" applyNumberFormat="1" applyFont="1" applyFill="1" applyBorder="1" applyAlignment="1">
      <alignment horizontal="left" vertical="center" shrinkToFit="1"/>
    </xf>
    <xf numFmtId="49" fontId="42" fillId="4" borderId="11" xfId="5" applyNumberFormat="1" applyFont="1" applyFill="1" applyBorder="1" applyAlignment="1">
      <alignment horizontal="left" vertical="center" shrinkToFit="1"/>
    </xf>
    <xf numFmtId="49" fontId="42" fillId="4" borderId="8" xfId="5" applyNumberFormat="1" applyFont="1" applyFill="1" applyBorder="1" applyAlignment="1">
      <alignment horizontal="left" vertical="center" shrinkToFit="1"/>
    </xf>
    <xf numFmtId="49" fontId="42" fillId="4" borderId="12" xfId="5" applyNumberFormat="1" applyFont="1" applyFill="1" applyBorder="1" applyAlignment="1">
      <alignment horizontal="left" vertical="center" shrinkToFit="1"/>
    </xf>
    <xf numFmtId="179" fontId="45" fillId="0" borderId="0" xfId="5" applyNumberFormat="1" applyFont="1" applyBorder="1" applyAlignment="1">
      <alignment horizontal="left" vertical="center" shrinkToFit="1"/>
    </xf>
    <xf numFmtId="0" fontId="0" fillId="0" borderId="88"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7" xfId="0" applyNumberFormat="1" applyBorder="1" applyAlignment="1">
      <alignment horizontal="left" vertical="top" wrapText="1"/>
    </xf>
    <xf numFmtId="0" fontId="17" fillId="0" borderId="99" xfId="0" applyFont="1" applyBorder="1" applyAlignment="1">
      <alignment horizontal="center" vertical="center"/>
    </xf>
    <xf numFmtId="179" fontId="17" fillId="0" borderId="99" xfId="0" applyNumberFormat="1" applyFont="1" applyBorder="1" applyAlignment="1">
      <alignment horizontal="left" vertical="center" shrinkToFit="1"/>
    </xf>
    <xf numFmtId="0" fontId="17" fillId="0" borderId="100" xfId="0" applyFont="1" applyBorder="1" applyAlignment="1">
      <alignment horizontal="center" vertical="center"/>
    </xf>
    <xf numFmtId="179" fontId="17" fillId="0" borderId="100" xfId="0" applyNumberFormat="1" applyFont="1" applyBorder="1" applyAlignment="1">
      <alignment horizontal="left" vertical="center" shrinkToFit="1"/>
    </xf>
    <xf numFmtId="179" fontId="17" fillId="0" borderId="100" xfId="0" applyNumberFormat="1" applyFont="1" applyBorder="1" applyAlignment="1">
      <alignment horizontal="center" vertical="center"/>
    </xf>
  </cellXfs>
  <cellStyles count="8">
    <cellStyle name="パーセント 2" xfId="2" xr:uid="{00000000-0005-0000-0000-000000000000}"/>
    <cellStyle name="ハイパーリンク" xfId="7" builtinId="8"/>
    <cellStyle name="桁区切り" xfId="4" builtinId="6"/>
    <cellStyle name="桁区切り 2" xfId="1" xr:uid="{00000000-0005-0000-0000-000002000000}"/>
    <cellStyle name="桁区切り 3" xfId="6" xr:uid="{4E54BC4D-2641-4070-865F-D1227A8E0039}"/>
    <cellStyle name="標準" xfId="0" builtinId="0"/>
    <cellStyle name="標準 2" xfId="3" xr:uid="{00000000-0005-0000-0000-000004000000}"/>
    <cellStyle name="標準 3" xfId="5" xr:uid="{92E0267C-9CDA-480E-96BB-2DBB406F9AF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計算用!$C$3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計算用!$D$39" lockText="1" noThreeD="1"/>
</file>

<file path=xl/ctrlProps/ctrlProp23.xml><?xml version="1.0" encoding="utf-8"?>
<formControlPr xmlns="http://schemas.microsoft.com/office/spreadsheetml/2009/9/main" objectType="CheckBox" fmlaLink="計算用!$E$39" lockText="1" noThreeD="1"/>
</file>

<file path=xl/ctrlProps/ctrlProp24.xml><?xml version="1.0" encoding="utf-8"?>
<formControlPr xmlns="http://schemas.microsoft.com/office/spreadsheetml/2009/9/main" objectType="CheckBox" fmlaLink="計算用!$F$3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296353</xdr:colOff>
      <xdr:row>8</xdr:row>
      <xdr:rowOff>216356</xdr:rowOff>
    </xdr:from>
    <xdr:ext cx="589472" cy="407671"/>
    <xdr:pic>
      <xdr:nvPicPr>
        <xdr:cNvPr id="2" name="図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0833" y="2045156"/>
          <a:ext cx="589472" cy="407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803638</xdr:colOff>
      <xdr:row>0</xdr:row>
      <xdr:rowOff>38099</xdr:rowOff>
    </xdr:from>
    <xdr:ext cx="590822" cy="386716"/>
    <xdr:pic>
      <xdr:nvPicPr>
        <xdr:cNvPr id="3" name="図 1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07158" y="38099"/>
          <a:ext cx="590822" cy="386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259080</xdr:rowOff>
        </xdr:from>
        <xdr:to>
          <xdr:col>9</xdr:col>
          <xdr:colOff>45720</xdr:colOff>
          <xdr:row>10</xdr:row>
          <xdr:rowOff>30480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1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220980</xdr:rowOff>
        </xdr:from>
        <xdr:to>
          <xdr:col>9</xdr:col>
          <xdr:colOff>45720</xdr:colOff>
          <xdr:row>11</xdr:row>
          <xdr:rowOff>22860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1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144780</xdr:colOff>
          <xdr:row>20</xdr:row>
          <xdr:rowOff>228600</xdr:rowOff>
        </xdr:from>
        <xdr:to>
          <xdr:col>2</xdr:col>
          <xdr:colOff>38100</xdr:colOff>
          <xdr:row>22</xdr:row>
          <xdr:rowOff>7620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1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20</xdr:row>
          <xdr:rowOff>228600</xdr:rowOff>
        </xdr:from>
        <xdr:to>
          <xdr:col>15</xdr:col>
          <xdr:colOff>38100</xdr:colOff>
          <xdr:row>22</xdr:row>
          <xdr:rowOff>7620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1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20</xdr:row>
          <xdr:rowOff>228600</xdr:rowOff>
        </xdr:from>
        <xdr:to>
          <xdr:col>26</xdr:col>
          <xdr:colOff>38100</xdr:colOff>
          <xdr:row>22</xdr:row>
          <xdr:rowOff>7620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1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20</xdr:row>
          <xdr:rowOff>228600</xdr:rowOff>
        </xdr:from>
        <xdr:to>
          <xdr:col>34</xdr:col>
          <xdr:colOff>38100</xdr:colOff>
          <xdr:row>22</xdr:row>
          <xdr:rowOff>7620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1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22</xdr:row>
          <xdr:rowOff>0</xdr:rowOff>
        </xdr:from>
        <xdr:to>
          <xdr:col>2</xdr:col>
          <xdr:colOff>38100</xdr:colOff>
          <xdr:row>23</xdr:row>
          <xdr:rowOff>7620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1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23</xdr:row>
          <xdr:rowOff>0</xdr:rowOff>
        </xdr:from>
        <xdr:to>
          <xdr:col>2</xdr:col>
          <xdr:colOff>38100</xdr:colOff>
          <xdr:row>24</xdr:row>
          <xdr:rowOff>7620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1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45720</xdr:colOff>
          <xdr:row>24</xdr:row>
          <xdr:rowOff>7620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1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22</xdr:row>
          <xdr:rowOff>228600</xdr:rowOff>
        </xdr:from>
        <xdr:to>
          <xdr:col>27</xdr:col>
          <xdr:colOff>38100</xdr:colOff>
          <xdr:row>24</xdr:row>
          <xdr:rowOff>7620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1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137160</xdr:colOff>
          <xdr:row>23</xdr:row>
          <xdr:rowOff>0</xdr:rowOff>
        </xdr:from>
        <xdr:to>
          <xdr:col>35</xdr:col>
          <xdr:colOff>30480</xdr:colOff>
          <xdr:row>24</xdr:row>
          <xdr:rowOff>22860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1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24</xdr:row>
          <xdr:rowOff>0</xdr:rowOff>
        </xdr:from>
        <xdr:to>
          <xdr:col>2</xdr:col>
          <xdr:colOff>38100</xdr:colOff>
          <xdr:row>25</xdr:row>
          <xdr:rowOff>7620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1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25</xdr:row>
          <xdr:rowOff>0</xdr:rowOff>
        </xdr:from>
        <xdr:to>
          <xdr:col>2</xdr:col>
          <xdr:colOff>38100</xdr:colOff>
          <xdr:row>26</xdr:row>
          <xdr:rowOff>7620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1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45720</xdr:colOff>
          <xdr:row>28</xdr:row>
          <xdr:rowOff>7620</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1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27</xdr:row>
          <xdr:rowOff>0</xdr:rowOff>
        </xdr:from>
        <xdr:to>
          <xdr:col>15</xdr:col>
          <xdr:colOff>38100</xdr:colOff>
          <xdr:row>28</xdr:row>
          <xdr:rowOff>7620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1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45720</xdr:colOff>
          <xdr:row>30</xdr:row>
          <xdr:rowOff>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1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29</xdr:row>
          <xdr:rowOff>0</xdr:rowOff>
        </xdr:from>
        <xdr:to>
          <xdr:col>15</xdr:col>
          <xdr:colOff>38100</xdr:colOff>
          <xdr:row>30</xdr:row>
          <xdr:rowOff>7620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1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31</xdr:row>
          <xdr:rowOff>0</xdr:rowOff>
        </xdr:from>
        <xdr:to>
          <xdr:col>2</xdr:col>
          <xdr:colOff>38100</xdr:colOff>
          <xdr:row>32</xdr:row>
          <xdr:rowOff>7620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1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228600</xdr:rowOff>
        </xdr:from>
        <xdr:to>
          <xdr:col>15</xdr:col>
          <xdr:colOff>45720</xdr:colOff>
          <xdr:row>32</xdr:row>
          <xdr:rowOff>30480</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1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30</xdr:row>
          <xdr:rowOff>228600</xdr:rowOff>
        </xdr:from>
        <xdr:to>
          <xdr:col>27</xdr:col>
          <xdr:colOff>38100</xdr:colOff>
          <xdr:row>32</xdr:row>
          <xdr:rowOff>30480</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1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45720</xdr:colOff>
          <xdr:row>32</xdr:row>
          <xdr:rowOff>22860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1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220980</xdr:rowOff>
        </xdr:from>
        <xdr:to>
          <xdr:col>2</xdr:col>
          <xdr:colOff>45720</xdr:colOff>
          <xdr:row>32</xdr:row>
          <xdr:rowOff>228600</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1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45720</xdr:colOff>
          <xdr:row>33</xdr:row>
          <xdr:rowOff>30480</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1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45720</xdr:colOff>
          <xdr:row>33</xdr:row>
          <xdr:rowOff>30480</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1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a:extLst>
            <a:ext uri="{FF2B5EF4-FFF2-40B4-BE49-F238E27FC236}">
              <a16:creationId xmlns:a16="http://schemas.microsoft.com/office/drawing/2014/main" id="{00000000-0008-0000-01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45720</xdr:colOff>
          <xdr:row>43</xdr:row>
          <xdr:rowOff>7620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1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45720</xdr:colOff>
          <xdr:row>43</xdr:row>
          <xdr:rowOff>7620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1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41</xdr:row>
          <xdr:rowOff>228600</xdr:rowOff>
        </xdr:from>
        <xdr:to>
          <xdr:col>27</xdr:col>
          <xdr:colOff>38100</xdr:colOff>
          <xdr:row>43</xdr:row>
          <xdr:rowOff>7620</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1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160020</xdr:colOff>
          <xdr:row>42</xdr:row>
          <xdr:rowOff>0</xdr:rowOff>
        </xdr:from>
        <xdr:to>
          <xdr:col>35</xdr:col>
          <xdr:colOff>60960</xdr:colOff>
          <xdr:row>43</xdr:row>
          <xdr:rowOff>22860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1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45720</xdr:colOff>
          <xdr:row>44</xdr:row>
          <xdr:rowOff>7620</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1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45720</xdr:colOff>
          <xdr:row>46</xdr:row>
          <xdr:rowOff>7620</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1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8</xdr:col>
      <xdr:colOff>296353</xdr:colOff>
      <xdr:row>8</xdr:row>
      <xdr:rowOff>216356</xdr:rowOff>
    </xdr:from>
    <xdr:ext cx="589472" cy="407671"/>
    <xdr:pic>
      <xdr:nvPicPr>
        <xdr:cNvPr id="2" name="図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9873" y="1961336"/>
          <a:ext cx="589472" cy="407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803638</xdr:colOff>
      <xdr:row>0</xdr:row>
      <xdr:rowOff>38099</xdr:rowOff>
    </xdr:from>
    <xdr:ext cx="590822" cy="386716"/>
    <xdr:pic>
      <xdr:nvPicPr>
        <xdr:cNvPr id="3" name="図 1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07158" y="38099"/>
          <a:ext cx="590822" cy="386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296353</xdr:colOff>
      <xdr:row>8</xdr:row>
      <xdr:rowOff>216356</xdr:rowOff>
    </xdr:from>
    <xdr:ext cx="589472" cy="407671"/>
    <xdr:pic>
      <xdr:nvPicPr>
        <xdr:cNvPr id="2" name="図 2">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9873" y="1961336"/>
          <a:ext cx="589472" cy="407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803638</xdr:colOff>
      <xdr:row>0</xdr:row>
      <xdr:rowOff>38099</xdr:rowOff>
    </xdr:from>
    <xdr:ext cx="590822" cy="386716"/>
    <xdr:pic>
      <xdr:nvPicPr>
        <xdr:cNvPr id="3" name="図 1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07158" y="38099"/>
          <a:ext cx="590822" cy="386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7</xdr:col>
      <xdr:colOff>171450</xdr:colOff>
      <xdr:row>14</xdr:row>
      <xdr:rowOff>66675</xdr:rowOff>
    </xdr:from>
    <xdr:ext cx="419100" cy="342900"/>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5370" y="3267075"/>
          <a:ext cx="4191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122093</xdr:colOff>
      <xdr:row>0</xdr:row>
      <xdr:rowOff>28103</xdr:rowOff>
    </xdr:from>
    <xdr:ext cx="346364" cy="267645"/>
    <xdr:pic>
      <xdr:nvPicPr>
        <xdr:cNvPr id="3" name="図 5">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7993" y="28103"/>
          <a:ext cx="346364" cy="26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25</xdr:row>
      <xdr:rowOff>0</xdr:rowOff>
    </xdr:from>
    <xdr:ext cx="419100" cy="342900"/>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4480" y="5715000"/>
          <a:ext cx="4191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419100</xdr:colOff>
      <xdr:row>17</xdr:row>
      <xdr:rowOff>205740</xdr:rowOff>
    </xdr:from>
    <xdr:ext cx="184731" cy="264560"/>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9136380" y="4091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769620</xdr:colOff>
          <xdr:row>29</xdr:row>
          <xdr:rowOff>228600</xdr:rowOff>
        </xdr:from>
        <xdr:to>
          <xdr:col>2</xdr:col>
          <xdr:colOff>213360</xdr:colOff>
          <xdr:row>31</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6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510540</xdr:colOff>
          <xdr:row>29</xdr:row>
          <xdr:rowOff>236220</xdr:rowOff>
        </xdr:from>
        <xdr:to>
          <xdr:col>3</xdr:col>
          <xdr:colOff>83820</xdr:colOff>
          <xdr:row>31</xdr:row>
          <xdr:rowOff>7620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6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769620</xdr:colOff>
          <xdr:row>30</xdr:row>
          <xdr:rowOff>220980</xdr:rowOff>
        </xdr:from>
        <xdr:to>
          <xdr:col>2</xdr:col>
          <xdr:colOff>213360</xdr:colOff>
          <xdr:row>32</xdr:row>
          <xdr:rowOff>7620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6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FF0F7-353E-40E5-91F0-EF8F8F1B9B78}">
  <sheetPr>
    <tabColor rgb="FFFF0000"/>
  </sheetPr>
  <dimension ref="A1:J26"/>
  <sheetViews>
    <sheetView tabSelected="1" view="pageBreakPreview" zoomScale="80" zoomScaleNormal="100" zoomScaleSheetLayoutView="80" workbookViewId="0"/>
  </sheetViews>
  <sheetFormatPr defaultColWidth="9.77734375" defaultRowHeight="13.2" x14ac:dyDescent="0.2"/>
  <cols>
    <col min="1" max="1" width="3" style="230" customWidth="1"/>
    <col min="2" max="2" width="25.21875" style="230" bestFit="1" customWidth="1"/>
    <col min="3" max="3" width="3.6640625" style="230" customWidth="1"/>
    <col min="4" max="4" width="6.33203125" style="230" customWidth="1"/>
    <col min="5" max="8" width="9.77734375" style="230"/>
    <col min="9" max="9" width="16.33203125" style="230" customWidth="1"/>
    <col min="10" max="10" width="7.21875" style="230" customWidth="1"/>
    <col min="11" max="11" width="4.109375" style="230" customWidth="1"/>
    <col min="12" max="12" width="9.77734375" style="230"/>
    <col min="13" max="13" width="22.21875" style="230" customWidth="1"/>
    <col min="14" max="256" width="9.77734375" style="230"/>
    <col min="257" max="257" width="3" style="230" customWidth="1"/>
    <col min="258" max="258" width="28.5546875" style="230" customWidth="1"/>
    <col min="259" max="259" width="3.6640625" style="230" customWidth="1"/>
    <col min="260" max="260" width="6.33203125" style="230" customWidth="1"/>
    <col min="261" max="264" width="9.77734375" style="230"/>
    <col min="265" max="265" width="16.33203125" style="230" customWidth="1"/>
    <col min="266" max="266" width="6.33203125" style="230" customWidth="1"/>
    <col min="267" max="512" width="9.77734375" style="230"/>
    <col min="513" max="513" width="3" style="230" customWidth="1"/>
    <col min="514" max="514" width="28.5546875" style="230" customWidth="1"/>
    <col min="515" max="515" width="3.6640625" style="230" customWidth="1"/>
    <col min="516" max="516" width="6.33203125" style="230" customWidth="1"/>
    <col min="517" max="520" width="9.77734375" style="230"/>
    <col min="521" max="521" width="16.33203125" style="230" customWidth="1"/>
    <col min="522" max="522" width="6.33203125" style="230" customWidth="1"/>
    <col min="523" max="768" width="9.77734375" style="230"/>
    <col min="769" max="769" width="3" style="230" customWidth="1"/>
    <col min="770" max="770" width="28.5546875" style="230" customWidth="1"/>
    <col min="771" max="771" width="3.6640625" style="230" customWidth="1"/>
    <col min="772" max="772" width="6.33203125" style="230" customWidth="1"/>
    <col min="773" max="776" width="9.77734375" style="230"/>
    <col min="777" max="777" width="16.33203125" style="230" customWidth="1"/>
    <col min="778" max="778" width="6.33203125" style="230" customWidth="1"/>
    <col min="779" max="1024" width="9.77734375" style="230"/>
    <col min="1025" max="1025" width="3" style="230" customWidth="1"/>
    <col min="1026" max="1026" width="28.5546875" style="230" customWidth="1"/>
    <col min="1027" max="1027" width="3.6640625" style="230" customWidth="1"/>
    <col min="1028" max="1028" width="6.33203125" style="230" customWidth="1"/>
    <col min="1029" max="1032" width="9.77734375" style="230"/>
    <col min="1033" max="1033" width="16.33203125" style="230" customWidth="1"/>
    <col min="1034" max="1034" width="6.33203125" style="230" customWidth="1"/>
    <col min="1035" max="1280" width="9.77734375" style="230"/>
    <col min="1281" max="1281" width="3" style="230" customWidth="1"/>
    <col min="1282" max="1282" width="28.5546875" style="230" customWidth="1"/>
    <col min="1283" max="1283" width="3.6640625" style="230" customWidth="1"/>
    <col min="1284" max="1284" width="6.33203125" style="230" customWidth="1"/>
    <col min="1285" max="1288" width="9.77734375" style="230"/>
    <col min="1289" max="1289" width="16.33203125" style="230" customWidth="1"/>
    <col min="1290" max="1290" width="6.33203125" style="230" customWidth="1"/>
    <col min="1291" max="1536" width="9.77734375" style="230"/>
    <col min="1537" max="1537" width="3" style="230" customWidth="1"/>
    <col min="1538" max="1538" width="28.5546875" style="230" customWidth="1"/>
    <col min="1539" max="1539" width="3.6640625" style="230" customWidth="1"/>
    <col min="1540" max="1540" width="6.33203125" style="230" customWidth="1"/>
    <col min="1541" max="1544" width="9.77734375" style="230"/>
    <col min="1545" max="1545" width="16.33203125" style="230" customWidth="1"/>
    <col min="1546" max="1546" width="6.33203125" style="230" customWidth="1"/>
    <col min="1547" max="1792" width="9.77734375" style="230"/>
    <col min="1793" max="1793" width="3" style="230" customWidth="1"/>
    <col min="1794" max="1794" width="28.5546875" style="230" customWidth="1"/>
    <col min="1795" max="1795" width="3.6640625" style="230" customWidth="1"/>
    <col min="1796" max="1796" width="6.33203125" style="230" customWidth="1"/>
    <col min="1797" max="1800" width="9.77734375" style="230"/>
    <col min="1801" max="1801" width="16.33203125" style="230" customWidth="1"/>
    <col min="1802" max="1802" width="6.33203125" style="230" customWidth="1"/>
    <col min="1803" max="2048" width="9.77734375" style="230"/>
    <col min="2049" max="2049" width="3" style="230" customWidth="1"/>
    <col min="2050" max="2050" width="28.5546875" style="230" customWidth="1"/>
    <col min="2051" max="2051" width="3.6640625" style="230" customWidth="1"/>
    <col min="2052" max="2052" width="6.33203125" style="230" customWidth="1"/>
    <col min="2053" max="2056" width="9.77734375" style="230"/>
    <col min="2057" max="2057" width="16.33203125" style="230" customWidth="1"/>
    <col min="2058" max="2058" width="6.33203125" style="230" customWidth="1"/>
    <col min="2059" max="2304" width="9.77734375" style="230"/>
    <col min="2305" max="2305" width="3" style="230" customWidth="1"/>
    <col min="2306" max="2306" width="28.5546875" style="230" customWidth="1"/>
    <col min="2307" max="2307" width="3.6640625" style="230" customWidth="1"/>
    <col min="2308" max="2308" width="6.33203125" style="230" customWidth="1"/>
    <col min="2309" max="2312" width="9.77734375" style="230"/>
    <col min="2313" max="2313" width="16.33203125" style="230" customWidth="1"/>
    <col min="2314" max="2314" width="6.33203125" style="230" customWidth="1"/>
    <col min="2315" max="2560" width="9.77734375" style="230"/>
    <col min="2561" max="2561" width="3" style="230" customWidth="1"/>
    <col min="2562" max="2562" width="28.5546875" style="230" customWidth="1"/>
    <col min="2563" max="2563" width="3.6640625" style="230" customWidth="1"/>
    <col min="2564" max="2564" width="6.33203125" style="230" customWidth="1"/>
    <col min="2565" max="2568" width="9.77734375" style="230"/>
    <col min="2569" max="2569" width="16.33203125" style="230" customWidth="1"/>
    <col min="2570" max="2570" width="6.33203125" style="230" customWidth="1"/>
    <col min="2571" max="2816" width="9.77734375" style="230"/>
    <col min="2817" max="2817" width="3" style="230" customWidth="1"/>
    <col min="2818" max="2818" width="28.5546875" style="230" customWidth="1"/>
    <col min="2819" max="2819" width="3.6640625" style="230" customWidth="1"/>
    <col min="2820" max="2820" width="6.33203125" style="230" customWidth="1"/>
    <col min="2821" max="2824" width="9.77734375" style="230"/>
    <col min="2825" max="2825" width="16.33203125" style="230" customWidth="1"/>
    <col min="2826" max="2826" width="6.33203125" style="230" customWidth="1"/>
    <col min="2827" max="3072" width="9.77734375" style="230"/>
    <col min="3073" max="3073" width="3" style="230" customWidth="1"/>
    <col min="3074" max="3074" width="28.5546875" style="230" customWidth="1"/>
    <col min="3075" max="3075" width="3.6640625" style="230" customWidth="1"/>
    <col min="3076" max="3076" width="6.33203125" style="230" customWidth="1"/>
    <col min="3077" max="3080" width="9.77734375" style="230"/>
    <col min="3081" max="3081" width="16.33203125" style="230" customWidth="1"/>
    <col min="3082" max="3082" width="6.33203125" style="230" customWidth="1"/>
    <col min="3083" max="3328" width="9.77734375" style="230"/>
    <col min="3329" max="3329" width="3" style="230" customWidth="1"/>
    <col min="3330" max="3330" width="28.5546875" style="230" customWidth="1"/>
    <col min="3331" max="3331" width="3.6640625" style="230" customWidth="1"/>
    <col min="3332" max="3332" width="6.33203125" style="230" customWidth="1"/>
    <col min="3333" max="3336" width="9.77734375" style="230"/>
    <col min="3337" max="3337" width="16.33203125" style="230" customWidth="1"/>
    <col min="3338" max="3338" width="6.33203125" style="230" customWidth="1"/>
    <col min="3339" max="3584" width="9.77734375" style="230"/>
    <col min="3585" max="3585" width="3" style="230" customWidth="1"/>
    <col min="3586" max="3586" width="28.5546875" style="230" customWidth="1"/>
    <col min="3587" max="3587" width="3.6640625" style="230" customWidth="1"/>
    <col min="3588" max="3588" width="6.33203125" style="230" customWidth="1"/>
    <col min="3589" max="3592" width="9.77734375" style="230"/>
    <col min="3593" max="3593" width="16.33203125" style="230" customWidth="1"/>
    <col min="3594" max="3594" width="6.33203125" style="230" customWidth="1"/>
    <col min="3595" max="3840" width="9.77734375" style="230"/>
    <col min="3841" max="3841" width="3" style="230" customWidth="1"/>
    <col min="3842" max="3842" width="28.5546875" style="230" customWidth="1"/>
    <col min="3843" max="3843" width="3.6640625" style="230" customWidth="1"/>
    <col min="3844" max="3844" width="6.33203125" style="230" customWidth="1"/>
    <col min="3845" max="3848" width="9.77734375" style="230"/>
    <col min="3849" max="3849" width="16.33203125" style="230" customWidth="1"/>
    <col min="3850" max="3850" width="6.33203125" style="230" customWidth="1"/>
    <col min="3851" max="4096" width="9.77734375" style="230"/>
    <col min="4097" max="4097" width="3" style="230" customWidth="1"/>
    <col min="4098" max="4098" width="28.5546875" style="230" customWidth="1"/>
    <col min="4099" max="4099" width="3.6640625" style="230" customWidth="1"/>
    <col min="4100" max="4100" width="6.33203125" style="230" customWidth="1"/>
    <col min="4101" max="4104" width="9.77734375" style="230"/>
    <col min="4105" max="4105" width="16.33203125" style="230" customWidth="1"/>
    <col min="4106" max="4106" width="6.33203125" style="230" customWidth="1"/>
    <col min="4107" max="4352" width="9.77734375" style="230"/>
    <col min="4353" max="4353" width="3" style="230" customWidth="1"/>
    <col min="4354" max="4354" width="28.5546875" style="230" customWidth="1"/>
    <col min="4355" max="4355" width="3.6640625" style="230" customWidth="1"/>
    <col min="4356" max="4356" width="6.33203125" style="230" customWidth="1"/>
    <col min="4357" max="4360" width="9.77734375" style="230"/>
    <col min="4361" max="4361" width="16.33203125" style="230" customWidth="1"/>
    <col min="4362" max="4362" width="6.33203125" style="230" customWidth="1"/>
    <col min="4363" max="4608" width="9.77734375" style="230"/>
    <col min="4609" max="4609" width="3" style="230" customWidth="1"/>
    <col min="4610" max="4610" width="28.5546875" style="230" customWidth="1"/>
    <col min="4611" max="4611" width="3.6640625" style="230" customWidth="1"/>
    <col min="4612" max="4612" width="6.33203125" style="230" customWidth="1"/>
    <col min="4613" max="4616" width="9.77734375" style="230"/>
    <col min="4617" max="4617" width="16.33203125" style="230" customWidth="1"/>
    <col min="4618" max="4618" width="6.33203125" style="230" customWidth="1"/>
    <col min="4619" max="4864" width="9.77734375" style="230"/>
    <col min="4865" max="4865" width="3" style="230" customWidth="1"/>
    <col min="4866" max="4866" width="28.5546875" style="230" customWidth="1"/>
    <col min="4867" max="4867" width="3.6640625" style="230" customWidth="1"/>
    <col min="4868" max="4868" width="6.33203125" style="230" customWidth="1"/>
    <col min="4869" max="4872" width="9.77734375" style="230"/>
    <col min="4873" max="4873" width="16.33203125" style="230" customWidth="1"/>
    <col min="4874" max="4874" width="6.33203125" style="230" customWidth="1"/>
    <col min="4875" max="5120" width="9.77734375" style="230"/>
    <col min="5121" max="5121" width="3" style="230" customWidth="1"/>
    <col min="5122" max="5122" width="28.5546875" style="230" customWidth="1"/>
    <col min="5123" max="5123" width="3.6640625" style="230" customWidth="1"/>
    <col min="5124" max="5124" width="6.33203125" style="230" customWidth="1"/>
    <col min="5125" max="5128" width="9.77734375" style="230"/>
    <col min="5129" max="5129" width="16.33203125" style="230" customWidth="1"/>
    <col min="5130" max="5130" width="6.33203125" style="230" customWidth="1"/>
    <col min="5131" max="5376" width="9.77734375" style="230"/>
    <col min="5377" max="5377" width="3" style="230" customWidth="1"/>
    <col min="5378" max="5378" width="28.5546875" style="230" customWidth="1"/>
    <col min="5379" max="5379" width="3.6640625" style="230" customWidth="1"/>
    <col min="5380" max="5380" width="6.33203125" style="230" customWidth="1"/>
    <col min="5381" max="5384" width="9.77734375" style="230"/>
    <col min="5385" max="5385" width="16.33203125" style="230" customWidth="1"/>
    <col min="5386" max="5386" width="6.33203125" style="230" customWidth="1"/>
    <col min="5387" max="5632" width="9.77734375" style="230"/>
    <col min="5633" max="5633" width="3" style="230" customWidth="1"/>
    <col min="5634" max="5634" width="28.5546875" style="230" customWidth="1"/>
    <col min="5635" max="5635" width="3.6640625" style="230" customWidth="1"/>
    <col min="5636" max="5636" width="6.33203125" style="230" customWidth="1"/>
    <col min="5637" max="5640" width="9.77734375" style="230"/>
    <col min="5641" max="5641" width="16.33203125" style="230" customWidth="1"/>
    <col min="5642" max="5642" width="6.33203125" style="230" customWidth="1"/>
    <col min="5643" max="5888" width="9.77734375" style="230"/>
    <col min="5889" max="5889" width="3" style="230" customWidth="1"/>
    <col min="5890" max="5890" width="28.5546875" style="230" customWidth="1"/>
    <col min="5891" max="5891" width="3.6640625" style="230" customWidth="1"/>
    <col min="5892" max="5892" width="6.33203125" style="230" customWidth="1"/>
    <col min="5893" max="5896" width="9.77734375" style="230"/>
    <col min="5897" max="5897" width="16.33203125" style="230" customWidth="1"/>
    <col min="5898" max="5898" width="6.33203125" style="230" customWidth="1"/>
    <col min="5899" max="6144" width="9.77734375" style="230"/>
    <col min="6145" max="6145" width="3" style="230" customWidth="1"/>
    <col min="6146" max="6146" width="28.5546875" style="230" customWidth="1"/>
    <col min="6147" max="6147" width="3.6640625" style="230" customWidth="1"/>
    <col min="6148" max="6148" width="6.33203125" style="230" customWidth="1"/>
    <col min="6149" max="6152" width="9.77734375" style="230"/>
    <col min="6153" max="6153" width="16.33203125" style="230" customWidth="1"/>
    <col min="6154" max="6154" width="6.33203125" style="230" customWidth="1"/>
    <col min="6155" max="6400" width="9.77734375" style="230"/>
    <col min="6401" max="6401" width="3" style="230" customWidth="1"/>
    <col min="6402" max="6402" width="28.5546875" style="230" customWidth="1"/>
    <col min="6403" max="6403" width="3.6640625" style="230" customWidth="1"/>
    <col min="6404" max="6404" width="6.33203125" style="230" customWidth="1"/>
    <col min="6405" max="6408" width="9.77734375" style="230"/>
    <col min="6409" max="6409" width="16.33203125" style="230" customWidth="1"/>
    <col min="6410" max="6410" width="6.33203125" style="230" customWidth="1"/>
    <col min="6411" max="6656" width="9.77734375" style="230"/>
    <col min="6657" max="6657" width="3" style="230" customWidth="1"/>
    <col min="6658" max="6658" width="28.5546875" style="230" customWidth="1"/>
    <col min="6659" max="6659" width="3.6640625" style="230" customWidth="1"/>
    <col min="6660" max="6660" width="6.33203125" style="230" customWidth="1"/>
    <col min="6661" max="6664" width="9.77734375" style="230"/>
    <col min="6665" max="6665" width="16.33203125" style="230" customWidth="1"/>
    <col min="6666" max="6666" width="6.33203125" style="230" customWidth="1"/>
    <col min="6667" max="6912" width="9.77734375" style="230"/>
    <col min="6913" max="6913" width="3" style="230" customWidth="1"/>
    <col min="6914" max="6914" width="28.5546875" style="230" customWidth="1"/>
    <col min="6915" max="6915" width="3.6640625" style="230" customWidth="1"/>
    <col min="6916" max="6916" width="6.33203125" style="230" customWidth="1"/>
    <col min="6917" max="6920" width="9.77734375" style="230"/>
    <col min="6921" max="6921" width="16.33203125" style="230" customWidth="1"/>
    <col min="6922" max="6922" width="6.33203125" style="230" customWidth="1"/>
    <col min="6923" max="7168" width="9.77734375" style="230"/>
    <col min="7169" max="7169" width="3" style="230" customWidth="1"/>
    <col min="7170" max="7170" width="28.5546875" style="230" customWidth="1"/>
    <col min="7171" max="7171" width="3.6640625" style="230" customWidth="1"/>
    <col min="7172" max="7172" width="6.33203125" style="230" customWidth="1"/>
    <col min="7173" max="7176" width="9.77734375" style="230"/>
    <col min="7177" max="7177" width="16.33203125" style="230" customWidth="1"/>
    <col min="7178" max="7178" width="6.33203125" style="230" customWidth="1"/>
    <col min="7179" max="7424" width="9.77734375" style="230"/>
    <col min="7425" max="7425" width="3" style="230" customWidth="1"/>
    <col min="7426" max="7426" width="28.5546875" style="230" customWidth="1"/>
    <col min="7427" max="7427" width="3.6640625" style="230" customWidth="1"/>
    <col min="7428" max="7428" width="6.33203125" style="230" customWidth="1"/>
    <col min="7429" max="7432" width="9.77734375" style="230"/>
    <col min="7433" max="7433" width="16.33203125" style="230" customWidth="1"/>
    <col min="7434" max="7434" width="6.33203125" style="230" customWidth="1"/>
    <col min="7435" max="7680" width="9.77734375" style="230"/>
    <col min="7681" max="7681" width="3" style="230" customWidth="1"/>
    <col min="7682" max="7682" width="28.5546875" style="230" customWidth="1"/>
    <col min="7683" max="7683" width="3.6640625" style="230" customWidth="1"/>
    <col min="7684" max="7684" width="6.33203125" style="230" customWidth="1"/>
    <col min="7685" max="7688" width="9.77734375" style="230"/>
    <col min="7689" max="7689" width="16.33203125" style="230" customWidth="1"/>
    <col min="7690" max="7690" width="6.33203125" style="230" customWidth="1"/>
    <col min="7691" max="7936" width="9.77734375" style="230"/>
    <col min="7937" max="7937" width="3" style="230" customWidth="1"/>
    <col min="7938" max="7938" width="28.5546875" style="230" customWidth="1"/>
    <col min="7939" max="7939" width="3.6640625" style="230" customWidth="1"/>
    <col min="7940" max="7940" width="6.33203125" style="230" customWidth="1"/>
    <col min="7941" max="7944" width="9.77734375" style="230"/>
    <col min="7945" max="7945" width="16.33203125" style="230" customWidth="1"/>
    <col min="7946" max="7946" width="6.33203125" style="230" customWidth="1"/>
    <col min="7947" max="8192" width="9.77734375" style="230"/>
    <col min="8193" max="8193" width="3" style="230" customWidth="1"/>
    <col min="8194" max="8194" width="28.5546875" style="230" customWidth="1"/>
    <col min="8195" max="8195" width="3.6640625" style="230" customWidth="1"/>
    <col min="8196" max="8196" width="6.33203125" style="230" customWidth="1"/>
    <col min="8197" max="8200" width="9.77734375" style="230"/>
    <col min="8201" max="8201" width="16.33203125" style="230" customWidth="1"/>
    <col min="8202" max="8202" width="6.33203125" style="230" customWidth="1"/>
    <col min="8203" max="8448" width="9.77734375" style="230"/>
    <col min="8449" max="8449" width="3" style="230" customWidth="1"/>
    <col min="8450" max="8450" width="28.5546875" style="230" customWidth="1"/>
    <col min="8451" max="8451" width="3.6640625" style="230" customWidth="1"/>
    <col min="8452" max="8452" width="6.33203125" style="230" customWidth="1"/>
    <col min="8453" max="8456" width="9.77734375" style="230"/>
    <col min="8457" max="8457" width="16.33203125" style="230" customWidth="1"/>
    <col min="8458" max="8458" width="6.33203125" style="230" customWidth="1"/>
    <col min="8459" max="8704" width="9.77734375" style="230"/>
    <col min="8705" max="8705" width="3" style="230" customWidth="1"/>
    <col min="8706" max="8706" width="28.5546875" style="230" customWidth="1"/>
    <col min="8707" max="8707" width="3.6640625" style="230" customWidth="1"/>
    <col min="8708" max="8708" width="6.33203125" style="230" customWidth="1"/>
    <col min="8709" max="8712" width="9.77734375" style="230"/>
    <col min="8713" max="8713" width="16.33203125" style="230" customWidth="1"/>
    <col min="8714" max="8714" width="6.33203125" style="230" customWidth="1"/>
    <col min="8715" max="8960" width="9.77734375" style="230"/>
    <col min="8961" max="8961" width="3" style="230" customWidth="1"/>
    <col min="8962" max="8962" width="28.5546875" style="230" customWidth="1"/>
    <col min="8963" max="8963" width="3.6640625" style="230" customWidth="1"/>
    <col min="8964" max="8964" width="6.33203125" style="230" customWidth="1"/>
    <col min="8965" max="8968" width="9.77734375" style="230"/>
    <col min="8969" max="8969" width="16.33203125" style="230" customWidth="1"/>
    <col min="8970" max="8970" width="6.33203125" style="230" customWidth="1"/>
    <col min="8971" max="9216" width="9.77734375" style="230"/>
    <col min="9217" max="9217" width="3" style="230" customWidth="1"/>
    <col min="9218" max="9218" width="28.5546875" style="230" customWidth="1"/>
    <col min="9219" max="9219" width="3.6640625" style="230" customWidth="1"/>
    <col min="9220" max="9220" width="6.33203125" style="230" customWidth="1"/>
    <col min="9221" max="9224" width="9.77734375" style="230"/>
    <col min="9225" max="9225" width="16.33203125" style="230" customWidth="1"/>
    <col min="9226" max="9226" width="6.33203125" style="230" customWidth="1"/>
    <col min="9227" max="9472" width="9.77734375" style="230"/>
    <col min="9473" max="9473" width="3" style="230" customWidth="1"/>
    <col min="9474" max="9474" width="28.5546875" style="230" customWidth="1"/>
    <col min="9475" max="9475" width="3.6640625" style="230" customWidth="1"/>
    <col min="9476" max="9476" width="6.33203125" style="230" customWidth="1"/>
    <col min="9477" max="9480" width="9.77734375" style="230"/>
    <col min="9481" max="9481" width="16.33203125" style="230" customWidth="1"/>
    <col min="9482" max="9482" width="6.33203125" style="230" customWidth="1"/>
    <col min="9483" max="9728" width="9.77734375" style="230"/>
    <col min="9729" max="9729" width="3" style="230" customWidth="1"/>
    <col min="9730" max="9730" width="28.5546875" style="230" customWidth="1"/>
    <col min="9731" max="9731" width="3.6640625" style="230" customWidth="1"/>
    <col min="9732" max="9732" width="6.33203125" style="230" customWidth="1"/>
    <col min="9733" max="9736" width="9.77734375" style="230"/>
    <col min="9737" max="9737" width="16.33203125" style="230" customWidth="1"/>
    <col min="9738" max="9738" width="6.33203125" style="230" customWidth="1"/>
    <col min="9739" max="9984" width="9.77734375" style="230"/>
    <col min="9985" max="9985" width="3" style="230" customWidth="1"/>
    <col min="9986" max="9986" width="28.5546875" style="230" customWidth="1"/>
    <col min="9987" max="9987" width="3.6640625" style="230" customWidth="1"/>
    <col min="9988" max="9988" width="6.33203125" style="230" customWidth="1"/>
    <col min="9989" max="9992" width="9.77734375" style="230"/>
    <col min="9993" max="9993" width="16.33203125" style="230" customWidth="1"/>
    <col min="9994" max="9994" width="6.33203125" style="230" customWidth="1"/>
    <col min="9995" max="10240" width="9.77734375" style="230"/>
    <col min="10241" max="10241" width="3" style="230" customWidth="1"/>
    <col min="10242" max="10242" width="28.5546875" style="230" customWidth="1"/>
    <col min="10243" max="10243" width="3.6640625" style="230" customWidth="1"/>
    <col min="10244" max="10244" width="6.33203125" style="230" customWidth="1"/>
    <col min="10245" max="10248" width="9.77734375" style="230"/>
    <col min="10249" max="10249" width="16.33203125" style="230" customWidth="1"/>
    <col min="10250" max="10250" width="6.33203125" style="230" customWidth="1"/>
    <col min="10251" max="10496" width="9.77734375" style="230"/>
    <col min="10497" max="10497" width="3" style="230" customWidth="1"/>
    <col min="10498" max="10498" width="28.5546875" style="230" customWidth="1"/>
    <col min="10499" max="10499" width="3.6640625" style="230" customWidth="1"/>
    <col min="10500" max="10500" width="6.33203125" style="230" customWidth="1"/>
    <col min="10501" max="10504" width="9.77734375" style="230"/>
    <col min="10505" max="10505" width="16.33203125" style="230" customWidth="1"/>
    <col min="10506" max="10506" width="6.33203125" style="230" customWidth="1"/>
    <col min="10507" max="10752" width="9.77734375" style="230"/>
    <col min="10753" max="10753" width="3" style="230" customWidth="1"/>
    <col min="10754" max="10754" width="28.5546875" style="230" customWidth="1"/>
    <col min="10755" max="10755" width="3.6640625" style="230" customWidth="1"/>
    <col min="10756" max="10756" width="6.33203125" style="230" customWidth="1"/>
    <col min="10757" max="10760" width="9.77734375" style="230"/>
    <col min="10761" max="10761" width="16.33203125" style="230" customWidth="1"/>
    <col min="10762" max="10762" width="6.33203125" style="230" customWidth="1"/>
    <col min="10763" max="11008" width="9.77734375" style="230"/>
    <col min="11009" max="11009" width="3" style="230" customWidth="1"/>
    <col min="11010" max="11010" width="28.5546875" style="230" customWidth="1"/>
    <col min="11011" max="11011" width="3.6640625" style="230" customWidth="1"/>
    <col min="11012" max="11012" width="6.33203125" style="230" customWidth="1"/>
    <col min="11013" max="11016" width="9.77734375" style="230"/>
    <col min="11017" max="11017" width="16.33203125" style="230" customWidth="1"/>
    <col min="11018" max="11018" width="6.33203125" style="230" customWidth="1"/>
    <col min="11019" max="11264" width="9.77734375" style="230"/>
    <col min="11265" max="11265" width="3" style="230" customWidth="1"/>
    <col min="11266" max="11266" width="28.5546875" style="230" customWidth="1"/>
    <col min="11267" max="11267" width="3.6640625" style="230" customWidth="1"/>
    <col min="11268" max="11268" width="6.33203125" style="230" customWidth="1"/>
    <col min="11269" max="11272" width="9.77734375" style="230"/>
    <col min="11273" max="11273" width="16.33203125" style="230" customWidth="1"/>
    <col min="11274" max="11274" width="6.33203125" style="230" customWidth="1"/>
    <col min="11275" max="11520" width="9.77734375" style="230"/>
    <col min="11521" max="11521" width="3" style="230" customWidth="1"/>
    <col min="11522" max="11522" width="28.5546875" style="230" customWidth="1"/>
    <col min="11523" max="11523" width="3.6640625" style="230" customWidth="1"/>
    <col min="11524" max="11524" width="6.33203125" style="230" customWidth="1"/>
    <col min="11525" max="11528" width="9.77734375" style="230"/>
    <col min="11529" max="11529" width="16.33203125" style="230" customWidth="1"/>
    <col min="11530" max="11530" width="6.33203125" style="230" customWidth="1"/>
    <col min="11531" max="11776" width="9.77734375" style="230"/>
    <col min="11777" max="11777" width="3" style="230" customWidth="1"/>
    <col min="11778" max="11778" width="28.5546875" style="230" customWidth="1"/>
    <col min="11779" max="11779" width="3.6640625" style="230" customWidth="1"/>
    <col min="11780" max="11780" width="6.33203125" style="230" customWidth="1"/>
    <col min="11781" max="11784" width="9.77734375" style="230"/>
    <col min="11785" max="11785" width="16.33203125" style="230" customWidth="1"/>
    <col min="11786" max="11786" width="6.33203125" style="230" customWidth="1"/>
    <col min="11787" max="12032" width="9.77734375" style="230"/>
    <col min="12033" max="12033" width="3" style="230" customWidth="1"/>
    <col min="12034" max="12034" width="28.5546875" style="230" customWidth="1"/>
    <col min="12035" max="12035" width="3.6640625" style="230" customWidth="1"/>
    <col min="12036" max="12036" width="6.33203125" style="230" customWidth="1"/>
    <col min="12037" max="12040" width="9.77734375" style="230"/>
    <col min="12041" max="12041" width="16.33203125" style="230" customWidth="1"/>
    <col min="12042" max="12042" width="6.33203125" style="230" customWidth="1"/>
    <col min="12043" max="12288" width="9.77734375" style="230"/>
    <col min="12289" max="12289" width="3" style="230" customWidth="1"/>
    <col min="12290" max="12290" width="28.5546875" style="230" customWidth="1"/>
    <col min="12291" max="12291" width="3.6640625" style="230" customWidth="1"/>
    <col min="12292" max="12292" width="6.33203125" style="230" customWidth="1"/>
    <col min="12293" max="12296" width="9.77734375" style="230"/>
    <col min="12297" max="12297" width="16.33203125" style="230" customWidth="1"/>
    <col min="12298" max="12298" width="6.33203125" style="230" customWidth="1"/>
    <col min="12299" max="12544" width="9.77734375" style="230"/>
    <col min="12545" max="12545" width="3" style="230" customWidth="1"/>
    <col min="12546" max="12546" width="28.5546875" style="230" customWidth="1"/>
    <col min="12547" max="12547" width="3.6640625" style="230" customWidth="1"/>
    <col min="12548" max="12548" width="6.33203125" style="230" customWidth="1"/>
    <col min="12549" max="12552" width="9.77734375" style="230"/>
    <col min="12553" max="12553" width="16.33203125" style="230" customWidth="1"/>
    <col min="12554" max="12554" width="6.33203125" style="230" customWidth="1"/>
    <col min="12555" max="12800" width="9.77734375" style="230"/>
    <col min="12801" max="12801" width="3" style="230" customWidth="1"/>
    <col min="12802" max="12802" width="28.5546875" style="230" customWidth="1"/>
    <col min="12803" max="12803" width="3.6640625" style="230" customWidth="1"/>
    <col min="12804" max="12804" width="6.33203125" style="230" customWidth="1"/>
    <col min="12805" max="12808" width="9.77734375" style="230"/>
    <col min="12809" max="12809" width="16.33203125" style="230" customWidth="1"/>
    <col min="12810" max="12810" width="6.33203125" style="230" customWidth="1"/>
    <col min="12811" max="13056" width="9.77734375" style="230"/>
    <col min="13057" max="13057" width="3" style="230" customWidth="1"/>
    <col min="13058" max="13058" width="28.5546875" style="230" customWidth="1"/>
    <col min="13059" max="13059" width="3.6640625" style="230" customWidth="1"/>
    <col min="13060" max="13060" width="6.33203125" style="230" customWidth="1"/>
    <col min="13061" max="13064" width="9.77734375" style="230"/>
    <col min="13065" max="13065" width="16.33203125" style="230" customWidth="1"/>
    <col min="13066" max="13066" width="6.33203125" style="230" customWidth="1"/>
    <col min="13067" max="13312" width="9.77734375" style="230"/>
    <col min="13313" max="13313" width="3" style="230" customWidth="1"/>
    <col min="13314" max="13314" width="28.5546875" style="230" customWidth="1"/>
    <col min="13315" max="13315" width="3.6640625" style="230" customWidth="1"/>
    <col min="13316" max="13316" width="6.33203125" style="230" customWidth="1"/>
    <col min="13317" max="13320" width="9.77734375" style="230"/>
    <col min="13321" max="13321" width="16.33203125" style="230" customWidth="1"/>
    <col min="13322" max="13322" width="6.33203125" style="230" customWidth="1"/>
    <col min="13323" max="13568" width="9.77734375" style="230"/>
    <col min="13569" max="13569" width="3" style="230" customWidth="1"/>
    <col min="13570" max="13570" width="28.5546875" style="230" customWidth="1"/>
    <col min="13571" max="13571" width="3.6640625" style="230" customWidth="1"/>
    <col min="13572" max="13572" width="6.33203125" style="230" customWidth="1"/>
    <col min="13573" max="13576" width="9.77734375" style="230"/>
    <col min="13577" max="13577" width="16.33203125" style="230" customWidth="1"/>
    <col min="13578" max="13578" width="6.33203125" style="230" customWidth="1"/>
    <col min="13579" max="13824" width="9.77734375" style="230"/>
    <col min="13825" max="13825" width="3" style="230" customWidth="1"/>
    <col min="13826" max="13826" width="28.5546875" style="230" customWidth="1"/>
    <col min="13827" max="13827" width="3.6640625" style="230" customWidth="1"/>
    <col min="13828" max="13828" width="6.33203125" style="230" customWidth="1"/>
    <col min="13829" max="13832" width="9.77734375" style="230"/>
    <col min="13833" max="13833" width="16.33203125" style="230" customWidth="1"/>
    <col min="13834" max="13834" width="6.33203125" style="230" customWidth="1"/>
    <col min="13835" max="14080" width="9.77734375" style="230"/>
    <col min="14081" max="14081" width="3" style="230" customWidth="1"/>
    <col min="14082" max="14082" width="28.5546875" style="230" customWidth="1"/>
    <col min="14083" max="14083" width="3.6640625" style="230" customWidth="1"/>
    <col min="14084" max="14084" width="6.33203125" style="230" customWidth="1"/>
    <col min="14085" max="14088" width="9.77734375" style="230"/>
    <col min="14089" max="14089" width="16.33203125" style="230" customWidth="1"/>
    <col min="14090" max="14090" width="6.33203125" style="230" customWidth="1"/>
    <col min="14091" max="14336" width="9.77734375" style="230"/>
    <col min="14337" max="14337" width="3" style="230" customWidth="1"/>
    <col min="14338" max="14338" width="28.5546875" style="230" customWidth="1"/>
    <col min="14339" max="14339" width="3.6640625" style="230" customWidth="1"/>
    <col min="14340" max="14340" width="6.33203125" style="230" customWidth="1"/>
    <col min="14341" max="14344" width="9.77734375" style="230"/>
    <col min="14345" max="14345" width="16.33203125" style="230" customWidth="1"/>
    <col min="14346" max="14346" width="6.33203125" style="230" customWidth="1"/>
    <col min="14347" max="14592" width="9.77734375" style="230"/>
    <col min="14593" max="14593" width="3" style="230" customWidth="1"/>
    <col min="14594" max="14594" width="28.5546875" style="230" customWidth="1"/>
    <col min="14595" max="14595" width="3.6640625" style="230" customWidth="1"/>
    <col min="14596" max="14596" width="6.33203125" style="230" customWidth="1"/>
    <col min="14597" max="14600" width="9.77734375" style="230"/>
    <col min="14601" max="14601" width="16.33203125" style="230" customWidth="1"/>
    <col min="14602" max="14602" width="6.33203125" style="230" customWidth="1"/>
    <col min="14603" max="14848" width="9.77734375" style="230"/>
    <col min="14849" max="14849" width="3" style="230" customWidth="1"/>
    <col min="14850" max="14850" width="28.5546875" style="230" customWidth="1"/>
    <col min="14851" max="14851" width="3.6640625" style="230" customWidth="1"/>
    <col min="14852" max="14852" width="6.33203125" style="230" customWidth="1"/>
    <col min="14853" max="14856" width="9.77734375" style="230"/>
    <col min="14857" max="14857" width="16.33203125" style="230" customWidth="1"/>
    <col min="14858" max="14858" width="6.33203125" style="230" customWidth="1"/>
    <col min="14859" max="15104" width="9.77734375" style="230"/>
    <col min="15105" max="15105" width="3" style="230" customWidth="1"/>
    <col min="15106" max="15106" width="28.5546875" style="230" customWidth="1"/>
    <col min="15107" max="15107" width="3.6640625" style="230" customWidth="1"/>
    <col min="15108" max="15108" width="6.33203125" style="230" customWidth="1"/>
    <col min="15109" max="15112" width="9.77734375" style="230"/>
    <col min="15113" max="15113" width="16.33203125" style="230" customWidth="1"/>
    <col min="15114" max="15114" width="6.33203125" style="230" customWidth="1"/>
    <col min="15115" max="15360" width="9.77734375" style="230"/>
    <col min="15361" max="15361" width="3" style="230" customWidth="1"/>
    <col min="15362" max="15362" width="28.5546875" style="230" customWidth="1"/>
    <col min="15363" max="15363" width="3.6640625" style="230" customWidth="1"/>
    <col min="15364" max="15364" width="6.33203125" style="230" customWidth="1"/>
    <col min="15365" max="15368" width="9.77734375" style="230"/>
    <col min="15369" max="15369" width="16.33203125" style="230" customWidth="1"/>
    <col min="15370" max="15370" width="6.33203125" style="230" customWidth="1"/>
    <col min="15371" max="15616" width="9.77734375" style="230"/>
    <col min="15617" max="15617" width="3" style="230" customWidth="1"/>
    <col min="15618" max="15618" width="28.5546875" style="230" customWidth="1"/>
    <col min="15619" max="15619" width="3.6640625" style="230" customWidth="1"/>
    <col min="15620" max="15620" width="6.33203125" style="230" customWidth="1"/>
    <col min="15621" max="15624" width="9.77734375" style="230"/>
    <col min="15625" max="15625" width="16.33203125" style="230" customWidth="1"/>
    <col min="15626" max="15626" width="6.33203125" style="230" customWidth="1"/>
    <col min="15627" max="15872" width="9.77734375" style="230"/>
    <col min="15873" max="15873" width="3" style="230" customWidth="1"/>
    <col min="15874" max="15874" width="28.5546875" style="230" customWidth="1"/>
    <col min="15875" max="15875" width="3.6640625" style="230" customWidth="1"/>
    <col min="15876" max="15876" width="6.33203125" style="230" customWidth="1"/>
    <col min="15877" max="15880" width="9.77734375" style="230"/>
    <col min="15881" max="15881" width="16.33203125" style="230" customWidth="1"/>
    <col min="15882" max="15882" width="6.33203125" style="230" customWidth="1"/>
    <col min="15883" max="16128" width="9.77734375" style="230"/>
    <col min="16129" max="16129" width="3" style="230" customWidth="1"/>
    <col min="16130" max="16130" width="28.5546875" style="230" customWidth="1"/>
    <col min="16131" max="16131" width="3.6640625" style="230" customWidth="1"/>
    <col min="16132" max="16132" width="6.33203125" style="230" customWidth="1"/>
    <col min="16133" max="16136" width="9.77734375" style="230"/>
    <col min="16137" max="16137" width="16.33203125" style="230" customWidth="1"/>
    <col min="16138" max="16138" width="6.33203125" style="230" customWidth="1"/>
    <col min="16139" max="16384" width="9.77734375" style="230"/>
  </cols>
  <sheetData>
    <row r="1" spans="1:10" x14ac:dyDescent="0.2">
      <c r="B1" s="272" t="s">
        <v>234</v>
      </c>
      <c r="C1" s="272"/>
      <c r="D1" s="272"/>
      <c r="E1" s="272"/>
      <c r="F1" s="272"/>
      <c r="G1" s="272"/>
      <c r="H1" s="272"/>
      <c r="I1" s="272"/>
      <c r="J1" s="272"/>
    </row>
    <row r="2" spans="1:10" ht="19.2" x14ac:dyDescent="0.2">
      <c r="B2" s="381" t="s">
        <v>233</v>
      </c>
      <c r="C2" s="381"/>
      <c r="D2" s="381"/>
      <c r="E2" s="381"/>
      <c r="F2" s="381"/>
      <c r="G2" s="381"/>
      <c r="H2" s="381"/>
      <c r="I2" s="381"/>
      <c r="J2" s="272"/>
    </row>
    <row r="3" spans="1:10" ht="4.5" customHeight="1" thickBot="1" x14ac:dyDescent="0.25">
      <c r="J3" s="271"/>
    </row>
    <row r="4" spans="1:10" ht="21.75" customHeight="1" x14ac:dyDescent="0.2">
      <c r="A4" s="233"/>
      <c r="B4" s="270"/>
      <c r="C4" s="270"/>
      <c r="D4" s="269"/>
      <c r="E4" s="269"/>
      <c r="F4" s="269"/>
      <c r="G4" s="269"/>
      <c r="H4" s="382" t="s">
        <v>271</v>
      </c>
      <c r="I4" s="382"/>
      <c r="J4" s="383"/>
    </row>
    <row r="5" spans="1:10" ht="18" customHeight="1" x14ac:dyDescent="0.2">
      <c r="A5" s="232"/>
      <c r="B5" s="384" t="s">
        <v>232</v>
      </c>
      <c r="C5" s="384"/>
      <c r="D5" s="384"/>
      <c r="E5" s="244"/>
      <c r="F5" s="244"/>
      <c r="G5" s="244"/>
      <c r="H5" s="244"/>
      <c r="I5" s="244"/>
      <c r="J5" s="267"/>
    </row>
    <row r="6" spans="1:10" ht="16.5" customHeight="1" x14ac:dyDescent="0.2">
      <c r="A6" s="232"/>
      <c r="B6" s="266"/>
      <c r="C6" s="266"/>
      <c r="D6" s="266"/>
      <c r="E6" s="268" t="s">
        <v>231</v>
      </c>
      <c r="F6" s="385"/>
      <c r="G6" s="385"/>
      <c r="H6" s="361"/>
      <c r="I6" s="362"/>
      <c r="J6" s="267"/>
    </row>
    <row r="7" spans="1:10" ht="22.5" customHeight="1" x14ac:dyDescent="0.2">
      <c r="A7" s="232"/>
      <c r="B7" s="266"/>
      <c r="C7" s="266"/>
      <c r="D7" s="263"/>
      <c r="E7" s="246" t="s">
        <v>137</v>
      </c>
      <c r="F7" s="372"/>
      <c r="G7" s="372"/>
      <c r="H7" s="372"/>
      <c r="I7" s="372"/>
      <c r="J7" s="267"/>
    </row>
    <row r="8" spans="1:10" ht="23.25" customHeight="1" x14ac:dyDescent="0.2">
      <c r="A8" s="232"/>
      <c r="B8" s="266"/>
      <c r="C8" s="268" t="s">
        <v>230</v>
      </c>
      <c r="D8" s="263"/>
      <c r="E8" s="246" t="s">
        <v>229</v>
      </c>
      <c r="F8" s="372"/>
      <c r="G8" s="372"/>
      <c r="H8" s="372"/>
      <c r="I8" s="372"/>
      <c r="J8" s="267"/>
    </row>
    <row r="9" spans="1:10" ht="23.25" customHeight="1" x14ac:dyDescent="0.2">
      <c r="A9" s="232"/>
      <c r="B9" s="373" t="s">
        <v>228</v>
      </c>
      <c r="C9" s="373"/>
      <c r="D9" s="263"/>
      <c r="E9" s="246" t="s">
        <v>227</v>
      </c>
      <c r="F9" s="372"/>
      <c r="G9" s="372"/>
      <c r="H9" s="372"/>
      <c r="I9" s="372"/>
      <c r="J9" s="267"/>
    </row>
    <row r="10" spans="1:10" ht="26.25" customHeight="1" x14ac:dyDescent="0.2">
      <c r="A10" s="232"/>
      <c r="B10" s="266"/>
      <c r="C10" s="265"/>
      <c r="D10" s="263"/>
      <c r="E10" s="264" t="s">
        <v>226</v>
      </c>
      <c r="F10" s="372"/>
      <c r="G10" s="372"/>
      <c r="H10" s="372"/>
      <c r="I10" s="372"/>
      <c r="J10" s="261"/>
    </row>
    <row r="11" spans="1:10" ht="21.45" customHeight="1" x14ac:dyDescent="0.2">
      <c r="A11" s="232"/>
      <c r="B11" s="263"/>
      <c r="C11" s="263"/>
      <c r="D11" s="263"/>
      <c r="E11" s="262" t="s">
        <v>225</v>
      </c>
      <c r="F11" s="376"/>
      <c r="G11" s="376"/>
      <c r="H11" s="376"/>
      <c r="I11" s="376"/>
      <c r="J11" s="261"/>
    </row>
    <row r="12" spans="1:10" ht="60" customHeight="1" x14ac:dyDescent="0.2">
      <c r="A12" s="260"/>
      <c r="B12" s="259" t="s">
        <v>224</v>
      </c>
      <c r="C12" s="258"/>
      <c r="D12" s="257"/>
      <c r="E12" s="377" t="s">
        <v>294</v>
      </c>
      <c r="F12" s="377"/>
      <c r="G12" s="377"/>
      <c r="H12" s="377"/>
      <c r="I12" s="377"/>
      <c r="J12" s="256"/>
    </row>
    <row r="13" spans="1:10" ht="60" customHeight="1" x14ac:dyDescent="0.2">
      <c r="A13" s="253"/>
      <c r="B13" s="252" t="s">
        <v>223</v>
      </c>
      <c r="C13" s="251"/>
      <c r="D13" s="255"/>
      <c r="E13" s="378" t="s">
        <v>222</v>
      </c>
      <c r="F13" s="378"/>
      <c r="G13" s="378"/>
      <c r="H13" s="378"/>
      <c r="I13" s="378"/>
      <c r="J13" s="254"/>
    </row>
    <row r="14" spans="1:10" ht="60" customHeight="1" x14ac:dyDescent="0.2">
      <c r="A14" s="253"/>
      <c r="B14" s="252" t="s">
        <v>221</v>
      </c>
      <c r="C14" s="251"/>
      <c r="D14" s="250"/>
      <c r="E14" s="379">
        <f ca="1">総括表!T52*1000</f>
        <v>0</v>
      </c>
      <c r="F14" s="379"/>
      <c r="G14" s="379"/>
      <c r="H14" s="250" t="s">
        <v>220</v>
      </c>
      <c r="I14" s="250"/>
      <c r="J14" s="249"/>
    </row>
    <row r="15" spans="1:10" ht="20.25" customHeight="1" x14ac:dyDescent="0.2">
      <c r="A15" s="232"/>
      <c r="B15" s="246"/>
      <c r="C15" s="245"/>
      <c r="D15" s="244"/>
      <c r="E15" s="235"/>
      <c r="F15" s="235"/>
      <c r="G15" s="235"/>
      <c r="H15" s="235"/>
      <c r="I15" s="235"/>
      <c r="J15" s="243"/>
    </row>
    <row r="16" spans="1:10" ht="20.25" customHeight="1" x14ac:dyDescent="0.2">
      <c r="A16" s="232"/>
      <c r="B16" s="248"/>
      <c r="C16" s="245"/>
      <c r="D16" s="244"/>
      <c r="E16" s="380" t="s">
        <v>295</v>
      </c>
      <c r="F16" s="380"/>
      <c r="G16" s="380"/>
      <c r="H16" s="380"/>
      <c r="I16" s="380"/>
      <c r="J16" s="243"/>
    </row>
    <row r="17" spans="1:10" ht="20.25" customHeight="1" x14ac:dyDescent="0.2">
      <c r="A17" s="232"/>
      <c r="B17" s="246" t="s">
        <v>219</v>
      </c>
      <c r="C17" s="245"/>
      <c r="D17" s="244"/>
      <c r="E17" s="235" t="s">
        <v>276</v>
      </c>
      <c r="F17" s="235"/>
      <c r="G17" s="235"/>
      <c r="H17" s="235"/>
      <c r="I17" s="235"/>
      <c r="J17" s="243"/>
    </row>
    <row r="18" spans="1:10" ht="20.25" customHeight="1" x14ac:dyDescent="0.2">
      <c r="A18" s="232"/>
      <c r="B18" s="246"/>
      <c r="C18" s="245"/>
      <c r="D18" s="244"/>
      <c r="E18" s="235" t="s">
        <v>292</v>
      </c>
      <c r="F18" s="235"/>
      <c r="G18" s="235"/>
      <c r="H18" s="235"/>
      <c r="I18" s="235"/>
      <c r="J18" s="243"/>
    </row>
    <row r="19" spans="1:10" ht="20.25" customHeight="1" thickBot="1" x14ac:dyDescent="0.25">
      <c r="A19" s="231"/>
      <c r="B19" s="241"/>
      <c r="C19" s="242"/>
      <c r="D19" s="241"/>
      <c r="E19" s="240"/>
      <c r="F19" s="240"/>
      <c r="G19" s="240"/>
      <c r="H19" s="240"/>
      <c r="I19" s="240"/>
      <c r="J19" s="239"/>
    </row>
    <row r="20" spans="1:10" ht="20.25" customHeight="1" x14ac:dyDescent="0.2">
      <c r="A20" s="238"/>
      <c r="B20" s="236"/>
      <c r="C20" s="237"/>
      <c r="D20" s="236"/>
      <c r="E20" s="235"/>
      <c r="F20" s="235"/>
      <c r="G20" s="235"/>
      <c r="H20" s="235"/>
      <c r="I20" s="235"/>
      <c r="J20" s="235"/>
    </row>
    <row r="21" spans="1:10" ht="6.75" customHeight="1" thickBot="1" x14ac:dyDescent="0.25">
      <c r="B21" s="234"/>
      <c r="C21" s="234"/>
      <c r="D21" s="234"/>
      <c r="E21" s="234"/>
      <c r="F21" s="234"/>
      <c r="G21" s="234"/>
      <c r="H21" s="234"/>
      <c r="I21" s="234"/>
      <c r="J21" s="234"/>
    </row>
    <row r="22" spans="1:10" ht="56.4" customHeight="1" x14ac:dyDescent="0.2">
      <c r="A22" s="233"/>
      <c r="B22" s="368" t="s">
        <v>277</v>
      </c>
      <c r="C22" s="368"/>
      <c r="D22" s="368"/>
      <c r="E22" s="368"/>
      <c r="F22" s="368"/>
      <c r="G22" s="368"/>
      <c r="H22" s="368"/>
      <c r="I22" s="368"/>
      <c r="J22" s="369"/>
    </row>
    <row r="23" spans="1:10" ht="27" customHeight="1" thickBot="1" x14ac:dyDescent="0.25">
      <c r="A23" s="231"/>
      <c r="B23" s="374" t="s">
        <v>218</v>
      </c>
      <c r="C23" s="374"/>
      <c r="D23" s="374"/>
      <c r="E23" s="374"/>
      <c r="F23" s="374"/>
      <c r="G23" s="374"/>
      <c r="H23" s="374"/>
      <c r="I23" s="374"/>
      <c r="J23" s="375"/>
    </row>
    <row r="24" spans="1:10" ht="43.8" customHeight="1" x14ac:dyDescent="0.2">
      <c r="A24" s="232"/>
      <c r="B24" s="368" t="s">
        <v>278</v>
      </c>
      <c r="C24" s="368"/>
      <c r="D24" s="368"/>
      <c r="E24" s="368"/>
      <c r="F24" s="368"/>
      <c r="G24" s="368"/>
      <c r="H24" s="368"/>
      <c r="I24" s="368"/>
      <c r="J24" s="369"/>
    </row>
    <row r="25" spans="1:10" ht="115.2" customHeight="1" thickBot="1" x14ac:dyDescent="0.25">
      <c r="A25" s="231"/>
      <c r="B25" s="370" t="s">
        <v>286</v>
      </c>
      <c r="C25" s="370"/>
      <c r="D25" s="370"/>
      <c r="E25" s="370"/>
      <c r="F25" s="370"/>
      <c r="G25" s="370"/>
      <c r="H25" s="370"/>
      <c r="I25" s="370"/>
      <c r="J25" s="371"/>
    </row>
    <row r="26" spans="1:10" ht="51" customHeight="1" thickBot="1" x14ac:dyDescent="0.25">
      <c r="A26" s="360"/>
      <c r="B26" s="366" t="s">
        <v>291</v>
      </c>
      <c r="C26" s="366"/>
      <c r="D26" s="366"/>
      <c r="E26" s="366"/>
      <c r="F26" s="366"/>
      <c r="G26" s="366"/>
      <c r="H26" s="366"/>
      <c r="I26" s="366"/>
      <c r="J26" s="367"/>
    </row>
  </sheetData>
  <mergeCells count="19">
    <mergeCell ref="F8:I8"/>
    <mergeCell ref="B2:I2"/>
    <mergeCell ref="H4:J4"/>
    <mergeCell ref="B5:D5"/>
    <mergeCell ref="F6:G6"/>
    <mergeCell ref="F7:I7"/>
    <mergeCell ref="B26:J26"/>
    <mergeCell ref="B24:J24"/>
    <mergeCell ref="B25:J25"/>
    <mergeCell ref="F9:I9"/>
    <mergeCell ref="B9:C9"/>
    <mergeCell ref="B23:J23"/>
    <mergeCell ref="B22:J22"/>
    <mergeCell ref="F10:I10"/>
    <mergeCell ref="F11:I11"/>
    <mergeCell ref="E12:I12"/>
    <mergeCell ref="E13:I13"/>
    <mergeCell ref="E14:G14"/>
    <mergeCell ref="E16:I16"/>
  </mergeCells>
  <phoneticPr fontId="2"/>
  <printOptions horizontalCentered="1" verticalCentered="1"/>
  <pageMargins left="0.23622047244094488" right="9.7395833333333334E-2" top="0.46927083333333336" bottom="0.23020833333333332"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U157"/>
  <sheetViews>
    <sheetView view="pageBreakPreview" zoomScaleNormal="120" zoomScaleSheetLayoutView="100" workbookViewId="0"/>
  </sheetViews>
  <sheetFormatPr defaultColWidth="2.21875" defaultRowHeight="13.2" x14ac:dyDescent="0.2"/>
  <cols>
    <col min="1" max="1" width="2.21875" style="25" customWidth="1"/>
    <col min="2" max="40" width="2.21875" style="25"/>
    <col min="41" max="41" width="2.21875" style="25" customWidth="1"/>
    <col min="42" max="47" width="2.21875" style="25" hidden="1" customWidth="1"/>
    <col min="48" max="16384" width="2.21875" style="25"/>
  </cols>
  <sheetData>
    <row r="1" spans="1:47" x14ac:dyDescent="0.2">
      <c r="A1" s="45" t="s">
        <v>290</v>
      </c>
    </row>
    <row r="3" spans="1:47" s="26" customFormat="1" ht="12" customHeight="1" x14ac:dyDescent="0.2">
      <c r="A3" s="396" t="s">
        <v>38</v>
      </c>
      <c r="B3" s="303"/>
      <c r="C3" s="147"/>
      <c r="D3" s="147"/>
      <c r="E3" s="142"/>
      <c r="F3" s="142"/>
      <c r="G3" s="142"/>
      <c r="H3" s="142"/>
      <c r="I3" s="142"/>
      <c r="J3" s="142"/>
      <c r="K3" s="143"/>
      <c r="L3" s="541"/>
      <c r="M3" s="542"/>
      <c r="N3" s="542"/>
      <c r="O3" s="542"/>
      <c r="P3" s="542"/>
      <c r="Q3" s="542"/>
      <c r="R3" s="542"/>
      <c r="S3" s="542"/>
      <c r="T3" s="542"/>
      <c r="U3" s="542"/>
      <c r="V3" s="542"/>
      <c r="W3" s="542"/>
      <c r="X3" s="542"/>
      <c r="Y3" s="542"/>
      <c r="Z3" s="542"/>
      <c r="AA3" s="542"/>
      <c r="AB3" s="542"/>
      <c r="AC3" s="542"/>
      <c r="AD3" s="542"/>
      <c r="AE3" s="542"/>
      <c r="AF3" s="543"/>
      <c r="AG3" s="423" t="s">
        <v>144</v>
      </c>
      <c r="AH3" s="394"/>
      <c r="AI3" s="394"/>
      <c r="AJ3" s="394"/>
      <c r="AK3" s="394"/>
      <c r="AL3" s="394"/>
      <c r="AM3" s="395"/>
    </row>
    <row r="4" spans="1:47" s="26" customFormat="1" ht="20.25" customHeight="1" x14ac:dyDescent="0.2">
      <c r="A4" s="397"/>
      <c r="B4" s="134" t="s">
        <v>33</v>
      </c>
      <c r="C4" s="135"/>
      <c r="D4" s="135"/>
      <c r="E4" s="136"/>
      <c r="F4" s="136"/>
      <c r="G4" s="136"/>
      <c r="H4" s="136"/>
      <c r="I4" s="136"/>
      <c r="J4" s="136"/>
      <c r="K4" s="137"/>
      <c r="L4" s="499"/>
      <c r="M4" s="500"/>
      <c r="N4" s="500"/>
      <c r="O4" s="500"/>
      <c r="P4" s="500"/>
      <c r="Q4" s="500"/>
      <c r="R4" s="500"/>
      <c r="S4" s="500"/>
      <c r="T4" s="500"/>
      <c r="U4" s="500"/>
      <c r="V4" s="500"/>
      <c r="W4" s="500"/>
      <c r="X4" s="500"/>
      <c r="Y4" s="500"/>
      <c r="Z4" s="500"/>
      <c r="AA4" s="500"/>
      <c r="AB4" s="500"/>
      <c r="AC4" s="500"/>
      <c r="AD4" s="500"/>
      <c r="AE4" s="500"/>
      <c r="AF4" s="501"/>
      <c r="AG4" s="424"/>
      <c r="AH4" s="425"/>
      <c r="AI4" s="425"/>
      <c r="AJ4" s="425"/>
      <c r="AK4" s="425"/>
      <c r="AL4" s="425"/>
      <c r="AM4" s="426"/>
      <c r="AP4" s="481"/>
      <c r="AQ4" s="481"/>
      <c r="AR4" s="481"/>
      <c r="AS4" s="481"/>
      <c r="AT4" s="481"/>
      <c r="AU4" s="481"/>
    </row>
    <row r="5" spans="1:47" s="26" customFormat="1" ht="20.25" customHeight="1" x14ac:dyDescent="0.2">
      <c r="A5" s="397"/>
      <c r="B5" s="138" t="s">
        <v>145</v>
      </c>
      <c r="C5" s="139"/>
      <c r="D5" s="139"/>
      <c r="E5" s="140"/>
      <c r="F5" s="140"/>
      <c r="G5" s="140"/>
      <c r="H5" s="140"/>
      <c r="I5" s="140"/>
      <c r="J5" s="140"/>
      <c r="K5" s="141"/>
      <c r="L5" s="427"/>
      <c r="M5" s="428"/>
      <c r="N5" s="428"/>
      <c r="O5" s="428"/>
      <c r="P5" s="428"/>
      <c r="Q5" s="428"/>
      <c r="R5" s="428"/>
      <c r="S5" s="428"/>
      <c r="T5" s="428"/>
      <c r="U5" s="428"/>
      <c r="V5" s="428"/>
      <c r="W5" s="428"/>
      <c r="X5" s="428"/>
      <c r="Y5" s="428"/>
      <c r="Z5" s="428"/>
      <c r="AA5" s="428"/>
      <c r="AB5" s="429"/>
      <c r="AC5" s="430" t="s">
        <v>146</v>
      </c>
      <c r="AD5" s="431"/>
      <c r="AE5" s="431"/>
      <c r="AF5" s="432"/>
      <c r="AG5" s="491"/>
      <c r="AH5" s="491"/>
      <c r="AI5" s="491"/>
      <c r="AJ5" s="491"/>
      <c r="AK5" s="491"/>
      <c r="AL5" s="433" t="s">
        <v>147</v>
      </c>
      <c r="AM5" s="434"/>
      <c r="AP5" s="481"/>
      <c r="AQ5" s="481"/>
      <c r="AR5" s="481"/>
      <c r="AS5" s="481"/>
      <c r="AT5" s="481"/>
      <c r="AU5" s="481"/>
    </row>
    <row r="6" spans="1:47" s="26" customFormat="1" ht="13.5" customHeight="1" x14ac:dyDescent="0.2">
      <c r="A6" s="397"/>
      <c r="B6" s="492" t="s">
        <v>149</v>
      </c>
      <c r="C6" s="493"/>
      <c r="D6" s="493"/>
      <c r="E6" s="493"/>
      <c r="F6" s="493"/>
      <c r="G6" s="493"/>
      <c r="H6" s="493"/>
      <c r="I6" s="493"/>
      <c r="J6" s="493"/>
      <c r="K6" s="494"/>
      <c r="L6" s="335" t="s">
        <v>1</v>
      </c>
      <c r="M6" s="335"/>
      <c r="N6" s="335"/>
      <c r="O6" s="335"/>
      <c r="P6" s="335"/>
      <c r="Q6" s="405"/>
      <c r="R6" s="405"/>
      <c r="S6" s="335" t="s">
        <v>2</v>
      </c>
      <c r="T6" s="405"/>
      <c r="U6" s="405"/>
      <c r="V6" s="405"/>
      <c r="W6" s="335" t="s">
        <v>3</v>
      </c>
      <c r="X6" s="335"/>
      <c r="Y6" s="335"/>
      <c r="Z6" s="335"/>
      <c r="AA6" s="335"/>
      <c r="AB6" s="335"/>
      <c r="AC6" s="336" t="s">
        <v>148</v>
      </c>
      <c r="AD6" s="335"/>
      <c r="AE6" s="335"/>
      <c r="AF6" s="335"/>
      <c r="AG6" s="335"/>
      <c r="AH6" s="335"/>
      <c r="AI6" s="335"/>
      <c r="AJ6" s="335"/>
      <c r="AK6" s="335"/>
      <c r="AL6" s="335"/>
      <c r="AM6" s="337"/>
      <c r="AP6" s="29"/>
      <c r="AQ6" s="98"/>
      <c r="AR6" s="98"/>
      <c r="AS6" s="98"/>
      <c r="AT6" s="98"/>
      <c r="AU6" s="482"/>
    </row>
    <row r="7" spans="1:47" s="26" customFormat="1" ht="20.25" customHeight="1" x14ac:dyDescent="0.2">
      <c r="A7" s="397"/>
      <c r="B7" s="495"/>
      <c r="C7" s="496"/>
      <c r="D7" s="496"/>
      <c r="E7" s="496"/>
      <c r="F7" s="496"/>
      <c r="G7" s="496"/>
      <c r="H7" s="496"/>
      <c r="I7" s="496"/>
      <c r="J7" s="496"/>
      <c r="K7" s="497"/>
      <c r="L7" s="499"/>
      <c r="M7" s="500"/>
      <c r="N7" s="500"/>
      <c r="O7" s="500"/>
      <c r="P7" s="500"/>
      <c r="Q7" s="500"/>
      <c r="R7" s="500"/>
      <c r="S7" s="500"/>
      <c r="T7" s="500"/>
      <c r="U7" s="500"/>
      <c r="V7" s="500"/>
      <c r="W7" s="500"/>
      <c r="X7" s="500"/>
      <c r="Y7" s="500"/>
      <c r="Z7" s="500"/>
      <c r="AA7" s="500"/>
      <c r="AB7" s="500"/>
      <c r="AC7" s="500"/>
      <c r="AD7" s="500"/>
      <c r="AE7" s="500"/>
      <c r="AF7" s="500"/>
      <c r="AG7" s="500"/>
      <c r="AH7" s="500"/>
      <c r="AI7" s="500"/>
      <c r="AJ7" s="500"/>
      <c r="AK7" s="500"/>
      <c r="AL7" s="500"/>
      <c r="AM7" s="501"/>
      <c r="AP7" s="98"/>
      <c r="AQ7" s="98"/>
      <c r="AR7" s="98"/>
      <c r="AS7" s="98"/>
      <c r="AT7" s="98"/>
      <c r="AU7" s="482"/>
    </row>
    <row r="8" spans="1:47" s="26" customFormat="1" ht="20.25" customHeight="1" x14ac:dyDescent="0.2">
      <c r="A8" s="397"/>
      <c r="B8" s="144" t="s">
        <v>4</v>
      </c>
      <c r="C8" s="145"/>
      <c r="D8" s="145"/>
      <c r="E8" s="146"/>
      <c r="F8" s="146"/>
      <c r="G8" s="146"/>
      <c r="H8" s="146"/>
      <c r="I8" s="146"/>
      <c r="J8" s="146"/>
      <c r="K8" s="146"/>
      <c r="L8" s="338" t="s">
        <v>5</v>
      </c>
      <c r="M8" s="339"/>
      <c r="N8" s="339"/>
      <c r="O8" s="339"/>
      <c r="P8" s="339"/>
      <c r="Q8" s="339"/>
      <c r="R8" s="340"/>
      <c r="S8" s="486"/>
      <c r="T8" s="487"/>
      <c r="U8" s="487"/>
      <c r="V8" s="487"/>
      <c r="W8" s="487"/>
      <c r="X8" s="487"/>
      <c r="Y8" s="488"/>
      <c r="Z8" s="338" t="s">
        <v>138</v>
      </c>
      <c r="AA8" s="339"/>
      <c r="AB8" s="339"/>
      <c r="AC8" s="339"/>
      <c r="AD8" s="339"/>
      <c r="AE8" s="339"/>
      <c r="AF8" s="340"/>
      <c r="AG8" s="498"/>
      <c r="AH8" s="487"/>
      <c r="AI8" s="487"/>
      <c r="AJ8" s="487"/>
      <c r="AK8" s="487"/>
      <c r="AL8" s="487"/>
      <c r="AM8" s="488"/>
    </row>
    <row r="9" spans="1:47" s="26" customFormat="1" ht="20.25" customHeight="1" x14ac:dyDescent="0.2">
      <c r="A9" s="398"/>
      <c r="B9" s="144" t="s">
        <v>34</v>
      </c>
      <c r="C9" s="145"/>
      <c r="D9" s="145"/>
      <c r="E9" s="146"/>
      <c r="F9" s="146"/>
      <c r="G9" s="146"/>
      <c r="H9" s="146"/>
      <c r="I9" s="146"/>
      <c r="J9" s="146"/>
      <c r="K9" s="146"/>
      <c r="L9" s="486"/>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8"/>
    </row>
    <row r="10" spans="1:47" s="26" customFormat="1" ht="18" customHeight="1" x14ac:dyDescent="0.2">
      <c r="A10" s="399" t="s">
        <v>39</v>
      </c>
      <c r="B10" s="400"/>
      <c r="C10" s="400"/>
      <c r="D10" s="400"/>
      <c r="E10" s="400"/>
      <c r="F10" s="400"/>
      <c r="G10" s="400"/>
      <c r="H10" s="401"/>
      <c r="I10" s="304"/>
      <c r="J10" s="67" t="s">
        <v>126</v>
      </c>
      <c r="K10" s="142"/>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8"/>
    </row>
    <row r="11" spans="1:47" s="26" customFormat="1" ht="18" customHeight="1" x14ac:dyDescent="0.2">
      <c r="A11" s="402"/>
      <c r="B11" s="403"/>
      <c r="C11" s="403"/>
      <c r="D11" s="403"/>
      <c r="E11" s="403"/>
      <c r="F11" s="403"/>
      <c r="G11" s="403"/>
      <c r="H11" s="404"/>
      <c r="I11" s="305"/>
      <c r="J11" s="31" t="s">
        <v>127</v>
      </c>
      <c r="K11" s="136"/>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49"/>
    </row>
    <row r="12" spans="1:47" s="26" customFormat="1" ht="5.25" customHeight="1" x14ac:dyDescent="0.2">
      <c r="A12" s="35"/>
      <c r="B12" s="35"/>
      <c r="C12" s="35"/>
      <c r="D12" s="35"/>
      <c r="E12" s="35"/>
      <c r="F12" s="35"/>
      <c r="G12" s="35"/>
      <c r="H12" s="35"/>
      <c r="I12" s="67"/>
      <c r="J12" s="39"/>
      <c r="K12" s="142"/>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row>
    <row r="13" spans="1:47" s="26" customFormat="1" ht="20.25" customHeight="1" x14ac:dyDescent="0.2">
      <c r="A13" s="88" t="s">
        <v>128</v>
      </c>
      <c r="B13" s="49"/>
      <c r="C13" s="59"/>
      <c r="D13" s="59"/>
      <c r="E13" s="59"/>
      <c r="F13" s="59"/>
      <c r="G13" s="59"/>
      <c r="H13" s="59"/>
      <c r="I13" s="68"/>
      <c r="J13" s="31"/>
      <c r="K13" s="136"/>
      <c r="L13" s="135"/>
      <c r="M13" s="135"/>
      <c r="N13" s="135"/>
      <c r="O13" s="135"/>
      <c r="P13" s="135"/>
      <c r="Q13" s="135"/>
      <c r="R13" s="135"/>
      <c r="S13" s="135"/>
      <c r="T13" s="135"/>
      <c r="U13" s="135"/>
      <c r="V13" s="135"/>
      <c r="W13" s="423" t="s">
        <v>169</v>
      </c>
      <c r="X13" s="394"/>
      <c r="Y13" s="394"/>
      <c r="Z13" s="395"/>
      <c r="AA13" s="463" t="str">
        <f>IF(L5="","",VLOOKUP(L5,計算用!$A$2:$C$36,MATCH(AP32,計算用!$B$1:$C$1,0)+1,0))</f>
        <v/>
      </c>
      <c r="AB13" s="464"/>
      <c r="AC13" s="464"/>
      <c r="AD13" s="394" t="s">
        <v>121</v>
      </c>
      <c r="AE13" s="395"/>
      <c r="AF13" s="423" t="s">
        <v>75</v>
      </c>
      <c r="AG13" s="394"/>
      <c r="AH13" s="395"/>
      <c r="AI13" s="468">
        <f>ROUNDDOWN($J$73/1000,0)</f>
        <v>0</v>
      </c>
      <c r="AJ13" s="469"/>
      <c r="AK13" s="469"/>
      <c r="AL13" s="394" t="s">
        <v>121</v>
      </c>
      <c r="AM13" s="395"/>
    </row>
    <row r="14" spans="1:47" s="26" customFormat="1" ht="20.25" customHeight="1" x14ac:dyDescent="0.2">
      <c r="A14" s="150" t="s">
        <v>40</v>
      </c>
      <c r="B14" s="129"/>
      <c r="C14" s="128"/>
      <c r="D14" s="128"/>
      <c r="E14" s="128"/>
      <c r="F14" s="128"/>
      <c r="G14" s="128"/>
      <c r="H14" s="420"/>
      <c r="I14" s="421"/>
      <c r="J14" s="422"/>
      <c r="K14" s="435" t="s">
        <v>182</v>
      </c>
      <c r="L14" s="436"/>
      <c r="M14" s="436"/>
      <c r="N14" s="436"/>
      <c r="O14" s="436"/>
      <c r="P14" s="436"/>
      <c r="Q14" s="436"/>
      <c r="R14" s="436"/>
      <c r="S14" s="436"/>
      <c r="T14" s="436"/>
      <c r="U14" s="436"/>
      <c r="V14" s="436"/>
      <c r="W14" s="436"/>
      <c r="X14" s="436"/>
      <c r="Y14" s="436"/>
      <c r="Z14" s="436"/>
      <c r="AA14" s="436"/>
      <c r="AB14" s="436"/>
      <c r="AC14" s="436"/>
      <c r="AD14" s="436"/>
      <c r="AE14" s="436"/>
      <c r="AF14" s="151" t="s">
        <v>166</v>
      </c>
      <c r="AG14" s="152"/>
      <c r="AH14" s="152"/>
      <c r="AI14" s="50"/>
      <c r="AJ14" s="50"/>
      <c r="AK14" s="145"/>
      <c r="AL14" s="128"/>
      <c r="AM14" s="79"/>
    </row>
    <row r="15" spans="1:47" s="26" customFormat="1" ht="14.25" customHeight="1" x14ac:dyDescent="0.2">
      <c r="A15" s="153"/>
      <c r="B15" s="29"/>
      <c r="C15" s="472" t="s">
        <v>181</v>
      </c>
      <c r="D15" s="472"/>
      <c r="E15" s="472"/>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2"/>
      <c r="AM15" s="473"/>
      <c r="AT15" s="27"/>
    </row>
    <row r="16" spans="1:47" s="26" customFormat="1" ht="14.25" customHeight="1" x14ac:dyDescent="0.2">
      <c r="A16" s="154"/>
      <c r="B16" s="132"/>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2"/>
      <c r="AM16" s="473"/>
      <c r="AT16" s="27"/>
    </row>
    <row r="17" spans="1:47" s="26" customFormat="1" ht="14.25" customHeight="1" x14ac:dyDescent="0.2">
      <c r="A17" s="154"/>
      <c r="B17" s="13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472"/>
      <c r="AJ17" s="472"/>
      <c r="AK17" s="472"/>
      <c r="AL17" s="472"/>
      <c r="AM17" s="473"/>
      <c r="AT17" s="27"/>
    </row>
    <row r="18" spans="1:47" s="26" customFormat="1" ht="14.25" customHeight="1" x14ac:dyDescent="0.2">
      <c r="A18" s="154"/>
      <c r="B18" s="132"/>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3"/>
      <c r="AT18" s="27"/>
    </row>
    <row r="19" spans="1:47" s="26" customFormat="1" ht="14.25" customHeight="1" x14ac:dyDescent="0.2">
      <c r="A19" s="155"/>
      <c r="B19" s="73"/>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5"/>
      <c r="AT19" s="27"/>
    </row>
    <row r="20" spans="1:47" s="26" customFormat="1" ht="19.5" customHeight="1" x14ac:dyDescent="0.2">
      <c r="A20" s="127" t="s">
        <v>53</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7"/>
      <c r="AT20" s="27"/>
    </row>
    <row r="21" spans="1:47" s="26" customFormat="1" ht="18.75" customHeight="1" x14ac:dyDescent="0.2">
      <c r="A21" s="158" t="s">
        <v>71</v>
      </c>
      <c r="B21" s="47"/>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1"/>
      <c r="AT21" s="27"/>
    </row>
    <row r="22" spans="1:47" s="26" customFormat="1" ht="18.75" customHeight="1" x14ac:dyDescent="0.2">
      <c r="A22" s="159"/>
      <c r="B22" s="306"/>
      <c r="C22" s="77" t="s">
        <v>41</v>
      </c>
      <c r="D22" s="70"/>
      <c r="E22" s="70"/>
      <c r="F22" s="70"/>
      <c r="G22" s="70"/>
      <c r="H22" s="70"/>
      <c r="I22" s="70"/>
      <c r="J22" s="70"/>
      <c r="K22" s="70"/>
      <c r="L22" s="47"/>
      <c r="M22" s="47"/>
      <c r="N22" s="70" t="s">
        <v>47</v>
      </c>
      <c r="O22" s="309"/>
      <c r="P22" s="78" t="s">
        <v>36</v>
      </c>
      <c r="Q22" s="37"/>
      <c r="R22" s="37"/>
      <c r="S22" s="46"/>
      <c r="T22" s="47"/>
      <c r="U22" s="47"/>
      <c r="V22" s="47"/>
      <c r="W22" s="37"/>
      <c r="X22" s="39"/>
      <c r="Y22" s="39"/>
      <c r="Z22" s="311"/>
      <c r="AA22" s="78" t="s">
        <v>35</v>
      </c>
      <c r="AB22" s="39"/>
      <c r="AC22" s="34"/>
      <c r="AD22" s="34"/>
      <c r="AE22" s="34"/>
      <c r="AF22" s="34"/>
      <c r="AG22" s="39"/>
      <c r="AH22" s="311"/>
      <c r="AI22" s="78" t="s">
        <v>46</v>
      </c>
      <c r="AJ22" s="70"/>
      <c r="AK22" s="70"/>
      <c r="AL22" s="70"/>
      <c r="AM22" s="71"/>
      <c r="AT22" s="27"/>
    </row>
    <row r="23" spans="1:47" s="26" customFormat="1" ht="18.75" customHeight="1" x14ac:dyDescent="0.2">
      <c r="A23" s="159"/>
      <c r="B23" s="307"/>
      <c r="C23" s="52" t="s">
        <v>42</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72"/>
      <c r="AT23" s="27"/>
    </row>
    <row r="24" spans="1:47" s="26" customFormat="1" ht="18.75" customHeight="1" x14ac:dyDescent="0.2">
      <c r="A24" s="159"/>
      <c r="B24" s="307"/>
      <c r="C24" s="52" t="s">
        <v>43</v>
      </c>
      <c r="D24" s="132"/>
      <c r="E24" s="132"/>
      <c r="F24" s="132"/>
      <c r="G24" s="132"/>
      <c r="H24" s="132"/>
      <c r="I24" s="132"/>
      <c r="J24" s="132"/>
      <c r="K24" s="132"/>
      <c r="L24" s="132"/>
      <c r="M24" s="132"/>
      <c r="N24" s="132" t="s">
        <v>48</v>
      </c>
      <c r="O24" s="310"/>
      <c r="P24" s="55" t="s">
        <v>44</v>
      </c>
      <c r="Q24" s="56"/>
      <c r="R24" s="56"/>
      <c r="S24" s="76"/>
      <c r="T24" s="29"/>
      <c r="U24" s="29"/>
      <c r="V24" s="29"/>
      <c r="W24" s="56"/>
      <c r="X24" s="28"/>
      <c r="Y24" s="28"/>
      <c r="Z24" s="28"/>
      <c r="AA24" s="312"/>
      <c r="AB24" s="55" t="s">
        <v>45</v>
      </c>
      <c r="AC24" s="131"/>
      <c r="AD24" s="131"/>
      <c r="AE24" s="131"/>
      <c r="AF24" s="131"/>
      <c r="AG24" s="28"/>
      <c r="AH24" s="28"/>
      <c r="AI24" s="312"/>
      <c r="AJ24" s="55" t="s">
        <v>46</v>
      </c>
      <c r="AK24" s="132"/>
      <c r="AL24" s="132"/>
      <c r="AM24" s="72"/>
      <c r="AT24" s="27"/>
    </row>
    <row r="25" spans="1:47" s="26" customFormat="1" ht="18.75" customHeight="1" x14ac:dyDescent="0.2">
      <c r="A25" s="159"/>
      <c r="B25" s="307"/>
      <c r="C25" s="52" t="s">
        <v>49</v>
      </c>
      <c r="D25" s="132"/>
      <c r="E25" s="132"/>
      <c r="F25" s="132"/>
      <c r="G25" s="132"/>
      <c r="H25" s="132"/>
      <c r="I25" s="132"/>
      <c r="J25" s="132"/>
      <c r="K25" s="29"/>
      <c r="L25" s="132"/>
      <c r="M25" s="29"/>
      <c r="N25" s="33" t="s">
        <v>50</v>
      </c>
      <c r="O25" s="132"/>
      <c r="P25" s="132"/>
      <c r="Q25" s="132"/>
      <c r="R25" s="132"/>
      <c r="S25" s="132"/>
      <c r="T25" s="490"/>
      <c r="U25" s="490"/>
      <c r="V25" s="490"/>
      <c r="W25" s="490"/>
      <c r="X25" s="490"/>
      <c r="Y25" s="490"/>
      <c r="Z25" s="490"/>
      <c r="AA25" s="490"/>
      <c r="AB25" s="490"/>
      <c r="AC25" s="490"/>
      <c r="AD25" s="490"/>
      <c r="AE25" s="490"/>
      <c r="AF25" s="490"/>
      <c r="AG25" s="490"/>
      <c r="AH25" s="490"/>
      <c r="AI25" s="490"/>
      <c r="AJ25" s="490"/>
      <c r="AK25" s="490"/>
      <c r="AL25" s="490"/>
      <c r="AM25" s="72" t="s">
        <v>52</v>
      </c>
      <c r="AT25" s="27"/>
    </row>
    <row r="26" spans="1:47" s="26" customFormat="1" ht="18.75" customHeight="1" x14ac:dyDescent="0.2">
      <c r="A26" s="160"/>
      <c r="B26" s="308"/>
      <c r="C26" s="58" t="s">
        <v>51</v>
      </c>
      <c r="D26" s="73"/>
      <c r="E26" s="73"/>
      <c r="F26" s="73"/>
      <c r="G26" s="73"/>
      <c r="H26" s="73"/>
      <c r="I26" s="73"/>
      <c r="J26" s="73"/>
      <c r="K26" s="40"/>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4"/>
      <c r="AT26" s="27"/>
    </row>
    <row r="27" spans="1:47" s="26" customFormat="1" ht="18.75" customHeight="1" x14ac:dyDescent="0.2">
      <c r="A27" s="158" t="s">
        <v>129</v>
      </c>
      <c r="B27" s="34"/>
      <c r="C27" s="35"/>
      <c r="D27" s="35"/>
      <c r="E27" s="36"/>
      <c r="F27" s="35"/>
      <c r="G27" s="35"/>
      <c r="H27" s="35"/>
      <c r="I27" s="35"/>
      <c r="J27" s="37"/>
      <c r="K27" s="37"/>
      <c r="L27" s="37"/>
      <c r="M27" s="37"/>
      <c r="N27" s="37"/>
      <c r="O27" s="67"/>
      <c r="P27" s="47"/>
      <c r="Q27" s="47"/>
      <c r="R27" s="47"/>
      <c r="S27" s="126"/>
      <c r="T27" s="62"/>
      <c r="U27" s="126"/>
      <c r="V27" s="126"/>
      <c r="W27" s="126"/>
      <c r="X27" s="126"/>
      <c r="Y27" s="128"/>
      <c r="Z27" s="128"/>
      <c r="AA27" s="128"/>
      <c r="AB27" s="128"/>
      <c r="AC27" s="126"/>
      <c r="AD27" s="126"/>
      <c r="AE27" s="126"/>
      <c r="AF27" s="126"/>
      <c r="AG27" s="126"/>
      <c r="AH27" s="126"/>
      <c r="AI27" s="51"/>
      <c r="AJ27" s="51"/>
      <c r="AK27" s="51"/>
      <c r="AL27" s="51"/>
      <c r="AM27" s="63"/>
    </row>
    <row r="28" spans="1:47" s="26" customFormat="1" ht="18.75" customHeight="1" x14ac:dyDescent="0.2">
      <c r="A28" s="161"/>
      <c r="B28" s="313"/>
      <c r="C28" s="69" t="s">
        <v>54</v>
      </c>
      <c r="D28" s="129"/>
      <c r="E28" s="64"/>
      <c r="F28" s="129"/>
      <c r="G28" s="129"/>
      <c r="H28" s="129"/>
      <c r="I28" s="129"/>
      <c r="J28" s="126"/>
      <c r="K28" s="126"/>
      <c r="L28" s="126"/>
      <c r="M28" s="126"/>
      <c r="N28" s="126"/>
      <c r="O28" s="314"/>
      <c r="P28" s="81" t="s">
        <v>55</v>
      </c>
      <c r="Q28" s="50"/>
      <c r="R28" s="50"/>
      <c r="S28" s="30"/>
      <c r="T28" s="31"/>
      <c r="U28" s="31"/>
      <c r="V28" s="31"/>
      <c r="W28" s="31"/>
      <c r="X28" s="31"/>
      <c r="Y28" s="133"/>
      <c r="Z28" s="133"/>
      <c r="AA28" s="133"/>
      <c r="AB28" s="133"/>
      <c r="AC28" s="31"/>
      <c r="AD28" s="31"/>
      <c r="AE28" s="31"/>
      <c r="AF28" s="31"/>
      <c r="AG28" s="31"/>
      <c r="AH28" s="30"/>
      <c r="AI28" s="82"/>
      <c r="AJ28" s="82"/>
      <c r="AK28" s="82"/>
      <c r="AL28" s="82"/>
      <c r="AM28" s="83"/>
    </row>
    <row r="29" spans="1:47" s="26" customFormat="1" ht="18.75" customHeight="1" x14ac:dyDescent="0.2">
      <c r="A29" s="162" t="s">
        <v>150</v>
      </c>
      <c r="B29" s="131"/>
      <c r="C29" s="98"/>
      <c r="D29" s="98"/>
      <c r="E29" s="33"/>
      <c r="F29" s="98"/>
      <c r="G29" s="98"/>
      <c r="H29" s="98"/>
      <c r="I29" s="98"/>
      <c r="J29" s="56"/>
      <c r="K29" s="56"/>
      <c r="L29" s="56"/>
      <c r="M29" s="56"/>
      <c r="N29" s="56"/>
      <c r="O29" s="163"/>
      <c r="P29" s="29"/>
      <c r="Q29" s="29"/>
      <c r="R29" s="29"/>
      <c r="S29" s="30"/>
      <c r="T29" s="31"/>
      <c r="U29" s="31"/>
      <c r="V29" s="31"/>
      <c r="W29" s="31"/>
      <c r="X29" s="31"/>
      <c r="Y29" s="59"/>
      <c r="Z29" s="59"/>
      <c r="AA29" s="59"/>
      <c r="AB29" s="59"/>
      <c r="AC29" s="31"/>
      <c r="AD29" s="31"/>
      <c r="AE29" s="31"/>
      <c r="AF29" s="31"/>
      <c r="AG29" s="31"/>
      <c r="AH29" s="30"/>
      <c r="AI29" s="82"/>
      <c r="AJ29" s="82"/>
      <c r="AK29" s="82"/>
      <c r="AL29" s="82"/>
      <c r="AM29" s="32"/>
      <c r="AR29" s="96"/>
      <c r="AS29" s="96"/>
      <c r="AT29" s="96"/>
      <c r="AU29" s="96"/>
    </row>
    <row r="30" spans="1:47" s="26" customFormat="1" ht="18.75" customHeight="1" x14ac:dyDescent="0.2">
      <c r="A30" s="153"/>
      <c r="B30" s="315"/>
      <c r="C30" s="65" t="s">
        <v>56</v>
      </c>
      <c r="D30" s="128"/>
      <c r="E30" s="60"/>
      <c r="F30" s="128"/>
      <c r="G30" s="128"/>
      <c r="H30" s="128"/>
      <c r="I30" s="128"/>
      <c r="J30" s="126"/>
      <c r="K30" s="126"/>
      <c r="L30" s="126"/>
      <c r="M30" s="126"/>
      <c r="N30" s="126"/>
      <c r="O30" s="314"/>
      <c r="P30" s="81" t="s">
        <v>57</v>
      </c>
      <c r="Q30" s="50"/>
      <c r="R30" s="50"/>
      <c r="S30" s="62"/>
      <c r="T30" s="62"/>
      <c r="U30" s="62"/>
      <c r="V30" s="62"/>
      <c r="W30" s="62"/>
      <c r="X30" s="62"/>
      <c r="Y30" s="128"/>
      <c r="Z30" s="128"/>
      <c r="AA30" s="128"/>
      <c r="AB30" s="128"/>
      <c r="AC30" s="62"/>
      <c r="AD30" s="62"/>
      <c r="AE30" s="62"/>
      <c r="AF30" s="62"/>
      <c r="AG30" s="62"/>
      <c r="AH30" s="126"/>
      <c r="AI30" s="51"/>
      <c r="AJ30" s="51"/>
      <c r="AK30" s="51"/>
      <c r="AL30" s="51"/>
      <c r="AM30" s="63"/>
      <c r="AU30" s="96"/>
    </row>
    <row r="31" spans="1:47" s="26" customFormat="1" ht="18" customHeight="1" x14ac:dyDescent="0.2">
      <c r="A31" s="158" t="s">
        <v>72</v>
      </c>
      <c r="B31" s="129"/>
      <c r="C31" s="128"/>
      <c r="D31" s="128"/>
      <c r="E31" s="60"/>
      <c r="F31" s="128"/>
      <c r="G31" s="128"/>
      <c r="H31" s="128"/>
      <c r="I31" s="128"/>
      <c r="J31" s="126"/>
      <c r="K31" s="126"/>
      <c r="L31" s="126"/>
      <c r="M31" s="126"/>
      <c r="N31" s="126"/>
      <c r="O31" s="61"/>
      <c r="P31" s="50"/>
      <c r="Q31" s="50"/>
      <c r="R31" s="50"/>
      <c r="S31" s="126"/>
      <c r="T31" s="62"/>
      <c r="U31" s="62"/>
      <c r="V31" s="62"/>
      <c r="W31" s="62"/>
      <c r="X31" s="62"/>
      <c r="Y31" s="62"/>
      <c r="Z31" s="62"/>
      <c r="AA31" s="62"/>
      <c r="AB31" s="62"/>
      <c r="AC31" s="62"/>
      <c r="AD31" s="62"/>
      <c r="AE31" s="62"/>
      <c r="AF31" s="62"/>
      <c r="AG31" s="62"/>
      <c r="AH31" s="126"/>
      <c r="AI31" s="51"/>
      <c r="AJ31" s="51"/>
      <c r="AK31" s="51"/>
      <c r="AL31" s="51"/>
      <c r="AM31" s="63"/>
      <c r="AP31" s="483" t="s">
        <v>120</v>
      </c>
      <c r="AQ31" s="484"/>
      <c r="AR31" s="484"/>
      <c r="AS31" s="484"/>
      <c r="AT31" s="484"/>
      <c r="AU31" s="485"/>
    </row>
    <row r="32" spans="1:47" s="26" customFormat="1" ht="18.75" customHeight="1" x14ac:dyDescent="0.2">
      <c r="A32" s="164"/>
      <c r="B32" s="307"/>
      <c r="C32" s="52" t="s">
        <v>58</v>
      </c>
      <c r="D32" s="132"/>
      <c r="E32" s="132"/>
      <c r="F32" s="132"/>
      <c r="G32" s="132"/>
      <c r="H32" s="132"/>
      <c r="I32" s="132"/>
      <c r="J32" s="132"/>
      <c r="K32" s="132"/>
      <c r="L32" s="132"/>
      <c r="M32" s="132"/>
      <c r="N32" s="132" t="s">
        <v>48</v>
      </c>
      <c r="O32" s="310"/>
      <c r="P32" s="55" t="s">
        <v>44</v>
      </c>
      <c r="Q32" s="56"/>
      <c r="R32" s="56"/>
      <c r="S32" s="76"/>
      <c r="T32" s="29"/>
      <c r="U32" s="29"/>
      <c r="V32" s="29"/>
      <c r="W32" s="56"/>
      <c r="X32" s="28"/>
      <c r="Y32" s="28"/>
      <c r="Z32" s="28"/>
      <c r="AA32" s="312"/>
      <c r="AB32" s="55" t="s">
        <v>45</v>
      </c>
      <c r="AC32" s="131"/>
      <c r="AD32" s="131"/>
      <c r="AE32" s="131"/>
      <c r="AF32" s="131"/>
      <c r="AG32" s="28"/>
      <c r="AH32" s="28"/>
      <c r="AI32" s="312"/>
      <c r="AJ32" s="55" t="s">
        <v>46</v>
      </c>
      <c r="AK32" s="132"/>
      <c r="AL32" s="132"/>
      <c r="AM32" s="72"/>
      <c r="AP32" s="411" t="str">
        <f>IF(計算用!H39&gt;0,"あり","なし")</f>
        <v>なし</v>
      </c>
      <c r="AQ32" s="412"/>
      <c r="AR32" s="412"/>
      <c r="AS32" s="412"/>
      <c r="AT32" s="412"/>
      <c r="AU32" s="413"/>
    </row>
    <row r="33" spans="1:46" ht="18.75" customHeight="1" x14ac:dyDescent="0.2">
      <c r="A33" s="165"/>
      <c r="B33" s="316"/>
      <c r="C33" s="58" t="s">
        <v>59</v>
      </c>
      <c r="D33" s="59"/>
      <c r="E33" s="40"/>
      <c r="F33" s="59"/>
      <c r="G33" s="59"/>
      <c r="H33" s="59"/>
      <c r="I33" s="59"/>
      <c r="J33" s="30"/>
      <c r="K33" s="30"/>
      <c r="L33" s="30"/>
      <c r="M33" s="30"/>
      <c r="N33" s="30"/>
      <c r="O33" s="317"/>
      <c r="P33" s="57" t="s">
        <v>60</v>
      </c>
      <c r="Q33" s="85"/>
      <c r="R33" s="85"/>
      <c r="S33" s="30"/>
      <c r="T33" s="31"/>
      <c r="U33" s="30"/>
      <c r="V33" s="30"/>
      <c r="W33" s="30"/>
      <c r="X33" s="30"/>
      <c r="Y33" s="59"/>
      <c r="Z33" s="59"/>
      <c r="AA33" s="59"/>
      <c r="AB33" s="318"/>
      <c r="AC33" s="58" t="s">
        <v>61</v>
      </c>
      <c r="AD33" s="30"/>
      <c r="AE33" s="30"/>
      <c r="AF33" s="30"/>
      <c r="AG33" s="30"/>
      <c r="AH33" s="30"/>
      <c r="AI33" s="82"/>
      <c r="AJ33" s="82"/>
      <c r="AK33" s="82"/>
      <c r="AL33" s="82"/>
      <c r="AM33" s="32"/>
    </row>
    <row r="34" spans="1:46" s="26" customFormat="1" ht="18" customHeight="1" x14ac:dyDescent="0.2">
      <c r="A34" s="158" t="s">
        <v>130</v>
      </c>
      <c r="B34" s="129"/>
      <c r="C34" s="128"/>
      <c r="D34" s="128"/>
      <c r="E34" s="60"/>
      <c r="F34" s="128"/>
      <c r="G34" s="128"/>
      <c r="H34" s="128"/>
      <c r="I34" s="128"/>
      <c r="J34" s="126"/>
      <c r="K34" s="126"/>
      <c r="L34" s="126"/>
      <c r="M34" s="126"/>
      <c r="N34" s="126"/>
      <c r="O34" s="61"/>
      <c r="P34" s="50"/>
      <c r="Q34" s="50"/>
      <c r="R34" s="50"/>
      <c r="S34" s="126"/>
      <c r="T34" s="62"/>
      <c r="U34" s="62"/>
      <c r="V34" s="62"/>
      <c r="W34" s="62"/>
      <c r="X34" s="62"/>
      <c r="Y34" s="62"/>
      <c r="Z34" s="62"/>
      <c r="AA34" s="62"/>
      <c r="AB34" s="62"/>
      <c r="AC34" s="62"/>
      <c r="AD34" s="62"/>
      <c r="AE34" s="62"/>
      <c r="AF34" s="62"/>
      <c r="AG34" s="62"/>
      <c r="AH34" s="126"/>
      <c r="AI34" s="51"/>
      <c r="AJ34" s="51"/>
      <c r="AK34" s="51"/>
      <c r="AL34" s="51"/>
      <c r="AM34" s="63"/>
      <c r="AT34" s="27"/>
    </row>
    <row r="35" spans="1:46" ht="30" customHeight="1" x14ac:dyDescent="0.2">
      <c r="A35" s="165"/>
      <c r="B35" s="465"/>
      <c r="C35" s="466"/>
      <c r="D35" s="466"/>
      <c r="E35" s="466"/>
      <c r="F35" s="466"/>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466"/>
      <c r="AF35" s="466"/>
      <c r="AG35" s="466"/>
      <c r="AH35" s="466"/>
      <c r="AI35" s="466"/>
      <c r="AJ35" s="466"/>
      <c r="AK35" s="466"/>
      <c r="AL35" s="466"/>
      <c r="AM35" s="467"/>
    </row>
    <row r="36" spans="1:46" ht="4.5" customHeight="1" x14ac:dyDescent="0.2">
      <c r="A36" s="89"/>
      <c r="B36" s="35"/>
      <c r="C36" s="77"/>
      <c r="D36" s="35"/>
      <c r="E36" s="36"/>
      <c r="F36" s="35"/>
      <c r="G36" s="35"/>
      <c r="H36" s="35"/>
      <c r="I36" s="35"/>
      <c r="J36" s="37"/>
      <c r="K36" s="37"/>
      <c r="L36" s="37"/>
      <c r="M36" s="37"/>
      <c r="N36" s="37"/>
      <c r="O36" s="38"/>
      <c r="P36" s="80"/>
      <c r="Q36" s="89"/>
      <c r="R36" s="89"/>
      <c r="S36" s="37"/>
      <c r="T36" s="39"/>
      <c r="U36" s="37"/>
      <c r="V36" s="37"/>
      <c r="W36" s="37"/>
      <c r="X36" s="37"/>
      <c r="Y36" s="35"/>
      <c r="Z36" s="35"/>
      <c r="AA36" s="35"/>
      <c r="AB36" s="35"/>
      <c r="AC36" s="77"/>
      <c r="AD36" s="37"/>
      <c r="AE36" s="37"/>
      <c r="AF36" s="37"/>
      <c r="AG36" s="37"/>
      <c r="AH36" s="37"/>
      <c r="AI36" s="48"/>
      <c r="AJ36" s="48"/>
      <c r="AK36" s="48"/>
      <c r="AL36" s="48"/>
      <c r="AM36" s="37"/>
    </row>
    <row r="37" spans="1:46" ht="18.75" customHeight="1" x14ac:dyDescent="0.2">
      <c r="A37" s="90" t="s">
        <v>197</v>
      </c>
      <c r="B37" s="59"/>
      <c r="C37" s="58"/>
      <c r="D37" s="59"/>
      <c r="E37" s="40"/>
      <c r="F37" s="59"/>
      <c r="G37" s="59"/>
      <c r="H37" s="59"/>
      <c r="I37" s="59"/>
      <c r="J37" s="30"/>
      <c r="K37" s="30"/>
      <c r="L37" s="30"/>
      <c r="M37" s="30"/>
      <c r="N37" s="30"/>
      <c r="O37" s="84"/>
      <c r="P37" s="57"/>
      <c r="Q37" s="85"/>
      <c r="R37" s="85"/>
      <c r="S37" s="30"/>
      <c r="T37" s="31"/>
      <c r="U37" s="30"/>
      <c r="V37" s="30"/>
      <c r="W37" s="423" t="s">
        <v>169</v>
      </c>
      <c r="X37" s="394"/>
      <c r="Y37" s="394"/>
      <c r="Z37" s="395"/>
      <c r="AA37" s="463" t="str">
        <f>IF(AI37&lt;&gt;0,IFERROR((VLOOKUP(L5,計算用!A2:D36,4,FALSE)),""),"")</f>
        <v/>
      </c>
      <c r="AB37" s="464"/>
      <c r="AC37" s="464"/>
      <c r="AD37" s="394" t="s">
        <v>121</v>
      </c>
      <c r="AE37" s="395"/>
      <c r="AF37" s="423" t="s">
        <v>75</v>
      </c>
      <c r="AG37" s="394"/>
      <c r="AH37" s="395"/>
      <c r="AI37" s="468">
        <f>ROUNDDOWN($J$89/1000,0)</f>
        <v>0</v>
      </c>
      <c r="AJ37" s="469"/>
      <c r="AK37" s="469"/>
      <c r="AL37" s="394" t="s">
        <v>121</v>
      </c>
      <c r="AM37" s="395"/>
    </row>
    <row r="38" spans="1:46" ht="18.75" customHeight="1" x14ac:dyDescent="0.2">
      <c r="A38" s="150" t="s">
        <v>40</v>
      </c>
      <c r="B38" s="129"/>
      <c r="C38" s="128"/>
      <c r="D38" s="128"/>
      <c r="E38" s="128"/>
      <c r="F38" s="128"/>
      <c r="G38" s="128"/>
      <c r="H38" s="420"/>
      <c r="I38" s="421"/>
      <c r="J38" s="422"/>
      <c r="K38" s="435" t="s">
        <v>182</v>
      </c>
      <c r="L38" s="436"/>
      <c r="M38" s="436"/>
      <c r="N38" s="436"/>
      <c r="O38" s="436"/>
      <c r="P38" s="436"/>
      <c r="Q38" s="436"/>
      <c r="R38" s="436"/>
      <c r="S38" s="436"/>
      <c r="T38" s="436"/>
      <c r="U38" s="436"/>
      <c r="V38" s="436"/>
      <c r="W38" s="436"/>
      <c r="X38" s="436"/>
      <c r="Y38" s="436"/>
      <c r="Z38" s="436"/>
      <c r="AA38" s="436"/>
      <c r="AB38" s="436"/>
      <c r="AC38" s="436"/>
      <c r="AD38" s="436"/>
      <c r="AE38" s="436"/>
      <c r="AF38" s="151" t="s">
        <v>167</v>
      </c>
      <c r="AG38" s="152"/>
      <c r="AH38" s="152"/>
      <c r="AI38" s="50"/>
      <c r="AJ38" s="50"/>
      <c r="AK38" s="145"/>
      <c r="AL38" s="128"/>
      <c r="AM38" s="79"/>
    </row>
    <row r="39" spans="1:46" ht="13.5" customHeight="1" x14ac:dyDescent="0.2">
      <c r="A39" s="153"/>
      <c r="B39" s="29"/>
      <c r="C39" s="470" t="s">
        <v>131</v>
      </c>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1"/>
    </row>
    <row r="40" spans="1:46" ht="13.5" customHeight="1" x14ac:dyDescent="0.2">
      <c r="A40" s="154"/>
      <c r="B40" s="132"/>
      <c r="C40" s="472"/>
      <c r="D40" s="472"/>
      <c r="E40" s="472"/>
      <c r="F40" s="472"/>
      <c r="G40" s="472"/>
      <c r="H40" s="472"/>
      <c r="I40" s="472"/>
      <c r="J40" s="472"/>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472"/>
      <c r="AH40" s="472"/>
      <c r="AI40" s="472"/>
      <c r="AJ40" s="472"/>
      <c r="AK40" s="472"/>
      <c r="AL40" s="472"/>
      <c r="AM40" s="473"/>
    </row>
    <row r="41" spans="1:46" s="26" customFormat="1" ht="19.5" customHeight="1" x14ac:dyDescent="0.2">
      <c r="A41" s="127" t="s">
        <v>53</v>
      </c>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7"/>
      <c r="AT41" s="27"/>
    </row>
    <row r="42" spans="1:46" s="26" customFormat="1" ht="18.75" customHeight="1" x14ac:dyDescent="0.2">
      <c r="A42" s="158" t="s">
        <v>64</v>
      </c>
      <c r="B42" s="166"/>
      <c r="C42" s="166"/>
      <c r="D42" s="166"/>
      <c r="E42" s="166"/>
      <c r="F42" s="166"/>
      <c r="G42" s="166"/>
      <c r="H42" s="166"/>
      <c r="I42" s="166"/>
      <c r="J42" s="166"/>
      <c r="K42" s="166"/>
      <c r="L42" s="166"/>
      <c r="M42" s="166"/>
      <c r="N42" s="166"/>
      <c r="O42" s="166"/>
      <c r="P42" s="166"/>
      <c r="Q42" s="166"/>
      <c r="R42" s="166"/>
      <c r="S42" s="167"/>
      <c r="T42" s="167"/>
      <c r="U42" s="167"/>
      <c r="V42" s="167"/>
      <c r="W42" s="167"/>
      <c r="X42" s="167"/>
      <c r="Y42" s="167"/>
      <c r="Z42" s="167"/>
      <c r="AA42" s="167"/>
      <c r="AB42" s="167"/>
      <c r="AC42" s="167"/>
      <c r="AD42" s="167"/>
      <c r="AE42" s="167"/>
      <c r="AF42" s="167"/>
      <c r="AG42" s="167"/>
      <c r="AH42" s="167"/>
      <c r="AI42" s="167"/>
      <c r="AJ42" s="167"/>
      <c r="AK42" s="167"/>
      <c r="AL42" s="167"/>
      <c r="AM42" s="168"/>
      <c r="AT42" s="27"/>
    </row>
    <row r="43" spans="1:46" s="26" customFormat="1" ht="18.75" customHeight="1" x14ac:dyDescent="0.2">
      <c r="A43" s="169"/>
      <c r="B43" s="306"/>
      <c r="C43" s="77" t="s">
        <v>62</v>
      </c>
      <c r="D43" s="70"/>
      <c r="E43" s="70"/>
      <c r="F43" s="70"/>
      <c r="G43" s="70"/>
      <c r="H43" s="70"/>
      <c r="I43" s="70"/>
      <c r="J43" s="70"/>
      <c r="K43" s="70"/>
      <c r="L43" s="70"/>
      <c r="M43" s="70"/>
      <c r="N43" s="70" t="s">
        <v>48</v>
      </c>
      <c r="O43" s="309"/>
      <c r="P43" s="78" t="s">
        <v>44</v>
      </c>
      <c r="Q43" s="37"/>
      <c r="R43" s="37"/>
      <c r="S43" s="46"/>
      <c r="T43" s="47"/>
      <c r="U43" s="47"/>
      <c r="V43" s="47"/>
      <c r="W43" s="37"/>
      <c r="X43" s="39"/>
      <c r="Y43" s="39"/>
      <c r="Z43" s="39"/>
      <c r="AA43" s="319"/>
      <c r="AB43" s="78" t="s">
        <v>45</v>
      </c>
      <c r="AC43" s="34"/>
      <c r="AD43" s="34"/>
      <c r="AE43" s="34"/>
      <c r="AF43" s="34"/>
      <c r="AG43" s="39"/>
      <c r="AH43" s="39"/>
      <c r="AI43" s="319"/>
      <c r="AJ43" s="78" t="s">
        <v>46</v>
      </c>
      <c r="AK43" s="70"/>
      <c r="AL43" s="70"/>
      <c r="AM43" s="71"/>
      <c r="AT43" s="27"/>
    </row>
    <row r="44" spans="1:46" ht="18.75" customHeight="1" x14ac:dyDescent="0.2">
      <c r="A44" s="170"/>
      <c r="B44" s="316"/>
      <c r="C44" s="58" t="s">
        <v>63</v>
      </c>
      <c r="D44" s="59"/>
      <c r="E44" s="40"/>
      <c r="F44" s="59"/>
      <c r="G44" s="59"/>
      <c r="H44" s="59"/>
      <c r="I44" s="59"/>
      <c r="J44" s="30"/>
      <c r="K44" s="30"/>
      <c r="L44" s="30"/>
      <c r="M44" s="30"/>
      <c r="N44" s="30"/>
      <c r="O44" s="58"/>
      <c r="P44" s="49"/>
      <c r="Q44" s="49"/>
      <c r="R44" s="49"/>
      <c r="S44" s="30"/>
      <c r="T44" s="31"/>
      <c r="U44" s="30"/>
      <c r="V44" s="30"/>
      <c r="W44" s="30"/>
      <c r="X44" s="30"/>
      <c r="Y44" s="30"/>
      <c r="Z44" s="30"/>
      <c r="AA44" s="30"/>
      <c r="AB44" s="30"/>
      <c r="AC44" s="30"/>
      <c r="AD44" s="30"/>
      <c r="AE44" s="30"/>
      <c r="AF44" s="30"/>
      <c r="AG44" s="30"/>
      <c r="AH44" s="30"/>
      <c r="AI44" s="30"/>
      <c r="AJ44" s="30"/>
      <c r="AK44" s="30"/>
      <c r="AL44" s="30"/>
      <c r="AM44" s="32"/>
    </row>
    <row r="45" spans="1:46" ht="18.75" customHeight="1" x14ac:dyDescent="0.2">
      <c r="A45" s="158" t="s">
        <v>65</v>
      </c>
      <c r="B45" s="34"/>
      <c r="C45" s="35"/>
      <c r="D45" s="35"/>
      <c r="E45" s="36"/>
      <c r="F45" s="35"/>
      <c r="G45" s="35"/>
      <c r="H45" s="35"/>
      <c r="I45" s="35"/>
      <c r="J45" s="37"/>
      <c r="K45" s="37"/>
      <c r="L45" s="37"/>
      <c r="M45" s="37"/>
      <c r="N45" s="37"/>
      <c r="O45" s="67"/>
      <c r="P45" s="47"/>
      <c r="Q45" s="47"/>
      <c r="R45" s="47"/>
      <c r="S45" s="37"/>
      <c r="T45" s="39"/>
      <c r="U45" s="37"/>
      <c r="V45" s="37"/>
      <c r="W45" s="37"/>
      <c r="X45" s="37"/>
      <c r="Y45" s="35"/>
      <c r="Z45" s="35"/>
      <c r="AA45" s="35"/>
      <c r="AB45" s="35"/>
      <c r="AC45" s="37"/>
      <c r="AD45" s="37"/>
      <c r="AE45" s="37"/>
      <c r="AF45" s="37"/>
      <c r="AG45" s="37"/>
      <c r="AH45" s="37"/>
      <c r="AI45" s="48"/>
      <c r="AJ45" s="48"/>
      <c r="AK45" s="48"/>
      <c r="AL45" s="48"/>
      <c r="AM45" s="171"/>
    </row>
    <row r="46" spans="1:46" ht="18.75" customHeight="1" x14ac:dyDescent="0.2">
      <c r="A46" s="172"/>
      <c r="B46" s="313"/>
      <c r="C46" s="69" t="s">
        <v>66</v>
      </c>
      <c r="D46" s="129"/>
      <c r="E46" s="64"/>
      <c r="F46" s="129"/>
      <c r="G46" s="129"/>
      <c r="H46" s="129"/>
      <c r="I46" s="129"/>
      <c r="J46" s="126"/>
      <c r="K46" s="126"/>
      <c r="L46" s="126"/>
      <c r="M46" s="65" t="s">
        <v>37</v>
      </c>
      <c r="N46" s="126"/>
      <c r="O46" s="61"/>
      <c r="P46" s="50"/>
      <c r="Q46" s="50"/>
      <c r="R46" s="50"/>
      <c r="S46" s="407"/>
      <c r="T46" s="407"/>
      <c r="U46" s="407"/>
      <c r="V46" s="407"/>
      <c r="W46" s="407"/>
      <c r="X46" s="407"/>
      <c r="Y46" s="407"/>
      <c r="Z46" s="407"/>
      <c r="AA46" s="407"/>
      <c r="AB46" s="407"/>
      <c r="AC46" s="407"/>
      <c r="AD46" s="407"/>
      <c r="AE46" s="407"/>
      <c r="AF46" s="407"/>
      <c r="AG46" s="407"/>
      <c r="AH46" s="407"/>
      <c r="AI46" s="407"/>
      <c r="AJ46" s="407"/>
      <c r="AK46" s="407"/>
      <c r="AL46" s="407"/>
      <c r="AM46" s="66" t="s">
        <v>3</v>
      </c>
    </row>
    <row r="47" spans="1:46" s="26" customFormat="1" ht="18" customHeight="1" x14ac:dyDescent="0.2">
      <c r="A47" s="158" t="s">
        <v>132</v>
      </c>
      <c r="B47" s="129"/>
      <c r="C47" s="128"/>
      <c r="D47" s="128"/>
      <c r="E47" s="60"/>
      <c r="F47" s="128"/>
      <c r="G47" s="128"/>
      <c r="H47" s="128"/>
      <c r="I47" s="128"/>
      <c r="J47" s="126"/>
      <c r="K47" s="126"/>
      <c r="L47" s="126"/>
      <c r="M47" s="126"/>
      <c r="N47" s="126"/>
      <c r="O47" s="61"/>
      <c r="P47" s="50"/>
      <c r="Q47" s="50"/>
      <c r="R47" s="50"/>
      <c r="S47" s="126"/>
      <c r="T47" s="62"/>
      <c r="U47" s="62"/>
      <c r="V47" s="62"/>
      <c r="W47" s="62"/>
      <c r="X47" s="62"/>
      <c r="Y47" s="62"/>
      <c r="Z47" s="62"/>
      <c r="AA47" s="62"/>
      <c r="AB47" s="62"/>
      <c r="AC47" s="62"/>
      <c r="AD47" s="62"/>
      <c r="AE47" s="62"/>
      <c r="AF47" s="62"/>
      <c r="AG47" s="62"/>
      <c r="AH47" s="126"/>
      <c r="AI47" s="51"/>
      <c r="AJ47" s="51"/>
      <c r="AK47" s="51"/>
      <c r="AL47" s="51"/>
      <c r="AM47" s="63"/>
      <c r="AT47" s="27"/>
    </row>
    <row r="48" spans="1:46" ht="30" customHeight="1" x14ac:dyDescent="0.2">
      <c r="A48" s="165"/>
      <c r="B48" s="465"/>
      <c r="C48" s="466"/>
      <c r="D48" s="466"/>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466"/>
      <c r="AK48" s="466"/>
      <c r="AL48" s="466"/>
      <c r="AM48" s="467"/>
    </row>
    <row r="49" spans="1:39" ht="6" customHeight="1" x14ac:dyDescent="0.2">
      <c r="A49" s="173"/>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row>
    <row r="50" spans="1:39" ht="18" customHeight="1" x14ac:dyDescent="0.2">
      <c r="A50" s="174" t="s">
        <v>67</v>
      </c>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row>
    <row r="51" spans="1:39" ht="18" customHeight="1" x14ac:dyDescent="0.2">
      <c r="A51" s="75" t="s">
        <v>79</v>
      </c>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row>
    <row r="52" spans="1:39" ht="18" customHeight="1" x14ac:dyDescent="0.2">
      <c r="A52" s="408" t="s">
        <v>187</v>
      </c>
      <c r="B52" s="409"/>
      <c r="C52" s="409"/>
      <c r="D52" s="410"/>
      <c r="E52" s="411" t="s">
        <v>68</v>
      </c>
      <c r="F52" s="412"/>
      <c r="G52" s="412"/>
      <c r="H52" s="412"/>
      <c r="I52" s="413"/>
      <c r="J52" s="411" t="s">
        <v>78</v>
      </c>
      <c r="K52" s="412"/>
      <c r="L52" s="412"/>
      <c r="M52" s="412"/>
      <c r="N52" s="412"/>
      <c r="O52" s="406" t="s">
        <v>69</v>
      </c>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row>
    <row r="53" spans="1:39" ht="9.75" customHeight="1" x14ac:dyDescent="0.2">
      <c r="A53" s="508" t="s">
        <v>77</v>
      </c>
      <c r="B53" s="509"/>
      <c r="C53" s="509"/>
      <c r="D53" s="510"/>
      <c r="E53" s="414"/>
      <c r="F53" s="415"/>
      <c r="G53" s="415"/>
      <c r="H53" s="415"/>
      <c r="I53" s="416"/>
      <c r="J53" s="417"/>
      <c r="K53" s="418"/>
      <c r="L53" s="418"/>
      <c r="M53" s="418"/>
      <c r="N53" s="418"/>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19"/>
    </row>
    <row r="54" spans="1:39" ht="9.75" customHeight="1" x14ac:dyDescent="0.2">
      <c r="A54" s="511"/>
      <c r="B54" s="512"/>
      <c r="C54" s="512"/>
      <c r="D54" s="513"/>
      <c r="E54" s="437"/>
      <c r="F54" s="438"/>
      <c r="G54" s="438"/>
      <c r="H54" s="438"/>
      <c r="I54" s="439"/>
      <c r="J54" s="440"/>
      <c r="K54" s="441"/>
      <c r="L54" s="441"/>
      <c r="M54" s="441"/>
      <c r="N54" s="441"/>
      <c r="O54" s="489"/>
      <c r="P54" s="489"/>
      <c r="Q54" s="489"/>
      <c r="R54" s="489"/>
      <c r="S54" s="489"/>
      <c r="T54" s="489"/>
      <c r="U54" s="489"/>
      <c r="V54" s="489"/>
      <c r="W54" s="489"/>
      <c r="X54" s="489"/>
      <c r="Y54" s="489"/>
      <c r="Z54" s="489"/>
      <c r="AA54" s="489"/>
      <c r="AB54" s="489"/>
      <c r="AC54" s="489"/>
      <c r="AD54" s="489"/>
      <c r="AE54" s="489"/>
      <c r="AF54" s="489"/>
      <c r="AG54" s="489"/>
      <c r="AH54" s="489"/>
      <c r="AI54" s="489"/>
      <c r="AJ54" s="489"/>
      <c r="AK54" s="489"/>
      <c r="AL54" s="489"/>
      <c r="AM54" s="489"/>
    </row>
    <row r="55" spans="1:39" ht="9.75" customHeight="1" x14ac:dyDescent="0.2">
      <c r="A55" s="511"/>
      <c r="B55" s="512"/>
      <c r="C55" s="512"/>
      <c r="D55" s="513"/>
      <c r="E55" s="437"/>
      <c r="F55" s="438"/>
      <c r="G55" s="438"/>
      <c r="H55" s="438"/>
      <c r="I55" s="439"/>
      <c r="J55" s="440"/>
      <c r="K55" s="441"/>
      <c r="L55" s="441"/>
      <c r="M55" s="441"/>
      <c r="N55" s="441"/>
      <c r="O55" s="489"/>
      <c r="P55" s="489"/>
      <c r="Q55" s="489"/>
      <c r="R55" s="489"/>
      <c r="S55" s="489"/>
      <c r="T55" s="489"/>
      <c r="U55" s="489"/>
      <c r="V55" s="489"/>
      <c r="W55" s="489"/>
      <c r="X55" s="489"/>
      <c r="Y55" s="489"/>
      <c r="Z55" s="489"/>
      <c r="AA55" s="489"/>
      <c r="AB55" s="489"/>
      <c r="AC55" s="489"/>
      <c r="AD55" s="489"/>
      <c r="AE55" s="489"/>
      <c r="AF55" s="489"/>
      <c r="AG55" s="489"/>
      <c r="AH55" s="489"/>
      <c r="AI55" s="489"/>
      <c r="AJ55" s="489"/>
      <c r="AK55" s="489"/>
      <c r="AL55" s="489"/>
      <c r="AM55" s="489"/>
    </row>
    <row r="56" spans="1:39" ht="9.75" customHeight="1" x14ac:dyDescent="0.2">
      <c r="A56" s="511"/>
      <c r="B56" s="512"/>
      <c r="C56" s="512"/>
      <c r="D56" s="513"/>
      <c r="E56" s="502"/>
      <c r="F56" s="503"/>
      <c r="G56" s="503"/>
      <c r="H56" s="503"/>
      <c r="I56" s="504"/>
      <c r="J56" s="505"/>
      <c r="K56" s="506"/>
      <c r="L56" s="506"/>
      <c r="M56" s="506"/>
      <c r="N56" s="506"/>
      <c r="O56" s="507"/>
      <c r="P56" s="507"/>
      <c r="Q56" s="507"/>
      <c r="R56" s="507"/>
      <c r="S56" s="507"/>
      <c r="T56" s="507"/>
      <c r="U56" s="507"/>
      <c r="V56" s="507"/>
      <c r="W56" s="507"/>
      <c r="X56" s="507"/>
      <c r="Y56" s="507"/>
      <c r="Z56" s="507"/>
      <c r="AA56" s="507"/>
      <c r="AB56" s="507"/>
      <c r="AC56" s="507"/>
      <c r="AD56" s="507"/>
      <c r="AE56" s="507"/>
      <c r="AF56" s="507"/>
      <c r="AG56" s="507"/>
      <c r="AH56" s="507"/>
      <c r="AI56" s="507"/>
      <c r="AJ56" s="507"/>
      <c r="AK56" s="507"/>
      <c r="AL56" s="507"/>
      <c r="AM56" s="507"/>
    </row>
    <row r="57" spans="1:39" ht="9.75" customHeight="1" x14ac:dyDescent="0.2">
      <c r="A57" s="508" t="s">
        <v>183</v>
      </c>
      <c r="B57" s="509"/>
      <c r="C57" s="509"/>
      <c r="D57" s="510"/>
      <c r="E57" s="414"/>
      <c r="F57" s="415"/>
      <c r="G57" s="415"/>
      <c r="H57" s="415"/>
      <c r="I57" s="416"/>
      <c r="J57" s="417"/>
      <c r="K57" s="418"/>
      <c r="L57" s="418"/>
      <c r="M57" s="418"/>
      <c r="N57" s="418"/>
      <c r="O57" s="419"/>
      <c r="P57" s="419"/>
      <c r="Q57" s="419"/>
      <c r="R57" s="419"/>
      <c r="S57" s="419"/>
      <c r="T57" s="419"/>
      <c r="U57" s="419"/>
      <c r="V57" s="419"/>
      <c r="W57" s="419"/>
      <c r="X57" s="419"/>
      <c r="Y57" s="419"/>
      <c r="Z57" s="419"/>
      <c r="AA57" s="419"/>
      <c r="AB57" s="419"/>
      <c r="AC57" s="419"/>
      <c r="AD57" s="419"/>
      <c r="AE57" s="419"/>
      <c r="AF57" s="419"/>
      <c r="AG57" s="419"/>
      <c r="AH57" s="419"/>
      <c r="AI57" s="419"/>
      <c r="AJ57" s="419"/>
      <c r="AK57" s="419"/>
      <c r="AL57" s="419"/>
      <c r="AM57" s="419"/>
    </row>
    <row r="58" spans="1:39" ht="9.75" customHeight="1" x14ac:dyDescent="0.2">
      <c r="A58" s="511"/>
      <c r="B58" s="512"/>
      <c r="C58" s="512"/>
      <c r="D58" s="513"/>
      <c r="E58" s="437"/>
      <c r="F58" s="438"/>
      <c r="G58" s="438"/>
      <c r="H58" s="438"/>
      <c r="I58" s="439"/>
      <c r="J58" s="440"/>
      <c r="K58" s="441"/>
      <c r="L58" s="441"/>
      <c r="M58" s="441"/>
      <c r="N58" s="441"/>
      <c r="O58" s="489"/>
      <c r="P58" s="489"/>
      <c r="Q58" s="489"/>
      <c r="R58" s="489"/>
      <c r="S58" s="489"/>
      <c r="T58" s="489"/>
      <c r="U58" s="489"/>
      <c r="V58" s="489"/>
      <c r="W58" s="489"/>
      <c r="X58" s="489"/>
      <c r="Y58" s="489"/>
      <c r="Z58" s="489"/>
      <c r="AA58" s="489"/>
      <c r="AB58" s="489"/>
      <c r="AC58" s="489"/>
      <c r="AD58" s="489"/>
      <c r="AE58" s="489"/>
      <c r="AF58" s="489"/>
      <c r="AG58" s="489"/>
      <c r="AH58" s="489"/>
      <c r="AI58" s="489"/>
      <c r="AJ58" s="489"/>
      <c r="AK58" s="489"/>
      <c r="AL58" s="489"/>
      <c r="AM58" s="489"/>
    </row>
    <row r="59" spans="1:39" ht="9.75" customHeight="1" x14ac:dyDescent="0.2">
      <c r="A59" s="511"/>
      <c r="B59" s="512"/>
      <c r="C59" s="512"/>
      <c r="D59" s="513"/>
      <c r="E59" s="437"/>
      <c r="F59" s="438"/>
      <c r="G59" s="438"/>
      <c r="H59" s="438"/>
      <c r="I59" s="439"/>
      <c r="J59" s="440"/>
      <c r="K59" s="441"/>
      <c r="L59" s="441"/>
      <c r="M59" s="441"/>
      <c r="N59" s="441"/>
      <c r="O59" s="489"/>
      <c r="P59" s="489"/>
      <c r="Q59" s="489"/>
      <c r="R59" s="489"/>
      <c r="S59" s="489"/>
      <c r="T59" s="489"/>
      <c r="U59" s="489"/>
      <c r="V59" s="489"/>
      <c r="W59" s="489"/>
      <c r="X59" s="489"/>
      <c r="Y59" s="489"/>
      <c r="Z59" s="489"/>
      <c r="AA59" s="489"/>
      <c r="AB59" s="489"/>
      <c r="AC59" s="489"/>
      <c r="AD59" s="489"/>
      <c r="AE59" s="489"/>
      <c r="AF59" s="489"/>
      <c r="AG59" s="489"/>
      <c r="AH59" s="489"/>
      <c r="AI59" s="489"/>
      <c r="AJ59" s="489"/>
      <c r="AK59" s="489"/>
      <c r="AL59" s="489"/>
      <c r="AM59" s="489"/>
    </row>
    <row r="60" spans="1:39" ht="9.75" customHeight="1" x14ac:dyDescent="0.2">
      <c r="A60" s="386"/>
      <c r="B60" s="387"/>
      <c r="C60" s="387"/>
      <c r="D60" s="388"/>
      <c r="E60" s="514"/>
      <c r="F60" s="515"/>
      <c r="G60" s="515"/>
      <c r="H60" s="515"/>
      <c r="I60" s="516"/>
      <c r="J60" s="517"/>
      <c r="K60" s="518"/>
      <c r="L60" s="518"/>
      <c r="M60" s="518"/>
      <c r="N60" s="518"/>
      <c r="O60" s="519"/>
      <c r="P60" s="519"/>
      <c r="Q60" s="519"/>
      <c r="R60" s="519"/>
      <c r="S60" s="519"/>
      <c r="T60" s="519"/>
      <c r="U60" s="519"/>
      <c r="V60" s="519"/>
      <c r="W60" s="519"/>
      <c r="X60" s="519"/>
      <c r="Y60" s="519"/>
      <c r="Z60" s="519"/>
      <c r="AA60" s="519"/>
      <c r="AB60" s="519"/>
      <c r="AC60" s="519"/>
      <c r="AD60" s="519"/>
      <c r="AE60" s="519"/>
      <c r="AF60" s="519"/>
      <c r="AG60" s="519"/>
      <c r="AH60" s="519"/>
      <c r="AI60" s="519"/>
      <c r="AJ60" s="519"/>
      <c r="AK60" s="519"/>
      <c r="AL60" s="519"/>
      <c r="AM60" s="519"/>
    </row>
    <row r="61" spans="1:39" ht="9.75" customHeight="1" x14ac:dyDescent="0.2">
      <c r="A61" s="511" t="s">
        <v>184</v>
      </c>
      <c r="B61" s="512"/>
      <c r="C61" s="512"/>
      <c r="D61" s="513"/>
      <c r="E61" s="520"/>
      <c r="F61" s="521"/>
      <c r="G61" s="521"/>
      <c r="H61" s="521"/>
      <c r="I61" s="522"/>
      <c r="J61" s="523"/>
      <c r="K61" s="524"/>
      <c r="L61" s="524"/>
      <c r="M61" s="524"/>
      <c r="N61" s="524"/>
      <c r="O61" s="525"/>
      <c r="P61" s="525"/>
      <c r="Q61" s="525"/>
      <c r="R61" s="525"/>
      <c r="S61" s="525"/>
      <c r="T61" s="525"/>
      <c r="U61" s="525"/>
      <c r="V61" s="525"/>
      <c r="W61" s="525"/>
      <c r="X61" s="525"/>
      <c r="Y61" s="525"/>
      <c r="Z61" s="525"/>
      <c r="AA61" s="525"/>
      <c r="AB61" s="525"/>
      <c r="AC61" s="525"/>
      <c r="AD61" s="525"/>
      <c r="AE61" s="525"/>
      <c r="AF61" s="525"/>
      <c r="AG61" s="525"/>
      <c r="AH61" s="525"/>
      <c r="AI61" s="525"/>
      <c r="AJ61" s="525"/>
      <c r="AK61" s="525"/>
      <c r="AL61" s="525"/>
      <c r="AM61" s="525"/>
    </row>
    <row r="62" spans="1:39" ht="9.75" customHeight="1" x14ac:dyDescent="0.2">
      <c r="A62" s="511"/>
      <c r="B62" s="512"/>
      <c r="C62" s="512"/>
      <c r="D62" s="513"/>
      <c r="E62" s="437"/>
      <c r="F62" s="438"/>
      <c r="G62" s="438"/>
      <c r="H62" s="438"/>
      <c r="I62" s="439"/>
      <c r="J62" s="440"/>
      <c r="K62" s="441"/>
      <c r="L62" s="441"/>
      <c r="M62" s="441"/>
      <c r="N62" s="441"/>
      <c r="O62" s="489"/>
      <c r="P62" s="489"/>
      <c r="Q62" s="489"/>
      <c r="R62" s="489"/>
      <c r="S62" s="489"/>
      <c r="T62" s="489"/>
      <c r="U62" s="489"/>
      <c r="V62" s="489"/>
      <c r="W62" s="489"/>
      <c r="X62" s="489"/>
      <c r="Y62" s="489"/>
      <c r="Z62" s="489"/>
      <c r="AA62" s="489"/>
      <c r="AB62" s="489"/>
      <c r="AC62" s="489"/>
      <c r="AD62" s="489"/>
      <c r="AE62" s="489"/>
      <c r="AF62" s="489"/>
      <c r="AG62" s="489"/>
      <c r="AH62" s="489"/>
      <c r="AI62" s="489"/>
      <c r="AJ62" s="489"/>
      <c r="AK62" s="489"/>
      <c r="AL62" s="489"/>
      <c r="AM62" s="489"/>
    </row>
    <row r="63" spans="1:39" ht="9.75" customHeight="1" x14ac:dyDescent="0.2">
      <c r="A63" s="511"/>
      <c r="B63" s="512"/>
      <c r="C63" s="512"/>
      <c r="D63" s="513"/>
      <c r="E63" s="437"/>
      <c r="F63" s="438"/>
      <c r="G63" s="438"/>
      <c r="H63" s="438"/>
      <c r="I63" s="439"/>
      <c r="J63" s="440"/>
      <c r="K63" s="441"/>
      <c r="L63" s="441"/>
      <c r="M63" s="441"/>
      <c r="N63" s="441"/>
      <c r="O63" s="489"/>
      <c r="P63" s="489"/>
      <c r="Q63" s="489"/>
      <c r="R63" s="489"/>
      <c r="S63" s="489"/>
      <c r="T63" s="489"/>
      <c r="U63" s="489"/>
      <c r="V63" s="489"/>
      <c r="W63" s="489"/>
      <c r="X63" s="489"/>
      <c r="Y63" s="489"/>
      <c r="Z63" s="489"/>
      <c r="AA63" s="489"/>
      <c r="AB63" s="489"/>
      <c r="AC63" s="489"/>
      <c r="AD63" s="489"/>
      <c r="AE63" s="489"/>
      <c r="AF63" s="489"/>
      <c r="AG63" s="489"/>
      <c r="AH63" s="489"/>
      <c r="AI63" s="489"/>
      <c r="AJ63" s="489"/>
      <c r="AK63" s="489"/>
      <c r="AL63" s="489"/>
      <c r="AM63" s="489"/>
    </row>
    <row r="64" spans="1:39" ht="9.75" customHeight="1" x14ac:dyDescent="0.2">
      <c r="A64" s="511"/>
      <c r="B64" s="512"/>
      <c r="C64" s="512"/>
      <c r="D64" s="513"/>
      <c r="E64" s="502"/>
      <c r="F64" s="503"/>
      <c r="G64" s="503"/>
      <c r="H64" s="503"/>
      <c r="I64" s="504"/>
      <c r="J64" s="505"/>
      <c r="K64" s="506"/>
      <c r="L64" s="506"/>
      <c r="M64" s="506"/>
      <c r="N64" s="506"/>
      <c r="O64" s="507"/>
      <c r="P64" s="507"/>
      <c r="Q64" s="507"/>
      <c r="R64" s="507"/>
      <c r="S64" s="507"/>
      <c r="T64" s="507"/>
      <c r="U64" s="507"/>
      <c r="V64" s="507"/>
      <c r="W64" s="507"/>
      <c r="X64" s="507"/>
      <c r="Y64" s="507"/>
      <c r="Z64" s="507"/>
      <c r="AA64" s="507"/>
      <c r="AB64" s="507"/>
      <c r="AC64" s="507"/>
      <c r="AD64" s="507"/>
      <c r="AE64" s="507"/>
      <c r="AF64" s="507"/>
      <c r="AG64" s="507"/>
      <c r="AH64" s="507"/>
      <c r="AI64" s="507"/>
      <c r="AJ64" s="507"/>
      <c r="AK64" s="507"/>
      <c r="AL64" s="507"/>
      <c r="AM64" s="507"/>
    </row>
    <row r="65" spans="1:39" ht="9.75" customHeight="1" x14ac:dyDescent="0.2">
      <c r="A65" s="508" t="s">
        <v>185</v>
      </c>
      <c r="B65" s="509"/>
      <c r="C65" s="509"/>
      <c r="D65" s="510"/>
      <c r="E65" s="526"/>
      <c r="F65" s="527"/>
      <c r="G65" s="527"/>
      <c r="H65" s="527"/>
      <c r="I65" s="528"/>
      <c r="J65" s="529"/>
      <c r="K65" s="530"/>
      <c r="L65" s="530"/>
      <c r="M65" s="530"/>
      <c r="N65" s="530"/>
      <c r="O65" s="531"/>
      <c r="P65" s="531"/>
      <c r="Q65" s="531"/>
      <c r="R65" s="531"/>
      <c r="S65" s="531"/>
      <c r="T65" s="531"/>
      <c r="U65" s="531"/>
      <c r="V65" s="531"/>
      <c r="W65" s="531"/>
      <c r="X65" s="531"/>
      <c r="Y65" s="531"/>
      <c r="Z65" s="531"/>
      <c r="AA65" s="531"/>
      <c r="AB65" s="531"/>
      <c r="AC65" s="531"/>
      <c r="AD65" s="531"/>
      <c r="AE65" s="531"/>
      <c r="AF65" s="531"/>
      <c r="AG65" s="531"/>
      <c r="AH65" s="531"/>
      <c r="AI65" s="531"/>
      <c r="AJ65" s="531"/>
      <c r="AK65" s="531"/>
      <c r="AL65" s="531"/>
      <c r="AM65" s="531"/>
    </row>
    <row r="66" spans="1:39" ht="9.75" customHeight="1" x14ac:dyDescent="0.2">
      <c r="A66" s="511"/>
      <c r="B66" s="512"/>
      <c r="C66" s="512"/>
      <c r="D66" s="513"/>
      <c r="E66" s="437"/>
      <c r="F66" s="438"/>
      <c r="G66" s="438"/>
      <c r="H66" s="438"/>
      <c r="I66" s="439"/>
      <c r="J66" s="440"/>
      <c r="K66" s="441"/>
      <c r="L66" s="441"/>
      <c r="M66" s="441"/>
      <c r="N66" s="441"/>
      <c r="O66" s="489"/>
      <c r="P66" s="489"/>
      <c r="Q66" s="489"/>
      <c r="R66" s="489"/>
      <c r="S66" s="489"/>
      <c r="T66" s="489"/>
      <c r="U66" s="489"/>
      <c r="V66" s="489"/>
      <c r="W66" s="489"/>
      <c r="X66" s="489"/>
      <c r="Y66" s="489"/>
      <c r="Z66" s="489"/>
      <c r="AA66" s="489"/>
      <c r="AB66" s="489"/>
      <c r="AC66" s="489"/>
      <c r="AD66" s="489"/>
      <c r="AE66" s="489"/>
      <c r="AF66" s="489"/>
      <c r="AG66" s="489"/>
      <c r="AH66" s="489"/>
      <c r="AI66" s="489"/>
      <c r="AJ66" s="489"/>
      <c r="AK66" s="489"/>
      <c r="AL66" s="489"/>
      <c r="AM66" s="489"/>
    </row>
    <row r="67" spans="1:39" ht="9.75" customHeight="1" x14ac:dyDescent="0.2">
      <c r="A67" s="511"/>
      <c r="B67" s="512"/>
      <c r="C67" s="512"/>
      <c r="D67" s="513"/>
      <c r="E67" s="437"/>
      <c r="F67" s="438"/>
      <c r="G67" s="438"/>
      <c r="H67" s="438"/>
      <c r="I67" s="439"/>
      <c r="J67" s="440"/>
      <c r="K67" s="441"/>
      <c r="L67" s="441"/>
      <c r="M67" s="441"/>
      <c r="N67" s="441"/>
      <c r="O67" s="489"/>
      <c r="P67" s="489"/>
      <c r="Q67" s="489"/>
      <c r="R67" s="489"/>
      <c r="S67" s="489"/>
      <c r="T67" s="489"/>
      <c r="U67" s="489"/>
      <c r="V67" s="489"/>
      <c r="W67" s="489"/>
      <c r="X67" s="489"/>
      <c r="Y67" s="489"/>
      <c r="Z67" s="489"/>
      <c r="AA67" s="489"/>
      <c r="AB67" s="489"/>
      <c r="AC67" s="489"/>
      <c r="AD67" s="489"/>
      <c r="AE67" s="489"/>
      <c r="AF67" s="489"/>
      <c r="AG67" s="489"/>
      <c r="AH67" s="489"/>
      <c r="AI67" s="489"/>
      <c r="AJ67" s="489"/>
      <c r="AK67" s="489"/>
      <c r="AL67" s="489"/>
      <c r="AM67" s="489"/>
    </row>
    <row r="68" spans="1:39" ht="9.75" customHeight="1" x14ac:dyDescent="0.2">
      <c r="A68" s="386"/>
      <c r="B68" s="387"/>
      <c r="C68" s="387"/>
      <c r="D68" s="388"/>
      <c r="E68" s="514"/>
      <c r="F68" s="515"/>
      <c r="G68" s="515"/>
      <c r="H68" s="515"/>
      <c r="I68" s="516"/>
      <c r="J68" s="517"/>
      <c r="K68" s="518"/>
      <c r="L68" s="518"/>
      <c r="M68" s="518"/>
      <c r="N68" s="518"/>
      <c r="O68" s="519"/>
      <c r="P68" s="519"/>
      <c r="Q68" s="519"/>
      <c r="R68" s="519"/>
      <c r="S68" s="519"/>
      <c r="T68" s="519"/>
      <c r="U68" s="519"/>
      <c r="V68" s="519"/>
      <c r="W68" s="519"/>
      <c r="X68" s="519"/>
      <c r="Y68" s="519"/>
      <c r="Z68" s="519"/>
      <c r="AA68" s="519"/>
      <c r="AB68" s="519"/>
      <c r="AC68" s="519"/>
      <c r="AD68" s="519"/>
      <c r="AE68" s="519"/>
      <c r="AF68" s="519"/>
      <c r="AG68" s="519"/>
      <c r="AH68" s="519"/>
      <c r="AI68" s="519"/>
      <c r="AJ68" s="519"/>
      <c r="AK68" s="519"/>
      <c r="AL68" s="519"/>
      <c r="AM68" s="519"/>
    </row>
    <row r="69" spans="1:39" ht="9.75" customHeight="1" x14ac:dyDescent="0.2">
      <c r="A69" s="508" t="s">
        <v>186</v>
      </c>
      <c r="B69" s="509"/>
      <c r="C69" s="509"/>
      <c r="D69" s="510"/>
      <c r="E69" s="414"/>
      <c r="F69" s="415"/>
      <c r="G69" s="415"/>
      <c r="H69" s="415"/>
      <c r="I69" s="416"/>
      <c r="J69" s="417"/>
      <c r="K69" s="418"/>
      <c r="L69" s="418"/>
      <c r="M69" s="418"/>
      <c r="N69" s="418"/>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419"/>
      <c r="AL69" s="419"/>
      <c r="AM69" s="419"/>
    </row>
    <row r="70" spans="1:39" ht="9.75" customHeight="1" x14ac:dyDescent="0.2">
      <c r="A70" s="511"/>
      <c r="B70" s="512"/>
      <c r="C70" s="512"/>
      <c r="D70" s="513"/>
      <c r="E70" s="437"/>
      <c r="F70" s="438"/>
      <c r="G70" s="438"/>
      <c r="H70" s="438"/>
      <c r="I70" s="439"/>
      <c r="J70" s="440"/>
      <c r="K70" s="441"/>
      <c r="L70" s="441"/>
      <c r="M70" s="441"/>
      <c r="N70" s="441"/>
      <c r="O70" s="489"/>
      <c r="P70" s="489"/>
      <c r="Q70" s="489"/>
      <c r="R70" s="489"/>
      <c r="S70" s="489"/>
      <c r="T70" s="489"/>
      <c r="U70" s="489"/>
      <c r="V70" s="489"/>
      <c r="W70" s="489"/>
      <c r="X70" s="489"/>
      <c r="Y70" s="489"/>
      <c r="Z70" s="489"/>
      <c r="AA70" s="489"/>
      <c r="AB70" s="489"/>
      <c r="AC70" s="489"/>
      <c r="AD70" s="489"/>
      <c r="AE70" s="489"/>
      <c r="AF70" s="489"/>
      <c r="AG70" s="489"/>
      <c r="AH70" s="489"/>
      <c r="AI70" s="489"/>
      <c r="AJ70" s="489"/>
      <c r="AK70" s="489"/>
      <c r="AL70" s="489"/>
      <c r="AM70" s="489"/>
    </row>
    <row r="71" spans="1:39" ht="9.75" customHeight="1" x14ac:dyDescent="0.2">
      <c r="A71" s="511"/>
      <c r="B71" s="512"/>
      <c r="C71" s="512"/>
      <c r="D71" s="513"/>
      <c r="E71" s="437"/>
      <c r="F71" s="438"/>
      <c r="G71" s="438"/>
      <c r="H71" s="438"/>
      <c r="I71" s="439"/>
      <c r="J71" s="440"/>
      <c r="K71" s="441"/>
      <c r="L71" s="441"/>
      <c r="M71" s="441"/>
      <c r="N71" s="441"/>
      <c r="O71" s="489"/>
      <c r="P71" s="489"/>
      <c r="Q71" s="489"/>
      <c r="R71" s="489"/>
      <c r="S71" s="489"/>
      <c r="T71" s="489"/>
      <c r="U71" s="489"/>
      <c r="V71" s="489"/>
      <c r="W71" s="489"/>
      <c r="X71" s="489"/>
      <c r="Y71" s="489"/>
      <c r="Z71" s="489"/>
      <c r="AA71" s="489"/>
      <c r="AB71" s="489"/>
      <c r="AC71" s="489"/>
      <c r="AD71" s="489"/>
      <c r="AE71" s="489"/>
      <c r="AF71" s="489"/>
      <c r="AG71" s="489"/>
      <c r="AH71" s="489"/>
      <c r="AI71" s="489"/>
      <c r="AJ71" s="489"/>
      <c r="AK71" s="489"/>
      <c r="AL71" s="489"/>
      <c r="AM71" s="489"/>
    </row>
    <row r="72" spans="1:39" ht="9.75" customHeight="1" thickBot="1" x14ac:dyDescent="0.25">
      <c r="A72" s="532"/>
      <c r="B72" s="533"/>
      <c r="C72" s="533"/>
      <c r="D72" s="534"/>
      <c r="E72" s="535"/>
      <c r="F72" s="536"/>
      <c r="G72" s="536"/>
      <c r="H72" s="536"/>
      <c r="I72" s="537"/>
      <c r="J72" s="538"/>
      <c r="K72" s="539"/>
      <c r="L72" s="539"/>
      <c r="M72" s="539"/>
      <c r="N72" s="539"/>
      <c r="O72" s="540"/>
      <c r="P72" s="540"/>
      <c r="Q72" s="540"/>
      <c r="R72" s="540"/>
      <c r="S72" s="540"/>
      <c r="T72" s="540"/>
      <c r="U72" s="540"/>
      <c r="V72" s="540"/>
      <c r="W72" s="540"/>
      <c r="X72" s="540"/>
      <c r="Y72" s="540"/>
      <c r="Z72" s="540"/>
      <c r="AA72" s="540"/>
      <c r="AB72" s="540"/>
      <c r="AC72" s="540"/>
      <c r="AD72" s="540"/>
      <c r="AE72" s="540"/>
      <c r="AF72" s="540"/>
      <c r="AG72" s="540"/>
      <c r="AH72" s="540"/>
      <c r="AI72" s="540"/>
      <c r="AJ72" s="540"/>
      <c r="AK72" s="540"/>
      <c r="AL72" s="540"/>
      <c r="AM72" s="540"/>
    </row>
    <row r="73" spans="1:39" ht="22.5" customHeight="1" thickTop="1" x14ac:dyDescent="0.2">
      <c r="A73" s="386" t="s">
        <v>212</v>
      </c>
      <c r="B73" s="387"/>
      <c r="C73" s="387"/>
      <c r="D73" s="388"/>
      <c r="E73" s="389"/>
      <c r="F73" s="390"/>
      <c r="G73" s="390"/>
      <c r="H73" s="390"/>
      <c r="I73" s="391"/>
      <c r="J73" s="392">
        <f>SUM(J53:N72)</f>
        <v>0</v>
      </c>
      <c r="K73" s="393"/>
      <c r="L73" s="393"/>
      <c r="M73" s="393"/>
      <c r="N73" s="393"/>
      <c r="O73" s="478"/>
      <c r="P73" s="478"/>
      <c r="Q73" s="478"/>
      <c r="R73" s="478"/>
      <c r="S73" s="478"/>
      <c r="T73" s="478"/>
      <c r="U73" s="478"/>
      <c r="V73" s="478"/>
      <c r="W73" s="478"/>
      <c r="X73" s="478"/>
      <c r="Y73" s="478"/>
      <c r="Z73" s="478"/>
      <c r="AA73" s="478"/>
      <c r="AB73" s="478"/>
      <c r="AC73" s="478"/>
      <c r="AD73" s="478"/>
      <c r="AE73" s="478"/>
      <c r="AF73" s="478"/>
      <c r="AG73" s="478"/>
      <c r="AH73" s="478"/>
      <c r="AI73" s="478"/>
      <c r="AJ73" s="478"/>
      <c r="AK73" s="478"/>
      <c r="AL73" s="478"/>
      <c r="AM73" s="478"/>
    </row>
    <row r="74" spans="1:39" ht="2.25" customHeight="1" x14ac:dyDescent="0.2">
      <c r="A74" s="173"/>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row>
    <row r="75" spans="1:39" ht="18" customHeight="1" x14ac:dyDescent="0.2">
      <c r="A75" s="90" t="s">
        <v>74</v>
      </c>
      <c r="B75" s="173"/>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row>
    <row r="76" spans="1:39" ht="18" customHeight="1" x14ac:dyDescent="0.2">
      <c r="A76" s="408" t="s">
        <v>76</v>
      </c>
      <c r="B76" s="409"/>
      <c r="C76" s="409"/>
      <c r="D76" s="410"/>
      <c r="E76" s="411" t="s">
        <v>68</v>
      </c>
      <c r="F76" s="412"/>
      <c r="G76" s="412"/>
      <c r="H76" s="412"/>
      <c r="I76" s="413"/>
      <c r="J76" s="411" t="s">
        <v>78</v>
      </c>
      <c r="K76" s="412"/>
      <c r="L76" s="412"/>
      <c r="M76" s="412"/>
      <c r="N76" s="412"/>
      <c r="O76" s="406" t="s">
        <v>69</v>
      </c>
      <c r="P76" s="406"/>
      <c r="Q76" s="406"/>
      <c r="R76" s="406"/>
      <c r="S76" s="406"/>
      <c r="T76" s="406"/>
      <c r="U76" s="406"/>
      <c r="V76" s="406"/>
      <c r="W76" s="406"/>
      <c r="X76" s="406"/>
      <c r="Y76" s="406"/>
      <c r="Z76" s="406"/>
      <c r="AA76" s="406"/>
      <c r="AB76" s="406"/>
      <c r="AC76" s="406"/>
      <c r="AD76" s="406"/>
      <c r="AE76" s="406"/>
      <c r="AF76" s="406"/>
      <c r="AG76" s="406"/>
      <c r="AH76" s="406"/>
      <c r="AI76" s="406"/>
      <c r="AJ76" s="406"/>
      <c r="AK76" s="406"/>
      <c r="AL76" s="406"/>
      <c r="AM76" s="406"/>
    </row>
    <row r="77" spans="1:39" ht="9.75" customHeight="1" x14ac:dyDescent="0.2">
      <c r="A77" s="508" t="s">
        <v>77</v>
      </c>
      <c r="B77" s="509"/>
      <c r="C77" s="509"/>
      <c r="D77" s="510"/>
      <c r="E77" s="526"/>
      <c r="F77" s="527"/>
      <c r="G77" s="527"/>
      <c r="H77" s="527"/>
      <c r="I77" s="528"/>
      <c r="J77" s="529"/>
      <c r="K77" s="530"/>
      <c r="L77" s="530"/>
      <c r="M77" s="530"/>
      <c r="N77" s="530"/>
      <c r="O77" s="531"/>
      <c r="P77" s="531"/>
      <c r="Q77" s="531"/>
      <c r="R77" s="531"/>
      <c r="S77" s="531"/>
      <c r="T77" s="531"/>
      <c r="U77" s="531"/>
      <c r="V77" s="531"/>
      <c r="W77" s="531"/>
      <c r="X77" s="531"/>
      <c r="Y77" s="531"/>
      <c r="Z77" s="531"/>
      <c r="AA77" s="531"/>
      <c r="AB77" s="531"/>
      <c r="AC77" s="531"/>
      <c r="AD77" s="531"/>
      <c r="AE77" s="531"/>
      <c r="AF77" s="531"/>
      <c r="AG77" s="531"/>
      <c r="AH77" s="531"/>
      <c r="AI77" s="531"/>
      <c r="AJ77" s="531"/>
      <c r="AK77" s="531"/>
      <c r="AL77" s="531"/>
      <c r="AM77" s="531"/>
    </row>
    <row r="78" spans="1:39" ht="9.75" customHeight="1" x14ac:dyDescent="0.2">
      <c r="A78" s="511"/>
      <c r="B78" s="512"/>
      <c r="C78" s="512"/>
      <c r="D78" s="513"/>
      <c r="E78" s="437"/>
      <c r="F78" s="438"/>
      <c r="G78" s="438"/>
      <c r="H78" s="438"/>
      <c r="I78" s="439"/>
      <c r="J78" s="440"/>
      <c r="K78" s="441"/>
      <c r="L78" s="441"/>
      <c r="M78" s="441"/>
      <c r="N78" s="441"/>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489"/>
      <c r="AM78" s="489"/>
    </row>
    <row r="79" spans="1:39" ht="9.75" customHeight="1" x14ac:dyDescent="0.2">
      <c r="A79" s="511"/>
      <c r="B79" s="512"/>
      <c r="C79" s="512"/>
      <c r="D79" s="513"/>
      <c r="E79" s="437"/>
      <c r="F79" s="438"/>
      <c r="G79" s="438"/>
      <c r="H79" s="438"/>
      <c r="I79" s="439"/>
      <c r="J79" s="440"/>
      <c r="K79" s="441"/>
      <c r="L79" s="441"/>
      <c r="M79" s="441"/>
      <c r="N79" s="441"/>
      <c r="O79" s="489"/>
      <c r="P79" s="489"/>
      <c r="Q79" s="489"/>
      <c r="R79" s="489"/>
      <c r="S79" s="489"/>
      <c r="T79" s="489"/>
      <c r="U79" s="489"/>
      <c r="V79" s="489"/>
      <c r="W79" s="489"/>
      <c r="X79" s="489"/>
      <c r="Y79" s="489"/>
      <c r="Z79" s="489"/>
      <c r="AA79" s="489"/>
      <c r="AB79" s="489"/>
      <c r="AC79" s="489"/>
      <c r="AD79" s="489"/>
      <c r="AE79" s="489"/>
      <c r="AF79" s="489"/>
      <c r="AG79" s="489"/>
      <c r="AH79" s="489"/>
      <c r="AI79" s="489"/>
      <c r="AJ79" s="489"/>
      <c r="AK79" s="489"/>
      <c r="AL79" s="489"/>
      <c r="AM79" s="489"/>
    </row>
    <row r="80" spans="1:39" ht="9.75" customHeight="1" x14ac:dyDescent="0.2">
      <c r="A80" s="511"/>
      <c r="B80" s="512"/>
      <c r="C80" s="512"/>
      <c r="D80" s="513"/>
      <c r="E80" s="502"/>
      <c r="F80" s="503"/>
      <c r="G80" s="503"/>
      <c r="H80" s="503"/>
      <c r="I80" s="504"/>
      <c r="J80" s="505"/>
      <c r="K80" s="506"/>
      <c r="L80" s="506"/>
      <c r="M80" s="506"/>
      <c r="N80" s="506"/>
      <c r="O80" s="507"/>
      <c r="P80" s="507"/>
      <c r="Q80" s="507"/>
      <c r="R80" s="507"/>
      <c r="S80" s="507"/>
      <c r="T80" s="507"/>
      <c r="U80" s="507"/>
      <c r="V80" s="507"/>
      <c r="W80" s="507"/>
      <c r="X80" s="507"/>
      <c r="Y80" s="507"/>
      <c r="Z80" s="507"/>
      <c r="AA80" s="507"/>
      <c r="AB80" s="507"/>
      <c r="AC80" s="507"/>
      <c r="AD80" s="507"/>
      <c r="AE80" s="507"/>
      <c r="AF80" s="507"/>
      <c r="AG80" s="507"/>
      <c r="AH80" s="507"/>
      <c r="AI80" s="507"/>
      <c r="AJ80" s="507"/>
      <c r="AK80" s="507"/>
      <c r="AL80" s="507"/>
      <c r="AM80" s="507"/>
    </row>
    <row r="81" spans="1:39" ht="9.75" customHeight="1" x14ac:dyDescent="0.2">
      <c r="A81" s="508" t="s">
        <v>183</v>
      </c>
      <c r="B81" s="509"/>
      <c r="C81" s="509"/>
      <c r="D81" s="510"/>
      <c r="E81" s="414"/>
      <c r="F81" s="415"/>
      <c r="G81" s="415"/>
      <c r="H81" s="415"/>
      <c r="I81" s="416"/>
      <c r="J81" s="417"/>
      <c r="K81" s="418"/>
      <c r="L81" s="418"/>
      <c r="M81" s="418"/>
      <c r="N81" s="418"/>
      <c r="O81" s="419"/>
      <c r="P81" s="419"/>
      <c r="Q81" s="419"/>
      <c r="R81" s="419"/>
      <c r="S81" s="419"/>
      <c r="T81" s="419"/>
      <c r="U81" s="419"/>
      <c r="V81" s="419"/>
      <c r="W81" s="419"/>
      <c r="X81" s="419"/>
      <c r="Y81" s="419"/>
      <c r="Z81" s="419"/>
      <c r="AA81" s="419"/>
      <c r="AB81" s="419"/>
      <c r="AC81" s="419"/>
      <c r="AD81" s="419"/>
      <c r="AE81" s="419"/>
      <c r="AF81" s="419"/>
      <c r="AG81" s="419"/>
      <c r="AH81" s="419"/>
      <c r="AI81" s="419"/>
      <c r="AJ81" s="419"/>
      <c r="AK81" s="419"/>
      <c r="AL81" s="419"/>
      <c r="AM81" s="419"/>
    </row>
    <row r="82" spans="1:39" ht="9.75" customHeight="1" x14ac:dyDescent="0.2">
      <c r="A82" s="511"/>
      <c r="B82" s="512"/>
      <c r="C82" s="512"/>
      <c r="D82" s="513"/>
      <c r="E82" s="437"/>
      <c r="F82" s="438"/>
      <c r="G82" s="438"/>
      <c r="H82" s="438"/>
      <c r="I82" s="439"/>
      <c r="J82" s="440"/>
      <c r="K82" s="441"/>
      <c r="L82" s="441"/>
      <c r="M82" s="441"/>
      <c r="N82" s="441"/>
      <c r="O82" s="489"/>
      <c r="P82" s="489"/>
      <c r="Q82" s="489"/>
      <c r="R82" s="489"/>
      <c r="S82" s="489"/>
      <c r="T82" s="489"/>
      <c r="U82" s="489"/>
      <c r="V82" s="489"/>
      <c r="W82" s="489"/>
      <c r="X82" s="489"/>
      <c r="Y82" s="489"/>
      <c r="Z82" s="489"/>
      <c r="AA82" s="489"/>
      <c r="AB82" s="489"/>
      <c r="AC82" s="489"/>
      <c r="AD82" s="489"/>
      <c r="AE82" s="489"/>
      <c r="AF82" s="489"/>
      <c r="AG82" s="489"/>
      <c r="AH82" s="489"/>
      <c r="AI82" s="489"/>
      <c r="AJ82" s="489"/>
      <c r="AK82" s="489"/>
      <c r="AL82" s="489"/>
      <c r="AM82" s="489"/>
    </row>
    <row r="83" spans="1:39" ht="9.75" customHeight="1" x14ac:dyDescent="0.2">
      <c r="A83" s="511"/>
      <c r="B83" s="512"/>
      <c r="C83" s="512"/>
      <c r="D83" s="513"/>
      <c r="E83" s="437"/>
      <c r="F83" s="438"/>
      <c r="G83" s="438"/>
      <c r="H83" s="438"/>
      <c r="I83" s="439"/>
      <c r="J83" s="440"/>
      <c r="K83" s="441"/>
      <c r="L83" s="441"/>
      <c r="M83" s="441"/>
      <c r="N83" s="441"/>
      <c r="O83" s="489"/>
      <c r="P83" s="489"/>
      <c r="Q83" s="489"/>
      <c r="R83" s="489"/>
      <c r="S83" s="489"/>
      <c r="T83" s="489"/>
      <c r="U83" s="489"/>
      <c r="V83" s="489"/>
      <c r="W83" s="489"/>
      <c r="X83" s="489"/>
      <c r="Y83" s="489"/>
      <c r="Z83" s="489"/>
      <c r="AA83" s="489"/>
      <c r="AB83" s="489"/>
      <c r="AC83" s="489"/>
      <c r="AD83" s="489"/>
      <c r="AE83" s="489"/>
      <c r="AF83" s="489"/>
      <c r="AG83" s="489"/>
      <c r="AH83" s="489"/>
      <c r="AI83" s="489"/>
      <c r="AJ83" s="489"/>
      <c r="AK83" s="489"/>
      <c r="AL83" s="489"/>
      <c r="AM83" s="489"/>
    </row>
    <row r="84" spans="1:39" ht="9.75" customHeight="1" x14ac:dyDescent="0.2">
      <c r="A84" s="386"/>
      <c r="B84" s="387"/>
      <c r="C84" s="387"/>
      <c r="D84" s="388"/>
      <c r="E84" s="514"/>
      <c r="F84" s="515"/>
      <c r="G84" s="515"/>
      <c r="H84" s="515"/>
      <c r="I84" s="516"/>
      <c r="J84" s="517"/>
      <c r="K84" s="518"/>
      <c r="L84" s="518"/>
      <c r="M84" s="518"/>
      <c r="N84" s="518"/>
      <c r="O84" s="519"/>
      <c r="P84" s="519"/>
      <c r="Q84" s="519"/>
      <c r="R84" s="519"/>
      <c r="S84" s="519"/>
      <c r="T84" s="519"/>
      <c r="U84" s="519"/>
      <c r="V84" s="519"/>
      <c r="W84" s="519"/>
      <c r="X84" s="519"/>
      <c r="Y84" s="519"/>
      <c r="Z84" s="519"/>
      <c r="AA84" s="519"/>
      <c r="AB84" s="519"/>
      <c r="AC84" s="519"/>
      <c r="AD84" s="519"/>
      <c r="AE84" s="519"/>
      <c r="AF84" s="519"/>
      <c r="AG84" s="519"/>
      <c r="AH84" s="519"/>
      <c r="AI84" s="519"/>
      <c r="AJ84" s="519"/>
      <c r="AK84" s="519"/>
      <c r="AL84" s="519"/>
      <c r="AM84" s="519"/>
    </row>
    <row r="85" spans="1:39" ht="9.75" customHeight="1" x14ac:dyDescent="0.2">
      <c r="A85" s="508" t="s">
        <v>184</v>
      </c>
      <c r="B85" s="509"/>
      <c r="C85" s="509"/>
      <c r="D85" s="510"/>
      <c r="E85" s="414"/>
      <c r="F85" s="415"/>
      <c r="G85" s="415"/>
      <c r="H85" s="415"/>
      <c r="I85" s="416"/>
      <c r="J85" s="417"/>
      <c r="K85" s="418"/>
      <c r="L85" s="418"/>
      <c r="M85" s="418"/>
      <c r="N85" s="418"/>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row>
    <row r="86" spans="1:39" ht="9.75" customHeight="1" x14ac:dyDescent="0.2">
      <c r="A86" s="511"/>
      <c r="B86" s="512"/>
      <c r="C86" s="512"/>
      <c r="D86" s="513"/>
      <c r="E86" s="437"/>
      <c r="F86" s="438"/>
      <c r="G86" s="438"/>
      <c r="H86" s="438"/>
      <c r="I86" s="439"/>
      <c r="J86" s="440"/>
      <c r="K86" s="441"/>
      <c r="L86" s="441"/>
      <c r="M86" s="441"/>
      <c r="N86" s="441"/>
      <c r="O86" s="489"/>
      <c r="P86" s="489"/>
      <c r="Q86" s="489"/>
      <c r="R86" s="489"/>
      <c r="S86" s="489"/>
      <c r="T86" s="489"/>
      <c r="U86" s="489"/>
      <c r="V86" s="489"/>
      <c r="W86" s="489"/>
      <c r="X86" s="489"/>
      <c r="Y86" s="489"/>
      <c r="Z86" s="489"/>
      <c r="AA86" s="489"/>
      <c r="AB86" s="489"/>
      <c r="AC86" s="489"/>
      <c r="AD86" s="489"/>
      <c r="AE86" s="489"/>
      <c r="AF86" s="489"/>
      <c r="AG86" s="489"/>
      <c r="AH86" s="489"/>
      <c r="AI86" s="489"/>
      <c r="AJ86" s="489"/>
      <c r="AK86" s="489"/>
      <c r="AL86" s="489"/>
      <c r="AM86" s="489"/>
    </row>
    <row r="87" spans="1:39" ht="9.75" customHeight="1" x14ac:dyDescent="0.2">
      <c r="A87" s="511"/>
      <c r="B87" s="512"/>
      <c r="C87" s="512"/>
      <c r="D87" s="513"/>
      <c r="E87" s="437"/>
      <c r="F87" s="438"/>
      <c r="G87" s="438"/>
      <c r="H87" s="438"/>
      <c r="I87" s="439"/>
      <c r="J87" s="440"/>
      <c r="K87" s="441"/>
      <c r="L87" s="441"/>
      <c r="M87" s="441"/>
      <c r="N87" s="441"/>
      <c r="O87" s="489"/>
      <c r="P87" s="489"/>
      <c r="Q87" s="489"/>
      <c r="R87" s="489"/>
      <c r="S87" s="489"/>
      <c r="T87" s="489"/>
      <c r="U87" s="489"/>
      <c r="V87" s="489"/>
      <c r="W87" s="489"/>
      <c r="X87" s="489"/>
      <c r="Y87" s="489"/>
      <c r="Z87" s="489"/>
      <c r="AA87" s="489"/>
      <c r="AB87" s="489"/>
      <c r="AC87" s="489"/>
      <c r="AD87" s="489"/>
      <c r="AE87" s="489"/>
      <c r="AF87" s="489"/>
      <c r="AG87" s="489"/>
      <c r="AH87" s="489"/>
      <c r="AI87" s="489"/>
      <c r="AJ87" s="489"/>
      <c r="AK87" s="489"/>
      <c r="AL87" s="489"/>
      <c r="AM87" s="489"/>
    </row>
    <row r="88" spans="1:39" ht="9.75" customHeight="1" thickBot="1" x14ac:dyDescent="0.25">
      <c r="A88" s="532"/>
      <c r="B88" s="533"/>
      <c r="C88" s="533"/>
      <c r="D88" s="534"/>
      <c r="E88" s="535"/>
      <c r="F88" s="536"/>
      <c r="G88" s="536"/>
      <c r="H88" s="536"/>
      <c r="I88" s="537"/>
      <c r="J88" s="538"/>
      <c r="K88" s="539"/>
      <c r="L88" s="539"/>
      <c r="M88" s="539"/>
      <c r="N88" s="539"/>
      <c r="O88" s="540"/>
      <c r="P88" s="540"/>
      <c r="Q88" s="540"/>
      <c r="R88" s="540"/>
      <c r="S88" s="540"/>
      <c r="T88" s="540"/>
      <c r="U88" s="540"/>
      <c r="V88" s="540"/>
      <c r="W88" s="540"/>
      <c r="X88" s="540"/>
      <c r="Y88" s="540"/>
      <c r="Z88" s="540"/>
      <c r="AA88" s="540"/>
      <c r="AB88" s="540"/>
      <c r="AC88" s="540"/>
      <c r="AD88" s="540"/>
      <c r="AE88" s="540"/>
      <c r="AF88" s="540"/>
      <c r="AG88" s="540"/>
      <c r="AH88" s="540"/>
      <c r="AI88" s="540"/>
      <c r="AJ88" s="540"/>
      <c r="AK88" s="540"/>
      <c r="AL88" s="540"/>
      <c r="AM88" s="540"/>
    </row>
    <row r="89" spans="1:39" ht="22.5" customHeight="1" thickTop="1" x14ac:dyDescent="0.2">
      <c r="A89" s="386" t="s">
        <v>165</v>
      </c>
      <c r="B89" s="387"/>
      <c r="C89" s="387"/>
      <c r="D89" s="388"/>
      <c r="E89" s="389"/>
      <c r="F89" s="390"/>
      <c r="G89" s="390"/>
      <c r="H89" s="390"/>
      <c r="I89" s="391"/>
      <c r="J89" s="476">
        <f>SUM(J77:N88)</f>
        <v>0</v>
      </c>
      <c r="K89" s="477"/>
      <c r="L89" s="477"/>
      <c r="M89" s="477"/>
      <c r="N89" s="477"/>
      <c r="O89" s="478"/>
      <c r="P89" s="478"/>
      <c r="Q89" s="478"/>
      <c r="R89" s="478"/>
      <c r="S89" s="478"/>
      <c r="T89" s="478"/>
      <c r="U89" s="478"/>
      <c r="V89" s="478"/>
      <c r="W89" s="478"/>
      <c r="X89" s="478"/>
      <c r="Y89" s="478"/>
      <c r="Z89" s="478"/>
      <c r="AA89" s="478"/>
      <c r="AB89" s="478"/>
      <c r="AC89" s="478"/>
      <c r="AD89" s="478"/>
      <c r="AE89" s="478"/>
      <c r="AF89" s="478"/>
      <c r="AG89" s="478"/>
      <c r="AH89" s="478"/>
      <c r="AI89" s="478"/>
      <c r="AJ89" s="478"/>
      <c r="AK89" s="478"/>
      <c r="AL89" s="478"/>
      <c r="AM89" s="478"/>
    </row>
    <row r="90" spans="1:39" ht="10.5" customHeight="1" thickBot="1" x14ac:dyDescent="0.25">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93"/>
      <c r="AL90" s="93"/>
      <c r="AM90" s="93"/>
    </row>
    <row r="91" spans="1:39" ht="6" customHeight="1" x14ac:dyDescent="0.2">
      <c r="A91" s="173"/>
      <c r="B91" s="173"/>
      <c r="C91" s="173"/>
      <c r="D91" s="173"/>
      <c r="E91" s="173"/>
      <c r="F91" s="173"/>
      <c r="G91" s="173"/>
      <c r="H91" s="173"/>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c r="AG91" s="173"/>
      <c r="AH91" s="173"/>
      <c r="AI91" s="173"/>
      <c r="AJ91" s="173"/>
    </row>
    <row r="92" spans="1:39" s="86" customFormat="1" ht="9.6" x14ac:dyDescent="0.2">
      <c r="A92" s="91" t="s">
        <v>80</v>
      </c>
      <c r="B92" s="130"/>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92"/>
      <c r="AL92" s="92"/>
      <c r="AM92" s="92"/>
    </row>
    <row r="93" spans="1:39" s="86" customFormat="1" ht="5.25" customHeight="1" x14ac:dyDescent="0.2">
      <c r="A93" s="91"/>
      <c r="B93" s="130"/>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92"/>
      <c r="AL93" s="92"/>
      <c r="AM93" s="92"/>
    </row>
    <row r="94" spans="1:39" s="86" customFormat="1" ht="9.6" x14ac:dyDescent="0.2">
      <c r="A94" s="91"/>
      <c r="B94" s="33" t="s">
        <v>96</v>
      </c>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92"/>
      <c r="AL94" s="92"/>
      <c r="AM94" s="92"/>
    </row>
    <row r="95" spans="1:39" s="86" customFormat="1" ht="9.6" x14ac:dyDescent="0.2">
      <c r="A95" s="91"/>
      <c r="B95" s="33" t="s">
        <v>133</v>
      </c>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92"/>
      <c r="AL95" s="92"/>
      <c r="AM95" s="92"/>
    </row>
    <row r="96" spans="1:39" s="86" customFormat="1" ht="5.25" customHeight="1" x14ac:dyDescent="0.2">
      <c r="A96" s="91"/>
      <c r="B96" s="130"/>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0"/>
      <c r="AI96" s="130"/>
      <c r="AJ96" s="130"/>
      <c r="AK96" s="92"/>
      <c r="AL96" s="92"/>
      <c r="AM96" s="92"/>
    </row>
    <row r="97" spans="1:39" x14ac:dyDescent="0.2">
      <c r="A97" s="176" t="s">
        <v>164</v>
      </c>
      <c r="B97" s="177"/>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row>
    <row r="98" spans="1:39" x14ac:dyDescent="0.2">
      <c r="A98" s="178" t="s">
        <v>70</v>
      </c>
      <c r="B98" s="179"/>
      <c r="C98" s="179"/>
      <c r="D98" s="179"/>
      <c r="E98" s="179"/>
      <c r="F98" s="179"/>
      <c r="G98" s="179"/>
      <c r="H98" s="179"/>
      <c r="I98" s="179"/>
      <c r="J98" s="179"/>
      <c r="K98" s="179"/>
      <c r="L98" s="179"/>
      <c r="M98" s="179"/>
      <c r="N98" s="179"/>
      <c r="O98" s="179"/>
      <c r="P98" s="179"/>
      <c r="Q98" s="179"/>
      <c r="R98" s="179"/>
      <c r="S98" s="179"/>
      <c r="T98" s="479" t="s">
        <v>134</v>
      </c>
      <c r="U98" s="479"/>
      <c r="V98" s="479"/>
      <c r="W98" s="479"/>
      <c r="X98" s="479"/>
      <c r="Y98" s="479"/>
      <c r="Z98" s="479"/>
      <c r="AA98" s="479"/>
      <c r="AB98" s="479"/>
      <c r="AC98" s="479"/>
      <c r="AD98" s="479"/>
      <c r="AE98" s="479"/>
      <c r="AF98" s="479"/>
      <c r="AG98" s="479"/>
      <c r="AH98" s="479"/>
      <c r="AI98" s="479"/>
      <c r="AJ98" s="479"/>
      <c r="AK98" s="479"/>
      <c r="AL98" s="479"/>
      <c r="AM98" s="480"/>
    </row>
    <row r="99" spans="1:39" ht="12" customHeight="1" x14ac:dyDescent="0.2">
      <c r="A99" s="180"/>
      <c r="B99" s="181" t="s">
        <v>81</v>
      </c>
      <c r="C99" s="182"/>
      <c r="D99" s="182"/>
      <c r="E99" s="182"/>
      <c r="F99" s="182"/>
      <c r="G99" s="182"/>
      <c r="H99" s="182"/>
      <c r="I99" s="182"/>
      <c r="J99" s="182"/>
      <c r="K99" s="182"/>
      <c r="L99" s="182"/>
      <c r="M99" s="182"/>
      <c r="N99" s="182"/>
      <c r="O99" s="182"/>
      <c r="P99" s="182"/>
      <c r="Q99" s="182"/>
      <c r="R99" s="182"/>
      <c r="S99" s="183"/>
      <c r="T99" s="445" t="s">
        <v>151</v>
      </c>
      <c r="U99" s="446"/>
      <c r="V99" s="446"/>
      <c r="W99" s="446"/>
      <c r="X99" s="446"/>
      <c r="Y99" s="446"/>
      <c r="Z99" s="446"/>
      <c r="AA99" s="446"/>
      <c r="AB99" s="446"/>
      <c r="AC99" s="446"/>
      <c r="AD99" s="446"/>
      <c r="AE99" s="446"/>
      <c r="AF99" s="446"/>
      <c r="AG99" s="446"/>
      <c r="AH99" s="446"/>
      <c r="AI99" s="446"/>
      <c r="AJ99" s="446"/>
      <c r="AK99" s="446"/>
      <c r="AL99" s="446"/>
      <c r="AM99" s="447"/>
    </row>
    <row r="100" spans="1:39" ht="12" customHeight="1" x14ac:dyDescent="0.2">
      <c r="A100" s="180"/>
      <c r="B100" s="184" t="s">
        <v>82</v>
      </c>
      <c r="C100" s="185"/>
      <c r="D100" s="185"/>
      <c r="E100" s="185"/>
      <c r="F100" s="185"/>
      <c r="G100" s="185"/>
      <c r="H100" s="185"/>
      <c r="I100" s="185"/>
      <c r="J100" s="185"/>
      <c r="K100" s="185"/>
      <c r="L100" s="185"/>
      <c r="M100" s="185"/>
      <c r="N100" s="185"/>
      <c r="O100" s="185"/>
      <c r="P100" s="185"/>
      <c r="Q100" s="185"/>
      <c r="R100" s="185"/>
      <c r="S100" s="186"/>
      <c r="T100" s="451" t="s">
        <v>90</v>
      </c>
      <c r="U100" s="452"/>
      <c r="V100" s="452"/>
      <c r="W100" s="452"/>
      <c r="X100" s="452"/>
      <c r="Y100" s="452"/>
      <c r="Z100" s="452"/>
      <c r="AA100" s="452"/>
      <c r="AB100" s="452"/>
      <c r="AC100" s="452"/>
      <c r="AD100" s="452"/>
      <c r="AE100" s="452"/>
      <c r="AF100" s="452"/>
      <c r="AG100" s="452"/>
      <c r="AH100" s="452"/>
      <c r="AI100" s="452"/>
      <c r="AJ100" s="452"/>
      <c r="AK100" s="452"/>
      <c r="AL100" s="452"/>
      <c r="AM100" s="453"/>
    </row>
    <row r="101" spans="1:39" ht="39" customHeight="1" x14ac:dyDescent="0.2">
      <c r="A101" s="180"/>
      <c r="B101" s="184" t="s">
        <v>189</v>
      </c>
      <c r="C101" s="185"/>
      <c r="D101" s="185"/>
      <c r="E101" s="185"/>
      <c r="F101" s="185"/>
      <c r="G101" s="185"/>
      <c r="H101" s="185"/>
      <c r="I101" s="185"/>
      <c r="J101" s="185"/>
      <c r="K101" s="185"/>
      <c r="L101" s="185"/>
      <c r="M101" s="185"/>
      <c r="N101" s="185"/>
      <c r="O101" s="185"/>
      <c r="P101" s="185"/>
      <c r="Q101" s="185"/>
      <c r="R101" s="185"/>
      <c r="S101" s="186"/>
      <c r="T101" s="460" t="s">
        <v>158</v>
      </c>
      <c r="U101" s="461"/>
      <c r="V101" s="461"/>
      <c r="W101" s="461"/>
      <c r="X101" s="461"/>
      <c r="Y101" s="461"/>
      <c r="Z101" s="461"/>
      <c r="AA101" s="461"/>
      <c r="AB101" s="461"/>
      <c r="AC101" s="461"/>
      <c r="AD101" s="461"/>
      <c r="AE101" s="461"/>
      <c r="AF101" s="461"/>
      <c r="AG101" s="461"/>
      <c r="AH101" s="461"/>
      <c r="AI101" s="461"/>
      <c r="AJ101" s="461"/>
      <c r="AK101" s="461"/>
      <c r="AL101" s="461"/>
      <c r="AM101" s="462"/>
    </row>
    <row r="102" spans="1:39" ht="12" customHeight="1" x14ac:dyDescent="0.2">
      <c r="A102" s="180"/>
      <c r="B102" s="184" t="s">
        <v>83</v>
      </c>
      <c r="C102" s="185"/>
      <c r="D102" s="185"/>
      <c r="E102" s="185"/>
      <c r="F102" s="185"/>
      <c r="G102" s="185"/>
      <c r="H102" s="185"/>
      <c r="I102" s="185"/>
      <c r="J102" s="185"/>
      <c r="K102" s="185"/>
      <c r="L102" s="185"/>
      <c r="M102" s="185"/>
      <c r="N102" s="185"/>
      <c r="O102" s="185"/>
      <c r="P102" s="185"/>
      <c r="Q102" s="185"/>
      <c r="R102" s="185"/>
      <c r="S102" s="186"/>
      <c r="T102" s="451" t="s">
        <v>216</v>
      </c>
      <c r="U102" s="452"/>
      <c r="V102" s="452"/>
      <c r="W102" s="452"/>
      <c r="X102" s="452"/>
      <c r="Y102" s="452"/>
      <c r="Z102" s="452"/>
      <c r="AA102" s="452"/>
      <c r="AB102" s="452"/>
      <c r="AC102" s="452"/>
      <c r="AD102" s="452"/>
      <c r="AE102" s="452"/>
      <c r="AF102" s="452"/>
      <c r="AG102" s="452"/>
      <c r="AH102" s="452"/>
      <c r="AI102" s="452"/>
      <c r="AJ102" s="452"/>
      <c r="AK102" s="452"/>
      <c r="AL102" s="452"/>
      <c r="AM102" s="453"/>
    </row>
    <row r="103" spans="1:39" ht="12" customHeight="1" x14ac:dyDescent="0.2">
      <c r="A103" s="187"/>
      <c r="B103" s="188" t="s">
        <v>84</v>
      </c>
      <c r="C103" s="189"/>
      <c r="D103" s="189"/>
      <c r="E103" s="189"/>
      <c r="F103" s="189"/>
      <c r="G103" s="189"/>
      <c r="H103" s="189"/>
      <c r="I103" s="189"/>
      <c r="J103" s="189"/>
      <c r="K103" s="189"/>
      <c r="L103" s="189"/>
      <c r="M103" s="189"/>
      <c r="N103" s="189"/>
      <c r="O103" s="189"/>
      <c r="P103" s="189"/>
      <c r="Q103" s="189"/>
      <c r="R103" s="189"/>
      <c r="S103" s="190"/>
      <c r="T103" s="448" t="s">
        <v>91</v>
      </c>
      <c r="U103" s="449"/>
      <c r="V103" s="449"/>
      <c r="W103" s="449"/>
      <c r="X103" s="449"/>
      <c r="Y103" s="449"/>
      <c r="Z103" s="449"/>
      <c r="AA103" s="449"/>
      <c r="AB103" s="449"/>
      <c r="AC103" s="449"/>
      <c r="AD103" s="449"/>
      <c r="AE103" s="449"/>
      <c r="AF103" s="449"/>
      <c r="AG103" s="449"/>
      <c r="AH103" s="449"/>
      <c r="AI103" s="449"/>
      <c r="AJ103" s="449"/>
      <c r="AK103" s="449"/>
      <c r="AL103" s="449"/>
      <c r="AM103" s="450"/>
    </row>
    <row r="104" spans="1:39" ht="12" customHeight="1" x14ac:dyDescent="0.2">
      <c r="A104" s="178" t="s">
        <v>188</v>
      </c>
      <c r="B104" s="179"/>
      <c r="C104" s="179"/>
      <c r="D104" s="179"/>
      <c r="E104" s="179"/>
      <c r="F104" s="179"/>
      <c r="G104" s="179"/>
      <c r="H104" s="179"/>
      <c r="I104" s="179"/>
      <c r="J104" s="179"/>
      <c r="K104" s="179"/>
      <c r="L104" s="179"/>
      <c r="M104" s="179"/>
      <c r="N104" s="179"/>
      <c r="O104" s="179"/>
      <c r="P104" s="179"/>
      <c r="Q104" s="179"/>
      <c r="R104" s="179"/>
      <c r="S104" s="179"/>
      <c r="T104" s="121"/>
      <c r="U104" s="121"/>
      <c r="V104" s="121"/>
      <c r="W104" s="121"/>
      <c r="X104" s="121"/>
      <c r="Y104" s="121"/>
      <c r="Z104" s="121"/>
      <c r="AA104" s="121"/>
      <c r="AB104" s="121"/>
      <c r="AC104" s="121"/>
      <c r="AD104" s="121"/>
      <c r="AE104" s="121"/>
      <c r="AF104" s="121"/>
      <c r="AG104" s="121"/>
      <c r="AH104" s="121"/>
      <c r="AI104" s="121"/>
      <c r="AJ104" s="121"/>
      <c r="AK104" s="121"/>
      <c r="AL104" s="121"/>
      <c r="AM104" s="122"/>
    </row>
    <row r="105" spans="1:39" ht="12" customHeight="1" x14ac:dyDescent="0.2">
      <c r="A105" s="180"/>
      <c r="B105" s="181" t="s">
        <v>190</v>
      </c>
      <c r="C105" s="182"/>
      <c r="D105" s="182"/>
      <c r="E105" s="182"/>
      <c r="F105" s="182"/>
      <c r="G105" s="182"/>
      <c r="H105" s="182"/>
      <c r="I105" s="182"/>
      <c r="J105" s="182"/>
      <c r="K105" s="182"/>
      <c r="L105" s="182"/>
      <c r="M105" s="182"/>
      <c r="N105" s="182"/>
      <c r="O105" s="182"/>
      <c r="P105" s="182"/>
      <c r="Q105" s="182"/>
      <c r="R105" s="182"/>
      <c r="S105" s="183"/>
      <c r="T105" s="445" t="s">
        <v>92</v>
      </c>
      <c r="U105" s="446"/>
      <c r="V105" s="446"/>
      <c r="W105" s="446"/>
      <c r="X105" s="446"/>
      <c r="Y105" s="446"/>
      <c r="Z105" s="446"/>
      <c r="AA105" s="446"/>
      <c r="AB105" s="446"/>
      <c r="AC105" s="446"/>
      <c r="AD105" s="446"/>
      <c r="AE105" s="446"/>
      <c r="AF105" s="446"/>
      <c r="AG105" s="446"/>
      <c r="AH105" s="446"/>
      <c r="AI105" s="446"/>
      <c r="AJ105" s="446"/>
      <c r="AK105" s="446"/>
      <c r="AL105" s="446"/>
      <c r="AM105" s="447"/>
    </row>
    <row r="106" spans="1:39" ht="12" customHeight="1" x14ac:dyDescent="0.2">
      <c r="A106" s="187"/>
      <c r="B106" s="188" t="s">
        <v>152</v>
      </c>
      <c r="C106" s="189"/>
      <c r="D106" s="189"/>
      <c r="E106" s="189"/>
      <c r="F106" s="189"/>
      <c r="G106" s="189"/>
      <c r="H106" s="189"/>
      <c r="I106" s="189"/>
      <c r="J106" s="189"/>
      <c r="K106" s="189"/>
      <c r="L106" s="189"/>
      <c r="M106" s="189"/>
      <c r="N106" s="189"/>
      <c r="O106" s="189"/>
      <c r="P106" s="189"/>
      <c r="Q106" s="189"/>
      <c r="R106" s="189"/>
      <c r="S106" s="190"/>
      <c r="T106" s="448" t="s">
        <v>194</v>
      </c>
      <c r="U106" s="449"/>
      <c r="V106" s="449"/>
      <c r="W106" s="449"/>
      <c r="X106" s="449"/>
      <c r="Y106" s="449"/>
      <c r="Z106" s="449"/>
      <c r="AA106" s="449"/>
      <c r="AB106" s="449"/>
      <c r="AC106" s="449"/>
      <c r="AD106" s="449"/>
      <c r="AE106" s="449"/>
      <c r="AF106" s="449"/>
      <c r="AG106" s="449"/>
      <c r="AH106" s="449"/>
      <c r="AI106" s="449"/>
      <c r="AJ106" s="449"/>
      <c r="AK106" s="449"/>
      <c r="AL106" s="449"/>
      <c r="AM106" s="450"/>
    </row>
    <row r="107" spans="1:39" ht="12" customHeight="1" x14ac:dyDescent="0.2">
      <c r="A107" s="178" t="s">
        <v>88</v>
      </c>
      <c r="B107" s="179"/>
      <c r="C107" s="179"/>
      <c r="D107" s="179"/>
      <c r="E107" s="179"/>
      <c r="F107" s="179"/>
      <c r="G107" s="179"/>
      <c r="H107" s="179"/>
      <c r="I107" s="179"/>
      <c r="J107" s="179"/>
      <c r="K107" s="179"/>
      <c r="L107" s="179"/>
      <c r="M107" s="179"/>
      <c r="N107" s="179"/>
      <c r="O107" s="179"/>
      <c r="P107" s="179"/>
      <c r="Q107" s="179"/>
      <c r="R107" s="179"/>
      <c r="S107" s="179"/>
      <c r="T107" s="191"/>
      <c r="U107" s="191"/>
      <c r="V107" s="191"/>
      <c r="W107" s="191"/>
      <c r="X107" s="191"/>
      <c r="Y107" s="191"/>
      <c r="Z107" s="191"/>
      <c r="AA107" s="191"/>
      <c r="AB107" s="191"/>
      <c r="AC107" s="191"/>
      <c r="AD107" s="191"/>
      <c r="AE107" s="191"/>
      <c r="AF107" s="191"/>
      <c r="AG107" s="191"/>
      <c r="AH107" s="191"/>
      <c r="AI107" s="191"/>
      <c r="AJ107" s="191"/>
      <c r="AK107" s="121"/>
      <c r="AL107" s="121"/>
      <c r="AM107" s="122"/>
    </row>
    <row r="108" spans="1:39" ht="12" customHeight="1" x14ac:dyDescent="0.2">
      <c r="A108" s="114"/>
      <c r="B108" s="181" t="s">
        <v>85</v>
      </c>
      <c r="C108" s="182"/>
      <c r="D108" s="182"/>
      <c r="E108" s="182"/>
      <c r="F108" s="182"/>
      <c r="G108" s="182"/>
      <c r="H108" s="182"/>
      <c r="I108" s="182"/>
      <c r="J108" s="182"/>
      <c r="K108" s="182"/>
      <c r="L108" s="182"/>
      <c r="M108" s="182"/>
      <c r="N108" s="182"/>
      <c r="O108" s="182"/>
      <c r="P108" s="182"/>
      <c r="Q108" s="182"/>
      <c r="R108" s="182"/>
      <c r="S108" s="183"/>
      <c r="T108" s="446" t="s">
        <v>176</v>
      </c>
      <c r="U108" s="446"/>
      <c r="V108" s="446"/>
      <c r="W108" s="446"/>
      <c r="X108" s="446"/>
      <c r="Y108" s="446"/>
      <c r="Z108" s="446"/>
      <c r="AA108" s="446"/>
      <c r="AB108" s="446"/>
      <c r="AC108" s="446"/>
      <c r="AD108" s="446"/>
      <c r="AE108" s="446"/>
      <c r="AF108" s="446"/>
      <c r="AG108" s="446"/>
      <c r="AH108" s="446"/>
      <c r="AI108" s="446"/>
      <c r="AJ108" s="446"/>
      <c r="AK108" s="446"/>
      <c r="AL108" s="446"/>
      <c r="AM108" s="447"/>
    </row>
    <row r="109" spans="1:39" ht="12" customHeight="1" x14ac:dyDescent="0.2">
      <c r="A109" s="114"/>
      <c r="B109" s="187" t="s">
        <v>153</v>
      </c>
      <c r="C109" s="192"/>
      <c r="D109" s="192"/>
      <c r="E109" s="192"/>
      <c r="F109" s="192"/>
      <c r="G109" s="192"/>
      <c r="H109" s="192"/>
      <c r="I109" s="192"/>
      <c r="J109" s="192"/>
      <c r="K109" s="192"/>
      <c r="L109" s="192"/>
      <c r="M109" s="192"/>
      <c r="N109" s="192"/>
      <c r="O109" s="192"/>
      <c r="P109" s="192"/>
      <c r="Q109" s="192"/>
      <c r="R109" s="192"/>
      <c r="S109" s="193"/>
      <c r="T109" s="449" t="s">
        <v>154</v>
      </c>
      <c r="U109" s="449"/>
      <c r="V109" s="449"/>
      <c r="W109" s="449"/>
      <c r="X109" s="449"/>
      <c r="Y109" s="449"/>
      <c r="Z109" s="449"/>
      <c r="AA109" s="449"/>
      <c r="AB109" s="449"/>
      <c r="AC109" s="449"/>
      <c r="AD109" s="449"/>
      <c r="AE109" s="449"/>
      <c r="AF109" s="449"/>
      <c r="AG109" s="449"/>
      <c r="AH109" s="449"/>
      <c r="AI109" s="449"/>
      <c r="AJ109" s="449"/>
      <c r="AK109" s="449"/>
      <c r="AL109" s="449"/>
      <c r="AM109" s="450"/>
    </row>
    <row r="110" spans="1:39" ht="12" customHeight="1" x14ac:dyDescent="0.2">
      <c r="A110" s="178" t="s">
        <v>89</v>
      </c>
      <c r="B110" s="179"/>
      <c r="C110" s="179"/>
      <c r="D110" s="179"/>
      <c r="E110" s="179"/>
      <c r="F110" s="179"/>
      <c r="G110" s="179"/>
      <c r="H110" s="179"/>
      <c r="I110" s="179"/>
      <c r="J110" s="179"/>
      <c r="K110" s="179"/>
      <c r="L110" s="179"/>
      <c r="M110" s="179"/>
      <c r="N110" s="179"/>
      <c r="O110" s="179"/>
      <c r="P110" s="179"/>
      <c r="Q110" s="179"/>
      <c r="R110" s="179"/>
      <c r="S110" s="179"/>
      <c r="T110" s="191"/>
      <c r="U110" s="191"/>
      <c r="V110" s="191"/>
      <c r="W110" s="191"/>
      <c r="X110" s="191"/>
      <c r="Y110" s="191"/>
      <c r="Z110" s="191"/>
      <c r="AA110" s="191"/>
      <c r="AB110" s="191"/>
      <c r="AC110" s="191"/>
      <c r="AD110" s="191"/>
      <c r="AE110" s="191"/>
      <c r="AF110" s="191"/>
      <c r="AG110" s="191"/>
      <c r="AH110" s="191"/>
      <c r="AI110" s="191"/>
      <c r="AJ110" s="191"/>
      <c r="AK110" s="121"/>
      <c r="AL110" s="121"/>
      <c r="AM110" s="122"/>
    </row>
    <row r="111" spans="1:39" ht="12" customHeight="1" x14ac:dyDescent="0.2">
      <c r="A111" s="114"/>
      <c r="B111" s="181" t="s">
        <v>191</v>
      </c>
      <c r="C111" s="182"/>
      <c r="D111" s="182"/>
      <c r="E111" s="182"/>
      <c r="F111" s="182"/>
      <c r="G111" s="182"/>
      <c r="H111" s="182"/>
      <c r="I111" s="182"/>
      <c r="J111" s="182"/>
      <c r="K111" s="182"/>
      <c r="L111" s="182"/>
      <c r="M111" s="182"/>
      <c r="N111" s="182"/>
      <c r="O111" s="182"/>
      <c r="P111" s="182"/>
      <c r="Q111" s="182"/>
      <c r="R111" s="182"/>
      <c r="S111" s="183"/>
      <c r="T111" s="445" t="s">
        <v>93</v>
      </c>
      <c r="U111" s="446"/>
      <c r="V111" s="446"/>
      <c r="W111" s="446"/>
      <c r="X111" s="446"/>
      <c r="Y111" s="446"/>
      <c r="Z111" s="446"/>
      <c r="AA111" s="446"/>
      <c r="AB111" s="446"/>
      <c r="AC111" s="446"/>
      <c r="AD111" s="446"/>
      <c r="AE111" s="446"/>
      <c r="AF111" s="446"/>
      <c r="AG111" s="446"/>
      <c r="AH111" s="446"/>
      <c r="AI111" s="446"/>
      <c r="AJ111" s="446"/>
      <c r="AK111" s="446"/>
      <c r="AL111" s="446"/>
      <c r="AM111" s="447"/>
    </row>
    <row r="112" spans="1:39" ht="12" customHeight="1" x14ac:dyDescent="0.2">
      <c r="A112" s="114"/>
      <c r="B112" s="184" t="s">
        <v>192</v>
      </c>
      <c r="C112" s="185"/>
      <c r="D112" s="185"/>
      <c r="E112" s="185"/>
      <c r="F112" s="185"/>
      <c r="G112" s="185"/>
      <c r="H112" s="185"/>
      <c r="I112" s="185"/>
      <c r="J112" s="185"/>
      <c r="K112" s="185"/>
      <c r="L112" s="185"/>
      <c r="M112" s="185"/>
      <c r="N112" s="185"/>
      <c r="O112" s="185"/>
      <c r="P112" s="185"/>
      <c r="Q112" s="185"/>
      <c r="R112" s="185"/>
      <c r="S112" s="186"/>
      <c r="T112" s="451" t="s">
        <v>94</v>
      </c>
      <c r="U112" s="452"/>
      <c r="V112" s="452"/>
      <c r="W112" s="452"/>
      <c r="X112" s="452"/>
      <c r="Y112" s="452"/>
      <c r="Z112" s="452"/>
      <c r="AA112" s="452"/>
      <c r="AB112" s="452"/>
      <c r="AC112" s="452"/>
      <c r="AD112" s="452"/>
      <c r="AE112" s="452"/>
      <c r="AF112" s="452"/>
      <c r="AG112" s="452"/>
      <c r="AH112" s="452"/>
      <c r="AI112" s="452"/>
      <c r="AJ112" s="452"/>
      <c r="AK112" s="452"/>
      <c r="AL112" s="452"/>
      <c r="AM112" s="453"/>
    </row>
    <row r="113" spans="1:39" ht="12" customHeight="1" x14ac:dyDescent="0.2">
      <c r="A113" s="114"/>
      <c r="B113" s="184" t="s">
        <v>155</v>
      </c>
      <c r="C113" s="185"/>
      <c r="D113" s="185"/>
      <c r="E113" s="185"/>
      <c r="F113" s="185"/>
      <c r="G113" s="185"/>
      <c r="H113" s="185"/>
      <c r="I113" s="185"/>
      <c r="J113" s="185"/>
      <c r="K113" s="185"/>
      <c r="L113" s="185"/>
      <c r="M113" s="185"/>
      <c r="N113" s="185"/>
      <c r="O113" s="185"/>
      <c r="P113" s="185"/>
      <c r="Q113" s="185"/>
      <c r="R113" s="185"/>
      <c r="S113" s="186"/>
      <c r="T113" s="457" t="s">
        <v>135</v>
      </c>
      <c r="U113" s="458"/>
      <c r="V113" s="458"/>
      <c r="W113" s="458"/>
      <c r="X113" s="458"/>
      <c r="Y113" s="458"/>
      <c r="Z113" s="458"/>
      <c r="AA113" s="458"/>
      <c r="AB113" s="458"/>
      <c r="AC113" s="458"/>
      <c r="AD113" s="458"/>
      <c r="AE113" s="458"/>
      <c r="AF113" s="458"/>
      <c r="AG113" s="458"/>
      <c r="AH113" s="458"/>
      <c r="AI113" s="458"/>
      <c r="AJ113" s="458"/>
      <c r="AK113" s="458"/>
      <c r="AL113" s="458"/>
      <c r="AM113" s="459"/>
    </row>
    <row r="114" spans="1:39" ht="12" customHeight="1" x14ac:dyDescent="0.2">
      <c r="A114" s="115"/>
      <c r="B114" s="116" t="s">
        <v>157</v>
      </c>
      <c r="C114" s="185"/>
      <c r="D114" s="185"/>
      <c r="E114" s="185"/>
      <c r="F114" s="185"/>
      <c r="G114" s="185"/>
      <c r="H114" s="185"/>
      <c r="I114" s="185"/>
      <c r="J114" s="185"/>
      <c r="K114" s="185"/>
      <c r="L114" s="185"/>
      <c r="M114" s="185"/>
      <c r="N114" s="185"/>
      <c r="O114" s="185"/>
      <c r="P114" s="185"/>
      <c r="Q114" s="185"/>
      <c r="R114" s="185"/>
      <c r="S114" s="186"/>
      <c r="T114" s="451" t="s">
        <v>159</v>
      </c>
      <c r="U114" s="452"/>
      <c r="V114" s="452"/>
      <c r="W114" s="452"/>
      <c r="X114" s="452"/>
      <c r="Y114" s="452"/>
      <c r="Z114" s="452"/>
      <c r="AA114" s="452"/>
      <c r="AB114" s="452"/>
      <c r="AC114" s="452"/>
      <c r="AD114" s="452"/>
      <c r="AE114" s="452"/>
      <c r="AF114" s="452"/>
      <c r="AG114" s="452"/>
      <c r="AH114" s="452"/>
      <c r="AI114" s="452"/>
      <c r="AJ114" s="452"/>
      <c r="AK114" s="452"/>
      <c r="AL114" s="452"/>
      <c r="AM114" s="453"/>
    </row>
    <row r="115" spans="1:39" ht="12" customHeight="1" x14ac:dyDescent="0.2">
      <c r="A115" s="117"/>
      <c r="B115" s="118" t="s">
        <v>156</v>
      </c>
      <c r="C115" s="189"/>
      <c r="D115" s="189"/>
      <c r="E115" s="189"/>
      <c r="F115" s="189"/>
      <c r="G115" s="189"/>
      <c r="H115" s="189"/>
      <c r="I115" s="189"/>
      <c r="J115" s="189"/>
      <c r="K115" s="189"/>
      <c r="L115" s="189"/>
      <c r="M115" s="189"/>
      <c r="N115" s="189"/>
      <c r="O115" s="189"/>
      <c r="P115" s="189"/>
      <c r="Q115" s="189"/>
      <c r="R115" s="189"/>
      <c r="S115" s="190"/>
      <c r="T115" s="448" t="s">
        <v>95</v>
      </c>
      <c r="U115" s="449"/>
      <c r="V115" s="449"/>
      <c r="W115" s="449"/>
      <c r="X115" s="449"/>
      <c r="Y115" s="449"/>
      <c r="Z115" s="449"/>
      <c r="AA115" s="449"/>
      <c r="AB115" s="449"/>
      <c r="AC115" s="449"/>
      <c r="AD115" s="449"/>
      <c r="AE115" s="449"/>
      <c r="AF115" s="449"/>
      <c r="AG115" s="449"/>
      <c r="AH115" s="449"/>
      <c r="AI115" s="449"/>
      <c r="AJ115" s="449"/>
      <c r="AK115" s="449"/>
      <c r="AL115" s="449"/>
      <c r="AM115" s="450"/>
    </row>
    <row r="116" spans="1:39" ht="6" customHeight="1" x14ac:dyDescent="0.2">
      <c r="A116" s="119"/>
      <c r="B116" s="119"/>
      <c r="C116" s="194"/>
      <c r="D116" s="194"/>
      <c r="E116" s="194"/>
      <c r="F116" s="194"/>
      <c r="G116" s="194"/>
      <c r="H116" s="194"/>
      <c r="I116" s="194"/>
      <c r="J116" s="194"/>
      <c r="K116" s="194"/>
      <c r="L116" s="194"/>
      <c r="M116" s="194"/>
      <c r="N116" s="194"/>
      <c r="O116" s="194"/>
      <c r="P116" s="194"/>
      <c r="Q116" s="194"/>
      <c r="R116" s="194"/>
      <c r="S116" s="194"/>
      <c r="T116" s="195"/>
      <c r="U116" s="195"/>
      <c r="V116" s="195"/>
      <c r="W116" s="195"/>
      <c r="X116" s="195"/>
      <c r="Y116" s="195"/>
      <c r="Z116" s="195"/>
      <c r="AA116" s="195"/>
      <c r="AB116" s="195"/>
      <c r="AC116" s="195"/>
      <c r="AD116" s="195"/>
      <c r="AE116" s="195"/>
      <c r="AF116" s="195"/>
      <c r="AG116" s="195"/>
      <c r="AH116" s="195"/>
      <c r="AI116" s="195"/>
      <c r="AJ116" s="195"/>
      <c r="AK116" s="195"/>
      <c r="AL116" s="195"/>
      <c r="AM116" s="195"/>
    </row>
    <row r="117" spans="1:39" ht="12" customHeight="1" x14ac:dyDescent="0.2">
      <c r="A117" s="176" t="s">
        <v>73</v>
      </c>
      <c r="B117" s="196"/>
      <c r="C117" s="196"/>
      <c r="D117" s="196"/>
      <c r="E117" s="196"/>
      <c r="F117" s="196"/>
      <c r="G117" s="196"/>
      <c r="H117" s="196"/>
      <c r="I117" s="196"/>
      <c r="J117" s="196"/>
      <c r="K117" s="196"/>
      <c r="L117" s="196"/>
      <c r="M117" s="196"/>
      <c r="N117" s="196"/>
      <c r="O117" s="196"/>
      <c r="P117" s="196"/>
      <c r="Q117" s="196"/>
      <c r="R117" s="196"/>
      <c r="S117" s="196"/>
      <c r="T117" s="454"/>
      <c r="U117" s="454"/>
      <c r="V117" s="454"/>
      <c r="W117" s="454"/>
      <c r="X117" s="454"/>
      <c r="Y117" s="454"/>
      <c r="Z117" s="454"/>
      <c r="AA117" s="454"/>
      <c r="AB117" s="454"/>
      <c r="AC117" s="454"/>
      <c r="AD117" s="454"/>
      <c r="AE117" s="454"/>
      <c r="AF117" s="454"/>
      <c r="AG117" s="454"/>
      <c r="AH117" s="454"/>
      <c r="AI117" s="454"/>
      <c r="AJ117" s="454"/>
      <c r="AK117" s="454"/>
      <c r="AL117" s="454"/>
      <c r="AM117" s="454"/>
    </row>
    <row r="118" spans="1:39" ht="12" customHeight="1" x14ac:dyDescent="0.2">
      <c r="A118" s="178" t="s">
        <v>87</v>
      </c>
      <c r="B118" s="197"/>
      <c r="C118" s="179"/>
      <c r="D118" s="179"/>
      <c r="E118" s="179"/>
      <c r="F118" s="179"/>
      <c r="G118" s="179"/>
      <c r="H118" s="179"/>
      <c r="I118" s="179"/>
      <c r="J118" s="179"/>
      <c r="K118" s="179"/>
      <c r="L118" s="179"/>
      <c r="M118" s="179"/>
      <c r="N118" s="179"/>
      <c r="O118" s="179"/>
      <c r="P118" s="179"/>
      <c r="Q118" s="179"/>
      <c r="R118" s="179"/>
      <c r="S118" s="198"/>
      <c r="T118" s="455" t="s">
        <v>136</v>
      </c>
      <c r="U118" s="455"/>
      <c r="V118" s="455"/>
      <c r="W118" s="455"/>
      <c r="X118" s="455"/>
      <c r="Y118" s="455"/>
      <c r="Z118" s="455"/>
      <c r="AA118" s="455"/>
      <c r="AB118" s="455"/>
      <c r="AC118" s="455"/>
      <c r="AD118" s="455"/>
      <c r="AE118" s="455"/>
      <c r="AF118" s="455"/>
      <c r="AG118" s="455"/>
      <c r="AH118" s="455"/>
      <c r="AI118" s="455"/>
      <c r="AJ118" s="455"/>
      <c r="AK118" s="455"/>
      <c r="AL118" s="455"/>
      <c r="AM118" s="456"/>
    </row>
    <row r="119" spans="1:39" ht="12" customHeight="1" x14ac:dyDescent="0.2">
      <c r="A119" s="114"/>
      <c r="B119" s="199" t="s">
        <v>193</v>
      </c>
      <c r="C119" s="198"/>
      <c r="D119" s="198"/>
      <c r="E119" s="198"/>
      <c r="F119" s="198"/>
      <c r="G119" s="198"/>
      <c r="H119" s="198"/>
      <c r="I119" s="198"/>
      <c r="J119" s="198"/>
      <c r="K119" s="198"/>
      <c r="L119" s="198"/>
      <c r="M119" s="198"/>
      <c r="N119" s="198"/>
      <c r="O119" s="198"/>
      <c r="P119" s="198"/>
      <c r="Q119" s="198"/>
      <c r="R119" s="198"/>
      <c r="S119" s="200"/>
      <c r="T119" s="442" t="s">
        <v>162</v>
      </c>
      <c r="U119" s="443"/>
      <c r="V119" s="443"/>
      <c r="W119" s="443"/>
      <c r="X119" s="443"/>
      <c r="Y119" s="443"/>
      <c r="Z119" s="443"/>
      <c r="AA119" s="443"/>
      <c r="AB119" s="443"/>
      <c r="AC119" s="443"/>
      <c r="AD119" s="443"/>
      <c r="AE119" s="443"/>
      <c r="AF119" s="443"/>
      <c r="AG119" s="443"/>
      <c r="AH119" s="443"/>
      <c r="AI119" s="443"/>
      <c r="AJ119" s="443"/>
      <c r="AK119" s="443"/>
      <c r="AL119" s="443"/>
      <c r="AM119" s="444"/>
    </row>
    <row r="120" spans="1:39" ht="12" customHeight="1" x14ac:dyDescent="0.2">
      <c r="A120" s="114"/>
      <c r="B120" s="199" t="s">
        <v>160</v>
      </c>
      <c r="C120" s="198"/>
      <c r="D120" s="198"/>
      <c r="E120" s="198"/>
      <c r="F120" s="198"/>
      <c r="G120" s="198"/>
      <c r="H120" s="198"/>
      <c r="I120" s="198"/>
      <c r="J120" s="198"/>
      <c r="K120" s="198"/>
      <c r="L120" s="198"/>
      <c r="M120" s="198"/>
      <c r="N120" s="198"/>
      <c r="O120" s="198"/>
      <c r="P120" s="198"/>
      <c r="Q120" s="198"/>
      <c r="R120" s="198"/>
      <c r="S120" s="200"/>
      <c r="T120" s="442" t="s">
        <v>163</v>
      </c>
      <c r="U120" s="443"/>
      <c r="V120" s="443"/>
      <c r="W120" s="443"/>
      <c r="X120" s="443"/>
      <c r="Y120" s="443"/>
      <c r="Z120" s="443"/>
      <c r="AA120" s="443"/>
      <c r="AB120" s="443"/>
      <c r="AC120" s="443"/>
      <c r="AD120" s="443"/>
      <c r="AE120" s="443"/>
      <c r="AF120" s="443"/>
      <c r="AG120" s="443"/>
      <c r="AH120" s="443"/>
      <c r="AI120" s="443"/>
      <c r="AJ120" s="443"/>
      <c r="AK120" s="443"/>
      <c r="AL120" s="443"/>
      <c r="AM120" s="444"/>
    </row>
    <row r="121" spans="1:39" ht="12" customHeight="1" x14ac:dyDescent="0.2">
      <c r="A121" s="120" t="s">
        <v>86</v>
      </c>
      <c r="B121" s="197"/>
      <c r="C121" s="179"/>
      <c r="D121" s="179"/>
      <c r="E121" s="179"/>
      <c r="F121" s="179"/>
      <c r="G121" s="179"/>
      <c r="H121" s="179"/>
      <c r="I121" s="179"/>
      <c r="J121" s="179"/>
      <c r="K121" s="179"/>
      <c r="L121" s="179"/>
      <c r="M121" s="179"/>
      <c r="N121" s="179"/>
      <c r="O121" s="179"/>
      <c r="P121" s="179"/>
      <c r="Q121" s="179"/>
      <c r="R121" s="179"/>
      <c r="S121" s="198"/>
      <c r="T121" s="201"/>
      <c r="U121" s="201"/>
      <c r="V121" s="201"/>
      <c r="W121" s="201"/>
      <c r="X121" s="201"/>
      <c r="Y121" s="201"/>
      <c r="Z121" s="201"/>
      <c r="AA121" s="201"/>
      <c r="AB121" s="201"/>
      <c r="AC121" s="201"/>
      <c r="AD121" s="201"/>
      <c r="AE121" s="201"/>
      <c r="AF121" s="201"/>
      <c r="AG121" s="201"/>
      <c r="AH121" s="201"/>
      <c r="AI121" s="201"/>
      <c r="AJ121" s="201"/>
      <c r="AK121" s="201"/>
      <c r="AL121" s="201"/>
      <c r="AM121" s="202"/>
    </row>
    <row r="122" spans="1:39" ht="12" customHeight="1" x14ac:dyDescent="0.2">
      <c r="A122" s="203"/>
      <c r="B122" s="199" t="s">
        <v>161</v>
      </c>
      <c r="C122" s="198"/>
      <c r="D122" s="198"/>
      <c r="E122" s="198"/>
      <c r="F122" s="198"/>
      <c r="G122" s="198"/>
      <c r="H122" s="198"/>
      <c r="I122" s="198"/>
      <c r="J122" s="198"/>
      <c r="K122" s="198"/>
      <c r="L122" s="198"/>
      <c r="M122" s="198"/>
      <c r="N122" s="198"/>
      <c r="O122" s="198"/>
      <c r="P122" s="198"/>
      <c r="Q122" s="198"/>
      <c r="R122" s="198"/>
      <c r="S122" s="200"/>
      <c r="T122" s="442" t="s">
        <v>162</v>
      </c>
      <c r="U122" s="443"/>
      <c r="V122" s="443"/>
      <c r="W122" s="443"/>
      <c r="X122" s="443"/>
      <c r="Y122" s="443"/>
      <c r="Z122" s="443"/>
      <c r="AA122" s="443"/>
      <c r="AB122" s="443"/>
      <c r="AC122" s="443"/>
      <c r="AD122" s="443"/>
      <c r="AE122" s="443"/>
      <c r="AF122" s="443"/>
      <c r="AG122" s="443"/>
      <c r="AH122" s="443"/>
      <c r="AI122" s="443"/>
      <c r="AJ122" s="443"/>
      <c r="AK122" s="443"/>
      <c r="AL122" s="443"/>
      <c r="AM122" s="444"/>
    </row>
    <row r="123" spans="1:39" ht="18" customHeight="1" x14ac:dyDescent="0.2">
      <c r="A123" s="41"/>
      <c r="B123" s="53"/>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row>
    <row r="124" spans="1:39" s="54" customFormat="1" x14ac:dyDescent="0.2">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row>
    <row r="125" spans="1:39" s="54" customFormat="1" x14ac:dyDescent="0.2">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row>
    <row r="126" spans="1:39" x14ac:dyDescent="0.2">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row>
    <row r="127" spans="1:39" x14ac:dyDescent="0.2">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row>
    <row r="128" spans="1:39" x14ac:dyDescent="0.2">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row>
    <row r="129" spans="1:36" x14ac:dyDescent="0.2">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row>
    <row r="130" spans="1:36" x14ac:dyDescent="0.2">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row>
    <row r="131" spans="1:36" x14ac:dyDescent="0.2">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row>
    <row r="132" spans="1:36" x14ac:dyDescent="0.2">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row>
    <row r="133" spans="1:36" x14ac:dyDescent="0.2">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row>
    <row r="134" spans="1:36" x14ac:dyDescent="0.2">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row>
    <row r="135" spans="1:36" x14ac:dyDescent="0.2">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row>
    <row r="136" spans="1:36" x14ac:dyDescent="0.2">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row>
    <row r="137" spans="1:36" x14ac:dyDescent="0.2">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row>
    <row r="138" spans="1:36" x14ac:dyDescent="0.2">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row>
    <row r="139" spans="1:36" x14ac:dyDescent="0.2">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row>
    <row r="140" spans="1:36" x14ac:dyDescent="0.2">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row>
    <row r="141" spans="1:36" x14ac:dyDescent="0.2">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row>
    <row r="142" spans="1:36" x14ac:dyDescent="0.2">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row>
    <row r="143" spans="1:36" x14ac:dyDescent="0.2">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row>
    <row r="144" spans="1:36" x14ac:dyDescent="0.2">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row>
    <row r="145" spans="1:36" x14ac:dyDescent="0.2">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row>
    <row r="146" spans="1:36" x14ac:dyDescent="0.2">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row>
    <row r="147" spans="1:36" x14ac:dyDescent="0.2">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row>
    <row r="148" spans="1:36" x14ac:dyDescent="0.2">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row>
    <row r="149" spans="1:36" x14ac:dyDescent="0.2">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row>
    <row r="150" spans="1:36" x14ac:dyDescent="0.2">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row>
    <row r="151" spans="1:36" x14ac:dyDescent="0.2">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row>
    <row r="152" spans="1:36" x14ac:dyDescent="0.2">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row>
    <row r="153" spans="1:36" x14ac:dyDescent="0.2">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row>
    <row r="154" spans="1:36" x14ac:dyDescent="0.2">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row>
    <row r="155" spans="1:36" x14ac:dyDescent="0.2">
      <c r="A155" s="42"/>
      <c r="B155" s="41"/>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row>
    <row r="156" spans="1:36" x14ac:dyDescent="0.2">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row>
    <row r="157" spans="1:36" x14ac:dyDescent="0.2">
      <c r="B157" s="42"/>
    </row>
  </sheetData>
  <sheetProtection formatCells="0" formatColumns="0" formatRows="0" insertColumns="0" insertRows="0" autoFilter="0"/>
  <mergeCells count="183">
    <mergeCell ref="L3:AF4"/>
    <mergeCell ref="A85:D88"/>
    <mergeCell ref="E85:I85"/>
    <mergeCell ref="J85:N85"/>
    <mergeCell ref="O85:AM85"/>
    <mergeCell ref="E86:I86"/>
    <mergeCell ref="J86:N86"/>
    <mergeCell ref="O86:AM86"/>
    <mergeCell ref="E87:I87"/>
    <mergeCell ref="J87:N87"/>
    <mergeCell ref="O87:AM87"/>
    <mergeCell ref="E88:I88"/>
    <mergeCell ref="J88:N88"/>
    <mergeCell ref="O88:AM88"/>
    <mergeCell ref="A81:D84"/>
    <mergeCell ref="E81:I81"/>
    <mergeCell ref="J81:N81"/>
    <mergeCell ref="O81:AM81"/>
    <mergeCell ref="E82:I82"/>
    <mergeCell ref="J82:N82"/>
    <mergeCell ref="O82:AM82"/>
    <mergeCell ref="E83:I83"/>
    <mergeCell ref="J83:N83"/>
    <mergeCell ref="O83:AM83"/>
    <mergeCell ref="E84:I84"/>
    <mergeCell ref="J84:N84"/>
    <mergeCell ref="O84:AM84"/>
    <mergeCell ref="A77:D80"/>
    <mergeCell ref="E77:I77"/>
    <mergeCell ref="J77:N77"/>
    <mergeCell ref="O77:AM77"/>
    <mergeCell ref="E78:I78"/>
    <mergeCell ref="J78:N78"/>
    <mergeCell ref="O78:AM78"/>
    <mergeCell ref="E79:I79"/>
    <mergeCell ref="J79:N79"/>
    <mergeCell ref="O79:AM79"/>
    <mergeCell ref="E80:I80"/>
    <mergeCell ref="J80:N80"/>
    <mergeCell ref="O80:AM80"/>
    <mergeCell ref="A69:D72"/>
    <mergeCell ref="E69:I69"/>
    <mergeCell ref="J69:N69"/>
    <mergeCell ref="O69:AM69"/>
    <mergeCell ref="E70:I70"/>
    <mergeCell ref="J70:N70"/>
    <mergeCell ref="O70:AM70"/>
    <mergeCell ref="E71:I71"/>
    <mergeCell ref="J71:N71"/>
    <mergeCell ref="O71:AM71"/>
    <mergeCell ref="E72:I72"/>
    <mergeCell ref="J72:N72"/>
    <mergeCell ref="O72:AM72"/>
    <mergeCell ref="A65:D68"/>
    <mergeCell ref="E65:I65"/>
    <mergeCell ref="J65:N65"/>
    <mergeCell ref="O65:AM65"/>
    <mergeCell ref="E66:I66"/>
    <mergeCell ref="J66:N66"/>
    <mergeCell ref="O66:AM66"/>
    <mergeCell ref="E67:I67"/>
    <mergeCell ref="J67:N67"/>
    <mergeCell ref="O67:AM67"/>
    <mergeCell ref="E68:I68"/>
    <mergeCell ref="J68:N68"/>
    <mergeCell ref="O68:AM68"/>
    <mergeCell ref="A61:D64"/>
    <mergeCell ref="E61:I61"/>
    <mergeCell ref="J61:N61"/>
    <mergeCell ref="O61:AM61"/>
    <mergeCell ref="E62:I62"/>
    <mergeCell ref="J62:N62"/>
    <mergeCell ref="O62:AM62"/>
    <mergeCell ref="E63:I63"/>
    <mergeCell ref="J63:N63"/>
    <mergeCell ref="O63:AM63"/>
    <mergeCell ref="E64:I64"/>
    <mergeCell ref="J64:N64"/>
    <mergeCell ref="O64:AM64"/>
    <mergeCell ref="O55:AM55"/>
    <mergeCell ref="E56:I56"/>
    <mergeCell ref="J56:N56"/>
    <mergeCell ref="O56:AM56"/>
    <mergeCell ref="A57:D60"/>
    <mergeCell ref="E57:I57"/>
    <mergeCell ref="J57:N57"/>
    <mergeCell ref="O57:AM57"/>
    <mergeCell ref="E58:I58"/>
    <mergeCell ref="J58:N58"/>
    <mergeCell ref="O58:AM58"/>
    <mergeCell ref="E59:I59"/>
    <mergeCell ref="J59:N59"/>
    <mergeCell ref="O59:AM59"/>
    <mergeCell ref="E60:I60"/>
    <mergeCell ref="J60:N60"/>
    <mergeCell ref="O60:AM60"/>
    <mergeCell ref="A53:D56"/>
    <mergeCell ref="AP32:AU32"/>
    <mergeCell ref="AA13:AC13"/>
    <mergeCell ref="AD13:AE13"/>
    <mergeCell ref="AP5:AU5"/>
    <mergeCell ref="AP4:AU4"/>
    <mergeCell ref="AU6:AU7"/>
    <mergeCell ref="AP31:AU31"/>
    <mergeCell ref="L9:AM9"/>
    <mergeCell ref="E54:I54"/>
    <mergeCell ref="J54:N54"/>
    <mergeCell ref="O54:AM54"/>
    <mergeCell ref="AL37:AM37"/>
    <mergeCell ref="W37:Z37"/>
    <mergeCell ref="W13:Z13"/>
    <mergeCell ref="AF13:AH13"/>
    <mergeCell ref="AF37:AH37"/>
    <mergeCell ref="T25:AL25"/>
    <mergeCell ref="AG5:AK5"/>
    <mergeCell ref="B6:K7"/>
    <mergeCell ref="K14:AE14"/>
    <mergeCell ref="T6:V6"/>
    <mergeCell ref="S8:Y8"/>
    <mergeCell ref="AG8:AM8"/>
    <mergeCell ref="L7:AM7"/>
    <mergeCell ref="T100:AM100"/>
    <mergeCell ref="T101:AM101"/>
    <mergeCell ref="T102:AM102"/>
    <mergeCell ref="T103:AM103"/>
    <mergeCell ref="AA37:AC37"/>
    <mergeCell ref="B35:AM35"/>
    <mergeCell ref="AL13:AM13"/>
    <mergeCell ref="AI13:AK13"/>
    <mergeCell ref="C39:AM40"/>
    <mergeCell ref="C15:AM19"/>
    <mergeCell ref="H38:J38"/>
    <mergeCell ref="A89:D89"/>
    <mergeCell ref="E89:I89"/>
    <mergeCell ref="J89:N89"/>
    <mergeCell ref="O89:AM89"/>
    <mergeCell ref="T99:AM99"/>
    <mergeCell ref="T98:AM98"/>
    <mergeCell ref="A76:D76"/>
    <mergeCell ref="E76:I76"/>
    <mergeCell ref="J76:N76"/>
    <mergeCell ref="O76:AM76"/>
    <mergeCell ref="B48:AM48"/>
    <mergeCell ref="AI37:AK37"/>
    <mergeCell ref="O73:AM73"/>
    <mergeCell ref="T120:AM120"/>
    <mergeCell ref="T122:AM122"/>
    <mergeCell ref="T105:AM105"/>
    <mergeCell ref="T106:AM106"/>
    <mergeCell ref="T108:AM108"/>
    <mergeCell ref="T111:AM111"/>
    <mergeCell ref="T112:AM112"/>
    <mergeCell ref="T109:AM109"/>
    <mergeCell ref="T115:AM115"/>
    <mergeCell ref="T117:AM117"/>
    <mergeCell ref="T118:AM118"/>
    <mergeCell ref="T114:AM114"/>
    <mergeCell ref="T119:AM119"/>
    <mergeCell ref="T113:AM113"/>
    <mergeCell ref="A73:D73"/>
    <mergeCell ref="E73:I73"/>
    <mergeCell ref="J73:N73"/>
    <mergeCell ref="AD37:AE37"/>
    <mergeCell ref="A3:A9"/>
    <mergeCell ref="A10:H11"/>
    <mergeCell ref="Q6:R6"/>
    <mergeCell ref="O52:AM52"/>
    <mergeCell ref="S46:AL46"/>
    <mergeCell ref="A52:D52"/>
    <mergeCell ref="E52:I52"/>
    <mergeCell ref="E53:I53"/>
    <mergeCell ref="J52:N52"/>
    <mergeCell ref="J53:N53"/>
    <mergeCell ref="O53:AM53"/>
    <mergeCell ref="H14:J14"/>
    <mergeCell ref="AG3:AM3"/>
    <mergeCell ref="AG4:AM4"/>
    <mergeCell ref="L5:AB5"/>
    <mergeCell ref="AC5:AF5"/>
    <mergeCell ref="AL5:AM5"/>
    <mergeCell ref="K38:AE38"/>
    <mergeCell ref="E55:I55"/>
    <mergeCell ref="J55:N55"/>
  </mergeCells>
  <phoneticPr fontId="2"/>
  <dataValidations count="1">
    <dataValidation imeMode="halfAlpha" allowBlank="1"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xr:uid="{00000000-0002-0000-0200-00000000000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259080</xdr:rowOff>
                  </from>
                  <to>
                    <xdr:col>9</xdr:col>
                    <xdr:colOff>45720</xdr:colOff>
                    <xdr:row>10</xdr:row>
                    <xdr:rowOff>30480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220980</xdr:rowOff>
                  </from>
                  <to>
                    <xdr:col>9</xdr:col>
                    <xdr:colOff>45720</xdr:colOff>
                    <xdr:row>11</xdr:row>
                    <xdr:rowOff>22860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144780</xdr:colOff>
                    <xdr:row>20</xdr:row>
                    <xdr:rowOff>228600</xdr:rowOff>
                  </from>
                  <to>
                    <xdr:col>2</xdr:col>
                    <xdr:colOff>38100</xdr:colOff>
                    <xdr:row>22</xdr:row>
                    <xdr:rowOff>7620</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144780</xdr:colOff>
                    <xdr:row>20</xdr:row>
                    <xdr:rowOff>228600</xdr:rowOff>
                  </from>
                  <to>
                    <xdr:col>15</xdr:col>
                    <xdr:colOff>38100</xdr:colOff>
                    <xdr:row>22</xdr:row>
                    <xdr:rowOff>7620</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144780</xdr:colOff>
                    <xdr:row>20</xdr:row>
                    <xdr:rowOff>228600</xdr:rowOff>
                  </from>
                  <to>
                    <xdr:col>26</xdr:col>
                    <xdr:colOff>38100</xdr:colOff>
                    <xdr:row>22</xdr:row>
                    <xdr:rowOff>7620</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144780</xdr:colOff>
                    <xdr:row>20</xdr:row>
                    <xdr:rowOff>228600</xdr:rowOff>
                  </from>
                  <to>
                    <xdr:col>34</xdr:col>
                    <xdr:colOff>38100</xdr:colOff>
                    <xdr:row>22</xdr:row>
                    <xdr:rowOff>7620</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144780</xdr:colOff>
                    <xdr:row>22</xdr:row>
                    <xdr:rowOff>0</xdr:rowOff>
                  </from>
                  <to>
                    <xdr:col>2</xdr:col>
                    <xdr:colOff>38100</xdr:colOff>
                    <xdr:row>23</xdr:row>
                    <xdr:rowOff>7620</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144780</xdr:colOff>
                    <xdr:row>23</xdr:row>
                    <xdr:rowOff>0</xdr:rowOff>
                  </from>
                  <to>
                    <xdr:col>2</xdr:col>
                    <xdr:colOff>38100</xdr:colOff>
                    <xdr:row>24</xdr:row>
                    <xdr:rowOff>7620</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45720</xdr:colOff>
                    <xdr:row>24</xdr:row>
                    <xdr:rowOff>7620</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144780</xdr:colOff>
                    <xdr:row>22</xdr:row>
                    <xdr:rowOff>228600</xdr:rowOff>
                  </from>
                  <to>
                    <xdr:col>27</xdr:col>
                    <xdr:colOff>38100</xdr:colOff>
                    <xdr:row>24</xdr:row>
                    <xdr:rowOff>7620</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137160</xdr:colOff>
                    <xdr:row>23</xdr:row>
                    <xdr:rowOff>0</xdr:rowOff>
                  </from>
                  <to>
                    <xdr:col>35</xdr:col>
                    <xdr:colOff>30480</xdr:colOff>
                    <xdr:row>24</xdr:row>
                    <xdr:rowOff>22860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144780</xdr:colOff>
                    <xdr:row>24</xdr:row>
                    <xdr:rowOff>0</xdr:rowOff>
                  </from>
                  <to>
                    <xdr:col>2</xdr:col>
                    <xdr:colOff>38100</xdr:colOff>
                    <xdr:row>25</xdr:row>
                    <xdr:rowOff>7620</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144780</xdr:colOff>
                    <xdr:row>25</xdr:row>
                    <xdr:rowOff>0</xdr:rowOff>
                  </from>
                  <to>
                    <xdr:col>2</xdr:col>
                    <xdr:colOff>38100</xdr:colOff>
                    <xdr:row>26</xdr:row>
                    <xdr:rowOff>7620</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45720</xdr:colOff>
                    <xdr:row>28</xdr:row>
                    <xdr:rowOff>7620</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144780</xdr:colOff>
                    <xdr:row>27</xdr:row>
                    <xdr:rowOff>0</xdr:rowOff>
                  </from>
                  <to>
                    <xdr:col>15</xdr:col>
                    <xdr:colOff>38100</xdr:colOff>
                    <xdr:row>28</xdr:row>
                    <xdr:rowOff>7620</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45720</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144780</xdr:colOff>
                    <xdr:row>29</xdr:row>
                    <xdr:rowOff>0</xdr:rowOff>
                  </from>
                  <to>
                    <xdr:col>15</xdr:col>
                    <xdr:colOff>38100</xdr:colOff>
                    <xdr:row>30</xdr:row>
                    <xdr:rowOff>7620</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144780</xdr:colOff>
                    <xdr:row>31</xdr:row>
                    <xdr:rowOff>0</xdr:rowOff>
                  </from>
                  <to>
                    <xdr:col>2</xdr:col>
                    <xdr:colOff>38100</xdr:colOff>
                    <xdr:row>32</xdr:row>
                    <xdr:rowOff>7620</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30</xdr:row>
                    <xdr:rowOff>228600</xdr:rowOff>
                  </from>
                  <to>
                    <xdr:col>15</xdr:col>
                    <xdr:colOff>45720</xdr:colOff>
                    <xdr:row>32</xdr:row>
                    <xdr:rowOff>30480</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144780</xdr:colOff>
                    <xdr:row>30</xdr:row>
                    <xdr:rowOff>228600</xdr:rowOff>
                  </from>
                  <to>
                    <xdr:col>27</xdr:col>
                    <xdr:colOff>38100</xdr:colOff>
                    <xdr:row>32</xdr:row>
                    <xdr:rowOff>30480</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31</xdr:row>
                    <xdr:rowOff>0</xdr:rowOff>
                  </from>
                  <to>
                    <xdr:col>35</xdr:col>
                    <xdr:colOff>45720</xdr:colOff>
                    <xdr:row>32</xdr:row>
                    <xdr:rowOff>22860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31</xdr:row>
                    <xdr:rowOff>220980</xdr:rowOff>
                  </from>
                  <to>
                    <xdr:col>2</xdr:col>
                    <xdr:colOff>45720</xdr:colOff>
                    <xdr:row>32</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13</xdr:col>
                    <xdr:colOff>152400</xdr:colOff>
                    <xdr:row>32</xdr:row>
                    <xdr:rowOff>0</xdr:rowOff>
                  </from>
                  <to>
                    <xdr:col>15</xdr:col>
                    <xdr:colOff>45720</xdr:colOff>
                    <xdr:row>33</xdr:row>
                    <xdr:rowOff>30480</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26</xdr:col>
                    <xdr:colOff>152400</xdr:colOff>
                    <xdr:row>32</xdr:row>
                    <xdr:rowOff>0</xdr:rowOff>
                  </from>
                  <to>
                    <xdr:col>28</xdr:col>
                    <xdr:colOff>45720</xdr:colOff>
                    <xdr:row>33</xdr:row>
                    <xdr:rowOff>30480</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42</xdr:row>
                    <xdr:rowOff>0</xdr:rowOff>
                  </from>
                  <to>
                    <xdr:col>2</xdr:col>
                    <xdr:colOff>45720</xdr:colOff>
                    <xdr:row>43</xdr:row>
                    <xdr:rowOff>7620</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41</xdr:row>
                    <xdr:rowOff>228600</xdr:rowOff>
                  </from>
                  <to>
                    <xdr:col>15</xdr:col>
                    <xdr:colOff>45720</xdr:colOff>
                    <xdr:row>43</xdr:row>
                    <xdr:rowOff>7620</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144780</xdr:colOff>
                    <xdr:row>41</xdr:row>
                    <xdr:rowOff>228600</xdr:rowOff>
                  </from>
                  <to>
                    <xdr:col>27</xdr:col>
                    <xdr:colOff>38100</xdr:colOff>
                    <xdr:row>43</xdr:row>
                    <xdr:rowOff>7620</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160020</xdr:colOff>
                    <xdr:row>42</xdr:row>
                    <xdr:rowOff>0</xdr:rowOff>
                  </from>
                  <to>
                    <xdr:col>35</xdr:col>
                    <xdr:colOff>60960</xdr:colOff>
                    <xdr:row>43</xdr:row>
                    <xdr:rowOff>22860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43</xdr:row>
                    <xdr:rowOff>0</xdr:rowOff>
                  </from>
                  <to>
                    <xdr:col>2</xdr:col>
                    <xdr:colOff>45720</xdr:colOff>
                    <xdr:row>44</xdr:row>
                    <xdr:rowOff>7620</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45</xdr:row>
                    <xdr:rowOff>0</xdr:rowOff>
                  </from>
                  <to>
                    <xdr:col>2</xdr:col>
                    <xdr:colOff>45720</xdr:colOff>
                    <xdr:row>46</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計算用!$A$2:$A$36</xm:f>
          </x14:formula1>
          <xm:sqref>L5</xm:sqref>
        </x14:dataValidation>
        <x14:dataValidation type="list" allowBlank="1" showInputMessage="1" showErrorMessage="1" xr:uid="{00000000-0002-0000-0200-000002000000}">
          <x14:formula1>
            <xm:f>計算用!$A$38:$A$41</xm:f>
          </x14:formula1>
          <xm:sqref>H14:J14</xm:sqref>
        </x14:dataValidation>
        <x14:dataValidation type="list" allowBlank="1" showInputMessage="1" showErrorMessage="1" xr:uid="{00000000-0002-0000-0200-000003000000}">
          <x14:formula1>
            <xm:f>計算用!$A$38:$A$39</xm:f>
          </x14:formula1>
          <xm:sqref>H38:J38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M39"/>
  <sheetViews>
    <sheetView view="pageBreakPreview" zoomScaleNormal="140" zoomScaleSheetLayoutView="100" workbookViewId="0"/>
  </sheetViews>
  <sheetFormatPr defaultColWidth="2.21875" defaultRowHeight="13.2" x14ac:dyDescent="0.2"/>
  <cols>
    <col min="1" max="1" width="2.21875" style="99"/>
    <col min="2" max="2" width="3.109375" style="99" customWidth="1"/>
    <col min="3" max="3" width="12.88671875" style="99" customWidth="1"/>
    <col min="4" max="4" width="16.88671875" style="99" customWidth="1"/>
    <col min="5" max="5" width="18.88671875" style="99" customWidth="1"/>
    <col min="6" max="11" width="11.21875" style="99" customWidth="1"/>
    <col min="12" max="12" width="12.6640625" style="99" customWidth="1"/>
    <col min="13" max="13" width="18.77734375" style="99" customWidth="1"/>
    <col min="14" max="16384" width="2.21875" style="99"/>
  </cols>
  <sheetData>
    <row r="1" spans="1:13" x14ac:dyDescent="0.2">
      <c r="A1" s="99" t="s">
        <v>274</v>
      </c>
    </row>
    <row r="3" spans="1:13" ht="18" customHeight="1" thickBot="1" x14ac:dyDescent="0.25">
      <c r="B3" s="75"/>
      <c r="M3" s="113" t="s">
        <v>213</v>
      </c>
    </row>
    <row r="4" spans="1:13" ht="18" customHeight="1" thickBot="1" x14ac:dyDescent="0.25">
      <c r="B4" s="548" t="s">
        <v>195</v>
      </c>
      <c r="C4" s="549" t="s">
        <v>173</v>
      </c>
      <c r="D4" s="550" t="s">
        <v>168</v>
      </c>
      <c r="E4" s="551" t="s">
        <v>175</v>
      </c>
      <c r="F4" s="552" t="s">
        <v>196</v>
      </c>
      <c r="G4" s="552"/>
      <c r="H4" s="553"/>
      <c r="I4" s="552" t="s">
        <v>198</v>
      </c>
      <c r="J4" s="552"/>
      <c r="K4" s="553"/>
      <c r="L4" s="546" t="s">
        <v>205</v>
      </c>
      <c r="M4" s="547" t="s">
        <v>208</v>
      </c>
    </row>
    <row r="5" spans="1:13" ht="27.75" customHeight="1" x14ac:dyDescent="0.2">
      <c r="B5" s="548"/>
      <c r="C5" s="549"/>
      <c r="D5" s="550"/>
      <c r="E5" s="551"/>
      <c r="F5" s="124" t="s">
        <v>170</v>
      </c>
      <c r="G5" s="124" t="s">
        <v>171</v>
      </c>
      <c r="H5" s="204" t="s">
        <v>172</v>
      </c>
      <c r="I5" s="125" t="s">
        <v>200</v>
      </c>
      <c r="J5" s="124" t="s">
        <v>201</v>
      </c>
      <c r="K5" s="123" t="s">
        <v>202</v>
      </c>
      <c r="L5" s="547"/>
      <c r="M5" s="547"/>
    </row>
    <row r="6" spans="1:13" ht="22.5" customHeight="1" x14ac:dyDescent="0.2">
      <c r="B6" s="206">
        <v>1</v>
      </c>
      <c r="C6" s="205">
        <f ca="1">IFERROR(INDIRECT("個票"&amp;$B6&amp;"！$AG$4"),"")</f>
        <v>0</v>
      </c>
      <c r="D6" s="205">
        <f ca="1">IFERROR(INDIRECT("個票"&amp;$B6&amp;"！$L$3"),"")</f>
        <v>0</v>
      </c>
      <c r="E6" s="206">
        <f ca="1">IFERROR(INDIRECT("個票"&amp;$B6&amp;"！$L$5"),"")</f>
        <v>0</v>
      </c>
      <c r="F6" s="207">
        <f ca="1">IF(G6&lt;&gt;0,IFERROR(INDIRECT("個票"&amp;$B6&amp;"！$AA$13"),""),0)</f>
        <v>0</v>
      </c>
      <c r="G6" s="207">
        <f ca="1">IFERROR(INDIRECT("個票"&amp;$B6&amp;"！$AI$13"),"")</f>
        <v>0</v>
      </c>
      <c r="H6" s="208">
        <f ca="1">MIN(F6:G6)</f>
        <v>0</v>
      </c>
      <c r="I6" s="209">
        <f ca="1">IF(J6&lt;&gt;0,IFERROR(INDIRECT("個票"&amp;$B6&amp;"！$AA$37"),""),0)</f>
        <v>0</v>
      </c>
      <c r="J6" s="207">
        <f ca="1">IFERROR(INDIRECT("個票"&amp;$B6&amp;"！$AI$37"),"")</f>
        <v>0</v>
      </c>
      <c r="K6" s="210">
        <f ca="1">MIN(I6:J6)</f>
        <v>0</v>
      </c>
      <c r="L6" s="210">
        <f ca="1">SUM(H6,K6)</f>
        <v>0</v>
      </c>
      <c r="M6" s="320"/>
    </row>
    <row r="7" spans="1:13" ht="22.5" customHeight="1" x14ac:dyDescent="0.2">
      <c r="B7" s="206">
        <v>2</v>
      </c>
      <c r="C7" s="205" t="str">
        <f t="shared" ref="C7:C20" ca="1" si="0">IFERROR(INDIRECT("個票"&amp;$B7&amp;"！$AG$4"),"")</f>
        <v/>
      </c>
      <c r="D7" s="205" t="str">
        <f ca="1">IFERROR(INDIRECT("個票"&amp;$B7&amp;"！$L$3"),"")</f>
        <v/>
      </c>
      <c r="E7" s="206" t="str">
        <f t="shared" ref="E7:E20" ca="1" si="1">IFERROR(INDIRECT("個票"&amp;$B7&amp;"！$L$5"),"")</f>
        <v/>
      </c>
      <c r="F7" s="207" t="str">
        <f t="shared" ref="F7:F20" ca="1" si="2">IF(G7&lt;&gt;0,IFERROR(INDIRECT("個票"&amp;$B7&amp;"！$AA$13"),""),0)</f>
        <v/>
      </c>
      <c r="G7" s="207" t="str">
        <f t="shared" ref="G7:G20" ca="1" si="3">IFERROR(INDIRECT("個票"&amp;$B7&amp;"！$AI$13"),"")</f>
        <v/>
      </c>
      <c r="H7" s="208">
        <f t="shared" ref="H7:H20" ca="1" si="4">MIN(F7:G7)</f>
        <v>0</v>
      </c>
      <c r="I7" s="209" t="str">
        <f t="shared" ref="I7:I20" ca="1" si="5">IF(J7&lt;&gt;0,IFERROR(INDIRECT("個票"&amp;$B7&amp;"！$AA$37"),""),0)</f>
        <v/>
      </c>
      <c r="J7" s="207" t="str">
        <f t="shared" ref="J7:J20" ca="1" si="6">IFERROR(INDIRECT("個票"&amp;$B7&amp;"！$AI$37"),"")</f>
        <v/>
      </c>
      <c r="K7" s="210">
        <f t="shared" ref="K7:K20" ca="1" si="7">MIN(I7:J7)</f>
        <v>0</v>
      </c>
      <c r="L7" s="210">
        <f t="shared" ref="L7:L20" ca="1" si="8">SUM(H7,K7)</f>
        <v>0</v>
      </c>
      <c r="M7" s="320"/>
    </row>
    <row r="8" spans="1:13" ht="22.5" customHeight="1" x14ac:dyDescent="0.2">
      <c r="B8" s="206">
        <v>3</v>
      </c>
      <c r="C8" s="205" t="str">
        <f t="shared" ca="1" si="0"/>
        <v/>
      </c>
      <c r="D8" s="205" t="str">
        <f ca="1">IFERROR(INDIRECT("個票"&amp;$B8&amp;"！$L$3"),"")</f>
        <v/>
      </c>
      <c r="E8" s="206" t="str">
        <f t="shared" ca="1" si="1"/>
        <v/>
      </c>
      <c r="F8" s="207" t="str">
        <f t="shared" ca="1" si="2"/>
        <v/>
      </c>
      <c r="G8" s="207" t="str">
        <f t="shared" ca="1" si="3"/>
        <v/>
      </c>
      <c r="H8" s="208">
        <f t="shared" ca="1" si="4"/>
        <v>0</v>
      </c>
      <c r="I8" s="209" t="str">
        <f t="shared" ca="1" si="5"/>
        <v/>
      </c>
      <c r="J8" s="207" t="str">
        <f t="shared" ca="1" si="6"/>
        <v/>
      </c>
      <c r="K8" s="210">
        <f t="shared" ca="1" si="7"/>
        <v>0</v>
      </c>
      <c r="L8" s="210">
        <f t="shared" ca="1" si="8"/>
        <v>0</v>
      </c>
      <c r="M8" s="320"/>
    </row>
    <row r="9" spans="1:13" ht="22.5" customHeight="1" x14ac:dyDescent="0.2">
      <c r="B9" s="206">
        <v>4</v>
      </c>
      <c r="C9" s="205" t="str">
        <f t="shared" ca="1" si="0"/>
        <v/>
      </c>
      <c r="D9" s="205" t="str">
        <f t="shared" ref="D9:D19" ca="1" si="9">IFERROR(INDIRECT("個票"&amp;$B9&amp;"！$L$3"),"")</f>
        <v/>
      </c>
      <c r="E9" s="206" t="str">
        <f t="shared" ca="1" si="1"/>
        <v/>
      </c>
      <c r="F9" s="207" t="str">
        <f t="shared" ca="1" si="2"/>
        <v/>
      </c>
      <c r="G9" s="207" t="str">
        <f t="shared" ca="1" si="3"/>
        <v/>
      </c>
      <c r="H9" s="208">
        <f t="shared" ca="1" si="4"/>
        <v>0</v>
      </c>
      <c r="I9" s="209" t="str">
        <f t="shared" ca="1" si="5"/>
        <v/>
      </c>
      <c r="J9" s="207" t="str">
        <f t="shared" ca="1" si="6"/>
        <v/>
      </c>
      <c r="K9" s="210">
        <f t="shared" ca="1" si="7"/>
        <v>0</v>
      </c>
      <c r="L9" s="210">
        <f t="shared" ca="1" si="8"/>
        <v>0</v>
      </c>
      <c r="M9" s="320"/>
    </row>
    <row r="10" spans="1:13" ht="22.5" customHeight="1" x14ac:dyDescent="0.2">
      <c r="B10" s="206">
        <v>5</v>
      </c>
      <c r="C10" s="205" t="str">
        <f t="shared" ca="1" si="0"/>
        <v/>
      </c>
      <c r="D10" s="205" t="str">
        <f t="shared" ca="1" si="9"/>
        <v/>
      </c>
      <c r="E10" s="206" t="str">
        <f t="shared" ca="1" si="1"/>
        <v/>
      </c>
      <c r="F10" s="207" t="str">
        <f t="shared" ca="1" si="2"/>
        <v/>
      </c>
      <c r="G10" s="207" t="str">
        <f t="shared" ca="1" si="3"/>
        <v/>
      </c>
      <c r="H10" s="208">
        <f t="shared" ca="1" si="4"/>
        <v>0</v>
      </c>
      <c r="I10" s="209" t="str">
        <f t="shared" ca="1" si="5"/>
        <v/>
      </c>
      <c r="J10" s="207" t="str">
        <f t="shared" ca="1" si="6"/>
        <v/>
      </c>
      <c r="K10" s="210">
        <f t="shared" ca="1" si="7"/>
        <v>0</v>
      </c>
      <c r="L10" s="210">
        <f t="shared" ca="1" si="8"/>
        <v>0</v>
      </c>
      <c r="M10" s="320"/>
    </row>
    <row r="11" spans="1:13" ht="22.5" customHeight="1" x14ac:dyDescent="0.2">
      <c r="B11" s="206">
        <v>6</v>
      </c>
      <c r="C11" s="205" t="str">
        <f t="shared" ca="1" si="0"/>
        <v/>
      </c>
      <c r="D11" s="205" t="str">
        <f t="shared" ca="1" si="9"/>
        <v/>
      </c>
      <c r="E11" s="206" t="str">
        <f t="shared" ca="1" si="1"/>
        <v/>
      </c>
      <c r="F11" s="207" t="str">
        <f t="shared" ca="1" si="2"/>
        <v/>
      </c>
      <c r="G11" s="207" t="str">
        <f t="shared" ca="1" si="3"/>
        <v/>
      </c>
      <c r="H11" s="208">
        <f t="shared" ca="1" si="4"/>
        <v>0</v>
      </c>
      <c r="I11" s="209" t="str">
        <f t="shared" ca="1" si="5"/>
        <v/>
      </c>
      <c r="J11" s="207" t="str">
        <f t="shared" ca="1" si="6"/>
        <v/>
      </c>
      <c r="K11" s="210">
        <f t="shared" ca="1" si="7"/>
        <v>0</v>
      </c>
      <c r="L11" s="210">
        <f t="shared" ca="1" si="8"/>
        <v>0</v>
      </c>
      <c r="M11" s="320"/>
    </row>
    <row r="12" spans="1:13" ht="22.5" customHeight="1" x14ac:dyDescent="0.2">
      <c r="B12" s="206">
        <v>7</v>
      </c>
      <c r="C12" s="205" t="str">
        <f t="shared" ca="1" si="0"/>
        <v/>
      </c>
      <c r="D12" s="205" t="str">
        <f t="shared" ca="1" si="9"/>
        <v/>
      </c>
      <c r="E12" s="206" t="str">
        <f t="shared" ca="1" si="1"/>
        <v/>
      </c>
      <c r="F12" s="207" t="str">
        <f t="shared" ca="1" si="2"/>
        <v/>
      </c>
      <c r="G12" s="207" t="str">
        <f t="shared" ca="1" si="3"/>
        <v/>
      </c>
      <c r="H12" s="208">
        <f t="shared" ca="1" si="4"/>
        <v>0</v>
      </c>
      <c r="I12" s="209" t="str">
        <f t="shared" ca="1" si="5"/>
        <v/>
      </c>
      <c r="J12" s="207" t="str">
        <f t="shared" ca="1" si="6"/>
        <v/>
      </c>
      <c r="K12" s="210">
        <f t="shared" ca="1" si="7"/>
        <v>0</v>
      </c>
      <c r="L12" s="210">
        <f t="shared" ca="1" si="8"/>
        <v>0</v>
      </c>
      <c r="M12" s="320"/>
    </row>
    <row r="13" spans="1:13" ht="22.5" customHeight="1" x14ac:dyDescent="0.2">
      <c r="B13" s="206">
        <v>8</v>
      </c>
      <c r="C13" s="205" t="str">
        <f t="shared" ca="1" si="0"/>
        <v/>
      </c>
      <c r="D13" s="205" t="str">
        <f t="shared" ca="1" si="9"/>
        <v/>
      </c>
      <c r="E13" s="206" t="str">
        <f t="shared" ca="1" si="1"/>
        <v/>
      </c>
      <c r="F13" s="207" t="str">
        <f t="shared" ca="1" si="2"/>
        <v/>
      </c>
      <c r="G13" s="207" t="str">
        <f t="shared" ca="1" si="3"/>
        <v/>
      </c>
      <c r="H13" s="208">
        <f t="shared" ca="1" si="4"/>
        <v>0</v>
      </c>
      <c r="I13" s="209" t="str">
        <f t="shared" ca="1" si="5"/>
        <v/>
      </c>
      <c r="J13" s="207" t="str">
        <f t="shared" ca="1" si="6"/>
        <v/>
      </c>
      <c r="K13" s="210">
        <f t="shared" ca="1" si="7"/>
        <v>0</v>
      </c>
      <c r="L13" s="210">
        <f t="shared" ca="1" si="8"/>
        <v>0</v>
      </c>
      <c r="M13" s="320"/>
    </row>
    <row r="14" spans="1:13" ht="22.5" customHeight="1" x14ac:dyDescent="0.2">
      <c r="B14" s="206">
        <v>9</v>
      </c>
      <c r="C14" s="205" t="str">
        <f t="shared" ca="1" si="0"/>
        <v/>
      </c>
      <c r="D14" s="205" t="str">
        <f t="shared" ca="1" si="9"/>
        <v/>
      </c>
      <c r="E14" s="206" t="str">
        <f t="shared" ca="1" si="1"/>
        <v/>
      </c>
      <c r="F14" s="207" t="str">
        <f t="shared" ca="1" si="2"/>
        <v/>
      </c>
      <c r="G14" s="207" t="str">
        <f t="shared" ca="1" si="3"/>
        <v/>
      </c>
      <c r="H14" s="208">
        <f t="shared" ca="1" si="4"/>
        <v>0</v>
      </c>
      <c r="I14" s="209"/>
      <c r="J14" s="207" t="str">
        <f t="shared" ca="1" si="6"/>
        <v/>
      </c>
      <c r="K14" s="210">
        <f t="shared" ca="1" si="7"/>
        <v>0</v>
      </c>
      <c r="L14" s="210">
        <f t="shared" ca="1" si="8"/>
        <v>0</v>
      </c>
      <c r="M14" s="320"/>
    </row>
    <row r="15" spans="1:13" ht="22.5" customHeight="1" x14ac:dyDescent="0.2">
      <c r="B15" s="206">
        <v>10</v>
      </c>
      <c r="C15" s="205" t="str">
        <f t="shared" ca="1" si="0"/>
        <v/>
      </c>
      <c r="D15" s="205" t="str">
        <f t="shared" ca="1" si="9"/>
        <v/>
      </c>
      <c r="E15" s="206" t="str">
        <f t="shared" ca="1" si="1"/>
        <v/>
      </c>
      <c r="F15" s="207" t="str">
        <f t="shared" ca="1" si="2"/>
        <v/>
      </c>
      <c r="G15" s="207" t="str">
        <f t="shared" ca="1" si="3"/>
        <v/>
      </c>
      <c r="H15" s="208">
        <f t="shared" ca="1" si="4"/>
        <v>0</v>
      </c>
      <c r="I15" s="209" t="str">
        <f t="shared" ca="1" si="5"/>
        <v/>
      </c>
      <c r="J15" s="207" t="str">
        <f t="shared" ca="1" si="6"/>
        <v/>
      </c>
      <c r="K15" s="210">
        <f t="shared" ca="1" si="7"/>
        <v>0</v>
      </c>
      <c r="L15" s="210">
        <f t="shared" ca="1" si="8"/>
        <v>0</v>
      </c>
      <c r="M15" s="320"/>
    </row>
    <row r="16" spans="1:13" ht="22.5" customHeight="1" x14ac:dyDescent="0.2">
      <c r="B16" s="206">
        <v>11</v>
      </c>
      <c r="C16" s="205" t="str">
        <f t="shared" ca="1" si="0"/>
        <v/>
      </c>
      <c r="D16" s="205" t="str">
        <f t="shared" ca="1" si="9"/>
        <v/>
      </c>
      <c r="E16" s="206" t="str">
        <f t="shared" ca="1" si="1"/>
        <v/>
      </c>
      <c r="F16" s="207" t="str">
        <f t="shared" ca="1" si="2"/>
        <v/>
      </c>
      <c r="G16" s="207" t="str">
        <f t="shared" ca="1" si="3"/>
        <v/>
      </c>
      <c r="H16" s="208">
        <f t="shared" ca="1" si="4"/>
        <v>0</v>
      </c>
      <c r="I16" s="209" t="str">
        <f t="shared" ca="1" si="5"/>
        <v/>
      </c>
      <c r="J16" s="207" t="str">
        <f t="shared" ca="1" si="6"/>
        <v/>
      </c>
      <c r="K16" s="210">
        <f t="shared" ca="1" si="7"/>
        <v>0</v>
      </c>
      <c r="L16" s="210">
        <f t="shared" ca="1" si="8"/>
        <v>0</v>
      </c>
      <c r="M16" s="320"/>
    </row>
    <row r="17" spans="1:13" ht="22.5" customHeight="1" x14ac:dyDescent="0.2">
      <c r="B17" s="206">
        <v>12</v>
      </c>
      <c r="C17" s="205" t="str">
        <f t="shared" ca="1" si="0"/>
        <v/>
      </c>
      <c r="D17" s="205" t="str">
        <f t="shared" ca="1" si="9"/>
        <v/>
      </c>
      <c r="E17" s="206" t="str">
        <f t="shared" ca="1" si="1"/>
        <v/>
      </c>
      <c r="F17" s="207" t="str">
        <f t="shared" ca="1" si="2"/>
        <v/>
      </c>
      <c r="G17" s="207" t="str">
        <f t="shared" ca="1" si="3"/>
        <v/>
      </c>
      <c r="H17" s="208">
        <f t="shared" ca="1" si="4"/>
        <v>0</v>
      </c>
      <c r="I17" s="209" t="str">
        <f t="shared" ca="1" si="5"/>
        <v/>
      </c>
      <c r="J17" s="207" t="str">
        <f t="shared" ca="1" si="6"/>
        <v/>
      </c>
      <c r="K17" s="210">
        <f t="shared" ca="1" si="7"/>
        <v>0</v>
      </c>
      <c r="L17" s="210">
        <f t="shared" ca="1" si="8"/>
        <v>0</v>
      </c>
      <c r="M17" s="320"/>
    </row>
    <row r="18" spans="1:13" ht="22.5" customHeight="1" x14ac:dyDescent="0.2">
      <c r="B18" s="206">
        <v>13</v>
      </c>
      <c r="C18" s="205" t="str">
        <f t="shared" ca="1" si="0"/>
        <v/>
      </c>
      <c r="D18" s="205" t="str">
        <f t="shared" ca="1" si="9"/>
        <v/>
      </c>
      <c r="E18" s="206" t="str">
        <f t="shared" ca="1" si="1"/>
        <v/>
      </c>
      <c r="F18" s="207" t="str">
        <f t="shared" ca="1" si="2"/>
        <v/>
      </c>
      <c r="G18" s="207" t="str">
        <f t="shared" ca="1" si="3"/>
        <v/>
      </c>
      <c r="H18" s="208">
        <f t="shared" ca="1" si="4"/>
        <v>0</v>
      </c>
      <c r="I18" s="209" t="str">
        <f t="shared" ca="1" si="5"/>
        <v/>
      </c>
      <c r="J18" s="207" t="str">
        <f t="shared" ca="1" si="6"/>
        <v/>
      </c>
      <c r="K18" s="210">
        <f t="shared" ca="1" si="7"/>
        <v>0</v>
      </c>
      <c r="L18" s="210">
        <f t="shared" ca="1" si="8"/>
        <v>0</v>
      </c>
      <c r="M18" s="320"/>
    </row>
    <row r="19" spans="1:13" ht="22.5" customHeight="1" x14ac:dyDescent="0.2">
      <c r="B19" s="206">
        <v>14</v>
      </c>
      <c r="C19" s="205" t="str">
        <f t="shared" ca="1" si="0"/>
        <v/>
      </c>
      <c r="D19" s="205" t="str">
        <f t="shared" ca="1" si="9"/>
        <v/>
      </c>
      <c r="E19" s="206" t="str">
        <f t="shared" ca="1" si="1"/>
        <v/>
      </c>
      <c r="F19" s="207" t="str">
        <f t="shared" ca="1" si="2"/>
        <v/>
      </c>
      <c r="G19" s="207" t="str">
        <f t="shared" ca="1" si="3"/>
        <v/>
      </c>
      <c r="H19" s="208">
        <f t="shared" ca="1" si="4"/>
        <v>0</v>
      </c>
      <c r="I19" s="209" t="str">
        <f t="shared" ca="1" si="5"/>
        <v/>
      </c>
      <c r="J19" s="207" t="str">
        <f t="shared" ca="1" si="6"/>
        <v/>
      </c>
      <c r="K19" s="210">
        <f t="shared" ca="1" si="7"/>
        <v>0</v>
      </c>
      <c r="L19" s="210">
        <f t="shared" ca="1" si="8"/>
        <v>0</v>
      </c>
      <c r="M19" s="320"/>
    </row>
    <row r="20" spans="1:13" ht="22.5" customHeight="1" thickBot="1" x14ac:dyDescent="0.25">
      <c r="B20" s="212">
        <v>15</v>
      </c>
      <c r="C20" s="211" t="str">
        <f t="shared" ca="1" si="0"/>
        <v/>
      </c>
      <c r="D20" s="211" t="str">
        <f ca="1">IFERROR(INDIRECT("個票"&amp;$B20&amp;"！$L$3"),"")</f>
        <v/>
      </c>
      <c r="E20" s="212" t="str">
        <f t="shared" ca="1" si="1"/>
        <v/>
      </c>
      <c r="F20" s="213" t="str">
        <f t="shared" ca="1" si="2"/>
        <v/>
      </c>
      <c r="G20" s="213" t="str">
        <f t="shared" ca="1" si="3"/>
        <v/>
      </c>
      <c r="H20" s="214">
        <f t="shared" ca="1" si="4"/>
        <v>0</v>
      </c>
      <c r="I20" s="215" t="str">
        <f t="shared" ca="1" si="5"/>
        <v/>
      </c>
      <c r="J20" s="213" t="str">
        <f t="shared" ca="1" si="6"/>
        <v/>
      </c>
      <c r="K20" s="216">
        <f t="shared" ca="1" si="7"/>
        <v>0</v>
      </c>
      <c r="L20" s="217">
        <f t="shared" ca="1" si="8"/>
        <v>0</v>
      </c>
      <c r="M20" s="321"/>
    </row>
    <row r="21" spans="1:13" ht="22.5" customHeight="1" thickTop="1" thickBot="1" x14ac:dyDescent="0.25">
      <c r="B21" s="544" t="s">
        <v>204</v>
      </c>
      <c r="C21" s="545"/>
      <c r="D21" s="545"/>
      <c r="E21" s="545"/>
      <c r="F21" s="222"/>
      <c r="G21" s="222"/>
      <c r="H21" s="223">
        <f ca="1">SUM(H6:H20)</f>
        <v>0</v>
      </c>
      <c r="I21" s="224"/>
      <c r="J21" s="222"/>
      <c r="K21" s="225">
        <f ca="1">SUM(K6:K20)</f>
        <v>0</v>
      </c>
      <c r="L21" s="225">
        <f ca="1">SUM(H21,K21)</f>
        <v>0</v>
      </c>
      <c r="M21" s="226"/>
    </row>
    <row r="22" spans="1:13" ht="19.5" customHeight="1" x14ac:dyDescent="0.2"/>
    <row r="23" spans="1:13" customFormat="1" ht="18" customHeight="1" x14ac:dyDescent="0.2">
      <c r="A23" s="99" t="s">
        <v>199</v>
      </c>
      <c r="B23" s="99"/>
      <c r="C23" s="99"/>
      <c r="D23" s="99"/>
    </row>
    <row r="24" spans="1:13" customFormat="1" ht="16.5" customHeight="1" x14ac:dyDescent="0.2">
      <c r="A24" s="99"/>
      <c r="B24" s="218">
        <v>1</v>
      </c>
      <c r="C24" s="219" t="s">
        <v>210</v>
      </c>
      <c r="D24" s="99"/>
    </row>
    <row r="25" spans="1:13" customFormat="1" ht="16.5" customHeight="1" x14ac:dyDescent="0.2">
      <c r="A25" s="99"/>
      <c r="B25" s="218">
        <v>2</v>
      </c>
      <c r="C25" s="219" t="s">
        <v>209</v>
      </c>
      <c r="D25" s="99"/>
    </row>
    <row r="26" spans="1:13" customFormat="1" ht="16.5" customHeight="1" x14ac:dyDescent="0.2">
      <c r="A26" s="99"/>
      <c r="B26" s="218">
        <v>3</v>
      </c>
      <c r="C26" s="219" t="s">
        <v>206</v>
      </c>
      <c r="D26" s="99"/>
    </row>
    <row r="27" spans="1:13" customFormat="1" ht="16.5" customHeight="1" x14ac:dyDescent="0.2">
      <c r="A27" s="99"/>
      <c r="B27" s="220">
        <v>4</v>
      </c>
      <c r="C27" s="221" t="s">
        <v>203</v>
      </c>
      <c r="D27" s="99"/>
    </row>
    <row r="28" spans="1:13" customFormat="1" ht="16.5" customHeight="1" x14ac:dyDescent="0.2">
      <c r="A28" s="99"/>
      <c r="B28" s="220">
        <v>5</v>
      </c>
      <c r="C28" s="221" t="s">
        <v>207</v>
      </c>
      <c r="D28" s="99"/>
    </row>
    <row r="29" spans="1:13" customFormat="1" ht="22.5" customHeight="1" x14ac:dyDescent="0.2"/>
    <row r="30" spans="1:13" customFormat="1" ht="22.5" customHeight="1" x14ac:dyDescent="0.2"/>
    <row r="31" spans="1:13" customFormat="1" ht="22.5" customHeight="1" x14ac:dyDescent="0.2"/>
    <row r="32" spans="1:13" customFormat="1" ht="22.5" customHeight="1" x14ac:dyDescent="0.2"/>
    <row r="33" customFormat="1" ht="22.5" customHeight="1" x14ac:dyDescent="0.2"/>
    <row r="34" customFormat="1" ht="22.5" customHeight="1" x14ac:dyDescent="0.2"/>
    <row r="35" customFormat="1" ht="22.5" customHeight="1" x14ac:dyDescent="0.2"/>
    <row r="36" customFormat="1" ht="22.5" customHeight="1" x14ac:dyDescent="0.2"/>
    <row r="37" customFormat="1" ht="22.5" customHeight="1" x14ac:dyDescent="0.2"/>
    <row r="38" customFormat="1" ht="22.5" customHeight="1" x14ac:dyDescent="0.2"/>
    <row r="39" customFormat="1" ht="22.5" customHeight="1" x14ac:dyDescent="0.2"/>
  </sheetData>
  <mergeCells count="9">
    <mergeCell ref="B21:E21"/>
    <mergeCell ref="L4:L5"/>
    <mergeCell ref="M4:M5"/>
    <mergeCell ref="B4:B5"/>
    <mergeCell ref="C4:C5"/>
    <mergeCell ref="D4:D5"/>
    <mergeCell ref="E4:E5"/>
    <mergeCell ref="F4:H4"/>
    <mergeCell ref="I4:K4"/>
  </mergeCells>
  <phoneticPr fontId="2"/>
  <pageMargins left="0.19685039370078741" right="0.19685039370078741" top="0.39370078740157483" bottom="0.39370078740157483" header="0" footer="0"/>
  <pageSetup paperSize="9" scale="96"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r:uid="{00000000-0002-0000-0100-000000000000}">
          <x14:formula1>
            <xm:f>計算用!$A$2:$A$36</xm:f>
          </x14:formula1>
          <xm:sqref>E6:E20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M52"/>
  <sheetViews>
    <sheetView view="pageBreakPreview" zoomScaleNormal="120" zoomScaleSheetLayoutView="100" workbookViewId="0"/>
  </sheetViews>
  <sheetFormatPr defaultColWidth="2.21875" defaultRowHeight="12" x14ac:dyDescent="0.2"/>
  <cols>
    <col min="1" max="1" width="2.6640625" style="1" customWidth="1"/>
    <col min="2" max="16384" width="2.21875" style="1"/>
  </cols>
  <sheetData>
    <row r="1" spans="1:39" ht="13.5" customHeight="1" x14ac:dyDescent="0.2">
      <c r="A1" s="87" t="s">
        <v>275</v>
      </c>
      <c r="B1" s="3"/>
      <c r="C1" s="4"/>
      <c r="D1" s="4"/>
      <c r="AK1" s="651"/>
      <c r="AL1" s="651"/>
      <c r="AM1" s="651"/>
    </row>
    <row r="2" spans="1:39" ht="18" customHeight="1" x14ac:dyDescent="0.2">
      <c r="A2" s="87"/>
      <c r="B2" s="3"/>
      <c r="C2" s="44"/>
      <c r="D2" s="44"/>
    </row>
    <row r="3" spans="1:39" ht="18" customHeight="1" x14ac:dyDescent="0.2">
      <c r="A3" s="582" t="s">
        <v>296</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c r="AJ3" s="582"/>
      <c r="AK3" s="582"/>
      <c r="AL3" s="582"/>
      <c r="AM3" s="582"/>
    </row>
    <row r="4" spans="1:39" ht="18" customHeight="1" x14ac:dyDescent="0.2">
      <c r="A4" s="582"/>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582"/>
      <c r="AL4" s="582"/>
      <c r="AM4" s="582"/>
    </row>
    <row r="5" spans="1:39" ht="12"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ht="11.25" customHeight="1" x14ac:dyDescent="0.2">
      <c r="B6" s="3"/>
      <c r="C6" s="4"/>
      <c r="D6" s="4"/>
    </row>
    <row r="7" spans="1:39" ht="21" customHeight="1" x14ac:dyDescent="0.2">
      <c r="A7" s="573" t="s">
        <v>270</v>
      </c>
      <c r="B7" s="5" t="s">
        <v>0</v>
      </c>
      <c r="C7" s="229"/>
      <c r="D7" s="229"/>
      <c r="E7" s="7"/>
      <c r="F7" s="7"/>
      <c r="G7" s="7"/>
      <c r="H7" s="7"/>
      <c r="I7" s="7"/>
      <c r="J7" s="7"/>
      <c r="K7" s="8"/>
      <c r="L7" s="583">
        <f>交付申請書!F8</f>
        <v>0</v>
      </c>
      <c r="M7" s="584"/>
      <c r="N7" s="584"/>
      <c r="O7" s="584"/>
      <c r="P7" s="584"/>
      <c r="Q7" s="584"/>
      <c r="R7" s="584"/>
      <c r="S7" s="584"/>
      <c r="T7" s="584"/>
      <c r="U7" s="584"/>
      <c r="V7" s="584"/>
      <c r="W7" s="584"/>
      <c r="X7" s="584"/>
      <c r="Y7" s="584"/>
      <c r="Z7" s="584"/>
      <c r="AA7" s="584"/>
      <c r="AB7" s="584"/>
      <c r="AC7" s="584"/>
      <c r="AD7" s="584"/>
      <c r="AE7" s="584"/>
      <c r="AF7" s="584"/>
      <c r="AG7" s="584"/>
      <c r="AH7" s="584"/>
      <c r="AI7" s="584"/>
      <c r="AJ7" s="584"/>
      <c r="AK7" s="584"/>
      <c r="AL7" s="584"/>
      <c r="AM7" s="585"/>
    </row>
    <row r="8" spans="1:39" x14ac:dyDescent="0.2">
      <c r="A8" s="574"/>
      <c r="B8" s="586" t="s">
        <v>137</v>
      </c>
      <c r="C8" s="587"/>
      <c r="D8" s="587"/>
      <c r="E8" s="587"/>
      <c r="F8" s="587"/>
      <c r="G8" s="587"/>
      <c r="H8" s="587"/>
      <c r="I8" s="587"/>
      <c r="J8" s="587"/>
      <c r="K8" s="588"/>
      <c r="L8" s="341" t="s">
        <v>1</v>
      </c>
      <c r="M8" s="341"/>
      <c r="N8" s="341"/>
      <c r="O8" s="341"/>
      <c r="P8" s="341"/>
      <c r="Q8" s="595">
        <f>交付申請書!F6</f>
        <v>0</v>
      </c>
      <c r="R8" s="595"/>
      <c r="S8" s="595"/>
      <c r="T8" s="595"/>
      <c r="U8" s="595"/>
      <c r="V8" s="595"/>
      <c r="W8" s="341" t="s">
        <v>3</v>
      </c>
      <c r="X8" s="341"/>
      <c r="Y8" s="341"/>
      <c r="Z8" s="341"/>
      <c r="AA8" s="341"/>
      <c r="AB8" s="341"/>
      <c r="AC8" s="341"/>
      <c r="AD8" s="341"/>
      <c r="AE8" s="341"/>
      <c r="AF8" s="341"/>
      <c r="AG8" s="341"/>
      <c r="AH8" s="341"/>
      <c r="AI8" s="341"/>
      <c r="AJ8" s="341"/>
      <c r="AK8" s="341"/>
      <c r="AL8" s="341"/>
      <c r="AM8" s="342"/>
    </row>
    <row r="9" spans="1:39" ht="13.5" customHeight="1" x14ac:dyDescent="0.2">
      <c r="A9" s="574"/>
      <c r="B9" s="589"/>
      <c r="C9" s="590"/>
      <c r="D9" s="590"/>
      <c r="E9" s="590"/>
      <c r="F9" s="590"/>
      <c r="G9" s="590"/>
      <c r="H9" s="590"/>
      <c r="I9" s="590"/>
      <c r="J9" s="590"/>
      <c r="K9" s="591"/>
      <c r="L9" s="596">
        <f>交付申請書!F7</f>
        <v>0</v>
      </c>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598"/>
    </row>
    <row r="10" spans="1:39" ht="13.5" customHeight="1" x14ac:dyDescent="0.2">
      <c r="A10" s="574"/>
      <c r="B10" s="592"/>
      <c r="C10" s="593"/>
      <c r="D10" s="593"/>
      <c r="E10" s="593"/>
      <c r="F10" s="593"/>
      <c r="G10" s="593"/>
      <c r="H10" s="593"/>
      <c r="I10" s="593"/>
      <c r="J10" s="593"/>
      <c r="K10" s="594"/>
      <c r="L10" s="599"/>
      <c r="M10" s="600"/>
      <c r="N10" s="600"/>
      <c r="O10" s="600"/>
      <c r="P10" s="600"/>
      <c r="Q10" s="600"/>
      <c r="R10" s="600"/>
      <c r="S10" s="600"/>
      <c r="T10" s="600"/>
      <c r="U10" s="600"/>
      <c r="V10" s="600"/>
      <c r="W10" s="600"/>
      <c r="X10" s="600"/>
      <c r="Y10" s="600"/>
      <c r="Z10" s="600"/>
      <c r="AA10" s="600"/>
      <c r="AB10" s="600"/>
      <c r="AC10" s="600"/>
      <c r="AD10" s="600"/>
      <c r="AE10" s="600"/>
      <c r="AF10" s="600"/>
      <c r="AG10" s="600"/>
      <c r="AH10" s="600"/>
      <c r="AI10" s="600"/>
      <c r="AJ10" s="600"/>
      <c r="AK10" s="600"/>
      <c r="AL10" s="600"/>
      <c r="AM10" s="601"/>
    </row>
    <row r="11" spans="1:39" ht="18" customHeight="1" x14ac:dyDescent="0.2">
      <c r="A11" s="574"/>
      <c r="B11" s="5" t="s">
        <v>4</v>
      </c>
      <c r="C11" s="6"/>
      <c r="D11" s="6"/>
      <c r="E11" s="7"/>
      <c r="F11" s="7"/>
      <c r="G11" s="7"/>
      <c r="H11" s="7"/>
      <c r="I11" s="7"/>
      <c r="J11" s="7"/>
      <c r="K11" s="7"/>
      <c r="L11" s="343" t="s">
        <v>5</v>
      </c>
      <c r="M11" s="344"/>
      <c r="N11" s="344"/>
      <c r="O11" s="344"/>
      <c r="P11" s="344"/>
      <c r="Q11" s="344"/>
      <c r="R11" s="345"/>
      <c r="S11" s="576">
        <f>交付申請書!F11</f>
        <v>0</v>
      </c>
      <c r="T11" s="577"/>
      <c r="U11" s="577"/>
      <c r="V11" s="577"/>
      <c r="W11" s="577"/>
      <c r="X11" s="577"/>
      <c r="Y11" s="578"/>
      <c r="Z11" s="343" t="s">
        <v>138</v>
      </c>
      <c r="AA11" s="344"/>
      <c r="AB11" s="344"/>
      <c r="AC11" s="344"/>
      <c r="AD11" s="344"/>
      <c r="AE11" s="344"/>
      <c r="AF11" s="345"/>
      <c r="AG11" s="579"/>
      <c r="AH11" s="580"/>
      <c r="AI11" s="580"/>
      <c r="AJ11" s="580"/>
      <c r="AK11" s="580"/>
      <c r="AL11" s="580"/>
      <c r="AM11" s="581"/>
    </row>
    <row r="12" spans="1:39" ht="18.75" customHeight="1" x14ac:dyDescent="0.2">
      <c r="A12" s="575"/>
      <c r="B12" s="5" t="s">
        <v>7</v>
      </c>
      <c r="C12" s="6"/>
      <c r="D12" s="6"/>
      <c r="E12" s="7"/>
      <c r="F12" s="7"/>
      <c r="G12" s="7"/>
      <c r="H12" s="7"/>
      <c r="I12" s="7"/>
      <c r="J12" s="7"/>
      <c r="K12" s="7"/>
      <c r="L12" s="343" t="s">
        <v>6</v>
      </c>
      <c r="M12" s="344"/>
      <c r="N12" s="344"/>
      <c r="O12" s="344"/>
      <c r="P12" s="344"/>
      <c r="Q12" s="344"/>
      <c r="R12" s="345"/>
      <c r="S12" s="568"/>
      <c r="T12" s="569"/>
      <c r="U12" s="569"/>
      <c r="V12" s="569"/>
      <c r="W12" s="569"/>
      <c r="X12" s="569"/>
      <c r="Y12" s="570"/>
      <c r="Z12" s="343"/>
      <c r="AA12" s="344"/>
      <c r="AB12" s="344"/>
      <c r="AC12" s="344"/>
      <c r="AD12" s="344"/>
      <c r="AE12" s="344"/>
      <c r="AF12" s="344"/>
      <c r="AG12" s="571"/>
      <c r="AH12" s="571"/>
      <c r="AI12" s="571"/>
      <c r="AJ12" s="571"/>
      <c r="AK12" s="571"/>
      <c r="AL12" s="571"/>
      <c r="AM12" s="572"/>
    </row>
    <row r="13" spans="1:39" ht="18" customHeight="1" x14ac:dyDescent="0.2">
      <c r="A13" s="5" t="s">
        <v>97</v>
      </c>
      <c r="B13" s="7"/>
      <c r="C13" s="7"/>
      <c r="D13" s="7"/>
      <c r="E13" s="7"/>
      <c r="F13" s="7"/>
      <c r="G13" s="43"/>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8"/>
    </row>
    <row r="14" spans="1:39" ht="22.5" customHeight="1" x14ac:dyDescent="0.2">
      <c r="A14" s="639" t="s">
        <v>269</v>
      </c>
      <c r="B14" s="640"/>
      <c r="C14" s="640"/>
      <c r="D14" s="640"/>
      <c r="E14" s="640"/>
      <c r="F14" s="640"/>
      <c r="G14" s="640"/>
      <c r="H14" s="640"/>
      <c r="I14" s="640"/>
      <c r="J14" s="640"/>
      <c r="K14" s="640"/>
      <c r="L14" s="640"/>
      <c r="M14" s="640"/>
      <c r="N14" s="640"/>
      <c r="O14" s="640"/>
      <c r="P14" s="640"/>
      <c r="Q14" s="640"/>
      <c r="R14" s="640"/>
      <c r="S14" s="641"/>
      <c r="T14" s="602" t="s">
        <v>214</v>
      </c>
      <c r="U14" s="603"/>
      <c r="V14" s="603"/>
      <c r="W14" s="603"/>
      <c r="X14" s="603"/>
      <c r="Y14" s="603"/>
      <c r="Z14" s="603"/>
      <c r="AA14" s="603"/>
      <c r="AB14" s="603"/>
      <c r="AC14" s="604"/>
      <c r="AD14" s="602" t="s">
        <v>215</v>
      </c>
      <c r="AE14" s="603"/>
      <c r="AF14" s="603"/>
      <c r="AG14" s="603"/>
      <c r="AH14" s="603"/>
      <c r="AI14" s="603"/>
      <c r="AJ14" s="603"/>
      <c r="AK14" s="603"/>
      <c r="AL14" s="603"/>
      <c r="AM14" s="604"/>
    </row>
    <row r="15" spans="1:39" ht="12.75" customHeight="1" x14ac:dyDescent="0.2">
      <c r="A15" s="642"/>
      <c r="B15" s="643"/>
      <c r="C15" s="643"/>
      <c r="D15" s="643"/>
      <c r="E15" s="643"/>
      <c r="F15" s="643"/>
      <c r="G15" s="643"/>
      <c r="H15" s="643"/>
      <c r="I15" s="643"/>
      <c r="J15" s="643"/>
      <c r="K15" s="643"/>
      <c r="L15" s="643"/>
      <c r="M15" s="643"/>
      <c r="N15" s="643"/>
      <c r="O15" s="643"/>
      <c r="P15" s="643"/>
      <c r="Q15" s="643"/>
      <c r="R15" s="643"/>
      <c r="S15" s="644"/>
      <c r="T15" s="615" t="s">
        <v>143</v>
      </c>
      <c r="U15" s="616"/>
      <c r="V15" s="616"/>
      <c r="W15" s="617"/>
      <c r="X15" s="620" t="s">
        <v>8</v>
      </c>
      <c r="Y15" s="620"/>
      <c r="Z15" s="620"/>
      <c r="AA15" s="620"/>
      <c r="AB15" s="620"/>
      <c r="AC15" s="621"/>
      <c r="AD15" s="615" t="s">
        <v>143</v>
      </c>
      <c r="AE15" s="616"/>
      <c r="AF15" s="616"/>
      <c r="AG15" s="617"/>
      <c r="AH15" s="618" t="s">
        <v>8</v>
      </c>
      <c r="AI15" s="618"/>
      <c r="AJ15" s="618"/>
      <c r="AK15" s="618"/>
      <c r="AL15" s="618"/>
      <c r="AM15" s="619"/>
    </row>
    <row r="16" spans="1:39" ht="12.75" customHeight="1" x14ac:dyDescent="0.2">
      <c r="A16" s="574"/>
      <c r="B16" s="10" t="s">
        <v>99</v>
      </c>
      <c r="C16" s="11"/>
      <c r="D16" s="11"/>
      <c r="E16" s="11"/>
      <c r="F16" s="11"/>
      <c r="G16" s="11"/>
      <c r="H16" s="11"/>
      <c r="I16" s="11"/>
      <c r="J16" s="11"/>
      <c r="K16" s="11"/>
      <c r="L16" s="11"/>
      <c r="M16" s="11"/>
      <c r="N16" s="11"/>
      <c r="O16" s="11"/>
      <c r="P16" s="11"/>
      <c r="Q16" s="11"/>
      <c r="R16" s="11"/>
      <c r="S16" s="12"/>
      <c r="T16" s="611">
        <f ca="1">COUNTIFS('申請額一覧 '!$E$6:$E$20,B16,'申請額一覧 '!$H$6:$H$20,"&gt;0")</f>
        <v>0</v>
      </c>
      <c r="U16" s="612"/>
      <c r="V16" s="609" t="s">
        <v>9</v>
      </c>
      <c r="W16" s="610"/>
      <c r="X16" s="564">
        <f ca="1">SUMIF('申請額一覧 '!$E$6:$E$20,B16,'申請額一覧 '!$H$6:$H$20)</f>
        <v>0</v>
      </c>
      <c r="Y16" s="565"/>
      <c r="Z16" s="565"/>
      <c r="AA16" s="565"/>
      <c r="AB16" s="101" t="s">
        <v>174</v>
      </c>
      <c r="AC16" s="20"/>
      <c r="AD16" s="611">
        <f ca="1">COUNTIFS('申請額一覧 '!$E$6:$E$20,B16,'申請額一覧 '!$K$6:$K$20,"&gt;0")</f>
        <v>0</v>
      </c>
      <c r="AE16" s="612"/>
      <c r="AF16" s="609" t="s">
        <v>9</v>
      </c>
      <c r="AG16" s="610"/>
      <c r="AH16" s="564">
        <f ca="1">SUMIF('申請額一覧 '!$E$6:$E$20,B16,'申請額一覧 '!$K$6:$K$20)</f>
        <v>0</v>
      </c>
      <c r="AI16" s="565"/>
      <c r="AJ16" s="565"/>
      <c r="AK16" s="565"/>
      <c r="AL16" s="101" t="s">
        <v>174</v>
      </c>
      <c r="AM16" s="20"/>
    </row>
    <row r="17" spans="1:39" ht="12.75" customHeight="1" x14ac:dyDescent="0.2">
      <c r="A17" s="574"/>
      <c r="B17" s="13" t="s">
        <v>100</v>
      </c>
      <c r="C17" s="14"/>
      <c r="D17" s="14"/>
      <c r="E17" s="14"/>
      <c r="F17" s="14"/>
      <c r="G17" s="14"/>
      <c r="H17" s="14"/>
      <c r="I17" s="14"/>
      <c r="J17" s="14"/>
      <c r="K17" s="14"/>
      <c r="L17" s="14"/>
      <c r="M17" s="14"/>
      <c r="N17" s="14"/>
      <c r="O17" s="14"/>
      <c r="P17" s="14"/>
      <c r="Q17" s="14"/>
      <c r="R17" s="14"/>
      <c r="S17" s="15"/>
      <c r="T17" s="607">
        <f ca="1">COUNTIFS('申請額一覧 '!$E$6:$E$20,B17,'申請額一覧 '!$H$6:$H$20,"&gt;0")</f>
        <v>0</v>
      </c>
      <c r="U17" s="608"/>
      <c r="V17" s="605" t="s">
        <v>9</v>
      </c>
      <c r="W17" s="606"/>
      <c r="X17" s="560">
        <f ca="1">SUMIF('申請額一覧 '!$E$6:$E$20,B17,'申請額一覧 '!$H$6:$H$20)</f>
        <v>0</v>
      </c>
      <c r="Y17" s="561"/>
      <c r="Z17" s="561"/>
      <c r="AA17" s="561"/>
      <c r="AB17" s="102" t="s">
        <v>174</v>
      </c>
      <c r="AC17" s="21"/>
      <c r="AD17" s="607">
        <f ca="1">COUNTIFS('申請額一覧 '!$E$6:$E$20,B17,'申請額一覧 '!$K$6:$K$20,"&gt;0")</f>
        <v>0</v>
      </c>
      <c r="AE17" s="608"/>
      <c r="AF17" s="605" t="s">
        <v>9</v>
      </c>
      <c r="AG17" s="606"/>
      <c r="AH17" s="554">
        <f ca="1">SUMIF('申請額一覧 '!$E$6:$E$20,B17,'申請額一覧 '!$K$6:$K$20)</f>
        <v>0</v>
      </c>
      <c r="AI17" s="555"/>
      <c r="AJ17" s="555"/>
      <c r="AK17" s="555"/>
      <c r="AL17" s="102" t="s">
        <v>174</v>
      </c>
      <c r="AM17" s="21"/>
    </row>
    <row r="18" spans="1:39" ht="12.75" customHeight="1" x14ac:dyDescent="0.2">
      <c r="A18" s="574"/>
      <c r="B18" s="13" t="s">
        <v>101</v>
      </c>
      <c r="C18" s="14"/>
      <c r="D18" s="14"/>
      <c r="E18" s="14"/>
      <c r="F18" s="14"/>
      <c r="G18" s="14"/>
      <c r="H18" s="14"/>
      <c r="I18" s="14"/>
      <c r="J18" s="14"/>
      <c r="K18" s="14"/>
      <c r="L18" s="14"/>
      <c r="M18" s="14"/>
      <c r="N18" s="14"/>
      <c r="O18" s="14"/>
      <c r="P18" s="14"/>
      <c r="Q18" s="14"/>
      <c r="R18" s="14"/>
      <c r="S18" s="15"/>
      <c r="T18" s="607">
        <f ca="1">COUNTIFS('申請額一覧 '!$E$6:$E$20,B18,'申請額一覧 '!$H$6:$H$20,"&gt;0")</f>
        <v>0</v>
      </c>
      <c r="U18" s="608"/>
      <c r="V18" s="605" t="s">
        <v>9</v>
      </c>
      <c r="W18" s="606"/>
      <c r="X18" s="554">
        <f ca="1">SUMIF('申請額一覧 '!$E$6:$E$20,B18,'申請額一覧 '!$H$6:$H$20)</f>
        <v>0</v>
      </c>
      <c r="Y18" s="555"/>
      <c r="Z18" s="555"/>
      <c r="AA18" s="555"/>
      <c r="AB18" s="102" t="s">
        <v>174</v>
      </c>
      <c r="AC18" s="21"/>
      <c r="AD18" s="607">
        <f ca="1">COUNTIFS('申請額一覧 '!$E$6:$E$20,B18,'申請額一覧 '!$K$6:$K$20,"&gt;0")</f>
        <v>0</v>
      </c>
      <c r="AE18" s="608"/>
      <c r="AF18" s="605" t="s">
        <v>9</v>
      </c>
      <c r="AG18" s="606"/>
      <c r="AH18" s="554">
        <f ca="1">SUMIF('申請額一覧 '!$E$6:$E$20,B18,'申請額一覧 '!$K$6:$K$20)</f>
        <v>0</v>
      </c>
      <c r="AI18" s="555"/>
      <c r="AJ18" s="555"/>
      <c r="AK18" s="555"/>
      <c r="AL18" s="102" t="s">
        <v>174</v>
      </c>
      <c r="AM18" s="21"/>
    </row>
    <row r="19" spans="1:39" ht="12.75" customHeight="1" x14ac:dyDescent="0.2">
      <c r="A19" s="574"/>
      <c r="B19" s="107" t="s">
        <v>142</v>
      </c>
      <c r="C19" s="14"/>
      <c r="D19" s="14"/>
      <c r="E19" s="14"/>
      <c r="F19" s="14"/>
      <c r="G19" s="14"/>
      <c r="H19" s="14"/>
      <c r="I19" s="14"/>
      <c r="J19" s="14"/>
      <c r="K19" s="14"/>
      <c r="L19" s="14"/>
      <c r="M19" s="14"/>
      <c r="N19" s="14"/>
      <c r="O19" s="14"/>
      <c r="P19" s="14"/>
      <c r="Q19" s="14"/>
      <c r="R19" s="14"/>
      <c r="S19" s="14"/>
      <c r="T19" s="607">
        <f ca="1">COUNTIFS('申請額一覧 '!$E$6:$E$20,B19,'申請額一覧 '!$H$6:$H$20,"&gt;0")</f>
        <v>0</v>
      </c>
      <c r="U19" s="608"/>
      <c r="V19" s="605" t="s">
        <v>9</v>
      </c>
      <c r="W19" s="606"/>
      <c r="X19" s="554">
        <f ca="1">SUMIF('申請額一覧 '!$E$6:$E$20,B19,'申請額一覧 '!$H$6:$H$20)</f>
        <v>0</v>
      </c>
      <c r="Y19" s="555"/>
      <c r="Z19" s="555"/>
      <c r="AA19" s="555"/>
      <c r="AB19" s="108" t="s">
        <v>174</v>
      </c>
      <c r="AC19" s="21"/>
      <c r="AD19" s="607">
        <f ca="1">COUNTIFS('申請額一覧 '!$E$6:$E$20,B19,'申請額一覧 '!$K$6:$K$20,"&gt;0")</f>
        <v>0</v>
      </c>
      <c r="AE19" s="608"/>
      <c r="AF19" s="605" t="s">
        <v>9</v>
      </c>
      <c r="AG19" s="606"/>
      <c r="AH19" s="554">
        <f ca="1">SUMIF('申請額一覧 '!$E$6:$E$20,B19,'申請額一覧 '!$K$6:$K$20)</f>
        <v>0</v>
      </c>
      <c r="AI19" s="555"/>
      <c r="AJ19" s="555"/>
      <c r="AK19" s="555"/>
      <c r="AL19" s="108" t="s">
        <v>174</v>
      </c>
      <c r="AM19" s="21"/>
    </row>
    <row r="20" spans="1:39" ht="12.75" customHeight="1" x14ac:dyDescent="0.2">
      <c r="A20" s="574"/>
      <c r="B20" s="13" t="s">
        <v>10</v>
      </c>
      <c r="C20" s="14"/>
      <c r="D20" s="14"/>
      <c r="E20" s="14"/>
      <c r="F20" s="14"/>
      <c r="G20" s="14"/>
      <c r="H20" s="14"/>
      <c r="I20" s="14"/>
      <c r="J20" s="14"/>
      <c r="K20" s="14"/>
      <c r="L20" s="14"/>
      <c r="M20" s="14"/>
      <c r="N20" s="14"/>
      <c r="O20" s="14"/>
      <c r="P20" s="14"/>
      <c r="Q20" s="14"/>
      <c r="R20" s="14"/>
      <c r="S20" s="14"/>
      <c r="T20" s="607">
        <f ca="1">COUNTIFS('申請額一覧 '!$E$6:$E$20,B20,'申請額一覧 '!$H$6:$H$20,"&gt;0")</f>
        <v>0</v>
      </c>
      <c r="U20" s="608"/>
      <c r="V20" s="605" t="s">
        <v>9</v>
      </c>
      <c r="W20" s="606"/>
      <c r="X20" s="554">
        <f ca="1">SUMIF('申請額一覧 '!$E$6:$E$20,B20,'申請額一覧 '!$H$6:$H$20)</f>
        <v>0</v>
      </c>
      <c r="Y20" s="555"/>
      <c r="Z20" s="555"/>
      <c r="AA20" s="555"/>
      <c r="AB20" s="108" t="s">
        <v>174</v>
      </c>
      <c r="AC20" s="21"/>
      <c r="AD20" s="607">
        <f ca="1">COUNTIFS('申請額一覧 '!$E$6:$E$20,B20,'申請額一覧 '!$K$6:$K$20,"&gt;0")</f>
        <v>0</v>
      </c>
      <c r="AE20" s="608"/>
      <c r="AF20" s="605" t="s">
        <v>9</v>
      </c>
      <c r="AG20" s="606"/>
      <c r="AH20" s="554">
        <f ca="1">SUMIF('申請額一覧 '!$E$6:$E$20,B20,'申請額一覧 '!$K$6:$K$20)</f>
        <v>0</v>
      </c>
      <c r="AI20" s="555"/>
      <c r="AJ20" s="555"/>
      <c r="AK20" s="555"/>
      <c r="AL20" s="108" t="s">
        <v>174</v>
      </c>
      <c r="AM20" s="21"/>
    </row>
    <row r="21" spans="1:39" ht="12.75" customHeight="1" x14ac:dyDescent="0.2">
      <c r="A21" s="574"/>
      <c r="B21" s="13" t="s">
        <v>178</v>
      </c>
      <c r="C21" s="14"/>
      <c r="D21" s="14"/>
      <c r="E21" s="14"/>
      <c r="F21" s="14"/>
      <c r="G21" s="14"/>
      <c r="H21" s="14"/>
      <c r="I21" s="14"/>
      <c r="J21" s="14"/>
      <c r="K21" s="14"/>
      <c r="L21" s="14"/>
      <c r="M21" s="14"/>
      <c r="N21" s="14"/>
      <c r="O21" s="14"/>
      <c r="P21" s="14"/>
      <c r="Q21" s="14"/>
      <c r="R21" s="14"/>
      <c r="S21" s="14"/>
      <c r="T21" s="607">
        <f ca="1">COUNTIFS('申請額一覧 '!$E$6:$E$20,B21,'申請額一覧 '!$H$6:$H$20,"&gt;0")</f>
        <v>0</v>
      </c>
      <c r="U21" s="608"/>
      <c r="V21" s="605" t="s">
        <v>9</v>
      </c>
      <c r="W21" s="606"/>
      <c r="X21" s="554">
        <f ca="1">SUMIF('申請額一覧 '!$E$6:$E$20,B21,'申請額一覧 '!$H$6:$H$20)</f>
        <v>0</v>
      </c>
      <c r="Y21" s="555"/>
      <c r="Z21" s="555"/>
      <c r="AA21" s="555"/>
      <c r="AB21" s="102" t="s">
        <v>174</v>
      </c>
      <c r="AC21" s="21"/>
      <c r="AD21" s="607">
        <f ca="1">COUNTIFS('申請額一覧 '!$E$6:$E$20,B21,'申請額一覧 '!$K$6:$K$20,"&gt;0")</f>
        <v>0</v>
      </c>
      <c r="AE21" s="608"/>
      <c r="AF21" s="605" t="s">
        <v>9</v>
      </c>
      <c r="AG21" s="606"/>
      <c r="AH21" s="554">
        <f ca="1">SUMIF('申請額一覧 '!$E$6:$E$20,B21,'申請額一覧 '!$K$6:$K$20)</f>
        <v>0</v>
      </c>
      <c r="AI21" s="555"/>
      <c r="AJ21" s="555"/>
      <c r="AK21" s="555"/>
      <c r="AL21" s="102" t="s">
        <v>174</v>
      </c>
      <c r="AM21" s="21"/>
    </row>
    <row r="22" spans="1:39" ht="12.75" customHeight="1" x14ac:dyDescent="0.2">
      <c r="A22" s="574"/>
      <c r="B22" s="13" t="s">
        <v>179</v>
      </c>
      <c r="C22" s="14"/>
      <c r="D22" s="14"/>
      <c r="E22" s="14"/>
      <c r="F22" s="14"/>
      <c r="G22" s="14"/>
      <c r="H22" s="14"/>
      <c r="I22" s="14"/>
      <c r="J22" s="14"/>
      <c r="K22" s="14"/>
      <c r="L22" s="14"/>
      <c r="M22" s="14"/>
      <c r="N22" s="14"/>
      <c r="O22" s="14"/>
      <c r="P22" s="14"/>
      <c r="Q22" s="14"/>
      <c r="R22" s="14"/>
      <c r="S22" s="14"/>
      <c r="T22" s="607">
        <f ca="1">COUNTIFS('申請額一覧 '!$E$6:$E$20,B22,'申請額一覧 '!$H$6:$H$20,"&gt;0")</f>
        <v>0</v>
      </c>
      <c r="U22" s="608"/>
      <c r="V22" s="605" t="s">
        <v>9</v>
      </c>
      <c r="W22" s="606"/>
      <c r="X22" s="554">
        <f ca="1">SUMIF('申請額一覧 '!$E$6:$E$20,B22,'申請額一覧 '!$H$6:$H$20)</f>
        <v>0</v>
      </c>
      <c r="Y22" s="555"/>
      <c r="Z22" s="555"/>
      <c r="AA22" s="555"/>
      <c r="AB22" s="102" t="s">
        <v>174</v>
      </c>
      <c r="AC22" s="21"/>
      <c r="AD22" s="607">
        <f ca="1">COUNTIFS('申請額一覧 '!$E$6:$E$20,B22,'申請額一覧 '!$K$6:$K$20,"&gt;0")</f>
        <v>0</v>
      </c>
      <c r="AE22" s="608"/>
      <c r="AF22" s="605" t="s">
        <v>9</v>
      </c>
      <c r="AG22" s="606"/>
      <c r="AH22" s="554">
        <f ca="1">SUMIF('申請額一覧 '!$E$6:$E$20,B22,'申請額一覧 '!$K$6:$K$20)</f>
        <v>0</v>
      </c>
      <c r="AI22" s="555"/>
      <c r="AJ22" s="555"/>
      <c r="AK22" s="555"/>
      <c r="AL22" s="102" t="s">
        <v>174</v>
      </c>
      <c r="AM22" s="21"/>
    </row>
    <row r="23" spans="1:39" ht="12.75" customHeight="1" x14ac:dyDescent="0.2">
      <c r="A23" s="575"/>
      <c r="B23" s="16" t="s">
        <v>180</v>
      </c>
      <c r="C23" s="17"/>
      <c r="D23" s="17"/>
      <c r="E23" s="17"/>
      <c r="F23" s="17"/>
      <c r="G23" s="17"/>
      <c r="H23" s="17"/>
      <c r="I23" s="17"/>
      <c r="J23" s="17"/>
      <c r="K23" s="17"/>
      <c r="L23" s="17"/>
      <c r="M23" s="17"/>
      <c r="N23" s="17"/>
      <c r="O23" s="17"/>
      <c r="P23" s="17"/>
      <c r="Q23" s="17"/>
      <c r="R23" s="17"/>
      <c r="S23" s="17"/>
      <c r="T23" s="613">
        <f ca="1">COUNTIFS('申請額一覧 '!$E$6:$E$20,B23,'申請額一覧 '!$H$6:$H$20,"&gt;0")</f>
        <v>0</v>
      </c>
      <c r="U23" s="614"/>
      <c r="V23" s="622" t="s">
        <v>9</v>
      </c>
      <c r="W23" s="623"/>
      <c r="X23" s="562">
        <f ca="1">SUMIF('申請額一覧 '!$E$6:$E$20,B23,'申請額一覧 '!$H$6:$H$20)</f>
        <v>0</v>
      </c>
      <c r="Y23" s="563"/>
      <c r="Z23" s="563"/>
      <c r="AA23" s="563"/>
      <c r="AB23" s="103" t="s">
        <v>174</v>
      </c>
      <c r="AC23" s="22"/>
      <c r="AD23" s="624">
        <f ca="1">COUNTIFS('申請額一覧 '!$E$6:$E$20,B23,'申請額一覧 '!$K$6:$K$20,"&gt;0")</f>
        <v>0</v>
      </c>
      <c r="AE23" s="625"/>
      <c r="AF23" s="626" t="s">
        <v>9</v>
      </c>
      <c r="AG23" s="627"/>
      <c r="AH23" s="562">
        <f ca="1">SUMIF('申請額一覧 '!$E$6:$E$20,B23,'申請額一覧 '!$K$6:$K$20)</f>
        <v>0</v>
      </c>
      <c r="AI23" s="563"/>
      <c r="AJ23" s="563"/>
      <c r="AK23" s="563"/>
      <c r="AL23" s="103" t="s">
        <v>174</v>
      </c>
      <c r="AM23" s="22"/>
    </row>
    <row r="24" spans="1:39" ht="12.75" customHeight="1" x14ac:dyDescent="0.2">
      <c r="A24" s="649" t="s">
        <v>139</v>
      </c>
      <c r="B24" s="10" t="s">
        <v>30</v>
      </c>
      <c r="C24" s="11"/>
      <c r="D24" s="11"/>
      <c r="E24" s="11"/>
      <c r="F24" s="11"/>
      <c r="G24" s="11"/>
      <c r="H24" s="11"/>
      <c r="I24" s="11"/>
      <c r="J24" s="11"/>
      <c r="K24" s="11"/>
      <c r="L24" s="11"/>
      <c r="M24" s="11"/>
      <c r="N24" s="11"/>
      <c r="O24" s="11"/>
      <c r="P24" s="11"/>
      <c r="Q24" s="11"/>
      <c r="R24" s="11"/>
      <c r="S24" s="11"/>
      <c r="T24" s="611">
        <f ca="1">COUNTIFS('申請額一覧 '!$E$6:$E$20,B24,'申請額一覧 '!$H$6:$H$20,"&gt;0")</f>
        <v>0</v>
      </c>
      <c r="U24" s="612"/>
      <c r="V24" s="609" t="s">
        <v>9</v>
      </c>
      <c r="W24" s="610"/>
      <c r="X24" s="564">
        <f ca="1">SUMIF('申請額一覧 '!$E$6:$E$20,B24,'申請額一覧 '!$H$6:$H$20)</f>
        <v>0</v>
      </c>
      <c r="Y24" s="565"/>
      <c r="Z24" s="565"/>
      <c r="AA24" s="565"/>
      <c r="AB24" s="110" t="s">
        <v>174</v>
      </c>
      <c r="AC24" s="20"/>
      <c r="AD24" s="611">
        <f ca="1">COUNTIFS('申請額一覧 '!$E$6:$E$20,B24,'申請額一覧 '!$K$6:$K$20,"&gt;0")</f>
        <v>0</v>
      </c>
      <c r="AE24" s="612"/>
      <c r="AF24" s="609" t="s">
        <v>9</v>
      </c>
      <c r="AG24" s="610"/>
      <c r="AH24" s="564">
        <f ca="1">SUMIF('申請額一覧 '!$E$6:$E$20,B24,'申請額一覧 '!$K$6:$K$20)</f>
        <v>0</v>
      </c>
      <c r="AI24" s="565"/>
      <c r="AJ24" s="565"/>
      <c r="AK24" s="565"/>
      <c r="AL24" s="110" t="s">
        <v>174</v>
      </c>
      <c r="AM24" s="20"/>
    </row>
    <row r="25" spans="1:39" ht="12.75" customHeight="1" x14ac:dyDescent="0.2">
      <c r="A25" s="650"/>
      <c r="B25" s="9" t="s">
        <v>29</v>
      </c>
      <c r="C25" s="9"/>
      <c r="D25" s="9"/>
      <c r="E25" s="9"/>
      <c r="F25" s="9"/>
      <c r="G25" s="9"/>
      <c r="H25" s="9"/>
      <c r="I25" s="9"/>
      <c r="J25" s="9"/>
      <c r="K25" s="9"/>
      <c r="L25" s="9"/>
      <c r="M25" s="9"/>
      <c r="N25" s="9"/>
      <c r="O25" s="9"/>
      <c r="P25" s="9"/>
      <c r="Q25" s="9"/>
      <c r="R25" s="9"/>
      <c r="S25" s="9"/>
      <c r="T25" s="589">
        <f ca="1">COUNTIFS('申請額一覧 '!$E$6:$E$20,B25,'申請額一覧 '!$H$6:$H$20,"&gt;0")</f>
        <v>0</v>
      </c>
      <c r="U25" s="590"/>
      <c r="V25" s="632" t="s">
        <v>9</v>
      </c>
      <c r="W25" s="633"/>
      <c r="X25" s="566">
        <f ca="1">SUMIF('申請額一覧 '!$E$6:$E$20,B25,'申請額一覧 '!$H$6:$H$20)</f>
        <v>0</v>
      </c>
      <c r="Y25" s="567"/>
      <c r="Z25" s="567"/>
      <c r="AA25" s="567"/>
      <c r="AB25" s="111" t="s">
        <v>174</v>
      </c>
      <c r="AC25" s="109"/>
      <c r="AD25" s="592">
        <f ca="1">COUNTIFS('申請額一覧 '!$E$6:$E$20,B25,'申請額一覧 '!$K$6:$K$20,"&gt;0")</f>
        <v>0</v>
      </c>
      <c r="AE25" s="593"/>
      <c r="AF25" s="634" t="s">
        <v>9</v>
      </c>
      <c r="AG25" s="635"/>
      <c r="AH25" s="566">
        <f ca="1">SUMIF('申請額一覧 '!$E$6:$E$20,B25,'申請額一覧 '!$K$6:$K$20)</f>
        <v>0</v>
      </c>
      <c r="AI25" s="567"/>
      <c r="AJ25" s="567"/>
      <c r="AK25" s="567"/>
      <c r="AL25" s="111" t="s">
        <v>174</v>
      </c>
      <c r="AM25" s="109"/>
    </row>
    <row r="26" spans="1:39" ht="12.75" customHeight="1" x14ac:dyDescent="0.2">
      <c r="A26" s="573" t="s">
        <v>27</v>
      </c>
      <c r="B26" s="11" t="s">
        <v>11</v>
      </c>
      <c r="C26" s="11"/>
      <c r="D26" s="11"/>
      <c r="E26" s="11"/>
      <c r="F26" s="11"/>
      <c r="G26" s="11"/>
      <c r="H26" s="11"/>
      <c r="I26" s="11"/>
      <c r="J26" s="11"/>
      <c r="K26" s="11"/>
      <c r="L26" s="11"/>
      <c r="M26" s="11"/>
      <c r="N26" s="11"/>
      <c r="O26" s="11"/>
      <c r="P26" s="11"/>
      <c r="Q26" s="11"/>
      <c r="R26" s="11"/>
      <c r="S26" s="11"/>
      <c r="T26" s="611">
        <f ca="1">COUNTIFS('申請額一覧 '!$E$6:$E$20,B26,'申請額一覧 '!$H$6:$H$20,"&gt;0")</f>
        <v>0</v>
      </c>
      <c r="U26" s="612"/>
      <c r="V26" s="609" t="s">
        <v>9</v>
      </c>
      <c r="W26" s="610"/>
      <c r="X26" s="560">
        <f ca="1">SUMIF('申請額一覧 '!$E$6:$E$20,B26,'申請額一覧 '!$H$6:$H$20)</f>
        <v>0</v>
      </c>
      <c r="Y26" s="561"/>
      <c r="Z26" s="561"/>
      <c r="AA26" s="561"/>
      <c r="AB26" s="112" t="s">
        <v>174</v>
      </c>
      <c r="AC26" s="24"/>
      <c r="AD26" s="628">
        <f ca="1">COUNTIFS('申請額一覧 '!$E$6:$E$20,B26,'申請額一覧 '!$K$6:$K$20,"&gt;0")</f>
        <v>0</v>
      </c>
      <c r="AE26" s="629"/>
      <c r="AF26" s="630" t="s">
        <v>9</v>
      </c>
      <c r="AG26" s="631"/>
      <c r="AH26" s="560">
        <f ca="1">SUMIF('申請額一覧 '!$E$6:$E$20,B26,'申請額一覧 '!$K$6:$K$20)</f>
        <v>0</v>
      </c>
      <c r="AI26" s="561"/>
      <c r="AJ26" s="561"/>
      <c r="AK26" s="561"/>
      <c r="AL26" s="112" t="s">
        <v>174</v>
      </c>
      <c r="AM26" s="24"/>
    </row>
    <row r="27" spans="1:39" ht="12.75" customHeight="1" x14ac:dyDescent="0.2">
      <c r="A27" s="574"/>
      <c r="B27" s="14" t="s">
        <v>12</v>
      </c>
      <c r="C27" s="14"/>
      <c r="D27" s="14"/>
      <c r="E27" s="14"/>
      <c r="F27" s="14"/>
      <c r="G27" s="14"/>
      <c r="H27" s="14"/>
      <c r="I27" s="14"/>
      <c r="J27" s="14"/>
      <c r="K27" s="14"/>
      <c r="L27" s="14"/>
      <c r="M27" s="14"/>
      <c r="N27" s="14"/>
      <c r="O27" s="14"/>
      <c r="P27" s="14"/>
      <c r="Q27" s="14"/>
      <c r="R27" s="14"/>
      <c r="S27" s="14"/>
      <c r="T27" s="607">
        <f ca="1">COUNTIFS('申請額一覧 '!$E$6:$E$20,B27,'申請額一覧 '!$H$6:$H$20,"&gt;0")</f>
        <v>0</v>
      </c>
      <c r="U27" s="608"/>
      <c r="V27" s="605" t="s">
        <v>9</v>
      </c>
      <c r="W27" s="606"/>
      <c r="X27" s="554">
        <f ca="1">SUMIF('申請額一覧 '!$E$6:$E$20,B27,'申請額一覧 '!$H$6:$H$20)</f>
        <v>0</v>
      </c>
      <c r="Y27" s="555"/>
      <c r="Z27" s="555"/>
      <c r="AA27" s="555"/>
      <c r="AB27" s="102" t="s">
        <v>174</v>
      </c>
      <c r="AC27" s="21"/>
      <c r="AD27" s="607">
        <f ca="1">COUNTIFS('申請額一覧 '!$E$6:$E$20,B27,'申請額一覧 '!$K$6:$K$20,"&gt;0")</f>
        <v>0</v>
      </c>
      <c r="AE27" s="608"/>
      <c r="AF27" s="605" t="s">
        <v>9</v>
      </c>
      <c r="AG27" s="606"/>
      <c r="AH27" s="554">
        <f ca="1">SUMIF('申請額一覧 '!$E$6:$E$20,B27,'申請額一覧 '!$K$6:$K$20)</f>
        <v>0</v>
      </c>
      <c r="AI27" s="555"/>
      <c r="AJ27" s="555"/>
      <c r="AK27" s="555"/>
      <c r="AL27" s="102" t="s">
        <v>174</v>
      </c>
      <c r="AM27" s="21"/>
    </row>
    <row r="28" spans="1:39" ht="12.75" customHeight="1" x14ac:dyDescent="0.2">
      <c r="A28" s="574"/>
      <c r="B28" s="14" t="s">
        <v>13</v>
      </c>
      <c r="C28" s="14"/>
      <c r="D28" s="14"/>
      <c r="E28" s="14"/>
      <c r="F28" s="14"/>
      <c r="G28" s="14"/>
      <c r="H28" s="14"/>
      <c r="I28" s="14"/>
      <c r="J28" s="14"/>
      <c r="K28" s="14"/>
      <c r="L28" s="14"/>
      <c r="M28" s="14"/>
      <c r="N28" s="14"/>
      <c r="O28" s="14"/>
      <c r="P28" s="14"/>
      <c r="Q28" s="14"/>
      <c r="R28" s="14"/>
      <c r="S28" s="14"/>
      <c r="T28" s="607">
        <f ca="1">COUNTIFS('申請額一覧 '!$E$6:$E$20,B28,'申請額一覧 '!$H$6:$H$20,"&gt;0")</f>
        <v>0</v>
      </c>
      <c r="U28" s="608"/>
      <c r="V28" s="605" t="s">
        <v>9</v>
      </c>
      <c r="W28" s="606"/>
      <c r="X28" s="554">
        <f ca="1">SUMIF('申請額一覧 '!$E$6:$E$20,B28,'申請額一覧 '!$H$6:$H$20)</f>
        <v>0</v>
      </c>
      <c r="Y28" s="555"/>
      <c r="Z28" s="555"/>
      <c r="AA28" s="555"/>
      <c r="AB28" s="102" t="s">
        <v>174</v>
      </c>
      <c r="AC28" s="21"/>
      <c r="AD28" s="607">
        <f ca="1">COUNTIFS('申請額一覧 '!$E$6:$E$20,B28,'申請額一覧 '!$K$6:$K$20,"&gt;0")</f>
        <v>0</v>
      </c>
      <c r="AE28" s="608"/>
      <c r="AF28" s="605" t="s">
        <v>9</v>
      </c>
      <c r="AG28" s="606"/>
      <c r="AH28" s="554">
        <f ca="1">SUMIF('申請額一覧 '!$E$6:$E$20,B28,'申請額一覧 '!$K$6:$K$20)</f>
        <v>0</v>
      </c>
      <c r="AI28" s="555"/>
      <c r="AJ28" s="555"/>
      <c r="AK28" s="555"/>
      <c r="AL28" s="102" t="s">
        <v>174</v>
      </c>
      <c r="AM28" s="21"/>
    </row>
    <row r="29" spans="1:39" ht="12.75" customHeight="1" x14ac:dyDescent="0.2">
      <c r="A29" s="574"/>
      <c r="B29" s="14" t="s">
        <v>14</v>
      </c>
      <c r="C29" s="14"/>
      <c r="D29" s="14"/>
      <c r="E29" s="14"/>
      <c r="F29" s="14"/>
      <c r="G29" s="14"/>
      <c r="H29" s="14"/>
      <c r="I29" s="14"/>
      <c r="J29" s="14"/>
      <c r="K29" s="14"/>
      <c r="L29" s="14"/>
      <c r="M29" s="14"/>
      <c r="N29" s="14"/>
      <c r="O29" s="14"/>
      <c r="P29" s="14"/>
      <c r="Q29" s="14"/>
      <c r="R29" s="14"/>
      <c r="S29" s="14"/>
      <c r="T29" s="607">
        <f ca="1">COUNTIFS('申請額一覧 '!$E$6:$E$20,B29,'申請額一覧 '!$H$6:$H$20,"&gt;0")</f>
        <v>0</v>
      </c>
      <c r="U29" s="608"/>
      <c r="V29" s="605" t="s">
        <v>9</v>
      </c>
      <c r="W29" s="606"/>
      <c r="X29" s="554">
        <f ca="1">SUMIF('申請額一覧 '!$E$6:$E$20,B29,'申請額一覧 '!$H$6:$H$20)</f>
        <v>0</v>
      </c>
      <c r="Y29" s="555"/>
      <c r="Z29" s="555"/>
      <c r="AA29" s="555"/>
      <c r="AB29" s="102" t="s">
        <v>174</v>
      </c>
      <c r="AC29" s="21"/>
      <c r="AD29" s="607">
        <f ca="1">COUNTIFS('申請額一覧 '!$E$6:$E$20,B29,'申請額一覧 '!$K$6:$K$20,"&gt;0")</f>
        <v>0</v>
      </c>
      <c r="AE29" s="608"/>
      <c r="AF29" s="605" t="s">
        <v>9</v>
      </c>
      <c r="AG29" s="606"/>
      <c r="AH29" s="554">
        <f ca="1">SUMIF('申請額一覧 '!$E$6:$E$20,B29,'申請額一覧 '!$K$6:$K$20)</f>
        <v>0</v>
      </c>
      <c r="AI29" s="555"/>
      <c r="AJ29" s="555"/>
      <c r="AK29" s="555"/>
      <c r="AL29" s="102" t="s">
        <v>174</v>
      </c>
      <c r="AM29" s="21"/>
    </row>
    <row r="30" spans="1:39" ht="12.75" customHeight="1" x14ac:dyDescent="0.2">
      <c r="A30" s="574"/>
      <c r="B30" s="14" t="s">
        <v>15</v>
      </c>
      <c r="C30" s="14"/>
      <c r="D30" s="14"/>
      <c r="E30" s="14"/>
      <c r="F30" s="14"/>
      <c r="G30" s="14"/>
      <c r="H30" s="14"/>
      <c r="I30" s="14"/>
      <c r="J30" s="14"/>
      <c r="K30" s="14"/>
      <c r="L30" s="14"/>
      <c r="M30" s="14"/>
      <c r="N30" s="14"/>
      <c r="O30" s="14"/>
      <c r="P30" s="14"/>
      <c r="Q30" s="14"/>
      <c r="R30" s="14"/>
      <c r="S30" s="14"/>
      <c r="T30" s="607">
        <f ca="1">COUNTIFS('申請額一覧 '!$E$6:$E$20,B30,'申請額一覧 '!$H$6:$H$20,"&gt;0")</f>
        <v>0</v>
      </c>
      <c r="U30" s="608"/>
      <c r="V30" s="605" t="s">
        <v>9</v>
      </c>
      <c r="W30" s="606"/>
      <c r="X30" s="554">
        <f ca="1">SUMIF('申請額一覧 '!$E$6:$E$20,B30,'申請額一覧 '!$H$6:$H$20)</f>
        <v>0</v>
      </c>
      <c r="Y30" s="555"/>
      <c r="Z30" s="555"/>
      <c r="AA30" s="555"/>
      <c r="AB30" s="102" t="s">
        <v>174</v>
      </c>
      <c r="AC30" s="21"/>
      <c r="AD30" s="607">
        <f ca="1">COUNTIFS('申請額一覧 '!$E$6:$E$20,B30,'申請額一覧 '!$K$6:$K$20,"&gt;0")</f>
        <v>0</v>
      </c>
      <c r="AE30" s="608"/>
      <c r="AF30" s="605" t="s">
        <v>9</v>
      </c>
      <c r="AG30" s="606"/>
      <c r="AH30" s="554">
        <f ca="1">SUMIF('申請額一覧 '!$E$6:$E$20,B30,'申請額一覧 '!$K$6:$K$20)</f>
        <v>0</v>
      </c>
      <c r="AI30" s="555"/>
      <c r="AJ30" s="555"/>
      <c r="AK30" s="555"/>
      <c r="AL30" s="102" t="s">
        <v>174</v>
      </c>
      <c r="AM30" s="21"/>
    </row>
    <row r="31" spans="1:39" ht="12.75" customHeight="1" x14ac:dyDescent="0.2">
      <c r="A31" s="574"/>
      <c r="B31" s="14" t="s">
        <v>16</v>
      </c>
      <c r="C31" s="14"/>
      <c r="D31" s="14"/>
      <c r="E31" s="14"/>
      <c r="F31" s="14"/>
      <c r="G31" s="14"/>
      <c r="H31" s="14"/>
      <c r="I31" s="14"/>
      <c r="J31" s="14"/>
      <c r="K31" s="14"/>
      <c r="L31" s="14"/>
      <c r="M31" s="14"/>
      <c r="N31" s="14"/>
      <c r="O31" s="14"/>
      <c r="P31" s="14"/>
      <c r="Q31" s="14"/>
      <c r="R31" s="14"/>
      <c r="S31" s="14"/>
      <c r="T31" s="607">
        <f ca="1">COUNTIFS('申請額一覧 '!$E$6:$E$20,B31,'申請額一覧 '!$H$6:$H$20,"&gt;0")</f>
        <v>0</v>
      </c>
      <c r="U31" s="608"/>
      <c r="V31" s="605" t="s">
        <v>9</v>
      </c>
      <c r="W31" s="606"/>
      <c r="X31" s="554">
        <f ca="1">SUMIF('申請額一覧 '!$E$6:$E$20,B31,'申請額一覧 '!$H$6:$H$20)</f>
        <v>0</v>
      </c>
      <c r="Y31" s="555"/>
      <c r="Z31" s="555"/>
      <c r="AA31" s="555"/>
      <c r="AB31" s="102" t="s">
        <v>174</v>
      </c>
      <c r="AC31" s="21"/>
      <c r="AD31" s="607">
        <f ca="1">COUNTIFS('申請額一覧 '!$E$6:$E$20,B31,'申請額一覧 '!$K$6:$K$20,"&gt;0")</f>
        <v>0</v>
      </c>
      <c r="AE31" s="608"/>
      <c r="AF31" s="605" t="s">
        <v>9</v>
      </c>
      <c r="AG31" s="606"/>
      <c r="AH31" s="554">
        <f ca="1">SUMIF('申請額一覧 '!$E$6:$E$20,B31,'申請額一覧 '!$K$6:$K$20)</f>
        <v>0</v>
      </c>
      <c r="AI31" s="555"/>
      <c r="AJ31" s="555"/>
      <c r="AK31" s="555"/>
      <c r="AL31" s="102" t="s">
        <v>174</v>
      </c>
      <c r="AM31" s="21"/>
    </row>
    <row r="32" spans="1:39" ht="12.75" customHeight="1" x14ac:dyDescent="0.2">
      <c r="A32" s="574"/>
      <c r="B32" s="14" t="s">
        <v>17</v>
      </c>
      <c r="C32" s="14"/>
      <c r="D32" s="14"/>
      <c r="E32" s="14"/>
      <c r="F32" s="14"/>
      <c r="G32" s="14"/>
      <c r="H32" s="14"/>
      <c r="I32" s="14"/>
      <c r="J32" s="14"/>
      <c r="K32" s="14"/>
      <c r="L32" s="14"/>
      <c r="M32" s="14"/>
      <c r="N32" s="14"/>
      <c r="O32" s="14"/>
      <c r="P32" s="14"/>
      <c r="Q32" s="14"/>
      <c r="R32" s="14"/>
      <c r="S32" s="14"/>
      <c r="T32" s="607">
        <f ca="1">COUNTIFS('申請額一覧 '!$E$6:$E$20,B32,'申請額一覧 '!$H$6:$H$20,"&gt;0")</f>
        <v>0</v>
      </c>
      <c r="U32" s="608"/>
      <c r="V32" s="605" t="s">
        <v>9</v>
      </c>
      <c r="W32" s="606"/>
      <c r="X32" s="554">
        <f ca="1">SUMIF('申請額一覧 '!$E$6:$E$20,B32,'申請額一覧 '!$H$6:$H$20)</f>
        <v>0</v>
      </c>
      <c r="Y32" s="555"/>
      <c r="Z32" s="555"/>
      <c r="AA32" s="555"/>
      <c r="AB32" s="102" t="s">
        <v>174</v>
      </c>
      <c r="AC32" s="21"/>
      <c r="AD32" s="607">
        <f ca="1">COUNTIFS('申請額一覧 '!$E$6:$E$20,B32,'申請額一覧 '!$K$6:$K$20,"&gt;0")</f>
        <v>0</v>
      </c>
      <c r="AE32" s="608"/>
      <c r="AF32" s="605" t="s">
        <v>9</v>
      </c>
      <c r="AG32" s="606"/>
      <c r="AH32" s="554">
        <f ca="1">SUMIF('申請額一覧 '!$E$6:$E$20,B32,'申請額一覧 '!$K$6:$K$20)</f>
        <v>0</v>
      </c>
      <c r="AI32" s="555"/>
      <c r="AJ32" s="555"/>
      <c r="AK32" s="555"/>
      <c r="AL32" s="102" t="s">
        <v>174</v>
      </c>
      <c r="AM32" s="21"/>
    </row>
    <row r="33" spans="1:39" ht="12.75" customHeight="1" x14ac:dyDescent="0.2">
      <c r="A33" s="574"/>
      <c r="B33" s="14" t="s">
        <v>18</v>
      </c>
      <c r="C33" s="14"/>
      <c r="D33" s="14"/>
      <c r="E33" s="14"/>
      <c r="F33" s="14"/>
      <c r="G33" s="14"/>
      <c r="H33" s="14"/>
      <c r="I33" s="14"/>
      <c r="J33" s="14"/>
      <c r="K33" s="14"/>
      <c r="L33" s="14"/>
      <c r="M33" s="14"/>
      <c r="N33" s="14"/>
      <c r="O33" s="14"/>
      <c r="P33" s="14"/>
      <c r="Q33" s="14"/>
      <c r="R33" s="14"/>
      <c r="S33" s="14"/>
      <c r="T33" s="607">
        <f ca="1">COUNTIFS('申請額一覧 '!$E$6:$E$20,B33,'申請額一覧 '!$H$6:$H$20,"&gt;0")</f>
        <v>0</v>
      </c>
      <c r="U33" s="608"/>
      <c r="V33" s="605" t="s">
        <v>9</v>
      </c>
      <c r="W33" s="606"/>
      <c r="X33" s="554">
        <f ca="1">SUMIF('申請額一覧 '!$E$6:$E$20,B33,'申請額一覧 '!$H$6:$H$20)</f>
        <v>0</v>
      </c>
      <c r="Y33" s="555"/>
      <c r="Z33" s="555"/>
      <c r="AA33" s="555"/>
      <c r="AB33" s="102" t="s">
        <v>174</v>
      </c>
      <c r="AC33" s="21"/>
      <c r="AD33" s="607">
        <f ca="1">COUNTIFS('申請額一覧 '!$E$6:$E$20,B33,'申請額一覧 '!$K$6:$K$20,"&gt;0")</f>
        <v>0</v>
      </c>
      <c r="AE33" s="608"/>
      <c r="AF33" s="605" t="s">
        <v>9</v>
      </c>
      <c r="AG33" s="606"/>
      <c r="AH33" s="554">
        <f ca="1">SUMIF('申請額一覧 '!$E$6:$E$20,B33,'申請額一覧 '!$K$6:$K$20)</f>
        <v>0</v>
      </c>
      <c r="AI33" s="555"/>
      <c r="AJ33" s="555"/>
      <c r="AK33" s="555"/>
      <c r="AL33" s="102" t="s">
        <v>174</v>
      </c>
      <c r="AM33" s="21"/>
    </row>
    <row r="34" spans="1:39" ht="12.75" customHeight="1" x14ac:dyDescent="0.2">
      <c r="A34" s="575"/>
      <c r="B34" s="17" t="s">
        <v>141</v>
      </c>
      <c r="C34" s="17"/>
      <c r="D34" s="17"/>
      <c r="E34" s="17"/>
      <c r="F34" s="17"/>
      <c r="G34" s="17"/>
      <c r="H34" s="17"/>
      <c r="I34" s="17"/>
      <c r="J34" s="17"/>
      <c r="K34" s="17"/>
      <c r="L34" s="17"/>
      <c r="M34" s="17"/>
      <c r="N34" s="17"/>
      <c r="O34" s="17"/>
      <c r="P34" s="17"/>
      <c r="Q34" s="17"/>
      <c r="R34" s="17"/>
      <c r="S34" s="17"/>
      <c r="T34" s="613">
        <f ca="1">COUNTIFS('申請額一覧 '!$E$6:$E$20,B34,'申請額一覧 '!$H$6:$H$20,"&gt;0")</f>
        <v>0</v>
      </c>
      <c r="U34" s="614"/>
      <c r="V34" s="622" t="s">
        <v>9</v>
      </c>
      <c r="W34" s="623"/>
      <c r="X34" s="562">
        <f ca="1">SUMIF('申請額一覧 '!$E$6:$E$20,B34,'申請額一覧 '!$H$6:$H$20)</f>
        <v>0</v>
      </c>
      <c r="Y34" s="563"/>
      <c r="Z34" s="563"/>
      <c r="AA34" s="563"/>
      <c r="AB34" s="103" t="s">
        <v>174</v>
      </c>
      <c r="AC34" s="22"/>
      <c r="AD34" s="624">
        <f ca="1">COUNTIFS('申請額一覧 '!$E$6:$E$20,B34,'申請額一覧 '!$K$6:$K$20,"&gt;0")</f>
        <v>0</v>
      </c>
      <c r="AE34" s="625"/>
      <c r="AF34" s="626" t="s">
        <v>9</v>
      </c>
      <c r="AG34" s="627"/>
      <c r="AH34" s="562">
        <f ca="1">SUMIF('申請額一覧 '!$E$6:$E$20,B34,'申請額一覧 '!$K$6:$K$20)</f>
        <v>0</v>
      </c>
      <c r="AI34" s="563"/>
      <c r="AJ34" s="563"/>
      <c r="AK34" s="563"/>
      <c r="AL34" s="103" t="s">
        <v>174</v>
      </c>
      <c r="AM34" s="22"/>
    </row>
    <row r="35" spans="1:39" ht="12.75" customHeight="1" x14ac:dyDescent="0.2">
      <c r="A35" s="649" t="s">
        <v>140</v>
      </c>
      <c r="B35" s="11" t="s">
        <v>19</v>
      </c>
      <c r="C35" s="11"/>
      <c r="D35" s="11"/>
      <c r="E35" s="11"/>
      <c r="F35" s="11"/>
      <c r="G35" s="11"/>
      <c r="H35" s="11"/>
      <c r="I35" s="11"/>
      <c r="J35" s="11"/>
      <c r="K35" s="11"/>
      <c r="L35" s="11"/>
      <c r="M35" s="11"/>
      <c r="N35" s="11"/>
      <c r="O35" s="11"/>
      <c r="P35" s="11"/>
      <c r="Q35" s="11"/>
      <c r="R35" s="11"/>
      <c r="S35" s="11"/>
      <c r="T35" s="611">
        <f ca="1">COUNTIFS('申請額一覧 '!$E$6:$E$20,B35,'申請額一覧 '!$H$6:$H$20,"&gt;0")</f>
        <v>0</v>
      </c>
      <c r="U35" s="612"/>
      <c r="V35" s="609" t="s">
        <v>9</v>
      </c>
      <c r="W35" s="610"/>
      <c r="X35" s="564">
        <f ca="1">SUMIF('申請額一覧 '!$E$6:$E$20,B35,'申請額一覧 '!$H$6:$H$20)</f>
        <v>0</v>
      </c>
      <c r="Y35" s="565"/>
      <c r="Z35" s="565"/>
      <c r="AA35" s="565"/>
      <c r="AB35" s="110" t="s">
        <v>174</v>
      </c>
      <c r="AC35" s="20"/>
      <c r="AD35" s="611">
        <f ca="1">COUNTIFS('申請額一覧 '!$E$6:$E$20,B35,'申請額一覧 '!$K$6:$K$20,"&gt;0")</f>
        <v>0</v>
      </c>
      <c r="AE35" s="612"/>
      <c r="AF35" s="609" t="s">
        <v>9</v>
      </c>
      <c r="AG35" s="610"/>
      <c r="AH35" s="564">
        <f ca="1">SUMIF('申請額一覧 '!$E$6:$E$20,B35,'申請額一覧 '!$K$6:$K$20)</f>
        <v>0</v>
      </c>
      <c r="AI35" s="565"/>
      <c r="AJ35" s="565"/>
      <c r="AK35" s="565"/>
      <c r="AL35" s="110" t="s">
        <v>174</v>
      </c>
      <c r="AM35" s="20"/>
    </row>
    <row r="36" spans="1:39" ht="12.75" customHeight="1" x14ac:dyDescent="0.2">
      <c r="A36" s="650"/>
      <c r="B36" s="9" t="s">
        <v>20</v>
      </c>
      <c r="C36" s="9"/>
      <c r="D36" s="9"/>
      <c r="E36" s="9"/>
      <c r="F36" s="9"/>
      <c r="G36" s="9"/>
      <c r="H36" s="9"/>
      <c r="I36" s="9"/>
      <c r="J36" s="9"/>
      <c r="K36" s="9"/>
      <c r="L36" s="9"/>
      <c r="M36" s="9"/>
      <c r="N36" s="9"/>
      <c r="O36" s="9"/>
      <c r="P36" s="9"/>
      <c r="Q36" s="9"/>
      <c r="R36" s="9"/>
      <c r="S36" s="9"/>
      <c r="T36" s="592">
        <f ca="1">COUNTIFS('申請額一覧 '!$E$6:$E$20,B36,'申請額一覧 '!$H$6:$H$20,"&gt;0")</f>
        <v>0</v>
      </c>
      <c r="U36" s="593"/>
      <c r="V36" s="634" t="s">
        <v>9</v>
      </c>
      <c r="W36" s="635"/>
      <c r="X36" s="566">
        <f ca="1">SUMIF('申請額一覧 '!$E$6:$E$20,B36,'申請額一覧 '!$H$6:$H$20)</f>
        <v>0</v>
      </c>
      <c r="Y36" s="567"/>
      <c r="Z36" s="567"/>
      <c r="AA36" s="567"/>
      <c r="AB36" s="111" t="s">
        <v>174</v>
      </c>
      <c r="AC36" s="109"/>
      <c r="AD36" s="592">
        <f ca="1">COUNTIFS('申請額一覧 '!$E$6:$E$20,B36,'申請額一覧 '!$K$6:$K$20,"&gt;0")</f>
        <v>0</v>
      </c>
      <c r="AE36" s="593"/>
      <c r="AF36" s="634" t="s">
        <v>9</v>
      </c>
      <c r="AG36" s="635"/>
      <c r="AH36" s="566">
        <f ca="1">SUMIF('申請額一覧 '!$E$6:$E$20,B36,'申請額一覧 '!$K$6:$K$20)</f>
        <v>0</v>
      </c>
      <c r="AI36" s="567"/>
      <c r="AJ36" s="567"/>
      <c r="AK36" s="567"/>
      <c r="AL36" s="111" t="s">
        <v>174</v>
      </c>
      <c r="AM36" s="109"/>
    </row>
    <row r="37" spans="1:39" ht="12.75" customHeight="1" x14ac:dyDescent="0.2">
      <c r="A37" s="573" t="s">
        <v>28</v>
      </c>
      <c r="B37" s="10" t="s">
        <v>21</v>
      </c>
      <c r="C37" s="11"/>
      <c r="D37" s="11"/>
      <c r="E37" s="11"/>
      <c r="F37" s="11"/>
      <c r="G37" s="11"/>
      <c r="H37" s="11"/>
      <c r="I37" s="11"/>
      <c r="J37" s="11"/>
      <c r="K37" s="11"/>
      <c r="L37" s="11"/>
      <c r="M37" s="11"/>
      <c r="N37" s="11"/>
      <c r="O37" s="11"/>
      <c r="P37" s="11"/>
      <c r="Q37" s="11"/>
      <c r="R37" s="11"/>
      <c r="S37" s="11"/>
      <c r="T37" s="628">
        <f ca="1">COUNTIFS('申請額一覧 '!$E$6:$E$20,B37,'申請額一覧 '!$H$6:$H$20,"&gt;0")</f>
        <v>0</v>
      </c>
      <c r="U37" s="629"/>
      <c r="V37" s="630" t="s">
        <v>9</v>
      </c>
      <c r="W37" s="631"/>
      <c r="X37" s="560">
        <f ca="1">SUMIF('申請額一覧 '!$E$6:$E$20,B37,'申請額一覧 '!$H$6:$H$20)</f>
        <v>0</v>
      </c>
      <c r="Y37" s="561"/>
      <c r="Z37" s="561"/>
      <c r="AA37" s="561"/>
      <c r="AB37" s="112" t="s">
        <v>174</v>
      </c>
      <c r="AC37" s="24"/>
      <c r="AD37" s="628">
        <f ca="1">COUNTIFS('申請額一覧 '!$E$6:$E$20,B37,'申請額一覧 '!$K$6:$K$20,"&gt;0")</f>
        <v>0</v>
      </c>
      <c r="AE37" s="629"/>
      <c r="AF37" s="630" t="s">
        <v>9</v>
      </c>
      <c r="AG37" s="631"/>
      <c r="AH37" s="560">
        <f ca="1">SUMIF('申請額一覧 '!$E$6:$E$20,B37,'申請額一覧 '!$K$6:$K$20)</f>
        <v>0</v>
      </c>
      <c r="AI37" s="561"/>
      <c r="AJ37" s="561"/>
      <c r="AK37" s="561"/>
      <c r="AL37" s="112" t="s">
        <v>174</v>
      </c>
      <c r="AM37" s="24"/>
    </row>
    <row r="38" spans="1:39" ht="12.75" customHeight="1" x14ac:dyDescent="0.2">
      <c r="A38" s="574"/>
      <c r="B38" s="13" t="s">
        <v>22</v>
      </c>
      <c r="C38" s="14"/>
      <c r="D38" s="14"/>
      <c r="E38" s="14"/>
      <c r="F38" s="14"/>
      <c r="G38" s="14"/>
      <c r="H38" s="14"/>
      <c r="I38" s="14"/>
      <c r="J38" s="14"/>
      <c r="K38" s="14"/>
      <c r="L38" s="14"/>
      <c r="M38" s="14"/>
      <c r="N38" s="14"/>
      <c r="O38" s="14"/>
      <c r="P38" s="14"/>
      <c r="Q38" s="14"/>
      <c r="R38" s="14"/>
      <c r="S38" s="14"/>
      <c r="T38" s="607">
        <f ca="1">COUNTIFS('申請額一覧 '!$E$6:$E$20,B38,'申請額一覧 '!$H$6:$H$20,"&gt;0")</f>
        <v>0</v>
      </c>
      <c r="U38" s="608"/>
      <c r="V38" s="605" t="s">
        <v>9</v>
      </c>
      <c r="W38" s="606"/>
      <c r="X38" s="554">
        <f ca="1">SUMIF('申請額一覧 '!$E$6:$E$20,B38,'申請額一覧 '!$H$6:$H$20)</f>
        <v>0</v>
      </c>
      <c r="Y38" s="555"/>
      <c r="Z38" s="555"/>
      <c r="AA38" s="555"/>
      <c r="AB38" s="102" t="s">
        <v>174</v>
      </c>
      <c r="AC38" s="21"/>
      <c r="AD38" s="607">
        <f ca="1">COUNTIFS('申請額一覧 '!$E$6:$E$20,B38,'申請額一覧 '!$K$6:$K$20,"&gt;0")</f>
        <v>0</v>
      </c>
      <c r="AE38" s="608"/>
      <c r="AF38" s="605" t="s">
        <v>9</v>
      </c>
      <c r="AG38" s="606"/>
      <c r="AH38" s="554">
        <f ca="1">SUMIF('申請額一覧 '!$E$6:$E$20,B38,'申請額一覧 '!$K$6:$K$20)</f>
        <v>0</v>
      </c>
      <c r="AI38" s="555"/>
      <c r="AJ38" s="555"/>
      <c r="AK38" s="555"/>
      <c r="AL38" s="102" t="s">
        <v>174</v>
      </c>
      <c r="AM38" s="21"/>
    </row>
    <row r="39" spans="1:39" ht="12.75" customHeight="1" x14ac:dyDescent="0.2">
      <c r="A39" s="574"/>
      <c r="B39" s="13" t="s">
        <v>23</v>
      </c>
      <c r="C39" s="14"/>
      <c r="D39" s="14"/>
      <c r="E39" s="14"/>
      <c r="F39" s="14"/>
      <c r="G39" s="14"/>
      <c r="H39" s="14"/>
      <c r="I39" s="14"/>
      <c r="J39" s="14"/>
      <c r="K39" s="14"/>
      <c r="L39" s="14"/>
      <c r="M39" s="14"/>
      <c r="N39" s="14"/>
      <c r="O39" s="14"/>
      <c r="P39" s="14"/>
      <c r="Q39" s="14"/>
      <c r="R39" s="14"/>
      <c r="S39" s="14"/>
      <c r="T39" s="607">
        <f ca="1">COUNTIFS('申請額一覧 '!$E$6:$E$20,B39,'申請額一覧 '!$H$6:$H$20,"&gt;0")</f>
        <v>0</v>
      </c>
      <c r="U39" s="608"/>
      <c r="V39" s="605" t="s">
        <v>9</v>
      </c>
      <c r="W39" s="606"/>
      <c r="X39" s="554">
        <f ca="1">SUMIF('申請額一覧 '!$E$6:$E$20,B39,'申請額一覧 '!$H$6:$H$20)</f>
        <v>0</v>
      </c>
      <c r="Y39" s="555"/>
      <c r="Z39" s="555"/>
      <c r="AA39" s="555"/>
      <c r="AB39" s="102" t="s">
        <v>174</v>
      </c>
      <c r="AC39" s="21"/>
      <c r="AD39" s="607">
        <f ca="1">COUNTIFS('申請額一覧 '!$E$6:$E$20,B39,'申請額一覧 '!$K$6:$K$20,"&gt;0")</f>
        <v>0</v>
      </c>
      <c r="AE39" s="608"/>
      <c r="AF39" s="605" t="s">
        <v>9</v>
      </c>
      <c r="AG39" s="606"/>
      <c r="AH39" s="554">
        <f ca="1">SUMIF('申請額一覧 '!$E$6:$E$20,B39,'申請額一覧 '!$K$6:$K$20)</f>
        <v>0</v>
      </c>
      <c r="AI39" s="555"/>
      <c r="AJ39" s="555"/>
      <c r="AK39" s="555"/>
      <c r="AL39" s="102" t="s">
        <v>174</v>
      </c>
      <c r="AM39" s="21"/>
    </row>
    <row r="40" spans="1:39" ht="12.75" customHeight="1" x14ac:dyDescent="0.2">
      <c r="A40" s="574"/>
      <c r="B40" s="13" t="s">
        <v>24</v>
      </c>
      <c r="C40" s="14"/>
      <c r="D40" s="14"/>
      <c r="E40" s="14"/>
      <c r="F40" s="14"/>
      <c r="G40" s="14"/>
      <c r="H40" s="14"/>
      <c r="I40" s="14"/>
      <c r="J40" s="14"/>
      <c r="K40" s="14"/>
      <c r="L40" s="14"/>
      <c r="M40" s="14"/>
      <c r="N40" s="14"/>
      <c r="O40" s="14"/>
      <c r="P40" s="14"/>
      <c r="Q40" s="14"/>
      <c r="R40" s="14"/>
      <c r="S40" s="14"/>
      <c r="T40" s="607">
        <f ca="1">COUNTIFS('申請額一覧 '!$E$6:$E$20,B40,'申請額一覧 '!$H$6:$H$20,"&gt;0")</f>
        <v>0</v>
      </c>
      <c r="U40" s="608"/>
      <c r="V40" s="605" t="s">
        <v>9</v>
      </c>
      <c r="W40" s="606"/>
      <c r="X40" s="554">
        <f ca="1">SUMIF('申請額一覧 '!$E$6:$E$20,B40,'申請額一覧 '!$H$6:$H$20)</f>
        <v>0</v>
      </c>
      <c r="Y40" s="555"/>
      <c r="Z40" s="555"/>
      <c r="AA40" s="555"/>
      <c r="AB40" s="102" t="s">
        <v>174</v>
      </c>
      <c r="AC40" s="21"/>
      <c r="AD40" s="607">
        <f ca="1">COUNTIFS('申請額一覧 '!$E$6:$E$20,B40,'申請額一覧 '!$K$6:$K$20,"&gt;0")</f>
        <v>0</v>
      </c>
      <c r="AE40" s="608"/>
      <c r="AF40" s="605" t="s">
        <v>9</v>
      </c>
      <c r="AG40" s="606"/>
      <c r="AH40" s="554">
        <f ca="1">SUMIF('申請額一覧 '!$E$6:$E$20,B40,'申請額一覧 '!$K$6:$K$20)</f>
        <v>0</v>
      </c>
      <c r="AI40" s="555"/>
      <c r="AJ40" s="555"/>
      <c r="AK40" s="555"/>
      <c r="AL40" s="102" t="s">
        <v>174</v>
      </c>
      <c r="AM40" s="21"/>
    </row>
    <row r="41" spans="1:39" ht="12.75" customHeight="1" x14ac:dyDescent="0.2">
      <c r="A41" s="574"/>
      <c r="B41" s="13" t="s">
        <v>25</v>
      </c>
      <c r="C41" s="14"/>
      <c r="D41" s="14"/>
      <c r="E41" s="14"/>
      <c r="F41" s="14"/>
      <c r="G41" s="14"/>
      <c r="H41" s="14"/>
      <c r="I41" s="14"/>
      <c r="J41" s="14"/>
      <c r="K41" s="14"/>
      <c r="L41" s="14"/>
      <c r="M41" s="14"/>
      <c r="N41" s="14"/>
      <c r="O41" s="14"/>
      <c r="P41" s="14"/>
      <c r="Q41" s="14"/>
      <c r="R41" s="14"/>
      <c r="S41" s="14"/>
      <c r="T41" s="607">
        <f ca="1">COUNTIFS('申請額一覧 '!$E$6:$E$20,B41,'申請額一覧 '!$H$6:$H$20,"&gt;0")</f>
        <v>0</v>
      </c>
      <c r="U41" s="608"/>
      <c r="V41" s="605" t="s">
        <v>9</v>
      </c>
      <c r="W41" s="606"/>
      <c r="X41" s="554">
        <f ca="1">SUMIF('申請額一覧 '!$E$6:$E$20,B41,'申請額一覧 '!$H$6:$H$20)</f>
        <v>0</v>
      </c>
      <c r="Y41" s="555"/>
      <c r="Z41" s="555"/>
      <c r="AA41" s="555"/>
      <c r="AB41" s="102" t="s">
        <v>174</v>
      </c>
      <c r="AC41" s="21"/>
      <c r="AD41" s="607">
        <f ca="1">COUNTIFS('申請額一覧 '!$E$6:$E$20,B41,'申請額一覧 '!$K$6:$K$20,"&gt;0")</f>
        <v>0</v>
      </c>
      <c r="AE41" s="608"/>
      <c r="AF41" s="605" t="s">
        <v>9</v>
      </c>
      <c r="AG41" s="606"/>
      <c r="AH41" s="554">
        <f ca="1">SUMIF('申請額一覧 '!$E$6:$E$20,B41,'申請額一覧 '!$K$6:$K$20)</f>
        <v>0</v>
      </c>
      <c r="AI41" s="555"/>
      <c r="AJ41" s="555"/>
      <c r="AK41" s="555"/>
      <c r="AL41" s="102" t="s">
        <v>174</v>
      </c>
      <c r="AM41" s="21"/>
    </row>
    <row r="42" spans="1:39" ht="12.75" customHeight="1" x14ac:dyDescent="0.2">
      <c r="A42" s="574"/>
      <c r="B42" s="13" t="s">
        <v>26</v>
      </c>
      <c r="C42" s="14"/>
      <c r="D42" s="14"/>
      <c r="E42" s="14"/>
      <c r="F42" s="14"/>
      <c r="G42" s="14"/>
      <c r="H42" s="14"/>
      <c r="I42" s="14"/>
      <c r="J42" s="14"/>
      <c r="K42" s="14"/>
      <c r="L42" s="14"/>
      <c r="M42" s="14"/>
      <c r="N42" s="14"/>
      <c r="O42" s="14"/>
      <c r="P42" s="14"/>
      <c r="Q42" s="14"/>
      <c r="R42" s="14"/>
      <c r="S42" s="14"/>
      <c r="T42" s="607">
        <f ca="1">COUNTIFS('申請額一覧 '!$E$6:$E$20,B42,'申請額一覧 '!$H$6:$H$20,"&gt;0")</f>
        <v>0</v>
      </c>
      <c r="U42" s="608"/>
      <c r="V42" s="605" t="s">
        <v>9</v>
      </c>
      <c r="W42" s="606"/>
      <c r="X42" s="554">
        <f ca="1">SUMIF('申請額一覧 '!$E$6:$E$20,B42,'申請額一覧 '!$H$6:$H$20)</f>
        <v>0</v>
      </c>
      <c r="Y42" s="555"/>
      <c r="Z42" s="555"/>
      <c r="AA42" s="555"/>
      <c r="AB42" s="102" t="s">
        <v>174</v>
      </c>
      <c r="AC42" s="21"/>
      <c r="AD42" s="607">
        <f ca="1">COUNTIFS('申請額一覧 '!$E$6:$E$20,B42,'申請額一覧 '!$K$6:$K$20,"&gt;0")</f>
        <v>0</v>
      </c>
      <c r="AE42" s="608"/>
      <c r="AF42" s="605" t="s">
        <v>9</v>
      </c>
      <c r="AG42" s="606"/>
      <c r="AH42" s="554">
        <f ca="1">SUMIF('申請額一覧 '!$E$6:$E$20,B42,'申請額一覧 '!$K$6:$K$20)</f>
        <v>0</v>
      </c>
      <c r="AI42" s="555"/>
      <c r="AJ42" s="555"/>
      <c r="AK42" s="555"/>
      <c r="AL42" s="102" t="s">
        <v>174</v>
      </c>
      <c r="AM42" s="21"/>
    </row>
    <row r="43" spans="1:39" ht="12.75" customHeight="1" x14ac:dyDescent="0.2">
      <c r="A43" s="574"/>
      <c r="B43" s="13" t="s">
        <v>107</v>
      </c>
      <c r="C43" s="14"/>
      <c r="D43" s="14"/>
      <c r="E43" s="14"/>
      <c r="F43" s="14"/>
      <c r="G43" s="14"/>
      <c r="H43" s="14"/>
      <c r="I43" s="14"/>
      <c r="J43" s="14"/>
      <c r="K43" s="14"/>
      <c r="L43" s="14"/>
      <c r="M43" s="14"/>
      <c r="N43" s="14"/>
      <c r="O43" s="14"/>
      <c r="P43" s="14"/>
      <c r="Q43" s="14"/>
      <c r="R43" s="14"/>
      <c r="S43" s="14"/>
      <c r="T43" s="607">
        <f ca="1">COUNTIFS('申請額一覧 '!$E$6:$E$20,B43,'申請額一覧 '!$H$6:$H$20,"&gt;0")</f>
        <v>0</v>
      </c>
      <c r="U43" s="608"/>
      <c r="V43" s="605" t="s">
        <v>9</v>
      </c>
      <c r="W43" s="606"/>
      <c r="X43" s="554">
        <f ca="1">SUMIF('申請額一覧 '!$E$6:$E$20,B43,'申請額一覧 '!$H$6:$H$20)</f>
        <v>0</v>
      </c>
      <c r="Y43" s="555"/>
      <c r="Z43" s="555"/>
      <c r="AA43" s="555"/>
      <c r="AB43" s="102" t="s">
        <v>174</v>
      </c>
      <c r="AC43" s="21"/>
      <c r="AD43" s="607">
        <f ca="1">COUNTIFS('申請額一覧 '!$E$6:$E$20,B43,'申請額一覧 '!$K$6:$K$20,"&gt;0")</f>
        <v>0</v>
      </c>
      <c r="AE43" s="608"/>
      <c r="AF43" s="605" t="s">
        <v>9</v>
      </c>
      <c r="AG43" s="606"/>
      <c r="AH43" s="554">
        <f ca="1">SUMIF('申請額一覧 '!$E$6:$E$20,B43,'申請額一覧 '!$K$6:$K$20)</f>
        <v>0</v>
      </c>
      <c r="AI43" s="555"/>
      <c r="AJ43" s="555"/>
      <c r="AK43" s="555"/>
      <c r="AL43" s="102" t="s">
        <v>174</v>
      </c>
      <c r="AM43" s="21"/>
    </row>
    <row r="44" spans="1:39" ht="12.75" customHeight="1" x14ac:dyDescent="0.2">
      <c r="A44" s="574"/>
      <c r="B44" s="13" t="s">
        <v>108</v>
      </c>
      <c r="C44" s="14"/>
      <c r="D44" s="14"/>
      <c r="E44" s="14"/>
      <c r="F44" s="14"/>
      <c r="G44" s="14"/>
      <c r="H44" s="14"/>
      <c r="I44" s="14"/>
      <c r="J44" s="14"/>
      <c r="K44" s="14"/>
      <c r="L44" s="14"/>
      <c r="M44" s="14"/>
      <c r="N44" s="14"/>
      <c r="O44" s="14"/>
      <c r="P44" s="14"/>
      <c r="Q44" s="14"/>
      <c r="R44" s="14"/>
      <c r="S44" s="14"/>
      <c r="T44" s="607">
        <f ca="1">COUNTIFS('申請額一覧 '!$E$6:$E$20,B44,'申請額一覧 '!$H$6:$H$20,"&gt;0")</f>
        <v>0</v>
      </c>
      <c r="U44" s="608"/>
      <c r="V44" s="605" t="s">
        <v>9</v>
      </c>
      <c r="W44" s="606"/>
      <c r="X44" s="554">
        <f ca="1">SUMIF('申請額一覧 '!$E$6:$E$20,B44,'申請額一覧 '!$H$6:$H$20)</f>
        <v>0</v>
      </c>
      <c r="Y44" s="555"/>
      <c r="Z44" s="555"/>
      <c r="AA44" s="555"/>
      <c r="AB44" s="102" t="s">
        <v>174</v>
      </c>
      <c r="AC44" s="21"/>
      <c r="AD44" s="607">
        <f ca="1">COUNTIFS('申請額一覧 '!$E$6:$E$20,B44,'申請額一覧 '!$K$6:$K$20,"&gt;0")</f>
        <v>0</v>
      </c>
      <c r="AE44" s="608"/>
      <c r="AF44" s="605" t="s">
        <v>9</v>
      </c>
      <c r="AG44" s="606"/>
      <c r="AH44" s="554">
        <f ca="1">SUMIF('申請額一覧 '!$E$6:$E$20,B44,'申請額一覧 '!$K$6:$K$20)</f>
        <v>0</v>
      </c>
      <c r="AI44" s="555"/>
      <c r="AJ44" s="555"/>
      <c r="AK44" s="555"/>
      <c r="AL44" s="102" t="s">
        <v>174</v>
      </c>
      <c r="AM44" s="21"/>
    </row>
    <row r="45" spans="1:39" ht="12.75" customHeight="1" x14ac:dyDescent="0.2">
      <c r="A45" s="574"/>
      <c r="B45" s="13" t="s">
        <v>109</v>
      </c>
      <c r="C45" s="14"/>
      <c r="D45" s="14"/>
      <c r="E45" s="14"/>
      <c r="F45" s="14"/>
      <c r="G45" s="14"/>
      <c r="H45" s="14"/>
      <c r="I45" s="14"/>
      <c r="J45" s="14"/>
      <c r="K45" s="14"/>
      <c r="L45" s="14"/>
      <c r="M45" s="14"/>
      <c r="N45" s="14"/>
      <c r="O45" s="14"/>
      <c r="P45" s="14"/>
      <c r="Q45" s="14"/>
      <c r="R45" s="14"/>
      <c r="S45" s="14"/>
      <c r="T45" s="607">
        <f ca="1">COUNTIFS('申請額一覧 '!$E$6:$E$20,B45,'申請額一覧 '!$H$6:$H$20,"&gt;0")</f>
        <v>0</v>
      </c>
      <c r="U45" s="608"/>
      <c r="V45" s="605" t="s">
        <v>9</v>
      </c>
      <c r="W45" s="606"/>
      <c r="X45" s="554">
        <f ca="1">SUMIF('申請額一覧 '!$E$6:$E$20,B45,'申請額一覧 '!$H$6:$H$20)</f>
        <v>0</v>
      </c>
      <c r="Y45" s="555"/>
      <c r="Z45" s="555"/>
      <c r="AA45" s="555"/>
      <c r="AB45" s="102" t="s">
        <v>174</v>
      </c>
      <c r="AC45" s="21"/>
      <c r="AD45" s="607">
        <f ca="1">COUNTIFS('申請額一覧 '!$E$6:$E$20,B45,'申請額一覧 '!$K$6:$K$20,"&gt;0")</f>
        <v>0</v>
      </c>
      <c r="AE45" s="608"/>
      <c r="AF45" s="605" t="s">
        <v>9</v>
      </c>
      <c r="AG45" s="606"/>
      <c r="AH45" s="554">
        <f ca="1">SUMIF('申請額一覧 '!$E$6:$E$20,B45,'申請額一覧 '!$K$6:$K$20)</f>
        <v>0</v>
      </c>
      <c r="AI45" s="555"/>
      <c r="AJ45" s="555"/>
      <c r="AK45" s="555"/>
      <c r="AL45" s="102" t="s">
        <v>174</v>
      </c>
      <c r="AM45" s="21"/>
    </row>
    <row r="46" spans="1:39" ht="12.75" customHeight="1" x14ac:dyDescent="0.2">
      <c r="A46" s="574"/>
      <c r="B46" s="13" t="s">
        <v>110</v>
      </c>
      <c r="C46" s="14"/>
      <c r="D46" s="14"/>
      <c r="E46" s="14"/>
      <c r="F46" s="14"/>
      <c r="G46" s="14"/>
      <c r="H46" s="14"/>
      <c r="I46" s="14"/>
      <c r="J46" s="14"/>
      <c r="K46" s="14"/>
      <c r="L46" s="14"/>
      <c r="M46" s="14"/>
      <c r="N46" s="14"/>
      <c r="O46" s="14"/>
      <c r="P46" s="14"/>
      <c r="Q46" s="14"/>
      <c r="R46" s="14"/>
      <c r="S46" s="14"/>
      <c r="T46" s="607">
        <f ca="1">COUNTIFS('申請額一覧 '!$E$6:$E$20,B46,'申請額一覧 '!$H$6:$H$20,"&gt;0")</f>
        <v>0</v>
      </c>
      <c r="U46" s="608"/>
      <c r="V46" s="605" t="s">
        <v>9</v>
      </c>
      <c r="W46" s="606"/>
      <c r="X46" s="554">
        <f ca="1">SUMIF('申請額一覧 '!$E$6:$E$20,B46,'申請額一覧 '!$H$6:$H$20)</f>
        <v>0</v>
      </c>
      <c r="Y46" s="555"/>
      <c r="Z46" s="555"/>
      <c r="AA46" s="555"/>
      <c r="AB46" s="102" t="s">
        <v>174</v>
      </c>
      <c r="AC46" s="21"/>
      <c r="AD46" s="607">
        <f ca="1">COUNTIFS('申請額一覧 '!$E$6:$E$20,B46,'申請額一覧 '!$K$6:$K$20,"&gt;0")</f>
        <v>0</v>
      </c>
      <c r="AE46" s="608"/>
      <c r="AF46" s="605" t="s">
        <v>9</v>
      </c>
      <c r="AG46" s="606"/>
      <c r="AH46" s="554">
        <f ca="1">SUMIF('申請額一覧 '!$E$6:$E$20,B46,'申請額一覧 '!$K$6:$K$20)</f>
        <v>0</v>
      </c>
      <c r="AI46" s="555"/>
      <c r="AJ46" s="555"/>
      <c r="AK46" s="555"/>
      <c r="AL46" s="102" t="s">
        <v>174</v>
      </c>
      <c r="AM46" s="21"/>
    </row>
    <row r="47" spans="1:39" ht="12.75" customHeight="1" x14ac:dyDescent="0.2">
      <c r="A47" s="574"/>
      <c r="B47" s="13" t="s">
        <v>111</v>
      </c>
      <c r="C47" s="14"/>
      <c r="D47" s="14"/>
      <c r="E47" s="14"/>
      <c r="F47" s="14"/>
      <c r="G47" s="14"/>
      <c r="H47" s="14"/>
      <c r="I47" s="14"/>
      <c r="J47" s="14"/>
      <c r="K47" s="14"/>
      <c r="L47" s="14"/>
      <c r="M47" s="14"/>
      <c r="N47" s="14"/>
      <c r="O47" s="14"/>
      <c r="P47" s="14"/>
      <c r="Q47" s="14"/>
      <c r="R47" s="14"/>
      <c r="S47" s="14"/>
      <c r="T47" s="607">
        <f ca="1">COUNTIFS('申請額一覧 '!$E$6:$E$20,B47,'申請額一覧 '!$H$6:$H$20,"&gt;0")</f>
        <v>0</v>
      </c>
      <c r="U47" s="608"/>
      <c r="V47" s="605" t="s">
        <v>9</v>
      </c>
      <c r="W47" s="606"/>
      <c r="X47" s="554">
        <f ca="1">SUMIF('申請額一覧 '!$E$6:$E$20,B47,'申請額一覧 '!$H$6:$H$20)</f>
        <v>0</v>
      </c>
      <c r="Y47" s="555"/>
      <c r="Z47" s="555"/>
      <c r="AA47" s="555"/>
      <c r="AB47" s="102" t="s">
        <v>174</v>
      </c>
      <c r="AC47" s="21"/>
      <c r="AD47" s="607">
        <f ca="1">COUNTIFS('申請額一覧 '!$E$6:$E$20,B47,'申請額一覧 '!$K$6:$K$20,"&gt;0")</f>
        <v>0</v>
      </c>
      <c r="AE47" s="608"/>
      <c r="AF47" s="605" t="s">
        <v>9</v>
      </c>
      <c r="AG47" s="606"/>
      <c r="AH47" s="554">
        <f ca="1">SUMIF('申請額一覧 '!$E$6:$E$20,B47,'申請額一覧 '!$K$6:$K$20)</f>
        <v>0</v>
      </c>
      <c r="AI47" s="555"/>
      <c r="AJ47" s="555"/>
      <c r="AK47" s="555"/>
      <c r="AL47" s="102" t="s">
        <v>174</v>
      </c>
      <c r="AM47" s="21"/>
    </row>
    <row r="48" spans="1:39" ht="12.75" customHeight="1" x14ac:dyDescent="0.2">
      <c r="A48" s="574"/>
      <c r="B48" s="13" t="s">
        <v>112</v>
      </c>
      <c r="C48" s="19"/>
      <c r="D48" s="19"/>
      <c r="E48" s="19"/>
      <c r="F48" s="19"/>
      <c r="G48" s="19"/>
      <c r="H48" s="19"/>
      <c r="I48" s="19"/>
      <c r="J48" s="19"/>
      <c r="K48" s="19"/>
      <c r="L48" s="19"/>
      <c r="M48" s="19"/>
      <c r="N48" s="19"/>
      <c r="O48" s="19"/>
      <c r="P48" s="19"/>
      <c r="Q48" s="19"/>
      <c r="R48" s="19"/>
      <c r="S48" s="19"/>
      <c r="T48" s="607">
        <f ca="1">COUNTIFS('申請額一覧 '!$E$6:$E$20,B48,'申請額一覧 '!$H$6:$H$20,"&gt;0")</f>
        <v>0</v>
      </c>
      <c r="U48" s="608"/>
      <c r="V48" s="605" t="s">
        <v>9</v>
      </c>
      <c r="W48" s="606"/>
      <c r="X48" s="554">
        <f ca="1">SUMIF('申請額一覧 '!$E$6:$E$20,B48,'申請額一覧 '!$H$6:$H$20)</f>
        <v>0</v>
      </c>
      <c r="Y48" s="555"/>
      <c r="Z48" s="555"/>
      <c r="AA48" s="555"/>
      <c r="AB48" s="102" t="s">
        <v>174</v>
      </c>
      <c r="AC48" s="21"/>
      <c r="AD48" s="607">
        <f ca="1">COUNTIFS('申請額一覧 '!$E$6:$E$20,B48,'申請額一覧 '!$K$6:$K$20,"&gt;0")</f>
        <v>0</v>
      </c>
      <c r="AE48" s="608"/>
      <c r="AF48" s="605" t="s">
        <v>9</v>
      </c>
      <c r="AG48" s="606"/>
      <c r="AH48" s="554">
        <f ca="1">SUMIF('申請額一覧 '!$E$6:$E$20,B48,'申請額一覧 '!$K$6:$K$20)</f>
        <v>0</v>
      </c>
      <c r="AI48" s="555"/>
      <c r="AJ48" s="555"/>
      <c r="AK48" s="555"/>
      <c r="AL48" s="102" t="s">
        <v>174</v>
      </c>
      <c r="AM48" s="21"/>
    </row>
    <row r="49" spans="1:39" ht="12.75" customHeight="1" x14ac:dyDescent="0.2">
      <c r="A49" s="574"/>
      <c r="B49" s="18" t="s">
        <v>113</v>
      </c>
      <c r="C49" s="19"/>
      <c r="D49" s="19"/>
      <c r="E49" s="19"/>
      <c r="F49" s="19"/>
      <c r="G49" s="19"/>
      <c r="H49" s="19"/>
      <c r="I49" s="19"/>
      <c r="J49" s="19"/>
      <c r="K49" s="19"/>
      <c r="L49" s="19"/>
      <c r="M49" s="19"/>
      <c r="N49" s="19"/>
      <c r="O49" s="19"/>
      <c r="P49" s="19"/>
      <c r="Q49" s="19"/>
      <c r="R49" s="19"/>
      <c r="S49" s="19"/>
      <c r="T49" s="607">
        <f ca="1">COUNTIFS('申請額一覧 '!$E$6:$E$20,B49,'申請額一覧 '!$H$6:$H$20,"&gt;0")</f>
        <v>0</v>
      </c>
      <c r="U49" s="608"/>
      <c r="V49" s="605" t="s">
        <v>9</v>
      </c>
      <c r="W49" s="606"/>
      <c r="X49" s="554">
        <f ca="1">SUMIF('申請額一覧 '!$E$6:$E$20,B49,'申請額一覧 '!$H$6:$H$20)</f>
        <v>0</v>
      </c>
      <c r="Y49" s="555"/>
      <c r="Z49" s="555"/>
      <c r="AA49" s="555"/>
      <c r="AB49" s="102" t="s">
        <v>174</v>
      </c>
      <c r="AC49" s="21"/>
      <c r="AD49" s="607">
        <f ca="1">COUNTIFS('申請額一覧 '!$E$6:$E$20,B49,'申請額一覧 '!$K$6:$K$20,"&gt;0")</f>
        <v>0</v>
      </c>
      <c r="AE49" s="608"/>
      <c r="AF49" s="605" t="s">
        <v>9</v>
      </c>
      <c r="AG49" s="606"/>
      <c r="AH49" s="554">
        <f ca="1">SUMIF('申請額一覧 '!$E$6:$E$20,B49,'申請額一覧 '!$K$6:$K$20)</f>
        <v>0</v>
      </c>
      <c r="AI49" s="555"/>
      <c r="AJ49" s="555"/>
      <c r="AK49" s="555"/>
      <c r="AL49" s="102" t="s">
        <v>174</v>
      </c>
      <c r="AM49" s="21"/>
    </row>
    <row r="50" spans="1:39" ht="12.75" customHeight="1" x14ac:dyDescent="0.2">
      <c r="A50" s="574"/>
      <c r="B50" s="18" t="s">
        <v>114</v>
      </c>
      <c r="C50" s="19"/>
      <c r="D50" s="19"/>
      <c r="E50" s="19"/>
      <c r="F50" s="19"/>
      <c r="G50" s="19"/>
      <c r="H50" s="19"/>
      <c r="I50" s="19"/>
      <c r="J50" s="19"/>
      <c r="K50" s="19"/>
      <c r="L50" s="19"/>
      <c r="M50" s="19"/>
      <c r="N50" s="19"/>
      <c r="O50" s="19"/>
      <c r="P50" s="19"/>
      <c r="Q50" s="19"/>
      <c r="R50" s="19"/>
      <c r="S50" s="19"/>
      <c r="T50" s="624">
        <f ca="1">COUNTIFS('申請額一覧 '!$E$6:$E$20,B50,'申請額一覧 '!$H$6:$H$20,"&gt;0")</f>
        <v>0</v>
      </c>
      <c r="U50" s="625"/>
      <c r="V50" s="626" t="s">
        <v>9</v>
      </c>
      <c r="W50" s="627"/>
      <c r="X50" s="556">
        <f ca="1">SUMIF('申請額一覧 '!$E$6:$E$20,B50,'申請額一覧 '!$H$6:$H$20)</f>
        <v>0</v>
      </c>
      <c r="Y50" s="557"/>
      <c r="Z50" s="557"/>
      <c r="AA50" s="557"/>
      <c r="AB50" s="103" t="s">
        <v>174</v>
      </c>
      <c r="AC50" s="22"/>
      <c r="AD50" s="624">
        <f ca="1">COUNTIFS('申請額一覧 '!$E$6:$E$20,B50,'申請額一覧 '!$K$6:$K$20,"&gt;0")</f>
        <v>0</v>
      </c>
      <c r="AE50" s="625"/>
      <c r="AF50" s="626" t="s">
        <v>9</v>
      </c>
      <c r="AG50" s="627"/>
      <c r="AH50" s="556">
        <f ca="1">SUMIF('申請額一覧 '!$E$6:$E$20,B50,'申請額一覧 '!$K$6:$K$20)</f>
        <v>0</v>
      </c>
      <c r="AI50" s="557"/>
      <c r="AJ50" s="557"/>
      <c r="AK50" s="557"/>
      <c r="AL50" s="103" t="s">
        <v>174</v>
      </c>
      <c r="AM50" s="22"/>
    </row>
    <row r="51" spans="1:39" ht="15.75" customHeight="1" x14ac:dyDescent="0.2">
      <c r="A51" s="636" t="s">
        <v>31</v>
      </c>
      <c r="B51" s="637"/>
      <c r="C51" s="637"/>
      <c r="D51" s="637"/>
      <c r="E51" s="637"/>
      <c r="F51" s="637"/>
      <c r="G51" s="637"/>
      <c r="H51" s="637"/>
      <c r="I51" s="637"/>
      <c r="J51" s="637"/>
      <c r="K51" s="637"/>
      <c r="L51" s="637"/>
      <c r="M51" s="637"/>
      <c r="N51" s="637"/>
      <c r="O51" s="637"/>
      <c r="P51" s="637"/>
      <c r="Q51" s="637"/>
      <c r="R51" s="637"/>
      <c r="S51" s="638"/>
      <c r="T51" s="645">
        <f ca="1">SUM(T16:U50)</f>
        <v>0</v>
      </c>
      <c r="U51" s="646"/>
      <c r="V51" s="647" t="s">
        <v>9</v>
      </c>
      <c r="W51" s="648"/>
      <c r="X51" s="652">
        <f ca="1">SUM(X16:AA50)</f>
        <v>0</v>
      </c>
      <c r="Y51" s="653"/>
      <c r="Z51" s="653"/>
      <c r="AA51" s="653"/>
      <c r="AB51" s="104" t="s">
        <v>174</v>
      </c>
      <c r="AC51" s="100"/>
      <c r="AD51" s="645">
        <f ca="1">SUM(AD16:AE50)</f>
        <v>0</v>
      </c>
      <c r="AE51" s="646"/>
      <c r="AF51" s="647" t="s">
        <v>9</v>
      </c>
      <c r="AG51" s="648"/>
      <c r="AH51" s="652">
        <f ca="1">SUM(AH16:AK50)</f>
        <v>0</v>
      </c>
      <c r="AI51" s="653"/>
      <c r="AJ51" s="653"/>
      <c r="AK51" s="653"/>
      <c r="AL51" s="104" t="s">
        <v>174</v>
      </c>
      <c r="AM51" s="100"/>
    </row>
    <row r="52" spans="1:39" ht="15.75" customHeight="1" x14ac:dyDescent="0.2">
      <c r="A52" s="636" t="s">
        <v>32</v>
      </c>
      <c r="B52" s="637"/>
      <c r="C52" s="637"/>
      <c r="D52" s="637"/>
      <c r="E52" s="637"/>
      <c r="F52" s="637"/>
      <c r="G52" s="637"/>
      <c r="H52" s="637"/>
      <c r="I52" s="637"/>
      <c r="J52" s="637"/>
      <c r="K52" s="637"/>
      <c r="L52" s="637"/>
      <c r="M52" s="637"/>
      <c r="N52" s="637"/>
      <c r="O52" s="637"/>
      <c r="P52" s="637"/>
      <c r="Q52" s="637"/>
      <c r="R52" s="637"/>
      <c r="S52" s="638"/>
      <c r="T52" s="558">
        <f ca="1">X51+AH51</f>
        <v>0</v>
      </c>
      <c r="U52" s="559"/>
      <c r="V52" s="559"/>
      <c r="W52" s="559"/>
      <c r="X52" s="559"/>
      <c r="Y52" s="559"/>
      <c r="Z52" s="559"/>
      <c r="AA52" s="559"/>
      <c r="AB52" s="559"/>
      <c r="AC52" s="559"/>
      <c r="AD52" s="559"/>
      <c r="AE52" s="559"/>
      <c r="AF52" s="559"/>
      <c r="AG52" s="559"/>
      <c r="AH52" s="559"/>
      <c r="AI52" s="559"/>
      <c r="AJ52" s="559"/>
      <c r="AK52" s="559"/>
      <c r="AL52" s="104" t="s">
        <v>174</v>
      </c>
      <c r="AM52" s="23"/>
    </row>
  </sheetData>
  <mergeCells count="243">
    <mergeCell ref="AK1:AM1"/>
    <mergeCell ref="X51:AA51"/>
    <mergeCell ref="AH51:AK51"/>
    <mergeCell ref="T48:U48"/>
    <mergeCell ref="V48:W48"/>
    <mergeCell ref="AD48:AE48"/>
    <mergeCell ref="AF48:AG48"/>
    <mergeCell ref="T49:U49"/>
    <mergeCell ref="V49:W49"/>
    <mergeCell ref="AD49:AE49"/>
    <mergeCell ref="AF49:AG49"/>
    <mergeCell ref="X49:AA49"/>
    <mergeCell ref="X50:AA50"/>
    <mergeCell ref="AD39:AE39"/>
    <mergeCell ref="AF39:AG39"/>
    <mergeCell ref="T38:U38"/>
    <mergeCell ref="V38:W38"/>
    <mergeCell ref="AD38:AE38"/>
    <mergeCell ref="AF38:AG38"/>
    <mergeCell ref="T37:U37"/>
    <mergeCell ref="V37:W37"/>
    <mergeCell ref="AD37:AE37"/>
    <mergeCell ref="AF37:AG37"/>
    <mergeCell ref="X37:AA37"/>
    <mergeCell ref="A24:A25"/>
    <mergeCell ref="A35:A36"/>
    <mergeCell ref="T44:U44"/>
    <mergeCell ref="V44:W44"/>
    <mergeCell ref="AD44:AE44"/>
    <mergeCell ref="AF44:AG44"/>
    <mergeCell ref="T46:U46"/>
    <mergeCell ref="V46:W46"/>
    <mergeCell ref="AD46:AE46"/>
    <mergeCell ref="AF46:AG46"/>
    <mergeCell ref="T45:U45"/>
    <mergeCell ref="V45:W45"/>
    <mergeCell ref="AD45:AE45"/>
    <mergeCell ref="AF45:AG45"/>
    <mergeCell ref="T43:U43"/>
    <mergeCell ref="V43:W43"/>
    <mergeCell ref="AD43:AE43"/>
    <mergeCell ref="AF41:AG41"/>
    <mergeCell ref="T40:U40"/>
    <mergeCell ref="V40:W40"/>
    <mergeCell ref="AD40:AE40"/>
    <mergeCell ref="AF40:AG40"/>
    <mergeCell ref="T39:U39"/>
    <mergeCell ref="V39:W39"/>
    <mergeCell ref="A51:S51"/>
    <mergeCell ref="A14:S15"/>
    <mergeCell ref="A52:S52"/>
    <mergeCell ref="T51:U51"/>
    <mergeCell ref="V51:W51"/>
    <mergeCell ref="AD51:AE51"/>
    <mergeCell ref="AF51:AG51"/>
    <mergeCell ref="T50:U50"/>
    <mergeCell ref="V50:W50"/>
    <mergeCell ref="AD50:AE50"/>
    <mergeCell ref="AF50:AG50"/>
    <mergeCell ref="T47:U47"/>
    <mergeCell ref="V47:W47"/>
    <mergeCell ref="AD47:AE47"/>
    <mergeCell ref="AF47:AG47"/>
    <mergeCell ref="AF43:AG43"/>
    <mergeCell ref="T42:U42"/>
    <mergeCell ref="V42:W42"/>
    <mergeCell ref="AD42:AE42"/>
    <mergeCell ref="AF42:AG42"/>
    <mergeCell ref="T41:U41"/>
    <mergeCell ref="V41:W41"/>
    <mergeCell ref="AD41:AE41"/>
    <mergeCell ref="X38:AA38"/>
    <mergeCell ref="X39:AA39"/>
    <mergeCell ref="T36:U36"/>
    <mergeCell ref="V36:W36"/>
    <mergeCell ref="AD36:AE36"/>
    <mergeCell ref="AF36:AG36"/>
    <mergeCell ref="T35:U35"/>
    <mergeCell ref="V35:W35"/>
    <mergeCell ref="AD35:AE35"/>
    <mergeCell ref="AF35:AG35"/>
    <mergeCell ref="T34:U34"/>
    <mergeCell ref="V34:W34"/>
    <mergeCell ref="AD34:AE34"/>
    <mergeCell ref="AF34:AG34"/>
    <mergeCell ref="X34:AA34"/>
    <mergeCell ref="X35:AA35"/>
    <mergeCell ref="X36:AA36"/>
    <mergeCell ref="T33:U33"/>
    <mergeCell ref="V33:W33"/>
    <mergeCell ref="AD33:AE33"/>
    <mergeCell ref="AF33:AG33"/>
    <mergeCell ref="X33:AA33"/>
    <mergeCell ref="T32:U32"/>
    <mergeCell ref="V32:W32"/>
    <mergeCell ref="AD32:AE32"/>
    <mergeCell ref="AF32:AG32"/>
    <mergeCell ref="T31:U31"/>
    <mergeCell ref="V31:W31"/>
    <mergeCell ref="AD31:AE31"/>
    <mergeCell ref="AF31:AG31"/>
    <mergeCell ref="X31:AA31"/>
    <mergeCell ref="X32:AA32"/>
    <mergeCell ref="T30:U30"/>
    <mergeCell ref="V30:W30"/>
    <mergeCell ref="AD30:AE30"/>
    <mergeCell ref="AF30:AG30"/>
    <mergeCell ref="T29:U29"/>
    <mergeCell ref="V29:W29"/>
    <mergeCell ref="AD29:AE29"/>
    <mergeCell ref="AF29:AG29"/>
    <mergeCell ref="T28:U28"/>
    <mergeCell ref="V28:W28"/>
    <mergeCell ref="AD28:AE28"/>
    <mergeCell ref="AF28:AG28"/>
    <mergeCell ref="X28:AA28"/>
    <mergeCell ref="X29:AA29"/>
    <mergeCell ref="X30:AA30"/>
    <mergeCell ref="T27:U27"/>
    <mergeCell ref="V27:W27"/>
    <mergeCell ref="AD27:AE27"/>
    <mergeCell ref="AF27:AG27"/>
    <mergeCell ref="T26:U26"/>
    <mergeCell ref="V26:W26"/>
    <mergeCell ref="AD26:AE26"/>
    <mergeCell ref="AF26:AG26"/>
    <mergeCell ref="V25:W25"/>
    <mergeCell ref="AD25:AE25"/>
    <mergeCell ref="AF25:AG25"/>
    <mergeCell ref="V21:W21"/>
    <mergeCell ref="AD21:AE21"/>
    <mergeCell ref="AF21:AG21"/>
    <mergeCell ref="V20:W20"/>
    <mergeCell ref="AD20:AE20"/>
    <mergeCell ref="AF20:AG20"/>
    <mergeCell ref="V24:W24"/>
    <mergeCell ref="AD24:AE24"/>
    <mergeCell ref="AF24:AG24"/>
    <mergeCell ref="V23:W23"/>
    <mergeCell ref="AD23:AE23"/>
    <mergeCell ref="AF23:AG23"/>
    <mergeCell ref="V22:W22"/>
    <mergeCell ref="AD22:AE22"/>
    <mergeCell ref="AF22:AG22"/>
    <mergeCell ref="V18:W18"/>
    <mergeCell ref="AD18:AE18"/>
    <mergeCell ref="AF18:AG18"/>
    <mergeCell ref="T17:U17"/>
    <mergeCell ref="AH15:AM15"/>
    <mergeCell ref="X15:AC15"/>
    <mergeCell ref="T15:W15"/>
    <mergeCell ref="X16:AA16"/>
    <mergeCell ref="X17:AA17"/>
    <mergeCell ref="X18:AA18"/>
    <mergeCell ref="AH16:AK16"/>
    <mergeCell ref="AH17:AK17"/>
    <mergeCell ref="AH18:AK18"/>
    <mergeCell ref="T14:AC14"/>
    <mergeCell ref="AD14:AM14"/>
    <mergeCell ref="A16:A23"/>
    <mergeCell ref="A26:A34"/>
    <mergeCell ref="A37:A50"/>
    <mergeCell ref="AF17:AG17"/>
    <mergeCell ref="AD17:AE17"/>
    <mergeCell ref="AF16:AG16"/>
    <mergeCell ref="AD16:AE16"/>
    <mergeCell ref="T16:U16"/>
    <mergeCell ref="V16:W16"/>
    <mergeCell ref="T19:U19"/>
    <mergeCell ref="T20:U20"/>
    <mergeCell ref="T21:U21"/>
    <mergeCell ref="T22:U22"/>
    <mergeCell ref="T23:U23"/>
    <mergeCell ref="T24:U24"/>
    <mergeCell ref="T25:U25"/>
    <mergeCell ref="AD15:AG15"/>
    <mergeCell ref="V17:W17"/>
    <mergeCell ref="V19:W19"/>
    <mergeCell ref="AD19:AE19"/>
    <mergeCell ref="AF19:AG19"/>
    <mergeCell ref="T18:U18"/>
    <mergeCell ref="S12:Y12"/>
    <mergeCell ref="AG12:AM12"/>
    <mergeCell ref="A7:A12"/>
    <mergeCell ref="S11:Y11"/>
    <mergeCell ref="AG11:AM11"/>
    <mergeCell ref="A3:AM3"/>
    <mergeCell ref="A4:AM4"/>
    <mergeCell ref="L7:AM7"/>
    <mergeCell ref="B8:K10"/>
    <mergeCell ref="Q8:V8"/>
    <mergeCell ref="L9:AM10"/>
    <mergeCell ref="X19:AA19"/>
    <mergeCell ref="X20:AA20"/>
    <mergeCell ref="X21:AA21"/>
    <mergeCell ref="X22:AA22"/>
    <mergeCell ref="X23:AA23"/>
    <mergeCell ref="X24:AA24"/>
    <mergeCell ref="X25:AA25"/>
    <mergeCell ref="X26:AA26"/>
    <mergeCell ref="X27:AA27"/>
    <mergeCell ref="AH19:AK19"/>
    <mergeCell ref="AH20:AK20"/>
    <mergeCell ref="AH21:AK21"/>
    <mergeCell ref="AH22:AK22"/>
    <mergeCell ref="AH23:AK23"/>
    <mergeCell ref="AH24:AK24"/>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46:AK46"/>
    <mergeCell ref="AH47:AK47"/>
    <mergeCell ref="AH48:AK48"/>
    <mergeCell ref="AH49:AK49"/>
    <mergeCell ref="AH50:AK50"/>
    <mergeCell ref="T52:AK52"/>
    <mergeCell ref="AH37:AK37"/>
    <mergeCell ref="AH38:AK38"/>
    <mergeCell ref="AH39:AK39"/>
    <mergeCell ref="AH40:AK40"/>
    <mergeCell ref="AH41:AK41"/>
    <mergeCell ref="AH42:AK42"/>
    <mergeCell ref="AH43:AK43"/>
    <mergeCell ref="AH44:AK44"/>
    <mergeCell ref="AH45:AK45"/>
    <mergeCell ref="X40:AA40"/>
    <mergeCell ref="X41:AA41"/>
    <mergeCell ref="X42:AA42"/>
    <mergeCell ref="X43:AA43"/>
    <mergeCell ref="X44:AA44"/>
    <mergeCell ref="X45:AA45"/>
    <mergeCell ref="X46:AA46"/>
    <mergeCell ref="X47:AA47"/>
    <mergeCell ref="X48:AA48"/>
  </mergeCells>
  <phoneticPr fontId="2"/>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2B647-6AB1-407E-BCA8-A64E375279E5}">
  <sheetPr>
    <tabColor rgb="FFFFFF00"/>
  </sheetPr>
  <dimension ref="A1:J27"/>
  <sheetViews>
    <sheetView view="pageBreakPreview" topLeftCell="A2" zoomScale="80" zoomScaleNormal="100" zoomScaleSheetLayoutView="80" workbookViewId="0">
      <selection activeCell="A2" sqref="A2"/>
    </sheetView>
  </sheetViews>
  <sheetFormatPr defaultColWidth="9.77734375" defaultRowHeight="13.2" x14ac:dyDescent="0.2"/>
  <cols>
    <col min="1" max="1" width="3" style="230" customWidth="1"/>
    <col min="2" max="2" width="25.21875" style="230" bestFit="1" customWidth="1"/>
    <col min="3" max="3" width="3.6640625" style="230" customWidth="1"/>
    <col min="4" max="4" width="6.33203125" style="230" customWidth="1"/>
    <col min="5" max="8" width="9.77734375" style="230"/>
    <col min="9" max="9" width="16.33203125" style="230" customWidth="1"/>
    <col min="10" max="10" width="7.21875" style="230" customWidth="1"/>
    <col min="11" max="11" width="4.109375" style="230" customWidth="1"/>
    <col min="12" max="12" width="9.77734375" style="230"/>
    <col min="13" max="13" width="22.21875" style="230" customWidth="1"/>
    <col min="14" max="256" width="9.77734375" style="230"/>
    <col min="257" max="257" width="3" style="230" customWidth="1"/>
    <col min="258" max="258" width="28.5546875" style="230" customWidth="1"/>
    <col min="259" max="259" width="3.6640625" style="230" customWidth="1"/>
    <col min="260" max="260" width="6.33203125" style="230" customWidth="1"/>
    <col min="261" max="264" width="9.77734375" style="230"/>
    <col min="265" max="265" width="16.33203125" style="230" customWidth="1"/>
    <col min="266" max="266" width="6.33203125" style="230" customWidth="1"/>
    <col min="267" max="512" width="9.77734375" style="230"/>
    <col min="513" max="513" width="3" style="230" customWidth="1"/>
    <col min="514" max="514" width="28.5546875" style="230" customWidth="1"/>
    <col min="515" max="515" width="3.6640625" style="230" customWidth="1"/>
    <col min="516" max="516" width="6.33203125" style="230" customWidth="1"/>
    <col min="517" max="520" width="9.77734375" style="230"/>
    <col min="521" max="521" width="16.33203125" style="230" customWidth="1"/>
    <col min="522" max="522" width="6.33203125" style="230" customWidth="1"/>
    <col min="523" max="768" width="9.77734375" style="230"/>
    <col min="769" max="769" width="3" style="230" customWidth="1"/>
    <col min="770" max="770" width="28.5546875" style="230" customWidth="1"/>
    <col min="771" max="771" width="3.6640625" style="230" customWidth="1"/>
    <col min="772" max="772" width="6.33203125" style="230" customWidth="1"/>
    <col min="773" max="776" width="9.77734375" style="230"/>
    <col min="777" max="777" width="16.33203125" style="230" customWidth="1"/>
    <col min="778" max="778" width="6.33203125" style="230" customWidth="1"/>
    <col min="779" max="1024" width="9.77734375" style="230"/>
    <col min="1025" max="1025" width="3" style="230" customWidth="1"/>
    <col min="1026" max="1026" width="28.5546875" style="230" customWidth="1"/>
    <col min="1027" max="1027" width="3.6640625" style="230" customWidth="1"/>
    <col min="1028" max="1028" width="6.33203125" style="230" customWidth="1"/>
    <col min="1029" max="1032" width="9.77734375" style="230"/>
    <col min="1033" max="1033" width="16.33203125" style="230" customWidth="1"/>
    <col min="1034" max="1034" width="6.33203125" style="230" customWidth="1"/>
    <col min="1035" max="1280" width="9.77734375" style="230"/>
    <col min="1281" max="1281" width="3" style="230" customWidth="1"/>
    <col min="1282" max="1282" width="28.5546875" style="230" customWidth="1"/>
    <col min="1283" max="1283" width="3.6640625" style="230" customWidth="1"/>
    <col min="1284" max="1284" width="6.33203125" style="230" customWidth="1"/>
    <col min="1285" max="1288" width="9.77734375" style="230"/>
    <col min="1289" max="1289" width="16.33203125" style="230" customWidth="1"/>
    <col min="1290" max="1290" width="6.33203125" style="230" customWidth="1"/>
    <col min="1291" max="1536" width="9.77734375" style="230"/>
    <col min="1537" max="1537" width="3" style="230" customWidth="1"/>
    <col min="1538" max="1538" width="28.5546875" style="230" customWidth="1"/>
    <col min="1539" max="1539" width="3.6640625" style="230" customWidth="1"/>
    <col min="1540" max="1540" width="6.33203125" style="230" customWidth="1"/>
    <col min="1541" max="1544" width="9.77734375" style="230"/>
    <col min="1545" max="1545" width="16.33203125" style="230" customWidth="1"/>
    <col min="1546" max="1546" width="6.33203125" style="230" customWidth="1"/>
    <col min="1547" max="1792" width="9.77734375" style="230"/>
    <col min="1793" max="1793" width="3" style="230" customWidth="1"/>
    <col min="1794" max="1794" width="28.5546875" style="230" customWidth="1"/>
    <col min="1795" max="1795" width="3.6640625" style="230" customWidth="1"/>
    <col min="1796" max="1796" width="6.33203125" style="230" customWidth="1"/>
    <col min="1797" max="1800" width="9.77734375" style="230"/>
    <col min="1801" max="1801" width="16.33203125" style="230" customWidth="1"/>
    <col min="1802" max="1802" width="6.33203125" style="230" customWidth="1"/>
    <col min="1803" max="2048" width="9.77734375" style="230"/>
    <col min="2049" max="2049" width="3" style="230" customWidth="1"/>
    <col min="2050" max="2050" width="28.5546875" style="230" customWidth="1"/>
    <col min="2051" max="2051" width="3.6640625" style="230" customWidth="1"/>
    <col min="2052" max="2052" width="6.33203125" style="230" customWidth="1"/>
    <col min="2053" max="2056" width="9.77734375" style="230"/>
    <col min="2057" max="2057" width="16.33203125" style="230" customWidth="1"/>
    <col min="2058" max="2058" width="6.33203125" style="230" customWidth="1"/>
    <col min="2059" max="2304" width="9.77734375" style="230"/>
    <col min="2305" max="2305" width="3" style="230" customWidth="1"/>
    <col min="2306" max="2306" width="28.5546875" style="230" customWidth="1"/>
    <col min="2307" max="2307" width="3.6640625" style="230" customWidth="1"/>
    <col min="2308" max="2308" width="6.33203125" style="230" customWidth="1"/>
    <col min="2309" max="2312" width="9.77734375" style="230"/>
    <col min="2313" max="2313" width="16.33203125" style="230" customWidth="1"/>
    <col min="2314" max="2314" width="6.33203125" style="230" customWidth="1"/>
    <col min="2315" max="2560" width="9.77734375" style="230"/>
    <col min="2561" max="2561" width="3" style="230" customWidth="1"/>
    <col min="2562" max="2562" width="28.5546875" style="230" customWidth="1"/>
    <col min="2563" max="2563" width="3.6640625" style="230" customWidth="1"/>
    <col min="2564" max="2564" width="6.33203125" style="230" customWidth="1"/>
    <col min="2565" max="2568" width="9.77734375" style="230"/>
    <col min="2569" max="2569" width="16.33203125" style="230" customWidth="1"/>
    <col min="2570" max="2570" width="6.33203125" style="230" customWidth="1"/>
    <col min="2571" max="2816" width="9.77734375" style="230"/>
    <col min="2817" max="2817" width="3" style="230" customWidth="1"/>
    <col min="2818" max="2818" width="28.5546875" style="230" customWidth="1"/>
    <col min="2819" max="2819" width="3.6640625" style="230" customWidth="1"/>
    <col min="2820" max="2820" width="6.33203125" style="230" customWidth="1"/>
    <col min="2821" max="2824" width="9.77734375" style="230"/>
    <col min="2825" max="2825" width="16.33203125" style="230" customWidth="1"/>
    <col min="2826" max="2826" width="6.33203125" style="230" customWidth="1"/>
    <col min="2827" max="3072" width="9.77734375" style="230"/>
    <col min="3073" max="3073" width="3" style="230" customWidth="1"/>
    <col min="3074" max="3074" width="28.5546875" style="230" customWidth="1"/>
    <col min="3075" max="3075" width="3.6640625" style="230" customWidth="1"/>
    <col min="3076" max="3076" width="6.33203125" style="230" customWidth="1"/>
    <col min="3077" max="3080" width="9.77734375" style="230"/>
    <col min="3081" max="3081" width="16.33203125" style="230" customWidth="1"/>
    <col min="3082" max="3082" width="6.33203125" style="230" customWidth="1"/>
    <col min="3083" max="3328" width="9.77734375" style="230"/>
    <col min="3329" max="3329" width="3" style="230" customWidth="1"/>
    <col min="3330" max="3330" width="28.5546875" style="230" customWidth="1"/>
    <col min="3331" max="3331" width="3.6640625" style="230" customWidth="1"/>
    <col min="3332" max="3332" width="6.33203125" style="230" customWidth="1"/>
    <col min="3333" max="3336" width="9.77734375" style="230"/>
    <col min="3337" max="3337" width="16.33203125" style="230" customWidth="1"/>
    <col min="3338" max="3338" width="6.33203125" style="230" customWidth="1"/>
    <col min="3339" max="3584" width="9.77734375" style="230"/>
    <col min="3585" max="3585" width="3" style="230" customWidth="1"/>
    <col min="3586" max="3586" width="28.5546875" style="230" customWidth="1"/>
    <col min="3587" max="3587" width="3.6640625" style="230" customWidth="1"/>
    <col min="3588" max="3588" width="6.33203125" style="230" customWidth="1"/>
    <col min="3589" max="3592" width="9.77734375" style="230"/>
    <col min="3593" max="3593" width="16.33203125" style="230" customWidth="1"/>
    <col min="3594" max="3594" width="6.33203125" style="230" customWidth="1"/>
    <col min="3595" max="3840" width="9.77734375" style="230"/>
    <col min="3841" max="3841" width="3" style="230" customWidth="1"/>
    <col min="3842" max="3842" width="28.5546875" style="230" customWidth="1"/>
    <col min="3843" max="3843" width="3.6640625" style="230" customWidth="1"/>
    <col min="3844" max="3844" width="6.33203125" style="230" customWidth="1"/>
    <col min="3845" max="3848" width="9.77734375" style="230"/>
    <col min="3849" max="3849" width="16.33203125" style="230" customWidth="1"/>
    <col min="3850" max="3850" width="6.33203125" style="230" customWidth="1"/>
    <col min="3851" max="4096" width="9.77734375" style="230"/>
    <col min="4097" max="4097" width="3" style="230" customWidth="1"/>
    <col min="4098" max="4098" width="28.5546875" style="230" customWidth="1"/>
    <col min="4099" max="4099" width="3.6640625" style="230" customWidth="1"/>
    <col min="4100" max="4100" width="6.33203125" style="230" customWidth="1"/>
    <col min="4101" max="4104" width="9.77734375" style="230"/>
    <col min="4105" max="4105" width="16.33203125" style="230" customWidth="1"/>
    <col min="4106" max="4106" width="6.33203125" style="230" customWidth="1"/>
    <col min="4107" max="4352" width="9.77734375" style="230"/>
    <col min="4353" max="4353" width="3" style="230" customWidth="1"/>
    <col min="4354" max="4354" width="28.5546875" style="230" customWidth="1"/>
    <col min="4355" max="4355" width="3.6640625" style="230" customWidth="1"/>
    <col min="4356" max="4356" width="6.33203125" style="230" customWidth="1"/>
    <col min="4357" max="4360" width="9.77734375" style="230"/>
    <col min="4361" max="4361" width="16.33203125" style="230" customWidth="1"/>
    <col min="4362" max="4362" width="6.33203125" style="230" customWidth="1"/>
    <col min="4363" max="4608" width="9.77734375" style="230"/>
    <col min="4609" max="4609" width="3" style="230" customWidth="1"/>
    <col min="4610" max="4610" width="28.5546875" style="230" customWidth="1"/>
    <col min="4611" max="4611" width="3.6640625" style="230" customWidth="1"/>
    <col min="4612" max="4612" width="6.33203125" style="230" customWidth="1"/>
    <col min="4613" max="4616" width="9.77734375" style="230"/>
    <col min="4617" max="4617" width="16.33203125" style="230" customWidth="1"/>
    <col min="4618" max="4618" width="6.33203125" style="230" customWidth="1"/>
    <col min="4619" max="4864" width="9.77734375" style="230"/>
    <col min="4865" max="4865" width="3" style="230" customWidth="1"/>
    <col min="4866" max="4866" width="28.5546875" style="230" customWidth="1"/>
    <col min="4867" max="4867" width="3.6640625" style="230" customWidth="1"/>
    <col min="4868" max="4868" width="6.33203125" style="230" customWidth="1"/>
    <col min="4869" max="4872" width="9.77734375" style="230"/>
    <col min="4873" max="4873" width="16.33203125" style="230" customWidth="1"/>
    <col min="4874" max="4874" width="6.33203125" style="230" customWidth="1"/>
    <col min="4875" max="5120" width="9.77734375" style="230"/>
    <col min="5121" max="5121" width="3" style="230" customWidth="1"/>
    <col min="5122" max="5122" width="28.5546875" style="230" customWidth="1"/>
    <col min="5123" max="5123" width="3.6640625" style="230" customWidth="1"/>
    <col min="5124" max="5124" width="6.33203125" style="230" customWidth="1"/>
    <col min="5125" max="5128" width="9.77734375" style="230"/>
    <col min="5129" max="5129" width="16.33203125" style="230" customWidth="1"/>
    <col min="5130" max="5130" width="6.33203125" style="230" customWidth="1"/>
    <col min="5131" max="5376" width="9.77734375" style="230"/>
    <col min="5377" max="5377" width="3" style="230" customWidth="1"/>
    <col min="5378" max="5378" width="28.5546875" style="230" customWidth="1"/>
    <col min="5379" max="5379" width="3.6640625" style="230" customWidth="1"/>
    <col min="5380" max="5380" width="6.33203125" style="230" customWidth="1"/>
    <col min="5381" max="5384" width="9.77734375" style="230"/>
    <col min="5385" max="5385" width="16.33203125" style="230" customWidth="1"/>
    <col min="5386" max="5386" width="6.33203125" style="230" customWidth="1"/>
    <col min="5387" max="5632" width="9.77734375" style="230"/>
    <col min="5633" max="5633" width="3" style="230" customWidth="1"/>
    <col min="5634" max="5634" width="28.5546875" style="230" customWidth="1"/>
    <col min="5635" max="5635" width="3.6640625" style="230" customWidth="1"/>
    <col min="5636" max="5636" width="6.33203125" style="230" customWidth="1"/>
    <col min="5637" max="5640" width="9.77734375" style="230"/>
    <col min="5641" max="5641" width="16.33203125" style="230" customWidth="1"/>
    <col min="5642" max="5642" width="6.33203125" style="230" customWidth="1"/>
    <col min="5643" max="5888" width="9.77734375" style="230"/>
    <col min="5889" max="5889" width="3" style="230" customWidth="1"/>
    <col min="5890" max="5890" width="28.5546875" style="230" customWidth="1"/>
    <col min="5891" max="5891" width="3.6640625" style="230" customWidth="1"/>
    <col min="5892" max="5892" width="6.33203125" style="230" customWidth="1"/>
    <col min="5893" max="5896" width="9.77734375" style="230"/>
    <col min="5897" max="5897" width="16.33203125" style="230" customWidth="1"/>
    <col min="5898" max="5898" width="6.33203125" style="230" customWidth="1"/>
    <col min="5899" max="6144" width="9.77734375" style="230"/>
    <col min="6145" max="6145" width="3" style="230" customWidth="1"/>
    <col min="6146" max="6146" width="28.5546875" style="230" customWidth="1"/>
    <col min="6147" max="6147" width="3.6640625" style="230" customWidth="1"/>
    <col min="6148" max="6148" width="6.33203125" style="230" customWidth="1"/>
    <col min="6149" max="6152" width="9.77734375" style="230"/>
    <col min="6153" max="6153" width="16.33203125" style="230" customWidth="1"/>
    <col min="6154" max="6154" width="6.33203125" style="230" customWidth="1"/>
    <col min="6155" max="6400" width="9.77734375" style="230"/>
    <col min="6401" max="6401" width="3" style="230" customWidth="1"/>
    <col min="6402" max="6402" width="28.5546875" style="230" customWidth="1"/>
    <col min="6403" max="6403" width="3.6640625" style="230" customWidth="1"/>
    <col min="6404" max="6404" width="6.33203125" style="230" customWidth="1"/>
    <col min="6405" max="6408" width="9.77734375" style="230"/>
    <col min="6409" max="6409" width="16.33203125" style="230" customWidth="1"/>
    <col min="6410" max="6410" width="6.33203125" style="230" customWidth="1"/>
    <col min="6411" max="6656" width="9.77734375" style="230"/>
    <col min="6657" max="6657" width="3" style="230" customWidth="1"/>
    <col min="6658" max="6658" width="28.5546875" style="230" customWidth="1"/>
    <col min="6659" max="6659" width="3.6640625" style="230" customWidth="1"/>
    <col min="6660" max="6660" width="6.33203125" style="230" customWidth="1"/>
    <col min="6661" max="6664" width="9.77734375" style="230"/>
    <col min="6665" max="6665" width="16.33203125" style="230" customWidth="1"/>
    <col min="6666" max="6666" width="6.33203125" style="230" customWidth="1"/>
    <col min="6667" max="6912" width="9.77734375" style="230"/>
    <col min="6913" max="6913" width="3" style="230" customWidth="1"/>
    <col min="6914" max="6914" width="28.5546875" style="230" customWidth="1"/>
    <col min="6915" max="6915" width="3.6640625" style="230" customWidth="1"/>
    <col min="6916" max="6916" width="6.33203125" style="230" customWidth="1"/>
    <col min="6917" max="6920" width="9.77734375" style="230"/>
    <col min="6921" max="6921" width="16.33203125" style="230" customWidth="1"/>
    <col min="6922" max="6922" width="6.33203125" style="230" customWidth="1"/>
    <col min="6923" max="7168" width="9.77734375" style="230"/>
    <col min="7169" max="7169" width="3" style="230" customWidth="1"/>
    <col min="7170" max="7170" width="28.5546875" style="230" customWidth="1"/>
    <col min="7171" max="7171" width="3.6640625" style="230" customWidth="1"/>
    <col min="7172" max="7172" width="6.33203125" style="230" customWidth="1"/>
    <col min="7173" max="7176" width="9.77734375" style="230"/>
    <col min="7177" max="7177" width="16.33203125" style="230" customWidth="1"/>
    <col min="7178" max="7178" width="6.33203125" style="230" customWidth="1"/>
    <col min="7179" max="7424" width="9.77734375" style="230"/>
    <col min="7425" max="7425" width="3" style="230" customWidth="1"/>
    <col min="7426" max="7426" width="28.5546875" style="230" customWidth="1"/>
    <col min="7427" max="7427" width="3.6640625" style="230" customWidth="1"/>
    <col min="7428" max="7428" width="6.33203125" style="230" customWidth="1"/>
    <col min="7429" max="7432" width="9.77734375" style="230"/>
    <col min="7433" max="7433" width="16.33203125" style="230" customWidth="1"/>
    <col min="7434" max="7434" width="6.33203125" style="230" customWidth="1"/>
    <col min="7435" max="7680" width="9.77734375" style="230"/>
    <col min="7681" max="7681" width="3" style="230" customWidth="1"/>
    <col min="7682" max="7682" width="28.5546875" style="230" customWidth="1"/>
    <col min="7683" max="7683" width="3.6640625" style="230" customWidth="1"/>
    <col min="7684" max="7684" width="6.33203125" style="230" customWidth="1"/>
    <col min="7685" max="7688" width="9.77734375" style="230"/>
    <col min="7689" max="7689" width="16.33203125" style="230" customWidth="1"/>
    <col min="7690" max="7690" width="6.33203125" style="230" customWidth="1"/>
    <col min="7691" max="7936" width="9.77734375" style="230"/>
    <col min="7937" max="7937" width="3" style="230" customWidth="1"/>
    <col min="7938" max="7938" width="28.5546875" style="230" customWidth="1"/>
    <col min="7939" max="7939" width="3.6640625" style="230" customWidth="1"/>
    <col min="7940" max="7940" width="6.33203125" style="230" customWidth="1"/>
    <col min="7941" max="7944" width="9.77734375" style="230"/>
    <col min="7945" max="7945" width="16.33203125" style="230" customWidth="1"/>
    <col min="7946" max="7946" width="6.33203125" style="230" customWidth="1"/>
    <col min="7947" max="8192" width="9.77734375" style="230"/>
    <col min="8193" max="8193" width="3" style="230" customWidth="1"/>
    <col min="8194" max="8194" width="28.5546875" style="230" customWidth="1"/>
    <col min="8195" max="8195" width="3.6640625" style="230" customWidth="1"/>
    <col min="8196" max="8196" width="6.33203125" style="230" customWidth="1"/>
    <col min="8197" max="8200" width="9.77734375" style="230"/>
    <col min="8201" max="8201" width="16.33203125" style="230" customWidth="1"/>
    <col min="8202" max="8202" width="6.33203125" style="230" customWidth="1"/>
    <col min="8203" max="8448" width="9.77734375" style="230"/>
    <col min="8449" max="8449" width="3" style="230" customWidth="1"/>
    <col min="8450" max="8450" width="28.5546875" style="230" customWidth="1"/>
    <col min="8451" max="8451" width="3.6640625" style="230" customWidth="1"/>
    <col min="8452" max="8452" width="6.33203125" style="230" customWidth="1"/>
    <col min="8453" max="8456" width="9.77734375" style="230"/>
    <col min="8457" max="8457" width="16.33203125" style="230" customWidth="1"/>
    <col min="8458" max="8458" width="6.33203125" style="230" customWidth="1"/>
    <col min="8459" max="8704" width="9.77734375" style="230"/>
    <col min="8705" max="8705" width="3" style="230" customWidth="1"/>
    <col min="8706" max="8706" width="28.5546875" style="230" customWidth="1"/>
    <col min="8707" max="8707" width="3.6640625" style="230" customWidth="1"/>
    <col min="8708" max="8708" width="6.33203125" style="230" customWidth="1"/>
    <col min="8709" max="8712" width="9.77734375" style="230"/>
    <col min="8713" max="8713" width="16.33203125" style="230" customWidth="1"/>
    <col min="8714" max="8714" width="6.33203125" style="230" customWidth="1"/>
    <col min="8715" max="8960" width="9.77734375" style="230"/>
    <col min="8961" max="8961" width="3" style="230" customWidth="1"/>
    <col min="8962" max="8962" width="28.5546875" style="230" customWidth="1"/>
    <col min="8963" max="8963" width="3.6640625" style="230" customWidth="1"/>
    <col min="8964" max="8964" width="6.33203125" style="230" customWidth="1"/>
    <col min="8965" max="8968" width="9.77734375" style="230"/>
    <col min="8969" max="8969" width="16.33203125" style="230" customWidth="1"/>
    <col min="8970" max="8970" width="6.33203125" style="230" customWidth="1"/>
    <col min="8971" max="9216" width="9.77734375" style="230"/>
    <col min="9217" max="9217" width="3" style="230" customWidth="1"/>
    <col min="9218" max="9218" width="28.5546875" style="230" customWidth="1"/>
    <col min="9219" max="9219" width="3.6640625" style="230" customWidth="1"/>
    <col min="9220" max="9220" width="6.33203125" style="230" customWidth="1"/>
    <col min="9221" max="9224" width="9.77734375" style="230"/>
    <col min="9225" max="9225" width="16.33203125" style="230" customWidth="1"/>
    <col min="9226" max="9226" width="6.33203125" style="230" customWidth="1"/>
    <col min="9227" max="9472" width="9.77734375" style="230"/>
    <col min="9473" max="9473" width="3" style="230" customWidth="1"/>
    <col min="9474" max="9474" width="28.5546875" style="230" customWidth="1"/>
    <col min="9475" max="9475" width="3.6640625" style="230" customWidth="1"/>
    <col min="9476" max="9476" width="6.33203125" style="230" customWidth="1"/>
    <col min="9477" max="9480" width="9.77734375" style="230"/>
    <col min="9481" max="9481" width="16.33203125" style="230" customWidth="1"/>
    <col min="9482" max="9482" width="6.33203125" style="230" customWidth="1"/>
    <col min="9483" max="9728" width="9.77734375" style="230"/>
    <col min="9729" max="9729" width="3" style="230" customWidth="1"/>
    <col min="9730" max="9730" width="28.5546875" style="230" customWidth="1"/>
    <col min="9731" max="9731" width="3.6640625" style="230" customWidth="1"/>
    <col min="9732" max="9732" width="6.33203125" style="230" customWidth="1"/>
    <col min="9733" max="9736" width="9.77734375" style="230"/>
    <col min="9737" max="9737" width="16.33203125" style="230" customWidth="1"/>
    <col min="9738" max="9738" width="6.33203125" style="230" customWidth="1"/>
    <col min="9739" max="9984" width="9.77734375" style="230"/>
    <col min="9985" max="9985" width="3" style="230" customWidth="1"/>
    <col min="9986" max="9986" width="28.5546875" style="230" customWidth="1"/>
    <col min="9987" max="9987" width="3.6640625" style="230" customWidth="1"/>
    <col min="9988" max="9988" width="6.33203125" style="230" customWidth="1"/>
    <col min="9989" max="9992" width="9.77734375" style="230"/>
    <col min="9993" max="9993" width="16.33203125" style="230" customWidth="1"/>
    <col min="9994" max="9994" width="6.33203125" style="230" customWidth="1"/>
    <col min="9995" max="10240" width="9.77734375" style="230"/>
    <col min="10241" max="10241" width="3" style="230" customWidth="1"/>
    <col min="10242" max="10242" width="28.5546875" style="230" customWidth="1"/>
    <col min="10243" max="10243" width="3.6640625" style="230" customWidth="1"/>
    <col min="10244" max="10244" width="6.33203125" style="230" customWidth="1"/>
    <col min="10245" max="10248" width="9.77734375" style="230"/>
    <col min="10249" max="10249" width="16.33203125" style="230" customWidth="1"/>
    <col min="10250" max="10250" width="6.33203125" style="230" customWidth="1"/>
    <col min="10251" max="10496" width="9.77734375" style="230"/>
    <col min="10497" max="10497" width="3" style="230" customWidth="1"/>
    <col min="10498" max="10498" width="28.5546875" style="230" customWidth="1"/>
    <col min="10499" max="10499" width="3.6640625" style="230" customWidth="1"/>
    <col min="10500" max="10500" width="6.33203125" style="230" customWidth="1"/>
    <col min="10501" max="10504" width="9.77734375" style="230"/>
    <col min="10505" max="10505" width="16.33203125" style="230" customWidth="1"/>
    <col min="10506" max="10506" width="6.33203125" style="230" customWidth="1"/>
    <col min="10507" max="10752" width="9.77734375" style="230"/>
    <col min="10753" max="10753" width="3" style="230" customWidth="1"/>
    <col min="10754" max="10754" width="28.5546875" style="230" customWidth="1"/>
    <col min="10755" max="10755" width="3.6640625" style="230" customWidth="1"/>
    <col min="10756" max="10756" width="6.33203125" style="230" customWidth="1"/>
    <col min="10757" max="10760" width="9.77734375" style="230"/>
    <col min="10761" max="10761" width="16.33203125" style="230" customWidth="1"/>
    <col min="10762" max="10762" width="6.33203125" style="230" customWidth="1"/>
    <col min="10763" max="11008" width="9.77734375" style="230"/>
    <col min="11009" max="11009" width="3" style="230" customWidth="1"/>
    <col min="11010" max="11010" width="28.5546875" style="230" customWidth="1"/>
    <col min="11011" max="11011" width="3.6640625" style="230" customWidth="1"/>
    <col min="11012" max="11012" width="6.33203125" style="230" customWidth="1"/>
    <col min="11013" max="11016" width="9.77734375" style="230"/>
    <col min="11017" max="11017" width="16.33203125" style="230" customWidth="1"/>
    <col min="11018" max="11018" width="6.33203125" style="230" customWidth="1"/>
    <col min="11019" max="11264" width="9.77734375" style="230"/>
    <col min="11265" max="11265" width="3" style="230" customWidth="1"/>
    <col min="11266" max="11266" width="28.5546875" style="230" customWidth="1"/>
    <col min="11267" max="11267" width="3.6640625" style="230" customWidth="1"/>
    <col min="11268" max="11268" width="6.33203125" style="230" customWidth="1"/>
    <col min="11269" max="11272" width="9.77734375" style="230"/>
    <col min="11273" max="11273" width="16.33203125" style="230" customWidth="1"/>
    <col min="11274" max="11274" width="6.33203125" style="230" customWidth="1"/>
    <col min="11275" max="11520" width="9.77734375" style="230"/>
    <col min="11521" max="11521" width="3" style="230" customWidth="1"/>
    <col min="11522" max="11522" width="28.5546875" style="230" customWidth="1"/>
    <col min="11523" max="11523" width="3.6640625" style="230" customWidth="1"/>
    <col min="11524" max="11524" width="6.33203125" style="230" customWidth="1"/>
    <col min="11525" max="11528" width="9.77734375" style="230"/>
    <col min="11529" max="11529" width="16.33203125" style="230" customWidth="1"/>
    <col min="11530" max="11530" width="6.33203125" style="230" customWidth="1"/>
    <col min="11531" max="11776" width="9.77734375" style="230"/>
    <col min="11777" max="11777" width="3" style="230" customWidth="1"/>
    <col min="11778" max="11778" width="28.5546875" style="230" customWidth="1"/>
    <col min="11779" max="11779" width="3.6640625" style="230" customWidth="1"/>
    <col min="11780" max="11780" width="6.33203125" style="230" customWidth="1"/>
    <col min="11781" max="11784" width="9.77734375" style="230"/>
    <col min="11785" max="11785" width="16.33203125" style="230" customWidth="1"/>
    <col min="11786" max="11786" width="6.33203125" style="230" customWidth="1"/>
    <col min="11787" max="12032" width="9.77734375" style="230"/>
    <col min="12033" max="12033" width="3" style="230" customWidth="1"/>
    <col min="12034" max="12034" width="28.5546875" style="230" customWidth="1"/>
    <col min="12035" max="12035" width="3.6640625" style="230" customWidth="1"/>
    <col min="12036" max="12036" width="6.33203125" style="230" customWidth="1"/>
    <col min="12037" max="12040" width="9.77734375" style="230"/>
    <col min="12041" max="12041" width="16.33203125" style="230" customWidth="1"/>
    <col min="12042" max="12042" width="6.33203125" style="230" customWidth="1"/>
    <col min="12043" max="12288" width="9.77734375" style="230"/>
    <col min="12289" max="12289" width="3" style="230" customWidth="1"/>
    <col min="12290" max="12290" width="28.5546875" style="230" customWidth="1"/>
    <col min="12291" max="12291" width="3.6640625" style="230" customWidth="1"/>
    <col min="12292" max="12292" width="6.33203125" style="230" customWidth="1"/>
    <col min="12293" max="12296" width="9.77734375" style="230"/>
    <col min="12297" max="12297" width="16.33203125" style="230" customWidth="1"/>
    <col min="12298" max="12298" width="6.33203125" style="230" customWidth="1"/>
    <col min="12299" max="12544" width="9.77734375" style="230"/>
    <col min="12545" max="12545" width="3" style="230" customWidth="1"/>
    <col min="12546" max="12546" width="28.5546875" style="230" customWidth="1"/>
    <col min="12547" max="12547" width="3.6640625" style="230" customWidth="1"/>
    <col min="12548" max="12548" width="6.33203125" style="230" customWidth="1"/>
    <col min="12549" max="12552" width="9.77734375" style="230"/>
    <col min="12553" max="12553" width="16.33203125" style="230" customWidth="1"/>
    <col min="12554" max="12554" width="6.33203125" style="230" customWidth="1"/>
    <col min="12555" max="12800" width="9.77734375" style="230"/>
    <col min="12801" max="12801" width="3" style="230" customWidth="1"/>
    <col min="12802" max="12802" width="28.5546875" style="230" customWidth="1"/>
    <col min="12803" max="12803" width="3.6640625" style="230" customWidth="1"/>
    <col min="12804" max="12804" width="6.33203125" style="230" customWidth="1"/>
    <col min="12805" max="12808" width="9.77734375" style="230"/>
    <col min="12809" max="12809" width="16.33203125" style="230" customWidth="1"/>
    <col min="12810" max="12810" width="6.33203125" style="230" customWidth="1"/>
    <col min="12811" max="13056" width="9.77734375" style="230"/>
    <col min="13057" max="13057" width="3" style="230" customWidth="1"/>
    <col min="13058" max="13058" width="28.5546875" style="230" customWidth="1"/>
    <col min="13059" max="13059" width="3.6640625" style="230" customWidth="1"/>
    <col min="13060" max="13060" width="6.33203125" style="230" customWidth="1"/>
    <col min="13061" max="13064" width="9.77734375" style="230"/>
    <col min="13065" max="13065" width="16.33203125" style="230" customWidth="1"/>
    <col min="13066" max="13066" width="6.33203125" style="230" customWidth="1"/>
    <col min="13067" max="13312" width="9.77734375" style="230"/>
    <col min="13313" max="13313" width="3" style="230" customWidth="1"/>
    <col min="13314" max="13314" width="28.5546875" style="230" customWidth="1"/>
    <col min="13315" max="13315" width="3.6640625" style="230" customWidth="1"/>
    <col min="13316" max="13316" width="6.33203125" style="230" customWidth="1"/>
    <col min="13317" max="13320" width="9.77734375" style="230"/>
    <col min="13321" max="13321" width="16.33203125" style="230" customWidth="1"/>
    <col min="13322" max="13322" width="6.33203125" style="230" customWidth="1"/>
    <col min="13323" max="13568" width="9.77734375" style="230"/>
    <col min="13569" max="13569" width="3" style="230" customWidth="1"/>
    <col min="13570" max="13570" width="28.5546875" style="230" customWidth="1"/>
    <col min="13571" max="13571" width="3.6640625" style="230" customWidth="1"/>
    <col min="13572" max="13572" width="6.33203125" style="230" customWidth="1"/>
    <col min="13573" max="13576" width="9.77734375" style="230"/>
    <col min="13577" max="13577" width="16.33203125" style="230" customWidth="1"/>
    <col min="13578" max="13578" width="6.33203125" style="230" customWidth="1"/>
    <col min="13579" max="13824" width="9.77734375" style="230"/>
    <col min="13825" max="13825" width="3" style="230" customWidth="1"/>
    <col min="13826" max="13826" width="28.5546875" style="230" customWidth="1"/>
    <col min="13827" max="13827" width="3.6640625" style="230" customWidth="1"/>
    <col min="13828" max="13828" width="6.33203125" style="230" customWidth="1"/>
    <col min="13829" max="13832" width="9.77734375" style="230"/>
    <col min="13833" max="13833" width="16.33203125" style="230" customWidth="1"/>
    <col min="13834" max="13834" width="6.33203125" style="230" customWidth="1"/>
    <col min="13835" max="14080" width="9.77734375" style="230"/>
    <col min="14081" max="14081" width="3" style="230" customWidth="1"/>
    <col min="14082" max="14082" width="28.5546875" style="230" customWidth="1"/>
    <col min="14083" max="14083" width="3.6640625" style="230" customWidth="1"/>
    <col min="14084" max="14084" width="6.33203125" style="230" customWidth="1"/>
    <col min="14085" max="14088" width="9.77734375" style="230"/>
    <col min="14089" max="14089" width="16.33203125" style="230" customWidth="1"/>
    <col min="14090" max="14090" width="6.33203125" style="230" customWidth="1"/>
    <col min="14091" max="14336" width="9.77734375" style="230"/>
    <col min="14337" max="14337" width="3" style="230" customWidth="1"/>
    <col min="14338" max="14338" width="28.5546875" style="230" customWidth="1"/>
    <col min="14339" max="14339" width="3.6640625" style="230" customWidth="1"/>
    <col min="14340" max="14340" width="6.33203125" style="230" customWidth="1"/>
    <col min="14341" max="14344" width="9.77734375" style="230"/>
    <col min="14345" max="14345" width="16.33203125" style="230" customWidth="1"/>
    <col min="14346" max="14346" width="6.33203125" style="230" customWidth="1"/>
    <col min="14347" max="14592" width="9.77734375" style="230"/>
    <col min="14593" max="14593" width="3" style="230" customWidth="1"/>
    <col min="14594" max="14594" width="28.5546875" style="230" customWidth="1"/>
    <col min="14595" max="14595" width="3.6640625" style="230" customWidth="1"/>
    <col min="14596" max="14596" width="6.33203125" style="230" customWidth="1"/>
    <col min="14597" max="14600" width="9.77734375" style="230"/>
    <col min="14601" max="14601" width="16.33203125" style="230" customWidth="1"/>
    <col min="14602" max="14602" width="6.33203125" style="230" customWidth="1"/>
    <col min="14603" max="14848" width="9.77734375" style="230"/>
    <col min="14849" max="14849" width="3" style="230" customWidth="1"/>
    <col min="14850" max="14850" width="28.5546875" style="230" customWidth="1"/>
    <col min="14851" max="14851" width="3.6640625" style="230" customWidth="1"/>
    <col min="14852" max="14852" width="6.33203125" style="230" customWidth="1"/>
    <col min="14853" max="14856" width="9.77734375" style="230"/>
    <col min="14857" max="14857" width="16.33203125" style="230" customWidth="1"/>
    <col min="14858" max="14858" width="6.33203125" style="230" customWidth="1"/>
    <col min="14859" max="15104" width="9.77734375" style="230"/>
    <col min="15105" max="15105" width="3" style="230" customWidth="1"/>
    <col min="15106" max="15106" width="28.5546875" style="230" customWidth="1"/>
    <col min="15107" max="15107" width="3.6640625" style="230" customWidth="1"/>
    <col min="15108" max="15108" width="6.33203125" style="230" customWidth="1"/>
    <col min="15109" max="15112" width="9.77734375" style="230"/>
    <col min="15113" max="15113" width="16.33203125" style="230" customWidth="1"/>
    <col min="15114" max="15114" width="6.33203125" style="230" customWidth="1"/>
    <col min="15115" max="15360" width="9.77734375" style="230"/>
    <col min="15361" max="15361" width="3" style="230" customWidth="1"/>
    <col min="15362" max="15362" width="28.5546875" style="230" customWidth="1"/>
    <col min="15363" max="15363" width="3.6640625" style="230" customWidth="1"/>
    <col min="15364" max="15364" width="6.33203125" style="230" customWidth="1"/>
    <col min="15365" max="15368" width="9.77734375" style="230"/>
    <col min="15369" max="15369" width="16.33203125" style="230" customWidth="1"/>
    <col min="15370" max="15370" width="6.33203125" style="230" customWidth="1"/>
    <col min="15371" max="15616" width="9.77734375" style="230"/>
    <col min="15617" max="15617" width="3" style="230" customWidth="1"/>
    <col min="15618" max="15618" width="28.5546875" style="230" customWidth="1"/>
    <col min="15619" max="15619" width="3.6640625" style="230" customWidth="1"/>
    <col min="15620" max="15620" width="6.33203125" style="230" customWidth="1"/>
    <col min="15621" max="15624" width="9.77734375" style="230"/>
    <col min="15625" max="15625" width="16.33203125" style="230" customWidth="1"/>
    <col min="15626" max="15626" width="6.33203125" style="230" customWidth="1"/>
    <col min="15627" max="15872" width="9.77734375" style="230"/>
    <col min="15873" max="15873" width="3" style="230" customWidth="1"/>
    <col min="15874" max="15874" width="28.5546875" style="230" customWidth="1"/>
    <col min="15875" max="15875" width="3.6640625" style="230" customWidth="1"/>
    <col min="15876" max="15876" width="6.33203125" style="230" customWidth="1"/>
    <col min="15877" max="15880" width="9.77734375" style="230"/>
    <col min="15881" max="15881" width="16.33203125" style="230" customWidth="1"/>
    <col min="15882" max="15882" width="6.33203125" style="230" customWidth="1"/>
    <col min="15883" max="16128" width="9.77734375" style="230"/>
    <col min="16129" max="16129" width="3" style="230" customWidth="1"/>
    <col min="16130" max="16130" width="28.5546875" style="230" customWidth="1"/>
    <col min="16131" max="16131" width="3.6640625" style="230" customWidth="1"/>
    <col min="16132" max="16132" width="6.33203125" style="230" customWidth="1"/>
    <col min="16133" max="16136" width="9.77734375" style="230"/>
    <col min="16137" max="16137" width="16.33203125" style="230" customWidth="1"/>
    <col min="16138" max="16138" width="6.33203125" style="230" customWidth="1"/>
    <col min="16139" max="16384" width="9.77734375" style="230"/>
  </cols>
  <sheetData>
    <row r="1" spans="1:10" x14ac:dyDescent="0.2">
      <c r="B1" s="272" t="s">
        <v>273</v>
      </c>
      <c r="C1" s="272"/>
      <c r="D1" s="272"/>
      <c r="E1" s="272"/>
      <c r="F1" s="272"/>
      <c r="G1" s="272"/>
      <c r="H1" s="272"/>
      <c r="I1" s="272"/>
      <c r="J1" s="272"/>
    </row>
    <row r="2" spans="1:10" ht="19.2" x14ac:dyDescent="0.2">
      <c r="B2" s="381" t="s">
        <v>272</v>
      </c>
      <c r="C2" s="381"/>
      <c r="D2" s="381"/>
      <c r="E2" s="381"/>
      <c r="F2" s="381"/>
      <c r="G2" s="381"/>
      <c r="H2" s="381"/>
      <c r="I2" s="381"/>
      <c r="J2" s="272"/>
    </row>
    <row r="3" spans="1:10" ht="4.5" customHeight="1" thickBot="1" x14ac:dyDescent="0.25">
      <c r="J3" s="271"/>
    </row>
    <row r="4" spans="1:10" ht="21.75" customHeight="1" x14ac:dyDescent="0.2">
      <c r="A4" s="233"/>
      <c r="B4" s="270"/>
      <c r="C4" s="270"/>
      <c r="D4" s="269"/>
      <c r="E4" s="269"/>
      <c r="F4" s="269"/>
      <c r="G4" s="269"/>
      <c r="H4" s="655" t="s">
        <v>271</v>
      </c>
      <c r="I4" s="655"/>
      <c r="J4" s="656"/>
    </row>
    <row r="5" spans="1:10" ht="18" customHeight="1" x14ac:dyDescent="0.2">
      <c r="A5" s="232"/>
      <c r="B5" s="384" t="s">
        <v>232</v>
      </c>
      <c r="C5" s="384"/>
      <c r="D5" s="384"/>
      <c r="E5" s="244"/>
      <c r="F5" s="244"/>
      <c r="G5" s="244"/>
      <c r="H5" s="244"/>
      <c r="I5" s="244"/>
      <c r="J5" s="267"/>
    </row>
    <row r="6" spans="1:10" ht="16.5" customHeight="1" x14ac:dyDescent="0.2">
      <c r="A6" s="232"/>
      <c r="B6" s="266"/>
      <c r="C6" s="266"/>
      <c r="D6" s="266"/>
      <c r="E6" s="268" t="s">
        <v>231</v>
      </c>
      <c r="F6" s="654">
        <f>交付申請書!F6</f>
        <v>0</v>
      </c>
      <c r="G6" s="654"/>
      <c r="H6" s="363"/>
      <c r="I6" s="364"/>
      <c r="J6" s="267"/>
    </row>
    <row r="7" spans="1:10" ht="22.5" customHeight="1" x14ac:dyDescent="0.2">
      <c r="A7" s="232"/>
      <c r="B7" s="266"/>
      <c r="C7" s="266"/>
      <c r="D7" s="263"/>
      <c r="E7" s="246" t="s">
        <v>137</v>
      </c>
      <c r="F7" s="654">
        <f>交付申請書!F7</f>
        <v>0</v>
      </c>
      <c r="G7" s="654"/>
      <c r="H7" s="654"/>
      <c r="I7" s="654"/>
      <c r="J7" s="267"/>
    </row>
    <row r="8" spans="1:10" ht="23.25" customHeight="1" x14ac:dyDescent="0.2">
      <c r="A8" s="232"/>
      <c r="B8" s="266"/>
      <c r="C8" s="268" t="s">
        <v>230</v>
      </c>
      <c r="D8" s="263"/>
      <c r="E8" s="246" t="s">
        <v>229</v>
      </c>
      <c r="F8" s="654">
        <f>交付申請書!F8</f>
        <v>0</v>
      </c>
      <c r="G8" s="654"/>
      <c r="H8" s="654"/>
      <c r="I8" s="654"/>
      <c r="J8" s="267"/>
    </row>
    <row r="9" spans="1:10" ht="23.25" customHeight="1" x14ac:dyDescent="0.2">
      <c r="A9" s="232"/>
      <c r="B9" s="373" t="s">
        <v>228</v>
      </c>
      <c r="C9" s="373"/>
      <c r="D9" s="263"/>
      <c r="E9" s="246" t="s">
        <v>227</v>
      </c>
      <c r="F9" s="654">
        <f>交付申請書!F9</f>
        <v>0</v>
      </c>
      <c r="G9" s="654"/>
      <c r="H9" s="654"/>
      <c r="I9" s="654"/>
      <c r="J9" s="267"/>
    </row>
    <row r="10" spans="1:10" ht="26.25" customHeight="1" x14ac:dyDescent="0.2">
      <c r="A10" s="232"/>
      <c r="B10" s="266"/>
      <c r="C10" s="265"/>
      <c r="D10" s="263"/>
      <c r="E10" s="264" t="s">
        <v>226</v>
      </c>
      <c r="F10" s="654">
        <f>交付申請書!F10</f>
        <v>0</v>
      </c>
      <c r="G10" s="654"/>
      <c r="H10" s="654"/>
      <c r="I10" s="654"/>
      <c r="J10" s="261"/>
    </row>
    <row r="11" spans="1:10" ht="21.45" customHeight="1" x14ac:dyDescent="0.2">
      <c r="A11" s="232"/>
      <c r="B11" s="263"/>
      <c r="C11" s="263"/>
      <c r="D11" s="263"/>
      <c r="E11" s="262" t="s">
        <v>225</v>
      </c>
      <c r="F11" s="661">
        <f>交付申請書!F11</f>
        <v>0</v>
      </c>
      <c r="G11" s="661"/>
      <c r="H11" s="661"/>
      <c r="I11" s="661"/>
      <c r="J11" s="261"/>
    </row>
    <row r="12" spans="1:10" ht="70.2" customHeight="1" x14ac:dyDescent="0.2">
      <c r="A12" s="260"/>
      <c r="B12" s="259" t="s">
        <v>267</v>
      </c>
      <c r="C12" s="258"/>
      <c r="D12" s="257"/>
      <c r="E12" s="378" t="s">
        <v>222</v>
      </c>
      <c r="F12" s="378"/>
      <c r="G12" s="378"/>
      <c r="H12" s="378"/>
      <c r="I12" s="378"/>
      <c r="J12" s="256"/>
    </row>
    <row r="13" spans="1:10" ht="70.8" customHeight="1" x14ac:dyDescent="0.2">
      <c r="A13" s="253"/>
      <c r="B13" s="252" t="s">
        <v>262</v>
      </c>
      <c r="C13" s="251"/>
      <c r="D13" s="255"/>
      <c r="E13" s="659">
        <f ca="1">交付申請書!E14</f>
        <v>0</v>
      </c>
      <c r="F13" s="659"/>
      <c r="G13" s="659"/>
      <c r="H13" s="250" t="s">
        <v>220</v>
      </c>
      <c r="I13" s="296"/>
      <c r="J13" s="254"/>
    </row>
    <row r="14" spans="1:10" ht="61.8" customHeight="1" x14ac:dyDescent="0.2">
      <c r="A14" s="253"/>
      <c r="B14" s="252" t="s">
        <v>263</v>
      </c>
      <c r="C14" s="251"/>
      <c r="D14" s="255"/>
      <c r="E14" s="659">
        <f ca="1">E13</f>
        <v>0</v>
      </c>
      <c r="F14" s="660"/>
      <c r="G14" s="660"/>
      <c r="H14" s="250" t="s">
        <v>220</v>
      </c>
      <c r="I14" s="295"/>
      <c r="J14" s="254"/>
    </row>
    <row r="15" spans="1:10" ht="60" customHeight="1" x14ac:dyDescent="0.2">
      <c r="A15" s="253"/>
      <c r="B15" s="252" t="s">
        <v>264</v>
      </c>
      <c r="C15" s="251"/>
      <c r="D15" s="255"/>
      <c r="E15" s="658" t="s">
        <v>293</v>
      </c>
      <c r="F15" s="658"/>
      <c r="G15" s="658"/>
      <c r="H15" s="658"/>
      <c r="I15" s="658"/>
      <c r="J15" s="254"/>
    </row>
    <row r="16" spans="1:10" ht="72" customHeight="1" x14ac:dyDescent="0.2">
      <c r="A16" s="253"/>
      <c r="B16" s="252" t="s">
        <v>265</v>
      </c>
      <c r="C16" s="251"/>
      <c r="D16" s="250"/>
      <c r="E16" s="324"/>
      <c r="F16" s="323"/>
      <c r="G16" s="323"/>
      <c r="H16" s="250"/>
      <c r="I16" s="250"/>
      <c r="J16" s="249"/>
    </row>
    <row r="17" spans="1:10" ht="73.8" customHeight="1" thickBot="1" x14ac:dyDescent="0.25">
      <c r="A17" s="260"/>
      <c r="B17" s="259" t="s">
        <v>266</v>
      </c>
      <c r="C17" s="258"/>
      <c r="D17" s="297"/>
      <c r="E17" s="657" t="s">
        <v>285</v>
      </c>
      <c r="F17" s="657"/>
      <c r="G17" s="657"/>
      <c r="H17" s="657"/>
      <c r="I17" s="657"/>
      <c r="J17" s="298"/>
    </row>
    <row r="18" spans="1:10" ht="20.25" customHeight="1" x14ac:dyDescent="0.2">
      <c r="A18" s="233"/>
      <c r="B18" s="299"/>
      <c r="C18" s="300"/>
      <c r="D18" s="269"/>
      <c r="E18" s="301"/>
      <c r="F18" s="301"/>
      <c r="G18" s="301"/>
      <c r="H18" s="301"/>
      <c r="I18" s="301"/>
      <c r="J18" s="302"/>
    </row>
    <row r="19" spans="1:10" ht="20.25" customHeight="1" x14ac:dyDescent="0.2">
      <c r="A19" s="232"/>
      <c r="B19" s="263"/>
      <c r="C19" s="245"/>
      <c r="D19" s="244"/>
      <c r="E19" s="235"/>
      <c r="F19" s="235"/>
      <c r="G19" s="235"/>
      <c r="H19" s="235"/>
      <c r="I19" s="235"/>
      <c r="J19" s="243"/>
    </row>
    <row r="20" spans="1:10" ht="20.25" customHeight="1" x14ac:dyDescent="0.2">
      <c r="A20" s="232"/>
      <c r="B20" s="246"/>
      <c r="C20" s="245"/>
      <c r="D20" s="244"/>
      <c r="E20" s="235"/>
      <c r="F20" s="235"/>
      <c r="G20" s="235"/>
      <c r="H20" s="235"/>
      <c r="I20" s="235"/>
      <c r="J20" s="243"/>
    </row>
    <row r="21" spans="1:10" ht="20.25" customHeight="1" x14ac:dyDescent="0.2">
      <c r="A21" s="232"/>
      <c r="B21" s="246"/>
      <c r="C21" s="245"/>
      <c r="D21" s="244"/>
      <c r="E21" s="235"/>
      <c r="F21" s="235"/>
      <c r="G21" s="235"/>
      <c r="H21" s="235"/>
      <c r="I21" s="235"/>
      <c r="J21" s="243"/>
    </row>
    <row r="22" spans="1:10" ht="20.25" customHeight="1" x14ac:dyDescent="0.2">
      <c r="A22" s="232"/>
      <c r="B22" s="246" t="s">
        <v>268</v>
      </c>
      <c r="C22" s="245"/>
      <c r="D22" s="244"/>
      <c r="E22" s="235"/>
      <c r="F22" s="235"/>
      <c r="G22" s="235"/>
      <c r="H22" s="235"/>
      <c r="I22" s="235"/>
      <c r="J22" s="243"/>
    </row>
    <row r="23" spans="1:10" ht="20.25" customHeight="1" x14ac:dyDescent="0.2">
      <c r="A23" s="232"/>
      <c r="B23" s="246"/>
      <c r="C23" s="245"/>
      <c r="D23" s="244"/>
      <c r="E23" s="247"/>
      <c r="F23" s="235"/>
      <c r="G23" s="235"/>
      <c r="H23" s="235"/>
      <c r="I23" s="235"/>
      <c r="J23" s="243"/>
    </row>
    <row r="24" spans="1:10" ht="20.25" customHeight="1" x14ac:dyDescent="0.2">
      <c r="A24" s="232"/>
      <c r="B24" s="246"/>
      <c r="C24" s="245"/>
      <c r="D24" s="244"/>
      <c r="E24" s="235"/>
      <c r="F24" s="235"/>
      <c r="G24" s="235"/>
      <c r="H24" s="235"/>
      <c r="I24" s="235"/>
      <c r="J24" s="243"/>
    </row>
    <row r="25" spans="1:10" ht="20.25" customHeight="1" x14ac:dyDescent="0.2">
      <c r="A25" s="232"/>
      <c r="B25" s="237"/>
      <c r="C25" s="245"/>
      <c r="D25" s="244"/>
      <c r="E25" s="235"/>
      <c r="F25" s="235"/>
      <c r="G25" s="235"/>
      <c r="H25" s="235"/>
      <c r="I25" s="235"/>
      <c r="J25" s="243"/>
    </row>
    <row r="26" spans="1:10" ht="20.25" customHeight="1" thickBot="1" x14ac:dyDescent="0.25">
      <c r="A26" s="231"/>
      <c r="B26" s="241"/>
      <c r="C26" s="242"/>
      <c r="D26" s="241"/>
      <c r="E26" s="240"/>
      <c r="F26" s="240"/>
      <c r="G26" s="240"/>
      <c r="H26" s="240"/>
      <c r="I26" s="240"/>
      <c r="J26" s="239"/>
    </row>
    <row r="27" spans="1:10" ht="20.25" customHeight="1" x14ac:dyDescent="0.2">
      <c r="A27" s="238"/>
      <c r="B27" s="236"/>
      <c r="C27" s="237"/>
      <c r="D27" s="236"/>
      <c r="E27" s="235"/>
      <c r="F27" s="235"/>
      <c r="G27" s="235"/>
      <c r="H27" s="235"/>
      <c r="I27" s="235"/>
      <c r="J27" s="235"/>
    </row>
  </sheetData>
  <mergeCells count="15">
    <mergeCell ref="E17:I17"/>
    <mergeCell ref="E15:I15"/>
    <mergeCell ref="E13:G13"/>
    <mergeCell ref="E14:G14"/>
    <mergeCell ref="B9:C9"/>
    <mergeCell ref="F9:I9"/>
    <mergeCell ref="F10:I10"/>
    <mergeCell ref="F11:I11"/>
    <mergeCell ref="E12:I12"/>
    <mergeCell ref="F8:I8"/>
    <mergeCell ref="B2:I2"/>
    <mergeCell ref="H4:J4"/>
    <mergeCell ref="B5:D5"/>
    <mergeCell ref="F6:G6"/>
    <mergeCell ref="F7:I7"/>
  </mergeCells>
  <phoneticPr fontId="2"/>
  <pageMargins left="0.7" right="0.7" top="0.75" bottom="0.75" header="0.3" footer="0.3"/>
  <pageSetup paperSize="9"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00847-194A-4976-BE0D-5D34F581CE4F}">
  <sheetPr>
    <tabColor theme="7"/>
  </sheetPr>
  <dimension ref="A1:J24"/>
  <sheetViews>
    <sheetView view="pageBreakPreview" zoomScale="80" zoomScaleNormal="100" zoomScaleSheetLayoutView="80" workbookViewId="0"/>
  </sheetViews>
  <sheetFormatPr defaultColWidth="9.77734375" defaultRowHeight="13.2" x14ac:dyDescent="0.2"/>
  <cols>
    <col min="1" max="1" width="3" style="230" customWidth="1"/>
    <col min="2" max="2" width="25.21875" style="230" bestFit="1" customWidth="1"/>
    <col min="3" max="3" width="3.6640625" style="230" customWidth="1"/>
    <col min="4" max="4" width="6.33203125" style="230" customWidth="1"/>
    <col min="5" max="8" width="9.77734375" style="230"/>
    <col min="9" max="9" width="16.33203125" style="230" customWidth="1"/>
    <col min="10" max="10" width="7.21875" style="230" customWidth="1"/>
    <col min="11" max="11" width="4.109375" style="230" customWidth="1"/>
    <col min="12" max="12" width="9.77734375" style="230"/>
    <col min="13" max="13" width="22.21875" style="230" customWidth="1"/>
    <col min="14" max="256" width="9.77734375" style="230"/>
    <col min="257" max="257" width="3" style="230" customWidth="1"/>
    <col min="258" max="258" width="28.5546875" style="230" customWidth="1"/>
    <col min="259" max="259" width="3.6640625" style="230" customWidth="1"/>
    <col min="260" max="260" width="6.33203125" style="230" customWidth="1"/>
    <col min="261" max="264" width="9.77734375" style="230"/>
    <col min="265" max="265" width="16.33203125" style="230" customWidth="1"/>
    <col min="266" max="266" width="6.33203125" style="230" customWidth="1"/>
    <col min="267" max="512" width="9.77734375" style="230"/>
    <col min="513" max="513" width="3" style="230" customWidth="1"/>
    <col min="514" max="514" width="28.5546875" style="230" customWidth="1"/>
    <col min="515" max="515" width="3.6640625" style="230" customWidth="1"/>
    <col min="516" max="516" width="6.33203125" style="230" customWidth="1"/>
    <col min="517" max="520" width="9.77734375" style="230"/>
    <col min="521" max="521" width="16.33203125" style="230" customWidth="1"/>
    <col min="522" max="522" width="6.33203125" style="230" customWidth="1"/>
    <col min="523" max="768" width="9.77734375" style="230"/>
    <col min="769" max="769" width="3" style="230" customWidth="1"/>
    <col min="770" max="770" width="28.5546875" style="230" customWidth="1"/>
    <col min="771" max="771" width="3.6640625" style="230" customWidth="1"/>
    <col min="772" max="772" width="6.33203125" style="230" customWidth="1"/>
    <col min="773" max="776" width="9.77734375" style="230"/>
    <col min="777" max="777" width="16.33203125" style="230" customWidth="1"/>
    <col min="778" max="778" width="6.33203125" style="230" customWidth="1"/>
    <col min="779" max="1024" width="9.77734375" style="230"/>
    <col min="1025" max="1025" width="3" style="230" customWidth="1"/>
    <col min="1026" max="1026" width="28.5546875" style="230" customWidth="1"/>
    <col min="1027" max="1027" width="3.6640625" style="230" customWidth="1"/>
    <col min="1028" max="1028" width="6.33203125" style="230" customWidth="1"/>
    <col min="1029" max="1032" width="9.77734375" style="230"/>
    <col min="1033" max="1033" width="16.33203125" style="230" customWidth="1"/>
    <col min="1034" max="1034" width="6.33203125" style="230" customWidth="1"/>
    <col min="1035" max="1280" width="9.77734375" style="230"/>
    <col min="1281" max="1281" width="3" style="230" customWidth="1"/>
    <col min="1282" max="1282" width="28.5546875" style="230" customWidth="1"/>
    <col min="1283" max="1283" width="3.6640625" style="230" customWidth="1"/>
    <col min="1284" max="1284" width="6.33203125" style="230" customWidth="1"/>
    <col min="1285" max="1288" width="9.77734375" style="230"/>
    <col min="1289" max="1289" width="16.33203125" style="230" customWidth="1"/>
    <col min="1290" max="1290" width="6.33203125" style="230" customWidth="1"/>
    <col min="1291" max="1536" width="9.77734375" style="230"/>
    <col min="1537" max="1537" width="3" style="230" customWidth="1"/>
    <col min="1538" max="1538" width="28.5546875" style="230" customWidth="1"/>
    <col min="1539" max="1539" width="3.6640625" style="230" customWidth="1"/>
    <col min="1540" max="1540" width="6.33203125" style="230" customWidth="1"/>
    <col min="1541" max="1544" width="9.77734375" style="230"/>
    <col min="1545" max="1545" width="16.33203125" style="230" customWidth="1"/>
    <col min="1546" max="1546" width="6.33203125" style="230" customWidth="1"/>
    <col min="1547" max="1792" width="9.77734375" style="230"/>
    <col min="1793" max="1793" width="3" style="230" customWidth="1"/>
    <col min="1794" max="1794" width="28.5546875" style="230" customWidth="1"/>
    <col min="1795" max="1795" width="3.6640625" style="230" customWidth="1"/>
    <col min="1796" max="1796" width="6.33203125" style="230" customWidth="1"/>
    <col min="1797" max="1800" width="9.77734375" style="230"/>
    <col min="1801" max="1801" width="16.33203125" style="230" customWidth="1"/>
    <col min="1802" max="1802" width="6.33203125" style="230" customWidth="1"/>
    <col min="1803" max="2048" width="9.77734375" style="230"/>
    <col min="2049" max="2049" width="3" style="230" customWidth="1"/>
    <col min="2050" max="2050" width="28.5546875" style="230" customWidth="1"/>
    <col min="2051" max="2051" width="3.6640625" style="230" customWidth="1"/>
    <col min="2052" max="2052" width="6.33203125" style="230" customWidth="1"/>
    <col min="2053" max="2056" width="9.77734375" style="230"/>
    <col min="2057" max="2057" width="16.33203125" style="230" customWidth="1"/>
    <col min="2058" max="2058" width="6.33203125" style="230" customWidth="1"/>
    <col min="2059" max="2304" width="9.77734375" style="230"/>
    <col min="2305" max="2305" width="3" style="230" customWidth="1"/>
    <col min="2306" max="2306" width="28.5546875" style="230" customWidth="1"/>
    <col min="2307" max="2307" width="3.6640625" style="230" customWidth="1"/>
    <col min="2308" max="2308" width="6.33203125" style="230" customWidth="1"/>
    <col min="2309" max="2312" width="9.77734375" style="230"/>
    <col min="2313" max="2313" width="16.33203125" style="230" customWidth="1"/>
    <col min="2314" max="2314" width="6.33203125" style="230" customWidth="1"/>
    <col min="2315" max="2560" width="9.77734375" style="230"/>
    <col min="2561" max="2561" width="3" style="230" customWidth="1"/>
    <col min="2562" max="2562" width="28.5546875" style="230" customWidth="1"/>
    <col min="2563" max="2563" width="3.6640625" style="230" customWidth="1"/>
    <col min="2564" max="2564" width="6.33203125" style="230" customWidth="1"/>
    <col min="2565" max="2568" width="9.77734375" style="230"/>
    <col min="2569" max="2569" width="16.33203125" style="230" customWidth="1"/>
    <col min="2570" max="2570" width="6.33203125" style="230" customWidth="1"/>
    <col min="2571" max="2816" width="9.77734375" style="230"/>
    <col min="2817" max="2817" width="3" style="230" customWidth="1"/>
    <col min="2818" max="2818" width="28.5546875" style="230" customWidth="1"/>
    <col min="2819" max="2819" width="3.6640625" style="230" customWidth="1"/>
    <col min="2820" max="2820" width="6.33203125" style="230" customWidth="1"/>
    <col min="2821" max="2824" width="9.77734375" style="230"/>
    <col min="2825" max="2825" width="16.33203125" style="230" customWidth="1"/>
    <col min="2826" max="2826" width="6.33203125" style="230" customWidth="1"/>
    <col min="2827" max="3072" width="9.77734375" style="230"/>
    <col min="3073" max="3073" width="3" style="230" customWidth="1"/>
    <col min="3074" max="3074" width="28.5546875" style="230" customWidth="1"/>
    <col min="3075" max="3075" width="3.6640625" style="230" customWidth="1"/>
    <col min="3076" max="3076" width="6.33203125" style="230" customWidth="1"/>
    <col min="3077" max="3080" width="9.77734375" style="230"/>
    <col min="3081" max="3081" width="16.33203125" style="230" customWidth="1"/>
    <col min="3082" max="3082" width="6.33203125" style="230" customWidth="1"/>
    <col min="3083" max="3328" width="9.77734375" style="230"/>
    <col min="3329" max="3329" width="3" style="230" customWidth="1"/>
    <col min="3330" max="3330" width="28.5546875" style="230" customWidth="1"/>
    <col min="3331" max="3331" width="3.6640625" style="230" customWidth="1"/>
    <col min="3332" max="3332" width="6.33203125" style="230" customWidth="1"/>
    <col min="3333" max="3336" width="9.77734375" style="230"/>
    <col min="3337" max="3337" width="16.33203125" style="230" customWidth="1"/>
    <col min="3338" max="3338" width="6.33203125" style="230" customWidth="1"/>
    <col min="3339" max="3584" width="9.77734375" style="230"/>
    <col min="3585" max="3585" width="3" style="230" customWidth="1"/>
    <col min="3586" max="3586" width="28.5546875" style="230" customWidth="1"/>
    <col min="3587" max="3587" width="3.6640625" style="230" customWidth="1"/>
    <col min="3588" max="3588" width="6.33203125" style="230" customWidth="1"/>
    <col min="3589" max="3592" width="9.77734375" style="230"/>
    <col min="3593" max="3593" width="16.33203125" style="230" customWidth="1"/>
    <col min="3594" max="3594" width="6.33203125" style="230" customWidth="1"/>
    <col min="3595" max="3840" width="9.77734375" style="230"/>
    <col min="3841" max="3841" width="3" style="230" customWidth="1"/>
    <col min="3842" max="3842" width="28.5546875" style="230" customWidth="1"/>
    <col min="3843" max="3843" width="3.6640625" style="230" customWidth="1"/>
    <col min="3844" max="3844" width="6.33203125" style="230" customWidth="1"/>
    <col min="3845" max="3848" width="9.77734375" style="230"/>
    <col min="3849" max="3849" width="16.33203125" style="230" customWidth="1"/>
    <col min="3850" max="3850" width="6.33203125" style="230" customWidth="1"/>
    <col min="3851" max="4096" width="9.77734375" style="230"/>
    <col min="4097" max="4097" width="3" style="230" customWidth="1"/>
    <col min="4098" max="4098" width="28.5546875" style="230" customWidth="1"/>
    <col min="4099" max="4099" width="3.6640625" style="230" customWidth="1"/>
    <col min="4100" max="4100" width="6.33203125" style="230" customWidth="1"/>
    <col min="4101" max="4104" width="9.77734375" style="230"/>
    <col min="4105" max="4105" width="16.33203125" style="230" customWidth="1"/>
    <col min="4106" max="4106" width="6.33203125" style="230" customWidth="1"/>
    <col min="4107" max="4352" width="9.77734375" style="230"/>
    <col min="4353" max="4353" width="3" style="230" customWidth="1"/>
    <col min="4354" max="4354" width="28.5546875" style="230" customWidth="1"/>
    <col min="4355" max="4355" width="3.6640625" style="230" customWidth="1"/>
    <col min="4356" max="4356" width="6.33203125" style="230" customWidth="1"/>
    <col min="4357" max="4360" width="9.77734375" style="230"/>
    <col min="4361" max="4361" width="16.33203125" style="230" customWidth="1"/>
    <col min="4362" max="4362" width="6.33203125" style="230" customWidth="1"/>
    <col min="4363" max="4608" width="9.77734375" style="230"/>
    <col min="4609" max="4609" width="3" style="230" customWidth="1"/>
    <col min="4610" max="4610" width="28.5546875" style="230" customWidth="1"/>
    <col min="4611" max="4611" width="3.6640625" style="230" customWidth="1"/>
    <col min="4612" max="4612" width="6.33203125" style="230" customWidth="1"/>
    <col min="4613" max="4616" width="9.77734375" style="230"/>
    <col min="4617" max="4617" width="16.33203125" style="230" customWidth="1"/>
    <col min="4618" max="4618" width="6.33203125" style="230" customWidth="1"/>
    <col min="4619" max="4864" width="9.77734375" style="230"/>
    <col min="4865" max="4865" width="3" style="230" customWidth="1"/>
    <col min="4866" max="4866" width="28.5546875" style="230" customWidth="1"/>
    <col min="4867" max="4867" width="3.6640625" style="230" customWidth="1"/>
    <col min="4868" max="4868" width="6.33203125" style="230" customWidth="1"/>
    <col min="4869" max="4872" width="9.77734375" style="230"/>
    <col min="4873" max="4873" width="16.33203125" style="230" customWidth="1"/>
    <col min="4874" max="4874" width="6.33203125" style="230" customWidth="1"/>
    <col min="4875" max="5120" width="9.77734375" style="230"/>
    <col min="5121" max="5121" width="3" style="230" customWidth="1"/>
    <col min="5122" max="5122" width="28.5546875" style="230" customWidth="1"/>
    <col min="5123" max="5123" width="3.6640625" style="230" customWidth="1"/>
    <col min="5124" max="5124" width="6.33203125" style="230" customWidth="1"/>
    <col min="5125" max="5128" width="9.77734375" style="230"/>
    <col min="5129" max="5129" width="16.33203125" style="230" customWidth="1"/>
    <col min="5130" max="5130" width="6.33203125" style="230" customWidth="1"/>
    <col min="5131" max="5376" width="9.77734375" style="230"/>
    <col min="5377" max="5377" width="3" style="230" customWidth="1"/>
    <col min="5378" max="5378" width="28.5546875" style="230" customWidth="1"/>
    <col min="5379" max="5379" width="3.6640625" style="230" customWidth="1"/>
    <col min="5380" max="5380" width="6.33203125" style="230" customWidth="1"/>
    <col min="5381" max="5384" width="9.77734375" style="230"/>
    <col min="5385" max="5385" width="16.33203125" style="230" customWidth="1"/>
    <col min="5386" max="5386" width="6.33203125" style="230" customWidth="1"/>
    <col min="5387" max="5632" width="9.77734375" style="230"/>
    <col min="5633" max="5633" width="3" style="230" customWidth="1"/>
    <col min="5634" max="5634" width="28.5546875" style="230" customWidth="1"/>
    <col min="5635" max="5635" width="3.6640625" style="230" customWidth="1"/>
    <col min="5636" max="5636" width="6.33203125" style="230" customWidth="1"/>
    <col min="5637" max="5640" width="9.77734375" style="230"/>
    <col min="5641" max="5641" width="16.33203125" style="230" customWidth="1"/>
    <col min="5642" max="5642" width="6.33203125" style="230" customWidth="1"/>
    <col min="5643" max="5888" width="9.77734375" style="230"/>
    <col min="5889" max="5889" width="3" style="230" customWidth="1"/>
    <col min="5890" max="5890" width="28.5546875" style="230" customWidth="1"/>
    <col min="5891" max="5891" width="3.6640625" style="230" customWidth="1"/>
    <col min="5892" max="5892" width="6.33203125" style="230" customWidth="1"/>
    <col min="5893" max="5896" width="9.77734375" style="230"/>
    <col min="5897" max="5897" width="16.33203125" style="230" customWidth="1"/>
    <col min="5898" max="5898" width="6.33203125" style="230" customWidth="1"/>
    <col min="5899" max="6144" width="9.77734375" style="230"/>
    <col min="6145" max="6145" width="3" style="230" customWidth="1"/>
    <col min="6146" max="6146" width="28.5546875" style="230" customWidth="1"/>
    <col min="6147" max="6147" width="3.6640625" style="230" customWidth="1"/>
    <col min="6148" max="6148" width="6.33203125" style="230" customWidth="1"/>
    <col min="6149" max="6152" width="9.77734375" style="230"/>
    <col min="6153" max="6153" width="16.33203125" style="230" customWidth="1"/>
    <col min="6154" max="6154" width="6.33203125" style="230" customWidth="1"/>
    <col min="6155" max="6400" width="9.77734375" style="230"/>
    <col min="6401" max="6401" width="3" style="230" customWidth="1"/>
    <col min="6402" max="6402" width="28.5546875" style="230" customWidth="1"/>
    <col min="6403" max="6403" width="3.6640625" style="230" customWidth="1"/>
    <col min="6404" max="6404" width="6.33203125" style="230" customWidth="1"/>
    <col min="6405" max="6408" width="9.77734375" style="230"/>
    <col min="6409" max="6409" width="16.33203125" style="230" customWidth="1"/>
    <col min="6410" max="6410" width="6.33203125" style="230" customWidth="1"/>
    <col min="6411" max="6656" width="9.77734375" style="230"/>
    <col min="6657" max="6657" width="3" style="230" customWidth="1"/>
    <col min="6658" max="6658" width="28.5546875" style="230" customWidth="1"/>
    <col min="6659" max="6659" width="3.6640625" style="230" customWidth="1"/>
    <col min="6660" max="6660" width="6.33203125" style="230" customWidth="1"/>
    <col min="6661" max="6664" width="9.77734375" style="230"/>
    <col min="6665" max="6665" width="16.33203125" style="230" customWidth="1"/>
    <col min="6666" max="6666" width="6.33203125" style="230" customWidth="1"/>
    <col min="6667" max="6912" width="9.77734375" style="230"/>
    <col min="6913" max="6913" width="3" style="230" customWidth="1"/>
    <col min="6914" max="6914" width="28.5546875" style="230" customWidth="1"/>
    <col min="6915" max="6915" width="3.6640625" style="230" customWidth="1"/>
    <col min="6916" max="6916" width="6.33203125" style="230" customWidth="1"/>
    <col min="6917" max="6920" width="9.77734375" style="230"/>
    <col min="6921" max="6921" width="16.33203125" style="230" customWidth="1"/>
    <col min="6922" max="6922" width="6.33203125" style="230" customWidth="1"/>
    <col min="6923" max="7168" width="9.77734375" style="230"/>
    <col min="7169" max="7169" width="3" style="230" customWidth="1"/>
    <col min="7170" max="7170" width="28.5546875" style="230" customWidth="1"/>
    <col min="7171" max="7171" width="3.6640625" style="230" customWidth="1"/>
    <col min="7172" max="7172" width="6.33203125" style="230" customWidth="1"/>
    <col min="7173" max="7176" width="9.77734375" style="230"/>
    <col min="7177" max="7177" width="16.33203125" style="230" customWidth="1"/>
    <col min="7178" max="7178" width="6.33203125" style="230" customWidth="1"/>
    <col min="7179" max="7424" width="9.77734375" style="230"/>
    <col min="7425" max="7425" width="3" style="230" customWidth="1"/>
    <col min="7426" max="7426" width="28.5546875" style="230" customWidth="1"/>
    <col min="7427" max="7427" width="3.6640625" style="230" customWidth="1"/>
    <col min="7428" max="7428" width="6.33203125" style="230" customWidth="1"/>
    <col min="7429" max="7432" width="9.77734375" style="230"/>
    <col min="7433" max="7433" width="16.33203125" style="230" customWidth="1"/>
    <col min="7434" max="7434" width="6.33203125" style="230" customWidth="1"/>
    <col min="7435" max="7680" width="9.77734375" style="230"/>
    <col min="7681" max="7681" width="3" style="230" customWidth="1"/>
    <col min="7682" max="7682" width="28.5546875" style="230" customWidth="1"/>
    <col min="7683" max="7683" width="3.6640625" style="230" customWidth="1"/>
    <col min="7684" max="7684" width="6.33203125" style="230" customWidth="1"/>
    <col min="7685" max="7688" width="9.77734375" style="230"/>
    <col min="7689" max="7689" width="16.33203125" style="230" customWidth="1"/>
    <col min="7690" max="7690" width="6.33203125" style="230" customWidth="1"/>
    <col min="7691" max="7936" width="9.77734375" style="230"/>
    <col min="7937" max="7937" width="3" style="230" customWidth="1"/>
    <col min="7938" max="7938" width="28.5546875" style="230" customWidth="1"/>
    <col min="7939" max="7939" width="3.6640625" style="230" customWidth="1"/>
    <col min="7940" max="7940" width="6.33203125" style="230" customWidth="1"/>
    <col min="7941" max="7944" width="9.77734375" style="230"/>
    <col min="7945" max="7945" width="16.33203125" style="230" customWidth="1"/>
    <col min="7946" max="7946" width="6.33203125" style="230" customWidth="1"/>
    <col min="7947" max="8192" width="9.77734375" style="230"/>
    <col min="8193" max="8193" width="3" style="230" customWidth="1"/>
    <col min="8194" max="8194" width="28.5546875" style="230" customWidth="1"/>
    <col min="8195" max="8195" width="3.6640625" style="230" customWidth="1"/>
    <col min="8196" max="8196" width="6.33203125" style="230" customWidth="1"/>
    <col min="8197" max="8200" width="9.77734375" style="230"/>
    <col min="8201" max="8201" width="16.33203125" style="230" customWidth="1"/>
    <col min="8202" max="8202" width="6.33203125" style="230" customWidth="1"/>
    <col min="8203" max="8448" width="9.77734375" style="230"/>
    <col min="8449" max="8449" width="3" style="230" customWidth="1"/>
    <col min="8450" max="8450" width="28.5546875" style="230" customWidth="1"/>
    <col min="8451" max="8451" width="3.6640625" style="230" customWidth="1"/>
    <col min="8452" max="8452" width="6.33203125" style="230" customWidth="1"/>
    <col min="8453" max="8456" width="9.77734375" style="230"/>
    <col min="8457" max="8457" width="16.33203125" style="230" customWidth="1"/>
    <col min="8458" max="8458" width="6.33203125" style="230" customWidth="1"/>
    <col min="8459" max="8704" width="9.77734375" style="230"/>
    <col min="8705" max="8705" width="3" style="230" customWidth="1"/>
    <col min="8706" max="8706" width="28.5546875" style="230" customWidth="1"/>
    <col min="8707" max="8707" width="3.6640625" style="230" customWidth="1"/>
    <col min="8708" max="8708" width="6.33203125" style="230" customWidth="1"/>
    <col min="8709" max="8712" width="9.77734375" style="230"/>
    <col min="8713" max="8713" width="16.33203125" style="230" customWidth="1"/>
    <col min="8714" max="8714" width="6.33203125" style="230" customWidth="1"/>
    <col min="8715" max="8960" width="9.77734375" style="230"/>
    <col min="8961" max="8961" width="3" style="230" customWidth="1"/>
    <col min="8962" max="8962" width="28.5546875" style="230" customWidth="1"/>
    <col min="8963" max="8963" width="3.6640625" style="230" customWidth="1"/>
    <col min="8964" max="8964" width="6.33203125" style="230" customWidth="1"/>
    <col min="8965" max="8968" width="9.77734375" style="230"/>
    <col min="8969" max="8969" width="16.33203125" style="230" customWidth="1"/>
    <col min="8970" max="8970" width="6.33203125" style="230" customWidth="1"/>
    <col min="8971" max="9216" width="9.77734375" style="230"/>
    <col min="9217" max="9217" width="3" style="230" customWidth="1"/>
    <col min="9218" max="9218" width="28.5546875" style="230" customWidth="1"/>
    <col min="9219" max="9219" width="3.6640625" style="230" customWidth="1"/>
    <col min="9220" max="9220" width="6.33203125" style="230" customWidth="1"/>
    <col min="9221" max="9224" width="9.77734375" style="230"/>
    <col min="9225" max="9225" width="16.33203125" style="230" customWidth="1"/>
    <col min="9226" max="9226" width="6.33203125" style="230" customWidth="1"/>
    <col min="9227" max="9472" width="9.77734375" style="230"/>
    <col min="9473" max="9473" width="3" style="230" customWidth="1"/>
    <col min="9474" max="9474" width="28.5546875" style="230" customWidth="1"/>
    <col min="9475" max="9475" width="3.6640625" style="230" customWidth="1"/>
    <col min="9476" max="9476" width="6.33203125" style="230" customWidth="1"/>
    <col min="9477" max="9480" width="9.77734375" style="230"/>
    <col min="9481" max="9481" width="16.33203125" style="230" customWidth="1"/>
    <col min="9482" max="9482" width="6.33203125" style="230" customWidth="1"/>
    <col min="9483" max="9728" width="9.77734375" style="230"/>
    <col min="9729" max="9729" width="3" style="230" customWidth="1"/>
    <col min="9730" max="9730" width="28.5546875" style="230" customWidth="1"/>
    <col min="9731" max="9731" width="3.6640625" style="230" customWidth="1"/>
    <col min="9732" max="9732" width="6.33203125" style="230" customWidth="1"/>
    <col min="9733" max="9736" width="9.77734375" style="230"/>
    <col min="9737" max="9737" width="16.33203125" style="230" customWidth="1"/>
    <col min="9738" max="9738" width="6.33203125" style="230" customWidth="1"/>
    <col min="9739" max="9984" width="9.77734375" style="230"/>
    <col min="9985" max="9985" width="3" style="230" customWidth="1"/>
    <col min="9986" max="9986" width="28.5546875" style="230" customWidth="1"/>
    <col min="9987" max="9987" width="3.6640625" style="230" customWidth="1"/>
    <col min="9988" max="9988" width="6.33203125" style="230" customWidth="1"/>
    <col min="9989" max="9992" width="9.77734375" style="230"/>
    <col min="9993" max="9993" width="16.33203125" style="230" customWidth="1"/>
    <col min="9994" max="9994" width="6.33203125" style="230" customWidth="1"/>
    <col min="9995" max="10240" width="9.77734375" style="230"/>
    <col min="10241" max="10241" width="3" style="230" customWidth="1"/>
    <col min="10242" max="10242" width="28.5546875" style="230" customWidth="1"/>
    <col min="10243" max="10243" width="3.6640625" style="230" customWidth="1"/>
    <col min="10244" max="10244" width="6.33203125" style="230" customWidth="1"/>
    <col min="10245" max="10248" width="9.77734375" style="230"/>
    <col min="10249" max="10249" width="16.33203125" style="230" customWidth="1"/>
    <col min="10250" max="10250" width="6.33203125" style="230" customWidth="1"/>
    <col min="10251" max="10496" width="9.77734375" style="230"/>
    <col min="10497" max="10497" width="3" style="230" customWidth="1"/>
    <col min="10498" max="10498" width="28.5546875" style="230" customWidth="1"/>
    <col min="10499" max="10499" width="3.6640625" style="230" customWidth="1"/>
    <col min="10500" max="10500" width="6.33203125" style="230" customWidth="1"/>
    <col min="10501" max="10504" width="9.77734375" style="230"/>
    <col min="10505" max="10505" width="16.33203125" style="230" customWidth="1"/>
    <col min="10506" max="10506" width="6.33203125" style="230" customWidth="1"/>
    <col min="10507" max="10752" width="9.77734375" style="230"/>
    <col min="10753" max="10753" width="3" style="230" customWidth="1"/>
    <col min="10754" max="10754" width="28.5546875" style="230" customWidth="1"/>
    <col min="10755" max="10755" width="3.6640625" style="230" customWidth="1"/>
    <col min="10756" max="10756" width="6.33203125" style="230" customWidth="1"/>
    <col min="10757" max="10760" width="9.77734375" style="230"/>
    <col min="10761" max="10761" width="16.33203125" style="230" customWidth="1"/>
    <col min="10762" max="10762" width="6.33203125" style="230" customWidth="1"/>
    <col min="10763" max="11008" width="9.77734375" style="230"/>
    <col min="11009" max="11009" width="3" style="230" customWidth="1"/>
    <col min="11010" max="11010" width="28.5546875" style="230" customWidth="1"/>
    <col min="11011" max="11011" width="3.6640625" style="230" customWidth="1"/>
    <col min="11012" max="11012" width="6.33203125" style="230" customWidth="1"/>
    <col min="11013" max="11016" width="9.77734375" style="230"/>
    <col min="11017" max="11017" width="16.33203125" style="230" customWidth="1"/>
    <col min="11018" max="11018" width="6.33203125" style="230" customWidth="1"/>
    <col min="11019" max="11264" width="9.77734375" style="230"/>
    <col min="11265" max="11265" width="3" style="230" customWidth="1"/>
    <col min="11266" max="11266" width="28.5546875" style="230" customWidth="1"/>
    <col min="11267" max="11267" width="3.6640625" style="230" customWidth="1"/>
    <col min="11268" max="11268" width="6.33203125" style="230" customWidth="1"/>
    <col min="11269" max="11272" width="9.77734375" style="230"/>
    <col min="11273" max="11273" width="16.33203125" style="230" customWidth="1"/>
    <col min="11274" max="11274" width="6.33203125" style="230" customWidth="1"/>
    <col min="11275" max="11520" width="9.77734375" style="230"/>
    <col min="11521" max="11521" width="3" style="230" customWidth="1"/>
    <col min="11522" max="11522" width="28.5546875" style="230" customWidth="1"/>
    <col min="11523" max="11523" width="3.6640625" style="230" customWidth="1"/>
    <col min="11524" max="11524" width="6.33203125" style="230" customWidth="1"/>
    <col min="11525" max="11528" width="9.77734375" style="230"/>
    <col min="11529" max="11529" width="16.33203125" style="230" customWidth="1"/>
    <col min="11530" max="11530" width="6.33203125" style="230" customWidth="1"/>
    <col min="11531" max="11776" width="9.77734375" style="230"/>
    <col min="11777" max="11777" width="3" style="230" customWidth="1"/>
    <col min="11778" max="11778" width="28.5546875" style="230" customWidth="1"/>
    <col min="11779" max="11779" width="3.6640625" style="230" customWidth="1"/>
    <col min="11780" max="11780" width="6.33203125" style="230" customWidth="1"/>
    <col min="11781" max="11784" width="9.77734375" style="230"/>
    <col min="11785" max="11785" width="16.33203125" style="230" customWidth="1"/>
    <col min="11786" max="11786" width="6.33203125" style="230" customWidth="1"/>
    <col min="11787" max="12032" width="9.77734375" style="230"/>
    <col min="12033" max="12033" width="3" style="230" customWidth="1"/>
    <col min="12034" max="12034" width="28.5546875" style="230" customWidth="1"/>
    <col min="12035" max="12035" width="3.6640625" style="230" customWidth="1"/>
    <col min="12036" max="12036" width="6.33203125" style="230" customWidth="1"/>
    <col min="12037" max="12040" width="9.77734375" style="230"/>
    <col min="12041" max="12041" width="16.33203125" style="230" customWidth="1"/>
    <col min="12042" max="12042" width="6.33203125" style="230" customWidth="1"/>
    <col min="12043" max="12288" width="9.77734375" style="230"/>
    <col min="12289" max="12289" width="3" style="230" customWidth="1"/>
    <col min="12290" max="12290" width="28.5546875" style="230" customWidth="1"/>
    <col min="12291" max="12291" width="3.6640625" style="230" customWidth="1"/>
    <col min="12292" max="12292" width="6.33203125" style="230" customWidth="1"/>
    <col min="12293" max="12296" width="9.77734375" style="230"/>
    <col min="12297" max="12297" width="16.33203125" style="230" customWidth="1"/>
    <col min="12298" max="12298" width="6.33203125" style="230" customWidth="1"/>
    <col min="12299" max="12544" width="9.77734375" style="230"/>
    <col min="12545" max="12545" width="3" style="230" customWidth="1"/>
    <col min="12546" max="12546" width="28.5546875" style="230" customWidth="1"/>
    <col min="12547" max="12547" width="3.6640625" style="230" customWidth="1"/>
    <col min="12548" max="12548" width="6.33203125" style="230" customWidth="1"/>
    <col min="12549" max="12552" width="9.77734375" style="230"/>
    <col min="12553" max="12553" width="16.33203125" style="230" customWidth="1"/>
    <col min="12554" max="12554" width="6.33203125" style="230" customWidth="1"/>
    <col min="12555" max="12800" width="9.77734375" style="230"/>
    <col min="12801" max="12801" width="3" style="230" customWidth="1"/>
    <col min="12802" max="12802" width="28.5546875" style="230" customWidth="1"/>
    <col min="12803" max="12803" width="3.6640625" style="230" customWidth="1"/>
    <col min="12804" max="12804" width="6.33203125" style="230" customWidth="1"/>
    <col min="12805" max="12808" width="9.77734375" style="230"/>
    <col min="12809" max="12809" width="16.33203125" style="230" customWidth="1"/>
    <col min="12810" max="12810" width="6.33203125" style="230" customWidth="1"/>
    <col min="12811" max="13056" width="9.77734375" style="230"/>
    <col min="13057" max="13057" width="3" style="230" customWidth="1"/>
    <col min="13058" max="13058" width="28.5546875" style="230" customWidth="1"/>
    <col min="13059" max="13059" width="3.6640625" style="230" customWidth="1"/>
    <col min="13060" max="13060" width="6.33203125" style="230" customWidth="1"/>
    <col min="13061" max="13064" width="9.77734375" style="230"/>
    <col min="13065" max="13065" width="16.33203125" style="230" customWidth="1"/>
    <col min="13066" max="13066" width="6.33203125" style="230" customWidth="1"/>
    <col min="13067" max="13312" width="9.77734375" style="230"/>
    <col min="13313" max="13313" width="3" style="230" customWidth="1"/>
    <col min="13314" max="13314" width="28.5546875" style="230" customWidth="1"/>
    <col min="13315" max="13315" width="3.6640625" style="230" customWidth="1"/>
    <col min="13316" max="13316" width="6.33203125" style="230" customWidth="1"/>
    <col min="13317" max="13320" width="9.77734375" style="230"/>
    <col min="13321" max="13321" width="16.33203125" style="230" customWidth="1"/>
    <col min="13322" max="13322" width="6.33203125" style="230" customWidth="1"/>
    <col min="13323" max="13568" width="9.77734375" style="230"/>
    <col min="13569" max="13569" width="3" style="230" customWidth="1"/>
    <col min="13570" max="13570" width="28.5546875" style="230" customWidth="1"/>
    <col min="13571" max="13571" width="3.6640625" style="230" customWidth="1"/>
    <col min="13572" max="13572" width="6.33203125" style="230" customWidth="1"/>
    <col min="13573" max="13576" width="9.77734375" style="230"/>
    <col min="13577" max="13577" width="16.33203125" style="230" customWidth="1"/>
    <col min="13578" max="13578" width="6.33203125" style="230" customWidth="1"/>
    <col min="13579" max="13824" width="9.77734375" style="230"/>
    <col min="13825" max="13825" width="3" style="230" customWidth="1"/>
    <col min="13826" max="13826" width="28.5546875" style="230" customWidth="1"/>
    <col min="13827" max="13827" width="3.6640625" style="230" customWidth="1"/>
    <col min="13828" max="13828" width="6.33203125" style="230" customWidth="1"/>
    <col min="13829" max="13832" width="9.77734375" style="230"/>
    <col min="13833" max="13833" width="16.33203125" style="230" customWidth="1"/>
    <col min="13834" max="13834" width="6.33203125" style="230" customWidth="1"/>
    <col min="13835" max="14080" width="9.77734375" style="230"/>
    <col min="14081" max="14081" width="3" style="230" customWidth="1"/>
    <col min="14082" max="14082" width="28.5546875" style="230" customWidth="1"/>
    <col min="14083" max="14083" width="3.6640625" style="230" customWidth="1"/>
    <col min="14084" max="14084" width="6.33203125" style="230" customWidth="1"/>
    <col min="14085" max="14088" width="9.77734375" style="230"/>
    <col min="14089" max="14089" width="16.33203125" style="230" customWidth="1"/>
    <col min="14090" max="14090" width="6.33203125" style="230" customWidth="1"/>
    <col min="14091" max="14336" width="9.77734375" style="230"/>
    <col min="14337" max="14337" width="3" style="230" customWidth="1"/>
    <col min="14338" max="14338" width="28.5546875" style="230" customWidth="1"/>
    <col min="14339" max="14339" width="3.6640625" style="230" customWidth="1"/>
    <col min="14340" max="14340" width="6.33203125" style="230" customWidth="1"/>
    <col min="14341" max="14344" width="9.77734375" style="230"/>
    <col min="14345" max="14345" width="16.33203125" style="230" customWidth="1"/>
    <col min="14346" max="14346" width="6.33203125" style="230" customWidth="1"/>
    <col min="14347" max="14592" width="9.77734375" style="230"/>
    <col min="14593" max="14593" width="3" style="230" customWidth="1"/>
    <col min="14594" max="14594" width="28.5546875" style="230" customWidth="1"/>
    <col min="14595" max="14595" width="3.6640625" style="230" customWidth="1"/>
    <col min="14596" max="14596" width="6.33203125" style="230" customWidth="1"/>
    <col min="14597" max="14600" width="9.77734375" style="230"/>
    <col min="14601" max="14601" width="16.33203125" style="230" customWidth="1"/>
    <col min="14602" max="14602" width="6.33203125" style="230" customWidth="1"/>
    <col min="14603" max="14848" width="9.77734375" style="230"/>
    <col min="14849" max="14849" width="3" style="230" customWidth="1"/>
    <col min="14850" max="14850" width="28.5546875" style="230" customWidth="1"/>
    <col min="14851" max="14851" width="3.6640625" style="230" customWidth="1"/>
    <col min="14852" max="14852" width="6.33203125" style="230" customWidth="1"/>
    <col min="14853" max="14856" width="9.77734375" style="230"/>
    <col min="14857" max="14857" width="16.33203125" style="230" customWidth="1"/>
    <col min="14858" max="14858" width="6.33203125" style="230" customWidth="1"/>
    <col min="14859" max="15104" width="9.77734375" style="230"/>
    <col min="15105" max="15105" width="3" style="230" customWidth="1"/>
    <col min="15106" max="15106" width="28.5546875" style="230" customWidth="1"/>
    <col min="15107" max="15107" width="3.6640625" style="230" customWidth="1"/>
    <col min="15108" max="15108" width="6.33203125" style="230" customWidth="1"/>
    <col min="15109" max="15112" width="9.77734375" style="230"/>
    <col min="15113" max="15113" width="16.33203125" style="230" customWidth="1"/>
    <col min="15114" max="15114" width="6.33203125" style="230" customWidth="1"/>
    <col min="15115" max="15360" width="9.77734375" style="230"/>
    <col min="15361" max="15361" width="3" style="230" customWidth="1"/>
    <col min="15362" max="15362" width="28.5546875" style="230" customWidth="1"/>
    <col min="15363" max="15363" width="3.6640625" style="230" customWidth="1"/>
    <col min="15364" max="15364" width="6.33203125" style="230" customWidth="1"/>
    <col min="15365" max="15368" width="9.77734375" style="230"/>
    <col min="15369" max="15369" width="16.33203125" style="230" customWidth="1"/>
    <col min="15370" max="15370" width="6.33203125" style="230" customWidth="1"/>
    <col min="15371" max="15616" width="9.77734375" style="230"/>
    <col min="15617" max="15617" width="3" style="230" customWidth="1"/>
    <col min="15618" max="15618" width="28.5546875" style="230" customWidth="1"/>
    <col min="15619" max="15619" width="3.6640625" style="230" customWidth="1"/>
    <col min="15620" max="15620" width="6.33203125" style="230" customWidth="1"/>
    <col min="15621" max="15624" width="9.77734375" style="230"/>
    <col min="15625" max="15625" width="16.33203125" style="230" customWidth="1"/>
    <col min="15626" max="15626" width="6.33203125" style="230" customWidth="1"/>
    <col min="15627" max="15872" width="9.77734375" style="230"/>
    <col min="15873" max="15873" width="3" style="230" customWidth="1"/>
    <col min="15874" max="15874" width="28.5546875" style="230" customWidth="1"/>
    <col min="15875" max="15875" width="3.6640625" style="230" customWidth="1"/>
    <col min="15876" max="15876" width="6.33203125" style="230" customWidth="1"/>
    <col min="15877" max="15880" width="9.77734375" style="230"/>
    <col min="15881" max="15881" width="16.33203125" style="230" customWidth="1"/>
    <col min="15882" max="15882" width="6.33203125" style="230" customWidth="1"/>
    <col min="15883" max="16128" width="9.77734375" style="230"/>
    <col min="16129" max="16129" width="3" style="230" customWidth="1"/>
    <col min="16130" max="16130" width="28.5546875" style="230" customWidth="1"/>
    <col min="16131" max="16131" width="3.6640625" style="230" customWidth="1"/>
    <col min="16132" max="16132" width="6.33203125" style="230" customWidth="1"/>
    <col min="16133" max="16136" width="9.77734375" style="230"/>
    <col min="16137" max="16137" width="16.33203125" style="230" customWidth="1"/>
    <col min="16138" max="16138" width="6.33203125" style="230" customWidth="1"/>
    <col min="16139" max="16384" width="9.77734375" style="230"/>
  </cols>
  <sheetData>
    <row r="1" spans="1:10" x14ac:dyDescent="0.2">
      <c r="B1" s="272"/>
      <c r="C1" s="272"/>
      <c r="D1" s="272"/>
      <c r="E1" s="272"/>
      <c r="F1" s="272"/>
      <c r="G1" s="272"/>
      <c r="H1" s="272"/>
      <c r="I1" s="272"/>
      <c r="J1" s="272"/>
    </row>
    <row r="2" spans="1:10" ht="19.2" x14ac:dyDescent="0.2">
      <c r="B2" s="381" t="s">
        <v>284</v>
      </c>
      <c r="C2" s="381"/>
      <c r="D2" s="381"/>
      <c r="E2" s="381"/>
      <c r="F2" s="381"/>
      <c r="G2" s="381"/>
      <c r="H2" s="381"/>
      <c r="I2" s="381"/>
      <c r="J2" s="272"/>
    </row>
    <row r="3" spans="1:10" ht="4.5" customHeight="1" thickBot="1" x14ac:dyDescent="0.25">
      <c r="J3" s="271"/>
    </row>
    <row r="4" spans="1:10" ht="21.75" customHeight="1" x14ac:dyDescent="0.2">
      <c r="A4" s="233"/>
      <c r="B4" s="270"/>
      <c r="C4" s="270"/>
      <c r="D4" s="269"/>
      <c r="E4" s="269"/>
      <c r="F4" s="269"/>
      <c r="G4" s="269"/>
      <c r="H4" s="655" t="s">
        <v>271</v>
      </c>
      <c r="I4" s="655"/>
      <c r="J4" s="656"/>
    </row>
    <row r="5" spans="1:10" ht="18" customHeight="1" x14ac:dyDescent="0.2">
      <c r="A5" s="232"/>
      <c r="B5" s="384" t="s">
        <v>232</v>
      </c>
      <c r="C5" s="384"/>
      <c r="D5" s="384"/>
      <c r="E5" s="244"/>
      <c r="F5" s="244"/>
      <c r="G5" s="244"/>
      <c r="H5" s="244"/>
      <c r="I5" s="244"/>
      <c r="J5" s="267"/>
    </row>
    <row r="6" spans="1:10" ht="16.5" customHeight="1" x14ac:dyDescent="0.2">
      <c r="A6" s="232"/>
      <c r="B6" s="266"/>
      <c r="C6" s="266"/>
      <c r="D6" s="266"/>
      <c r="E6" s="268" t="s">
        <v>231</v>
      </c>
      <c r="F6" s="654">
        <f>交付申請書!F6</f>
        <v>0</v>
      </c>
      <c r="G6" s="654"/>
      <c r="H6" s="363"/>
      <c r="I6" s="364"/>
      <c r="J6" s="267"/>
    </row>
    <row r="7" spans="1:10" ht="22.5" customHeight="1" x14ac:dyDescent="0.2">
      <c r="A7" s="232"/>
      <c r="B7" s="266"/>
      <c r="C7" s="266"/>
      <c r="D7" s="263"/>
      <c r="E7" s="246" t="s">
        <v>137</v>
      </c>
      <c r="F7" s="654">
        <f>交付申請書!F7</f>
        <v>0</v>
      </c>
      <c r="G7" s="654"/>
      <c r="H7" s="654"/>
      <c r="I7" s="654"/>
      <c r="J7" s="267"/>
    </row>
    <row r="8" spans="1:10" ht="23.25" customHeight="1" x14ac:dyDescent="0.2">
      <c r="A8" s="232"/>
      <c r="B8" s="266"/>
      <c r="C8" s="268" t="s">
        <v>230</v>
      </c>
      <c r="D8" s="263"/>
      <c r="E8" s="246" t="s">
        <v>229</v>
      </c>
      <c r="F8" s="654">
        <f>交付申請書!F8</f>
        <v>0</v>
      </c>
      <c r="G8" s="654"/>
      <c r="H8" s="654"/>
      <c r="I8" s="654"/>
      <c r="J8" s="267"/>
    </row>
    <row r="9" spans="1:10" ht="23.25" customHeight="1" x14ac:dyDescent="0.2">
      <c r="A9" s="232"/>
      <c r="B9" s="373" t="s">
        <v>228</v>
      </c>
      <c r="C9" s="373"/>
      <c r="D9" s="263"/>
      <c r="E9" s="246" t="s">
        <v>227</v>
      </c>
      <c r="F9" s="654">
        <f>交付申請書!F9</f>
        <v>0</v>
      </c>
      <c r="G9" s="654"/>
      <c r="H9" s="654"/>
      <c r="I9" s="654"/>
      <c r="J9" s="267"/>
    </row>
    <row r="10" spans="1:10" ht="26.25" customHeight="1" x14ac:dyDescent="0.2">
      <c r="A10" s="232"/>
      <c r="B10" s="266"/>
      <c r="C10" s="265"/>
      <c r="D10" s="263"/>
      <c r="E10" s="264" t="s">
        <v>226</v>
      </c>
      <c r="F10" s="654">
        <f>交付申請書!F10</f>
        <v>0</v>
      </c>
      <c r="G10" s="654"/>
      <c r="H10" s="654"/>
      <c r="I10" s="654"/>
      <c r="J10" s="261"/>
    </row>
    <row r="11" spans="1:10" ht="21.45" customHeight="1" x14ac:dyDescent="0.2">
      <c r="A11" s="232"/>
      <c r="B11" s="263"/>
      <c r="C11" s="263"/>
      <c r="D11" s="263"/>
      <c r="E11" s="262" t="s">
        <v>225</v>
      </c>
      <c r="F11" s="661">
        <f>交付申請書!F11</f>
        <v>0</v>
      </c>
      <c r="G11" s="661"/>
      <c r="H11" s="661"/>
      <c r="I11" s="661"/>
      <c r="J11" s="261"/>
    </row>
    <row r="12" spans="1:10" ht="101.4" customHeight="1" x14ac:dyDescent="0.2">
      <c r="A12" s="260"/>
      <c r="B12" s="259" t="s">
        <v>279</v>
      </c>
      <c r="C12" s="258"/>
      <c r="D12" s="257"/>
      <c r="E12" s="659">
        <f ca="1">交付申請書!E14</f>
        <v>0</v>
      </c>
      <c r="F12" s="659"/>
      <c r="G12" s="659"/>
      <c r="H12" s="322" t="s">
        <v>220</v>
      </c>
      <c r="I12" s="296"/>
      <c r="J12" s="256"/>
    </row>
    <row r="13" spans="1:10" ht="101.4" customHeight="1" x14ac:dyDescent="0.2">
      <c r="A13" s="253"/>
      <c r="B13" s="252" t="s">
        <v>280</v>
      </c>
      <c r="C13" s="251"/>
      <c r="D13" s="255"/>
      <c r="E13" s="662" t="s">
        <v>281</v>
      </c>
      <c r="F13" s="662"/>
      <c r="G13" s="662"/>
      <c r="H13" s="662"/>
      <c r="I13" s="662"/>
      <c r="J13" s="254"/>
    </row>
    <row r="14" spans="1:10" ht="101.4" customHeight="1" thickBot="1" x14ac:dyDescent="0.25">
      <c r="A14" s="253"/>
      <c r="B14" s="252" t="s">
        <v>282</v>
      </c>
      <c r="C14" s="251"/>
      <c r="D14" s="255"/>
      <c r="E14" s="663" t="s">
        <v>283</v>
      </c>
      <c r="F14" s="663"/>
      <c r="G14" s="663"/>
      <c r="H14" s="663"/>
      <c r="I14" s="663"/>
      <c r="J14" s="254"/>
    </row>
    <row r="15" spans="1:10" ht="19.95" customHeight="1" x14ac:dyDescent="0.2">
      <c r="A15" s="233"/>
      <c r="B15" s="299"/>
      <c r="C15" s="300"/>
      <c r="D15" s="269"/>
      <c r="E15" s="301"/>
      <c r="F15" s="301"/>
      <c r="G15" s="301"/>
      <c r="H15" s="301"/>
      <c r="I15" s="301"/>
      <c r="J15" s="302"/>
    </row>
    <row r="16" spans="1:10" ht="19.95" customHeight="1" x14ac:dyDescent="0.2">
      <c r="A16" s="232"/>
      <c r="B16" s="263"/>
      <c r="C16" s="245"/>
      <c r="D16" s="244"/>
      <c r="E16" s="235"/>
      <c r="F16" s="235"/>
      <c r="G16" s="235"/>
      <c r="H16" s="235"/>
      <c r="I16" s="235"/>
      <c r="J16" s="243"/>
    </row>
    <row r="17" spans="1:10" ht="19.95" customHeight="1" x14ac:dyDescent="0.2">
      <c r="A17" s="232"/>
      <c r="B17" s="246"/>
      <c r="C17" s="245"/>
      <c r="D17" s="244"/>
      <c r="E17" s="235"/>
      <c r="F17" s="235"/>
      <c r="G17" s="235"/>
      <c r="H17" s="235"/>
      <c r="I17" s="235"/>
      <c r="J17" s="243"/>
    </row>
    <row r="18" spans="1:10" ht="19.95" customHeight="1" x14ac:dyDescent="0.2">
      <c r="A18" s="232"/>
      <c r="B18" s="246"/>
      <c r="C18" s="245"/>
      <c r="D18" s="244"/>
      <c r="E18" s="235"/>
      <c r="F18" s="235"/>
      <c r="G18" s="235"/>
      <c r="H18" s="235"/>
      <c r="I18" s="235"/>
      <c r="J18" s="243"/>
    </row>
    <row r="19" spans="1:10" ht="19.95" customHeight="1" x14ac:dyDescent="0.2">
      <c r="A19" s="232"/>
      <c r="B19" s="246" t="s">
        <v>268</v>
      </c>
      <c r="C19" s="245"/>
      <c r="D19" s="244"/>
      <c r="E19" s="235"/>
      <c r="F19" s="235"/>
      <c r="G19" s="235"/>
      <c r="H19" s="235"/>
      <c r="I19" s="235"/>
      <c r="J19" s="243"/>
    </row>
    <row r="20" spans="1:10" ht="19.95" customHeight="1" x14ac:dyDescent="0.2">
      <c r="A20" s="232"/>
      <c r="B20" s="246"/>
      <c r="C20" s="245"/>
      <c r="D20" s="244"/>
      <c r="E20" s="247"/>
      <c r="F20" s="235"/>
      <c r="G20" s="235"/>
      <c r="H20" s="235"/>
      <c r="I20" s="235"/>
      <c r="J20" s="243"/>
    </row>
    <row r="21" spans="1:10" ht="19.95" customHeight="1" x14ac:dyDescent="0.2">
      <c r="A21" s="232"/>
      <c r="B21" s="246"/>
      <c r="C21" s="245"/>
      <c r="D21" s="244"/>
      <c r="E21" s="235"/>
      <c r="F21" s="235"/>
      <c r="G21" s="235"/>
      <c r="H21" s="235"/>
      <c r="I21" s="235"/>
      <c r="J21" s="243"/>
    </row>
    <row r="22" spans="1:10" ht="19.95" customHeight="1" x14ac:dyDescent="0.2">
      <c r="A22" s="232"/>
      <c r="B22" s="237"/>
      <c r="C22" s="245"/>
      <c r="D22" s="244"/>
      <c r="E22" s="235"/>
      <c r="F22" s="235"/>
      <c r="G22" s="235"/>
      <c r="H22" s="235"/>
      <c r="I22" s="235"/>
      <c r="J22" s="243"/>
    </row>
    <row r="23" spans="1:10" ht="19.95" customHeight="1" thickBot="1" x14ac:dyDescent="0.25">
      <c r="A23" s="231"/>
      <c r="B23" s="241"/>
      <c r="C23" s="242"/>
      <c r="D23" s="241"/>
      <c r="E23" s="240"/>
      <c r="F23" s="240"/>
      <c r="G23" s="240"/>
      <c r="H23" s="240"/>
      <c r="I23" s="240"/>
      <c r="J23" s="239"/>
    </row>
    <row r="24" spans="1:10" x14ac:dyDescent="0.2">
      <c r="A24" s="238"/>
      <c r="B24" s="236"/>
      <c r="C24" s="237"/>
      <c r="D24" s="236"/>
      <c r="E24" s="235"/>
      <c r="F24" s="235"/>
      <c r="G24" s="235"/>
      <c r="H24" s="235"/>
      <c r="I24" s="235"/>
      <c r="J24" s="235"/>
    </row>
  </sheetData>
  <mergeCells count="13">
    <mergeCell ref="F8:I8"/>
    <mergeCell ref="B2:I2"/>
    <mergeCell ref="H4:J4"/>
    <mergeCell ref="B5:D5"/>
    <mergeCell ref="F6:G6"/>
    <mergeCell ref="F7:I7"/>
    <mergeCell ref="E12:G12"/>
    <mergeCell ref="E13:I13"/>
    <mergeCell ref="E14:I14"/>
    <mergeCell ref="B9:C9"/>
    <mergeCell ref="F9:I9"/>
    <mergeCell ref="F10:I10"/>
    <mergeCell ref="F11:I11"/>
  </mergeCells>
  <phoneticPr fontId="2"/>
  <pageMargins left="0.7" right="0.7" top="0.75" bottom="0.75" header="0.3" footer="0.3"/>
  <pageSetup paperSize="9" scale="88"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A0862-8073-4364-A445-4B3767C49248}">
  <sheetPr>
    <tabColor rgb="FF0070C0"/>
  </sheetPr>
  <dimension ref="A1:J34"/>
  <sheetViews>
    <sheetView zoomScaleNormal="100" zoomScaleSheetLayoutView="100" workbookViewId="0">
      <selection activeCell="C9" sqref="C9"/>
    </sheetView>
  </sheetViews>
  <sheetFormatPr defaultColWidth="9.77734375" defaultRowHeight="13.2" x14ac:dyDescent="0.2"/>
  <cols>
    <col min="1" max="1" width="2.5546875" style="273" customWidth="1"/>
    <col min="2" max="2" width="11.6640625" style="273" customWidth="1"/>
    <col min="3" max="3" width="9.77734375" style="273"/>
    <col min="4" max="4" width="14.109375" style="273" bestFit="1" customWidth="1"/>
    <col min="5" max="8" width="9.77734375" style="273"/>
    <col min="9" max="9" width="7.44140625" style="273" customWidth="1"/>
    <col min="10" max="10" width="8.109375" style="273" customWidth="1"/>
    <col min="11" max="16384" width="9.77734375" style="273"/>
  </cols>
  <sheetData>
    <row r="1" spans="1:9" x14ac:dyDescent="0.2">
      <c r="B1" s="294" t="s">
        <v>259</v>
      </c>
    </row>
    <row r="3" spans="1:9" ht="18" customHeight="1" x14ac:dyDescent="0.2">
      <c r="A3" s="275"/>
      <c r="B3" s="276"/>
      <c r="C3" s="664" t="s">
        <v>258</v>
      </c>
      <c r="D3" s="664"/>
      <c r="E3" s="664"/>
      <c r="F3" s="664"/>
      <c r="G3" s="664"/>
      <c r="H3" s="276"/>
      <c r="I3" s="293"/>
    </row>
    <row r="4" spans="1:9" ht="18" customHeight="1" x14ac:dyDescent="0.2">
      <c r="A4" s="275"/>
      <c r="B4" s="292"/>
      <c r="C4" s="665"/>
      <c r="D4" s="665"/>
      <c r="E4" s="665"/>
      <c r="F4" s="665"/>
      <c r="G4" s="665"/>
      <c r="H4" s="292"/>
      <c r="I4" s="291"/>
    </row>
    <row r="5" spans="1:9" ht="18" customHeight="1" x14ac:dyDescent="0.2">
      <c r="A5" s="275"/>
      <c r="B5" s="278"/>
      <c r="C5" s="278"/>
      <c r="D5" s="278"/>
      <c r="E5" s="278"/>
      <c r="F5" s="278"/>
      <c r="G5" s="278"/>
      <c r="H5" s="278"/>
      <c r="I5" s="275"/>
    </row>
    <row r="6" spans="1:9" ht="18" customHeight="1" x14ac:dyDescent="0.25">
      <c r="A6" s="275"/>
      <c r="B6" s="290" t="s">
        <v>257</v>
      </c>
      <c r="C6" s="671">
        <f ca="1">交付申請書!E14</f>
        <v>0</v>
      </c>
      <c r="D6" s="671"/>
      <c r="E6" s="671"/>
      <c r="F6" s="289" t="s">
        <v>256</v>
      </c>
      <c r="G6" s="288"/>
      <c r="H6" s="288"/>
      <c r="I6" s="287"/>
    </row>
    <row r="7" spans="1:9" ht="18" customHeight="1" x14ac:dyDescent="0.2">
      <c r="A7" s="275"/>
      <c r="C7" s="284" t="s">
        <v>255</v>
      </c>
      <c r="D7" s="284"/>
      <c r="E7" s="284"/>
      <c r="F7" s="284"/>
      <c r="G7" s="284"/>
      <c r="H7" s="284"/>
      <c r="I7" s="283"/>
    </row>
    <row r="8" spans="1:9" ht="18" customHeight="1" x14ac:dyDescent="0.2">
      <c r="A8" s="275"/>
      <c r="B8" s="284"/>
      <c r="C8" s="284" t="s">
        <v>297</v>
      </c>
      <c r="D8" s="284"/>
      <c r="E8" s="284"/>
      <c r="F8" s="284"/>
      <c r="G8" s="284"/>
      <c r="H8" s="284"/>
      <c r="I8" s="283"/>
    </row>
    <row r="9" spans="1:9" ht="18" customHeight="1" x14ac:dyDescent="0.2">
      <c r="A9" s="275"/>
      <c r="B9" s="284"/>
      <c r="C9" s="284"/>
      <c r="D9" s="284"/>
      <c r="E9" s="284"/>
      <c r="F9" s="284"/>
      <c r="G9" s="284"/>
      <c r="H9" s="284"/>
      <c r="I9" s="283"/>
    </row>
    <row r="10" spans="1:9" ht="18" customHeight="1" x14ac:dyDescent="0.2">
      <c r="A10" s="275"/>
      <c r="B10" s="672" t="s">
        <v>254</v>
      </c>
      <c r="C10" s="673"/>
      <c r="D10" s="673"/>
      <c r="E10" s="284"/>
      <c r="F10" s="284"/>
      <c r="G10" s="284"/>
      <c r="H10" s="284"/>
      <c r="I10" s="283"/>
    </row>
    <row r="11" spans="1:9" ht="18" customHeight="1" x14ac:dyDescent="0.2">
      <c r="A11" s="275"/>
      <c r="B11" s="284"/>
      <c r="C11" s="284"/>
      <c r="D11" s="284"/>
      <c r="E11" s="284"/>
      <c r="F11" s="284"/>
      <c r="G11" s="284"/>
      <c r="H11" s="284"/>
      <c r="I11" s="283"/>
    </row>
    <row r="12" spans="1:9" ht="18" customHeight="1" x14ac:dyDescent="0.2">
      <c r="A12" s="275"/>
      <c r="D12" s="286" t="s">
        <v>253</v>
      </c>
      <c r="E12" s="680">
        <f>交付申請書!F6</f>
        <v>0</v>
      </c>
      <c r="F12" s="680"/>
      <c r="G12" s="680"/>
      <c r="H12" s="365"/>
      <c r="I12" s="283"/>
    </row>
    <row r="13" spans="1:9" ht="18" customHeight="1" x14ac:dyDescent="0.2">
      <c r="A13" s="275"/>
      <c r="D13" s="286" t="s">
        <v>252</v>
      </c>
      <c r="E13" s="687">
        <f>交付申請書!F7</f>
        <v>0</v>
      </c>
      <c r="F13" s="687"/>
      <c r="G13" s="687"/>
      <c r="H13" s="687"/>
      <c r="I13" s="283"/>
    </row>
    <row r="14" spans="1:9" ht="18" customHeight="1" x14ac:dyDescent="0.2">
      <c r="A14" s="275"/>
      <c r="D14" s="286" t="s">
        <v>251</v>
      </c>
      <c r="E14" s="687">
        <f>交付申請書!F8</f>
        <v>0</v>
      </c>
      <c r="F14" s="687"/>
      <c r="G14" s="687"/>
      <c r="H14" s="687"/>
      <c r="I14" s="283"/>
    </row>
    <row r="15" spans="1:9" ht="18" customHeight="1" x14ac:dyDescent="0.2">
      <c r="A15" s="275"/>
      <c r="D15" s="265" t="s">
        <v>250</v>
      </c>
      <c r="E15" s="687">
        <f>交付申請書!F9</f>
        <v>0</v>
      </c>
      <c r="F15" s="687"/>
      <c r="G15" s="687"/>
      <c r="H15" s="365"/>
      <c r="I15" s="283"/>
    </row>
    <row r="16" spans="1:9" ht="18" customHeight="1" x14ac:dyDescent="0.2">
      <c r="A16" s="275"/>
      <c r="D16" s="265" t="s">
        <v>249</v>
      </c>
      <c r="E16" s="687">
        <f>交付申請書!F10</f>
        <v>0</v>
      </c>
      <c r="F16" s="687"/>
      <c r="G16" s="687"/>
      <c r="H16" s="365"/>
      <c r="I16" s="283"/>
    </row>
    <row r="17" spans="1:9" ht="18" customHeight="1" x14ac:dyDescent="0.2">
      <c r="A17" s="275"/>
      <c r="D17" s="286" t="s">
        <v>248</v>
      </c>
      <c r="E17" s="680">
        <f>交付申請書!F11</f>
        <v>0</v>
      </c>
      <c r="F17" s="680"/>
      <c r="G17" s="680"/>
      <c r="H17" s="365"/>
      <c r="I17" s="283"/>
    </row>
    <row r="18" spans="1:9" ht="18" customHeight="1" x14ac:dyDescent="0.2">
      <c r="A18" s="275"/>
      <c r="B18" s="284"/>
      <c r="C18" s="284"/>
      <c r="D18" s="284"/>
      <c r="E18" s="284"/>
      <c r="F18" s="284"/>
      <c r="G18" s="284"/>
      <c r="H18" s="284"/>
      <c r="I18" s="283"/>
    </row>
    <row r="19" spans="1:9" ht="18" customHeight="1" x14ac:dyDescent="0.2">
      <c r="A19" s="275"/>
      <c r="B19" s="284"/>
      <c r="C19" s="284"/>
      <c r="D19" s="284"/>
      <c r="E19" s="284"/>
      <c r="F19" s="284"/>
      <c r="G19" s="284"/>
      <c r="H19" s="284"/>
      <c r="I19" s="283"/>
    </row>
    <row r="20" spans="1:9" ht="18" customHeight="1" x14ac:dyDescent="0.2">
      <c r="A20" s="275"/>
      <c r="B20" s="284"/>
      <c r="C20" s="285" t="s">
        <v>247</v>
      </c>
      <c r="D20" s="284"/>
      <c r="E20" s="284"/>
      <c r="F20" s="284"/>
      <c r="G20" s="284"/>
      <c r="H20" s="284"/>
      <c r="I20" s="283"/>
    </row>
    <row r="21" spans="1:9" ht="18" customHeight="1" x14ac:dyDescent="0.2">
      <c r="A21" s="275"/>
      <c r="B21" s="277"/>
      <c r="C21" s="277"/>
      <c r="D21" s="277"/>
      <c r="E21" s="277"/>
      <c r="F21" s="277"/>
      <c r="G21" s="277"/>
      <c r="H21" s="277"/>
      <c r="I21" s="281"/>
    </row>
    <row r="22" spans="1:9" ht="18" customHeight="1" x14ac:dyDescent="0.2">
      <c r="A22" s="275"/>
      <c r="B22" s="282"/>
      <c r="C22" s="277"/>
      <c r="D22" s="277"/>
      <c r="E22" s="277"/>
      <c r="F22" s="277"/>
      <c r="G22" s="277"/>
      <c r="H22" s="277"/>
      <c r="I22" s="281"/>
    </row>
    <row r="23" spans="1:9" ht="18" customHeight="1" x14ac:dyDescent="0.2">
      <c r="A23" s="275"/>
      <c r="B23" s="280"/>
      <c r="C23" s="280"/>
      <c r="D23" s="280"/>
      <c r="E23" s="280"/>
      <c r="F23" s="280"/>
      <c r="G23" s="280"/>
      <c r="H23" s="280"/>
      <c r="I23" s="279"/>
    </row>
    <row r="24" spans="1:9" ht="14.4" x14ac:dyDescent="0.2">
      <c r="A24" s="278"/>
      <c r="B24" s="277"/>
      <c r="C24" s="277"/>
      <c r="D24" s="277"/>
      <c r="E24" s="277"/>
      <c r="F24" s="277"/>
      <c r="G24" s="277"/>
      <c r="H24" s="277"/>
      <c r="I24" s="277"/>
    </row>
    <row r="25" spans="1:9" ht="14.4" x14ac:dyDescent="0.2">
      <c r="A25" s="278"/>
      <c r="B25" s="277"/>
      <c r="C25" s="277"/>
      <c r="D25" s="277"/>
      <c r="E25" s="277"/>
      <c r="F25" s="277"/>
      <c r="G25" s="277"/>
      <c r="H25" s="277"/>
      <c r="I25" s="277"/>
    </row>
    <row r="26" spans="1:9" ht="14.4" x14ac:dyDescent="0.2">
      <c r="A26" s="278"/>
      <c r="B26" s="277"/>
      <c r="C26" s="277"/>
      <c r="D26" s="277"/>
      <c r="E26" s="277"/>
      <c r="F26" s="277" t="s">
        <v>246</v>
      </c>
      <c r="G26" s="277"/>
      <c r="H26" s="277"/>
      <c r="I26" s="277"/>
    </row>
    <row r="28" spans="1:9" x14ac:dyDescent="0.2">
      <c r="A28" s="275"/>
      <c r="B28" s="346" t="s">
        <v>245</v>
      </c>
      <c r="C28" s="346"/>
      <c r="D28" s="346"/>
      <c r="E28" s="347" t="s">
        <v>244</v>
      </c>
      <c r="F28" s="348" t="s">
        <v>243</v>
      </c>
      <c r="G28" s="346"/>
      <c r="H28" s="346"/>
      <c r="I28" s="349" t="s">
        <v>242</v>
      </c>
    </row>
    <row r="29" spans="1:9" ht="19.5" customHeight="1" x14ac:dyDescent="0.2">
      <c r="A29" s="275"/>
      <c r="B29" s="677"/>
      <c r="C29" s="677"/>
      <c r="D29" s="677"/>
      <c r="E29" s="674"/>
      <c r="F29" s="676"/>
      <c r="G29" s="677"/>
      <c r="H29" s="350"/>
      <c r="I29" s="674"/>
    </row>
    <row r="30" spans="1:9" ht="19.5" customHeight="1" x14ac:dyDescent="0.2">
      <c r="A30" s="275"/>
      <c r="B30" s="679"/>
      <c r="C30" s="679"/>
      <c r="D30" s="679"/>
      <c r="E30" s="675"/>
      <c r="F30" s="678"/>
      <c r="G30" s="679"/>
      <c r="H30" s="351" t="s">
        <v>241</v>
      </c>
      <c r="I30" s="675"/>
    </row>
    <row r="31" spans="1:9" ht="18" customHeight="1" x14ac:dyDescent="0.2">
      <c r="A31" s="275"/>
      <c r="B31" s="352" t="s">
        <v>240</v>
      </c>
      <c r="C31" s="353" t="s">
        <v>260</v>
      </c>
      <c r="D31" s="354"/>
      <c r="E31" s="355" t="s">
        <v>239</v>
      </c>
      <c r="F31" s="681"/>
      <c r="G31" s="682"/>
      <c r="H31" s="682"/>
      <c r="I31" s="683"/>
    </row>
    <row r="32" spans="1:9" ht="18" customHeight="1" x14ac:dyDescent="0.2">
      <c r="A32" s="275"/>
      <c r="B32" s="356" t="s">
        <v>238</v>
      </c>
      <c r="C32" s="357" t="s">
        <v>261</v>
      </c>
      <c r="D32" s="358"/>
      <c r="E32" s="359" t="s">
        <v>237</v>
      </c>
      <c r="F32" s="684"/>
      <c r="G32" s="685"/>
      <c r="H32" s="685"/>
      <c r="I32" s="686"/>
    </row>
    <row r="33" spans="1:10" ht="27" customHeight="1" x14ac:dyDescent="0.2">
      <c r="A33" s="275"/>
      <c r="B33" s="669" t="s">
        <v>236</v>
      </c>
      <c r="C33" s="670"/>
      <c r="D33" s="666"/>
      <c r="E33" s="667"/>
      <c r="F33" s="667"/>
      <c r="G33" s="667"/>
      <c r="H33" s="667"/>
      <c r="I33" s="668"/>
    </row>
    <row r="34" spans="1:10" ht="31.5" customHeight="1" x14ac:dyDescent="0.2">
      <c r="A34" s="275"/>
      <c r="B34" s="669" t="s">
        <v>235</v>
      </c>
      <c r="C34" s="669"/>
      <c r="D34" s="666"/>
      <c r="E34" s="667"/>
      <c r="F34" s="667"/>
      <c r="G34" s="667"/>
      <c r="H34" s="667"/>
      <c r="I34" s="668"/>
      <c r="J34" s="274"/>
    </row>
  </sheetData>
  <mergeCells count="18">
    <mergeCell ref="B34:C34"/>
    <mergeCell ref="D34:I34"/>
    <mergeCell ref="E12:G12"/>
    <mergeCell ref="E17:G17"/>
    <mergeCell ref="B29:D30"/>
    <mergeCell ref="F31:I32"/>
    <mergeCell ref="E15:G15"/>
    <mergeCell ref="E16:G16"/>
    <mergeCell ref="E13:H13"/>
    <mergeCell ref="E14:H14"/>
    <mergeCell ref="C3:G4"/>
    <mergeCell ref="D33:I33"/>
    <mergeCell ref="B33:C33"/>
    <mergeCell ref="C6:E6"/>
    <mergeCell ref="B10:D10"/>
    <mergeCell ref="E29:E30"/>
    <mergeCell ref="F29:G30"/>
    <mergeCell ref="I29:I30"/>
  </mergeCells>
  <phoneticPr fontId="2"/>
  <pageMargins left="0.7" right="0.23958333333333334"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769620</xdr:colOff>
                    <xdr:row>29</xdr:row>
                    <xdr:rowOff>228600</xdr:rowOff>
                  </from>
                  <to>
                    <xdr:col>2</xdr:col>
                    <xdr:colOff>213360</xdr:colOff>
                    <xdr:row>31</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510540</xdr:colOff>
                    <xdr:row>29</xdr:row>
                    <xdr:rowOff>236220</xdr:rowOff>
                  </from>
                  <to>
                    <xdr:col>3</xdr:col>
                    <xdr:colOff>83820</xdr:colOff>
                    <xdr:row>31</xdr:row>
                    <xdr:rowOff>7620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xdr:col>
                    <xdr:colOff>769620</xdr:colOff>
                    <xdr:row>30</xdr:row>
                    <xdr:rowOff>220980</xdr:rowOff>
                  </from>
                  <to>
                    <xdr:col>2</xdr:col>
                    <xdr:colOff>213360</xdr:colOff>
                    <xdr:row>32</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63BE-6CC1-4C9A-90F8-37543696FA2A}">
  <sheetPr>
    <tabColor theme="9" tint="0.39997558519241921"/>
  </sheetPr>
  <dimension ref="B1:K56"/>
  <sheetViews>
    <sheetView workbookViewId="0">
      <selection activeCell="B1" sqref="B1"/>
    </sheetView>
  </sheetViews>
  <sheetFormatPr defaultRowHeight="13.2" x14ac:dyDescent="0.2"/>
  <cols>
    <col min="1" max="1" width="0.5546875" style="325" customWidth="1"/>
    <col min="2" max="6" width="8.88671875" style="325"/>
    <col min="7" max="7" width="8.33203125" style="325" customWidth="1"/>
    <col min="8" max="8" width="9.109375" style="325" customWidth="1"/>
    <col min="9" max="9" width="9.5546875" style="325" customWidth="1"/>
    <col min="10" max="10" width="8.88671875" style="325"/>
    <col min="11" max="11" width="8.109375" style="325" customWidth="1"/>
    <col min="12" max="16384" width="8.88671875" style="325"/>
  </cols>
  <sheetData>
    <row r="1" spans="2:11" ht="13.8" thickBot="1" x14ac:dyDescent="0.25"/>
    <row r="2" spans="2:11" ht="22.8" customHeight="1" thickBot="1" x14ac:dyDescent="0.25">
      <c r="B2" s="691" t="s">
        <v>287</v>
      </c>
      <c r="C2" s="691"/>
      <c r="D2" s="692">
        <f>交付申請書!F8</f>
        <v>0</v>
      </c>
      <c r="E2" s="692"/>
      <c r="F2" s="692"/>
      <c r="G2" s="692"/>
      <c r="H2" s="692"/>
      <c r="I2" s="692"/>
      <c r="J2" s="692"/>
      <c r="K2" s="692"/>
    </row>
    <row r="3" spans="2:11" ht="24.6" customHeight="1" thickBot="1" x14ac:dyDescent="0.25">
      <c r="B3" s="693" t="s">
        <v>288</v>
      </c>
      <c r="C3" s="693"/>
      <c r="D3" s="694">
        <f>個票1!L3</f>
        <v>0</v>
      </c>
      <c r="E3" s="694"/>
      <c r="F3" s="694"/>
      <c r="G3" s="694"/>
      <c r="H3" s="695" t="s">
        <v>289</v>
      </c>
      <c r="I3" s="695"/>
      <c r="J3" s="695">
        <f>個票1!AG4</f>
        <v>0</v>
      </c>
      <c r="K3" s="695"/>
    </row>
    <row r="4" spans="2:11" x14ac:dyDescent="0.2">
      <c r="B4" s="326" t="s">
        <v>298</v>
      </c>
      <c r="C4" s="327"/>
      <c r="D4" s="327"/>
      <c r="E4" s="327"/>
      <c r="F4" s="327"/>
      <c r="G4" s="327"/>
      <c r="H4" s="327"/>
      <c r="I4" s="327"/>
      <c r="J4" s="327"/>
      <c r="K4" s="328"/>
    </row>
    <row r="5" spans="2:11" ht="18.600000000000001" customHeight="1" x14ac:dyDescent="0.2">
      <c r="B5" s="688"/>
      <c r="C5" s="689"/>
      <c r="D5" s="689"/>
      <c r="E5" s="689"/>
      <c r="F5" s="689"/>
      <c r="G5" s="689"/>
      <c r="H5" s="689"/>
      <c r="I5" s="689"/>
      <c r="J5" s="689"/>
      <c r="K5" s="690"/>
    </row>
    <row r="6" spans="2:11" ht="30.6" customHeight="1" x14ac:dyDescent="0.2">
      <c r="B6" s="688"/>
      <c r="C6" s="689"/>
      <c r="D6" s="689"/>
      <c r="E6" s="689"/>
      <c r="F6" s="689"/>
      <c r="G6" s="689"/>
      <c r="H6" s="689"/>
      <c r="I6" s="689"/>
      <c r="J6" s="689"/>
      <c r="K6" s="690"/>
    </row>
    <row r="7" spans="2:11" x14ac:dyDescent="0.2">
      <c r="B7" s="329"/>
      <c r="C7" s="330"/>
      <c r="D7" s="330"/>
      <c r="E7" s="330"/>
      <c r="F7" s="330"/>
      <c r="G7" s="330"/>
      <c r="H7" s="330"/>
      <c r="I7" s="330"/>
      <c r="J7" s="330"/>
      <c r="K7" s="331"/>
    </row>
    <row r="8" spans="2:11" x14ac:dyDescent="0.2">
      <c r="B8" s="329"/>
      <c r="C8" s="330"/>
      <c r="D8" s="330"/>
      <c r="E8" s="330"/>
      <c r="F8" s="330"/>
      <c r="G8" s="330"/>
      <c r="H8" s="330"/>
      <c r="I8" s="330"/>
      <c r="J8" s="330"/>
      <c r="K8" s="331"/>
    </row>
    <row r="9" spans="2:11" x14ac:dyDescent="0.2">
      <c r="B9" s="329"/>
      <c r="C9" s="330"/>
      <c r="D9" s="330"/>
      <c r="E9" s="330"/>
      <c r="F9" s="330"/>
      <c r="G9" s="330"/>
      <c r="H9" s="330"/>
      <c r="I9" s="330"/>
      <c r="J9" s="330"/>
      <c r="K9" s="331"/>
    </row>
    <row r="10" spans="2:11" x14ac:dyDescent="0.2">
      <c r="B10" s="329"/>
      <c r="C10" s="330"/>
      <c r="D10" s="330"/>
      <c r="E10" s="330"/>
      <c r="F10" s="330"/>
      <c r="G10" s="330"/>
      <c r="H10" s="330"/>
      <c r="I10" s="330"/>
      <c r="J10" s="330"/>
      <c r="K10" s="331"/>
    </row>
    <row r="11" spans="2:11" x14ac:dyDescent="0.2">
      <c r="B11" s="329"/>
      <c r="C11" s="330"/>
      <c r="D11" s="330"/>
      <c r="E11" s="330"/>
      <c r="F11" s="330"/>
      <c r="G11" s="330"/>
      <c r="H11" s="330"/>
      <c r="I11" s="330"/>
      <c r="J11" s="330"/>
      <c r="K11" s="331"/>
    </row>
    <row r="12" spans="2:11" x14ac:dyDescent="0.2">
      <c r="B12" s="329"/>
      <c r="C12" s="330"/>
      <c r="D12" s="330"/>
      <c r="E12" s="330"/>
      <c r="F12" s="330"/>
      <c r="G12" s="330"/>
      <c r="H12" s="330"/>
      <c r="I12" s="330"/>
      <c r="J12" s="330"/>
      <c r="K12" s="331"/>
    </row>
    <row r="13" spans="2:11" x14ac:dyDescent="0.2">
      <c r="B13" s="329"/>
      <c r="C13" s="330"/>
      <c r="D13" s="330"/>
      <c r="E13" s="330"/>
      <c r="F13" s="330"/>
      <c r="G13" s="330"/>
      <c r="H13" s="330"/>
      <c r="I13" s="330"/>
      <c r="J13" s="330"/>
      <c r="K13" s="331"/>
    </row>
    <row r="14" spans="2:11" x14ac:dyDescent="0.2">
      <c r="B14" s="329"/>
      <c r="C14" s="330"/>
      <c r="D14" s="330"/>
      <c r="E14" s="330"/>
      <c r="F14" s="330"/>
      <c r="G14" s="330"/>
      <c r="H14" s="330"/>
      <c r="I14" s="330"/>
      <c r="J14" s="330"/>
      <c r="K14" s="331"/>
    </row>
    <row r="15" spans="2:11" x14ac:dyDescent="0.2">
      <c r="B15" s="329"/>
      <c r="C15" s="330"/>
      <c r="D15" s="330"/>
      <c r="E15" s="330"/>
      <c r="F15" s="330"/>
      <c r="G15" s="330"/>
      <c r="H15" s="330"/>
      <c r="I15" s="330"/>
      <c r="J15" s="330"/>
      <c r="K15" s="331"/>
    </row>
    <row r="16" spans="2:11" x14ac:dyDescent="0.2">
      <c r="B16" s="329"/>
      <c r="C16" s="330"/>
      <c r="D16" s="330"/>
      <c r="E16" s="330"/>
      <c r="F16" s="330"/>
      <c r="G16" s="330"/>
      <c r="H16" s="330"/>
      <c r="I16" s="330"/>
      <c r="J16" s="330"/>
      <c r="K16" s="331"/>
    </row>
    <row r="17" spans="2:11" x14ac:dyDescent="0.2">
      <c r="B17" s="329"/>
      <c r="C17" s="330"/>
      <c r="D17" s="330"/>
      <c r="E17" s="330"/>
      <c r="F17" s="330"/>
      <c r="G17" s="330"/>
      <c r="H17" s="330"/>
      <c r="I17" s="330"/>
      <c r="J17" s="330"/>
      <c r="K17" s="331"/>
    </row>
    <row r="18" spans="2:11" x14ac:dyDescent="0.2">
      <c r="B18" s="329"/>
      <c r="C18" s="330"/>
      <c r="D18" s="330"/>
      <c r="E18" s="330"/>
      <c r="F18" s="330"/>
      <c r="G18" s="330"/>
      <c r="H18" s="330"/>
      <c r="I18" s="330"/>
      <c r="J18" s="330"/>
      <c r="K18" s="331"/>
    </row>
    <row r="19" spans="2:11" x14ac:dyDescent="0.2">
      <c r="B19" s="329"/>
      <c r="C19" s="330"/>
      <c r="D19" s="330"/>
      <c r="E19" s="330"/>
      <c r="F19" s="330"/>
      <c r="G19" s="330"/>
      <c r="H19" s="330"/>
      <c r="I19" s="330"/>
      <c r="J19" s="330"/>
      <c r="K19" s="331"/>
    </row>
    <row r="20" spans="2:11" x14ac:dyDescent="0.2">
      <c r="B20" s="329"/>
      <c r="C20" s="330"/>
      <c r="D20" s="330"/>
      <c r="E20" s="330"/>
      <c r="F20" s="330"/>
      <c r="G20" s="330"/>
      <c r="H20" s="330"/>
      <c r="I20" s="330"/>
      <c r="J20" s="330"/>
      <c r="K20" s="331"/>
    </row>
    <row r="21" spans="2:11" x14ac:dyDescent="0.2">
      <c r="B21" s="329"/>
      <c r="C21" s="330"/>
      <c r="D21" s="330"/>
      <c r="E21" s="330"/>
      <c r="F21" s="330"/>
      <c r="G21" s="330"/>
      <c r="H21" s="330"/>
      <c r="I21" s="330"/>
      <c r="J21" s="330"/>
      <c r="K21" s="331"/>
    </row>
    <row r="22" spans="2:11" x14ac:dyDescent="0.2">
      <c r="B22" s="329"/>
      <c r="C22" s="330"/>
      <c r="D22" s="330"/>
      <c r="E22" s="330"/>
      <c r="F22" s="330"/>
      <c r="G22" s="330"/>
      <c r="H22" s="330"/>
      <c r="I22" s="330"/>
      <c r="J22" s="330"/>
      <c r="K22" s="331"/>
    </row>
    <row r="23" spans="2:11" x14ac:dyDescent="0.2">
      <c r="B23" s="329"/>
      <c r="C23" s="330"/>
      <c r="D23" s="330"/>
      <c r="E23" s="330"/>
      <c r="F23" s="330"/>
      <c r="G23" s="330"/>
      <c r="H23" s="330"/>
      <c r="I23" s="330"/>
      <c r="J23" s="330"/>
      <c r="K23" s="331"/>
    </row>
    <row r="24" spans="2:11" x14ac:dyDescent="0.2">
      <c r="B24" s="329"/>
      <c r="C24" s="330"/>
      <c r="D24" s="330"/>
      <c r="E24" s="330"/>
      <c r="F24" s="330"/>
      <c r="G24" s="330"/>
      <c r="H24" s="330"/>
      <c r="I24" s="330"/>
      <c r="J24" s="330"/>
      <c r="K24" s="331"/>
    </row>
    <row r="25" spans="2:11" x14ac:dyDescent="0.2">
      <c r="B25" s="329"/>
      <c r="C25" s="330"/>
      <c r="D25" s="330"/>
      <c r="E25" s="330"/>
      <c r="F25" s="330"/>
      <c r="G25" s="330"/>
      <c r="H25" s="330"/>
      <c r="I25" s="330"/>
      <c r="J25" s="330"/>
      <c r="K25" s="331"/>
    </row>
    <row r="26" spans="2:11" x14ac:dyDescent="0.2">
      <c r="B26" s="329"/>
      <c r="C26" s="330"/>
      <c r="D26" s="330"/>
      <c r="E26" s="330"/>
      <c r="F26" s="330"/>
      <c r="G26" s="330"/>
      <c r="H26" s="330"/>
      <c r="I26" s="330"/>
      <c r="J26" s="330"/>
      <c r="K26" s="331"/>
    </row>
    <row r="27" spans="2:11" x14ac:dyDescent="0.2">
      <c r="B27" s="329"/>
      <c r="C27" s="330"/>
      <c r="D27" s="330"/>
      <c r="E27" s="330"/>
      <c r="F27" s="330"/>
      <c r="G27" s="330"/>
      <c r="H27" s="330"/>
      <c r="I27" s="330"/>
      <c r="J27" s="330"/>
      <c r="K27" s="331"/>
    </row>
    <row r="28" spans="2:11" x14ac:dyDescent="0.2">
      <c r="B28" s="329"/>
      <c r="C28" s="330"/>
      <c r="D28" s="330"/>
      <c r="E28" s="330"/>
      <c r="F28" s="330"/>
      <c r="G28" s="330"/>
      <c r="H28" s="330"/>
      <c r="I28" s="330"/>
      <c r="J28" s="330"/>
      <c r="K28" s="331"/>
    </row>
    <row r="29" spans="2:11" x14ac:dyDescent="0.2">
      <c r="B29" s="329"/>
      <c r="C29" s="330"/>
      <c r="D29" s="330"/>
      <c r="E29" s="330"/>
      <c r="F29" s="330"/>
      <c r="G29" s="330"/>
      <c r="H29" s="330"/>
      <c r="I29" s="330"/>
      <c r="J29" s="330"/>
      <c r="K29" s="331"/>
    </row>
    <row r="30" spans="2:11" x14ac:dyDescent="0.2">
      <c r="B30" s="329"/>
      <c r="C30" s="330"/>
      <c r="D30" s="330"/>
      <c r="E30" s="330"/>
      <c r="F30" s="330"/>
      <c r="G30" s="330"/>
      <c r="H30" s="330"/>
      <c r="I30" s="330"/>
      <c r="J30" s="330"/>
      <c r="K30" s="331"/>
    </row>
    <row r="31" spans="2:11" x14ac:dyDescent="0.2">
      <c r="B31" s="329"/>
      <c r="C31" s="330"/>
      <c r="D31" s="330"/>
      <c r="E31" s="330"/>
      <c r="F31" s="330"/>
      <c r="G31" s="330"/>
      <c r="H31" s="330"/>
      <c r="I31" s="330"/>
      <c r="J31" s="330"/>
      <c r="K31" s="331"/>
    </row>
    <row r="32" spans="2:11" x14ac:dyDescent="0.2">
      <c r="B32" s="329"/>
      <c r="C32" s="330"/>
      <c r="D32" s="330"/>
      <c r="E32" s="330"/>
      <c r="F32" s="330"/>
      <c r="G32" s="330"/>
      <c r="H32" s="330"/>
      <c r="I32" s="330"/>
      <c r="J32" s="330"/>
      <c r="K32" s="331"/>
    </row>
    <row r="33" spans="2:11" x14ac:dyDescent="0.2">
      <c r="B33" s="329"/>
      <c r="C33" s="330"/>
      <c r="D33" s="330"/>
      <c r="E33" s="330"/>
      <c r="F33" s="330"/>
      <c r="G33" s="330"/>
      <c r="H33" s="330"/>
      <c r="I33" s="330"/>
      <c r="J33" s="330"/>
      <c r="K33" s="331"/>
    </row>
    <row r="34" spans="2:11" x14ac:dyDescent="0.2">
      <c r="B34" s="329"/>
      <c r="C34" s="330"/>
      <c r="D34" s="330"/>
      <c r="E34" s="330"/>
      <c r="F34" s="330"/>
      <c r="G34" s="330"/>
      <c r="H34" s="330"/>
      <c r="I34" s="330"/>
      <c r="J34" s="330"/>
      <c r="K34" s="331"/>
    </row>
    <row r="35" spans="2:11" x14ac:dyDescent="0.2">
      <c r="B35" s="329"/>
      <c r="C35" s="330"/>
      <c r="D35" s="330"/>
      <c r="E35" s="330"/>
      <c r="F35" s="330"/>
      <c r="G35" s="330"/>
      <c r="H35" s="330"/>
      <c r="I35" s="330"/>
      <c r="J35" s="330"/>
      <c r="K35" s="331"/>
    </row>
    <row r="36" spans="2:11" x14ac:dyDescent="0.2">
      <c r="B36" s="329"/>
      <c r="C36" s="330"/>
      <c r="D36" s="330"/>
      <c r="E36" s="330"/>
      <c r="F36" s="330"/>
      <c r="G36" s="330"/>
      <c r="H36" s="330"/>
      <c r="I36" s="330"/>
      <c r="J36" s="330"/>
      <c r="K36" s="331"/>
    </row>
    <row r="37" spans="2:11" x14ac:dyDescent="0.2">
      <c r="B37" s="329"/>
      <c r="C37" s="330"/>
      <c r="D37" s="330"/>
      <c r="E37" s="330"/>
      <c r="F37" s="330"/>
      <c r="G37" s="330"/>
      <c r="H37" s="330"/>
      <c r="I37" s="330"/>
      <c r="J37" s="330"/>
      <c r="K37" s="331"/>
    </row>
    <row r="38" spans="2:11" x14ac:dyDescent="0.2">
      <c r="B38" s="329"/>
      <c r="C38" s="330"/>
      <c r="D38" s="330"/>
      <c r="E38" s="330"/>
      <c r="F38" s="330"/>
      <c r="G38" s="330"/>
      <c r="H38" s="330"/>
      <c r="I38" s="330"/>
      <c r="J38" s="330"/>
      <c r="K38" s="331"/>
    </row>
    <row r="39" spans="2:11" x14ac:dyDescent="0.2">
      <c r="B39" s="329"/>
      <c r="C39" s="330"/>
      <c r="D39" s="330"/>
      <c r="E39" s="330"/>
      <c r="F39" s="330"/>
      <c r="G39" s="330"/>
      <c r="H39" s="330"/>
      <c r="I39" s="330"/>
      <c r="J39" s="330"/>
      <c r="K39" s="331"/>
    </row>
    <row r="40" spans="2:11" x14ac:dyDescent="0.2">
      <c r="B40" s="329"/>
      <c r="C40" s="330"/>
      <c r="D40" s="330"/>
      <c r="E40" s="330"/>
      <c r="F40" s="330"/>
      <c r="G40" s="330"/>
      <c r="H40" s="330"/>
      <c r="I40" s="330"/>
      <c r="J40" s="330"/>
      <c r="K40" s="331"/>
    </row>
    <row r="41" spans="2:11" x14ac:dyDescent="0.2">
      <c r="B41" s="329"/>
      <c r="C41" s="330"/>
      <c r="D41" s="330"/>
      <c r="E41" s="330"/>
      <c r="F41" s="330"/>
      <c r="G41" s="330"/>
      <c r="H41" s="330"/>
      <c r="I41" s="330"/>
      <c r="J41" s="330"/>
      <c r="K41" s="331"/>
    </row>
    <row r="42" spans="2:11" x14ac:dyDescent="0.2">
      <c r="B42" s="329"/>
      <c r="C42" s="330"/>
      <c r="D42" s="330"/>
      <c r="E42" s="330"/>
      <c r="F42" s="330"/>
      <c r="G42" s="330"/>
      <c r="H42" s="330"/>
      <c r="I42" s="330"/>
      <c r="J42" s="330"/>
      <c r="K42" s="331"/>
    </row>
    <row r="43" spans="2:11" x14ac:dyDescent="0.2">
      <c r="B43" s="329"/>
      <c r="C43" s="330"/>
      <c r="D43" s="330"/>
      <c r="E43" s="330"/>
      <c r="F43" s="330"/>
      <c r="G43" s="330"/>
      <c r="H43" s="330"/>
      <c r="I43" s="330"/>
      <c r="J43" s="330"/>
      <c r="K43" s="331"/>
    </row>
    <row r="44" spans="2:11" x14ac:dyDescent="0.2">
      <c r="B44" s="329"/>
      <c r="C44" s="330"/>
      <c r="D44" s="330"/>
      <c r="E44" s="330"/>
      <c r="F44" s="330"/>
      <c r="G44" s="330"/>
      <c r="H44" s="330"/>
      <c r="I44" s="330"/>
      <c r="J44" s="330"/>
      <c r="K44" s="331"/>
    </row>
    <row r="45" spans="2:11" x14ac:dyDescent="0.2">
      <c r="B45" s="329"/>
      <c r="C45" s="330"/>
      <c r="D45" s="330"/>
      <c r="E45" s="330"/>
      <c r="F45" s="330"/>
      <c r="G45" s="330"/>
      <c r="H45" s="330"/>
      <c r="I45" s="330"/>
      <c r="J45" s="330"/>
      <c r="K45" s="331"/>
    </row>
    <row r="46" spans="2:11" x14ac:dyDescent="0.2">
      <c r="B46" s="329"/>
      <c r="C46" s="330"/>
      <c r="D46" s="330"/>
      <c r="E46" s="330"/>
      <c r="F46" s="330"/>
      <c r="G46" s="330"/>
      <c r="H46" s="330"/>
      <c r="I46" s="330"/>
      <c r="J46" s="330"/>
      <c r="K46" s="331"/>
    </row>
    <row r="47" spans="2:11" x14ac:dyDescent="0.2">
      <c r="B47" s="329"/>
      <c r="C47" s="330"/>
      <c r="D47" s="330"/>
      <c r="E47" s="330"/>
      <c r="F47" s="330"/>
      <c r="G47" s="330"/>
      <c r="H47" s="330"/>
      <c r="I47" s="330"/>
      <c r="J47" s="330"/>
      <c r="K47" s="331"/>
    </row>
    <row r="48" spans="2:11" x14ac:dyDescent="0.2">
      <c r="B48" s="329"/>
      <c r="C48" s="330"/>
      <c r="D48" s="330"/>
      <c r="E48" s="330"/>
      <c r="F48" s="330"/>
      <c r="G48" s="330"/>
      <c r="H48" s="330"/>
      <c r="I48" s="330"/>
      <c r="J48" s="330"/>
      <c r="K48" s="331"/>
    </row>
    <row r="49" spans="2:11" x14ac:dyDescent="0.2">
      <c r="B49" s="329"/>
      <c r="C49" s="330"/>
      <c r="D49" s="330"/>
      <c r="E49" s="330"/>
      <c r="F49" s="330"/>
      <c r="G49" s="330"/>
      <c r="H49" s="330"/>
      <c r="I49" s="330"/>
      <c r="J49" s="330"/>
      <c r="K49" s="331"/>
    </row>
    <row r="50" spans="2:11" x14ac:dyDescent="0.2">
      <c r="B50" s="329"/>
      <c r="C50" s="330"/>
      <c r="D50" s="330"/>
      <c r="E50" s="330"/>
      <c r="F50" s="330"/>
      <c r="G50" s="330"/>
      <c r="H50" s="330"/>
      <c r="I50" s="330"/>
      <c r="J50" s="330"/>
      <c r="K50" s="331"/>
    </row>
    <row r="51" spans="2:11" x14ac:dyDescent="0.2">
      <c r="B51" s="329"/>
      <c r="C51" s="330"/>
      <c r="D51" s="330"/>
      <c r="E51" s="330"/>
      <c r="F51" s="330"/>
      <c r="G51" s="330"/>
      <c r="H51" s="330"/>
      <c r="I51" s="330"/>
      <c r="J51" s="330"/>
      <c r="K51" s="331"/>
    </row>
    <row r="52" spans="2:11" x14ac:dyDescent="0.2">
      <c r="B52" s="329"/>
      <c r="C52" s="330"/>
      <c r="D52" s="330"/>
      <c r="E52" s="330"/>
      <c r="F52" s="330"/>
      <c r="G52" s="330"/>
      <c r="H52" s="330"/>
      <c r="I52" s="330"/>
      <c r="J52" s="330"/>
      <c r="K52" s="331"/>
    </row>
    <row r="53" spans="2:11" x14ac:dyDescent="0.2">
      <c r="B53" s="329"/>
      <c r="C53" s="330"/>
      <c r="D53" s="330"/>
      <c r="E53" s="330"/>
      <c r="F53" s="330"/>
      <c r="G53" s="330"/>
      <c r="H53" s="330"/>
      <c r="I53" s="330"/>
      <c r="J53" s="330"/>
      <c r="K53" s="331"/>
    </row>
    <row r="54" spans="2:11" x14ac:dyDescent="0.2">
      <c r="B54" s="329"/>
      <c r="C54" s="330"/>
      <c r="D54" s="330"/>
      <c r="E54" s="330"/>
      <c r="F54" s="330"/>
      <c r="G54" s="330"/>
      <c r="H54" s="330"/>
      <c r="I54" s="330"/>
      <c r="J54" s="330"/>
      <c r="K54" s="331"/>
    </row>
    <row r="55" spans="2:11" ht="13.8" thickBot="1" x14ac:dyDescent="0.25">
      <c r="B55" s="332"/>
      <c r="C55" s="333"/>
      <c r="D55" s="333"/>
      <c r="E55" s="333"/>
      <c r="F55" s="333"/>
      <c r="G55" s="333"/>
      <c r="H55" s="333"/>
      <c r="I55" s="333"/>
      <c r="J55" s="333"/>
      <c r="K55" s="334"/>
    </row>
    <row r="56" spans="2:11" x14ac:dyDescent="0.2">
      <c r="B56" s="327"/>
      <c r="C56" s="327"/>
      <c r="D56" s="327"/>
      <c r="E56" s="327"/>
      <c r="F56" s="327"/>
      <c r="G56" s="327"/>
      <c r="H56" s="327"/>
      <c r="I56" s="327"/>
      <c r="J56" s="327"/>
      <c r="K56" s="327"/>
    </row>
  </sheetData>
  <mergeCells count="7">
    <mergeCell ref="B5:K6"/>
    <mergeCell ref="B2:C2"/>
    <mergeCell ref="D2:K2"/>
    <mergeCell ref="B3:C3"/>
    <mergeCell ref="D3:G3"/>
    <mergeCell ref="H3:I3"/>
    <mergeCell ref="J3:K3"/>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3"/>
  <sheetViews>
    <sheetView topLeftCell="A22" zoomScale="140" zoomScaleNormal="140" workbookViewId="0">
      <selection activeCell="A41" sqref="A41"/>
    </sheetView>
  </sheetViews>
  <sheetFormatPr defaultRowHeight="13.2" x14ac:dyDescent="0.2"/>
  <cols>
    <col min="1" max="1" width="49.109375" bestFit="1" customWidth="1"/>
    <col min="2" max="2" width="9.109375" customWidth="1"/>
  </cols>
  <sheetData>
    <row r="1" spans="1:8" x14ac:dyDescent="0.2">
      <c r="B1" s="95" t="s">
        <v>122</v>
      </c>
      <c r="C1" s="95" t="s">
        <v>123</v>
      </c>
      <c r="D1" s="95" t="s">
        <v>115</v>
      </c>
      <c r="E1" s="95" t="s">
        <v>124</v>
      </c>
      <c r="F1" s="95" t="s">
        <v>125</v>
      </c>
    </row>
    <row r="2" spans="1:8" x14ac:dyDescent="0.2">
      <c r="A2" t="s">
        <v>99</v>
      </c>
      <c r="B2" s="94">
        <v>537</v>
      </c>
      <c r="C2" s="94">
        <f t="shared" ref="C2:C9" si="0">E2*2</f>
        <v>1074</v>
      </c>
      <c r="D2" s="94">
        <v>268</v>
      </c>
      <c r="E2" s="94">
        <v>537</v>
      </c>
      <c r="F2" s="94">
        <v>268</v>
      </c>
      <c r="G2" t="s">
        <v>105</v>
      </c>
      <c r="H2" s="94"/>
    </row>
    <row r="3" spans="1:8" x14ac:dyDescent="0.2">
      <c r="A3" t="s">
        <v>100</v>
      </c>
      <c r="B3" s="94">
        <v>684</v>
      </c>
      <c r="C3" s="94">
        <f t="shared" si="0"/>
        <v>1368</v>
      </c>
      <c r="D3" s="94">
        <v>342</v>
      </c>
      <c r="E3" s="94">
        <v>684</v>
      </c>
      <c r="F3" s="94">
        <v>342</v>
      </c>
      <c r="G3" t="s">
        <v>105</v>
      </c>
      <c r="H3" s="94"/>
    </row>
    <row r="4" spans="1:8" x14ac:dyDescent="0.2">
      <c r="A4" t="s">
        <v>101</v>
      </c>
      <c r="B4" s="94">
        <v>889</v>
      </c>
      <c r="C4" s="94">
        <f t="shared" si="0"/>
        <v>1778</v>
      </c>
      <c r="D4" s="94">
        <v>445</v>
      </c>
      <c r="E4" s="94">
        <v>889</v>
      </c>
      <c r="F4" s="94">
        <v>445</v>
      </c>
      <c r="G4" t="s">
        <v>105</v>
      </c>
      <c r="H4" s="94"/>
    </row>
    <row r="5" spans="1:8" x14ac:dyDescent="0.2">
      <c r="A5" s="13" t="s">
        <v>142</v>
      </c>
      <c r="B5" s="94">
        <v>231</v>
      </c>
      <c r="C5" s="94">
        <f t="shared" si="0"/>
        <v>462</v>
      </c>
      <c r="D5" s="94">
        <v>115</v>
      </c>
      <c r="E5" s="94">
        <v>231</v>
      </c>
      <c r="F5" s="94">
        <v>115</v>
      </c>
      <c r="G5" t="s">
        <v>105</v>
      </c>
      <c r="H5" s="94"/>
    </row>
    <row r="6" spans="1:8" x14ac:dyDescent="0.2">
      <c r="A6" t="s">
        <v>10</v>
      </c>
      <c r="B6" s="94">
        <v>226</v>
      </c>
      <c r="C6" s="94">
        <f t="shared" si="0"/>
        <v>452</v>
      </c>
      <c r="D6" s="94">
        <v>113</v>
      </c>
      <c r="E6" s="94">
        <v>226</v>
      </c>
      <c r="F6" s="94">
        <v>113</v>
      </c>
      <c r="G6" t="s">
        <v>105</v>
      </c>
      <c r="H6" s="94"/>
    </row>
    <row r="7" spans="1:8" x14ac:dyDescent="0.2">
      <c r="A7" t="s">
        <v>102</v>
      </c>
      <c r="B7" s="94">
        <v>564</v>
      </c>
      <c r="C7" s="94">
        <f t="shared" si="0"/>
        <v>1128</v>
      </c>
      <c r="D7" s="94">
        <v>282</v>
      </c>
      <c r="E7" s="94">
        <v>564</v>
      </c>
      <c r="F7" s="94">
        <v>282</v>
      </c>
      <c r="G7" t="s">
        <v>105</v>
      </c>
      <c r="H7" s="94"/>
    </row>
    <row r="8" spans="1:8" x14ac:dyDescent="0.2">
      <c r="A8" t="s">
        <v>103</v>
      </c>
      <c r="B8" s="94">
        <v>710</v>
      </c>
      <c r="C8" s="94">
        <f t="shared" si="0"/>
        <v>1420</v>
      </c>
      <c r="D8" s="94">
        <v>355</v>
      </c>
      <c r="E8" s="94">
        <v>710</v>
      </c>
      <c r="F8" s="94">
        <v>355</v>
      </c>
      <c r="G8" t="s">
        <v>105</v>
      </c>
      <c r="H8" s="94"/>
    </row>
    <row r="9" spans="1:8" x14ac:dyDescent="0.2">
      <c r="A9" t="s">
        <v>104</v>
      </c>
      <c r="B9" s="94">
        <v>1133</v>
      </c>
      <c r="C9" s="94">
        <f t="shared" si="0"/>
        <v>2266</v>
      </c>
      <c r="D9" s="94">
        <v>567</v>
      </c>
      <c r="E9" s="94">
        <v>1133</v>
      </c>
      <c r="F9" s="94">
        <v>567</v>
      </c>
      <c r="G9" t="s">
        <v>105</v>
      </c>
      <c r="H9" s="94"/>
    </row>
    <row r="10" spans="1:8" x14ac:dyDescent="0.2">
      <c r="A10" t="s">
        <v>98</v>
      </c>
      <c r="B10" s="94">
        <f>E10*個票1!$AG$5</f>
        <v>0</v>
      </c>
      <c r="C10" s="94">
        <f t="shared" ref="C10:C18" si="1">B10</f>
        <v>0</v>
      </c>
      <c r="D10" s="94">
        <f>F10*個票1!$AG$5</f>
        <v>0</v>
      </c>
      <c r="E10" s="94">
        <v>27</v>
      </c>
      <c r="F10" s="94">
        <v>13</v>
      </c>
      <c r="G10" t="s">
        <v>106</v>
      </c>
      <c r="H10" s="94"/>
    </row>
    <row r="11" spans="1:8" x14ac:dyDescent="0.2">
      <c r="A11" t="s">
        <v>29</v>
      </c>
      <c r="B11" s="94">
        <f>E11*個票1!$AG$5</f>
        <v>0</v>
      </c>
      <c r="C11" s="94">
        <f t="shared" si="1"/>
        <v>0</v>
      </c>
      <c r="D11" s="94">
        <f>F11*個票1!$AG$5</f>
        <v>0</v>
      </c>
      <c r="E11" s="94">
        <v>27</v>
      </c>
      <c r="F11" s="94">
        <v>13</v>
      </c>
      <c r="G11" t="s">
        <v>106</v>
      </c>
      <c r="H11" s="94"/>
    </row>
    <row r="12" spans="1:8" x14ac:dyDescent="0.2">
      <c r="A12" t="s">
        <v>11</v>
      </c>
      <c r="B12" s="94">
        <v>320</v>
      </c>
      <c r="C12" s="94">
        <f t="shared" si="1"/>
        <v>320</v>
      </c>
      <c r="D12" s="94">
        <v>160</v>
      </c>
      <c r="E12" s="94">
        <v>320</v>
      </c>
      <c r="F12" s="94">
        <v>160</v>
      </c>
      <c r="G12" t="s">
        <v>105</v>
      </c>
      <c r="H12" s="94"/>
    </row>
    <row r="13" spans="1:8" x14ac:dyDescent="0.2">
      <c r="A13" t="s">
        <v>12</v>
      </c>
      <c r="B13" s="94">
        <v>339</v>
      </c>
      <c r="C13" s="94">
        <f t="shared" si="1"/>
        <v>339</v>
      </c>
      <c r="D13" s="94">
        <v>169</v>
      </c>
      <c r="E13" s="94">
        <v>339</v>
      </c>
      <c r="F13" s="94">
        <v>169</v>
      </c>
      <c r="G13" t="s">
        <v>105</v>
      </c>
      <c r="H13" s="94"/>
    </row>
    <row r="14" spans="1:8" x14ac:dyDescent="0.2">
      <c r="A14" t="s">
        <v>13</v>
      </c>
      <c r="B14" s="94">
        <v>311</v>
      </c>
      <c r="C14" s="94">
        <f t="shared" si="1"/>
        <v>311</v>
      </c>
      <c r="D14" s="94">
        <v>156</v>
      </c>
      <c r="E14" s="94">
        <v>311</v>
      </c>
      <c r="F14" s="94">
        <v>156</v>
      </c>
      <c r="G14" t="s">
        <v>105</v>
      </c>
      <c r="H14" s="94"/>
    </row>
    <row r="15" spans="1:8" x14ac:dyDescent="0.2">
      <c r="A15" t="s">
        <v>14</v>
      </c>
      <c r="B15" s="94">
        <v>137</v>
      </c>
      <c r="C15" s="94">
        <f t="shared" si="1"/>
        <v>137</v>
      </c>
      <c r="D15" s="94">
        <v>68</v>
      </c>
      <c r="E15" s="94">
        <v>137</v>
      </c>
      <c r="F15" s="94">
        <v>68</v>
      </c>
      <c r="G15" t="s">
        <v>105</v>
      </c>
      <c r="H15" s="94"/>
    </row>
    <row r="16" spans="1:8" x14ac:dyDescent="0.2">
      <c r="A16" t="s">
        <v>15</v>
      </c>
      <c r="B16" s="94">
        <v>508</v>
      </c>
      <c r="C16" s="94">
        <f t="shared" si="1"/>
        <v>508</v>
      </c>
      <c r="D16" s="94">
        <v>254</v>
      </c>
      <c r="E16" s="94">
        <v>508</v>
      </c>
      <c r="F16" s="94">
        <v>254</v>
      </c>
      <c r="G16" t="s">
        <v>105</v>
      </c>
      <c r="H16" s="94"/>
    </row>
    <row r="17" spans="1:8" x14ac:dyDescent="0.2">
      <c r="A17" t="s">
        <v>16</v>
      </c>
      <c r="B17" s="94">
        <v>204</v>
      </c>
      <c r="C17" s="94">
        <f t="shared" si="1"/>
        <v>204</v>
      </c>
      <c r="D17" s="94">
        <v>102</v>
      </c>
      <c r="E17" s="94">
        <v>204</v>
      </c>
      <c r="F17" s="94">
        <v>102</v>
      </c>
      <c r="G17" t="s">
        <v>105</v>
      </c>
      <c r="H17" s="94"/>
    </row>
    <row r="18" spans="1:8" x14ac:dyDescent="0.2">
      <c r="A18" t="s">
        <v>17</v>
      </c>
      <c r="B18" s="94">
        <v>148</v>
      </c>
      <c r="C18" s="94">
        <f t="shared" si="1"/>
        <v>148</v>
      </c>
      <c r="D18" s="94">
        <v>74</v>
      </c>
      <c r="E18" s="94">
        <v>148</v>
      </c>
      <c r="F18" s="94">
        <v>74</v>
      </c>
      <c r="G18" t="s">
        <v>105</v>
      </c>
      <c r="H18" s="94"/>
    </row>
    <row r="19" spans="1:8" x14ac:dyDescent="0.2">
      <c r="A19" t="s">
        <v>18</v>
      </c>
      <c r="B19" s="94"/>
      <c r="C19" s="94"/>
      <c r="D19" s="94">
        <v>282</v>
      </c>
      <c r="E19" s="94"/>
      <c r="F19" s="94">
        <v>282</v>
      </c>
      <c r="G19" t="s">
        <v>105</v>
      </c>
      <c r="H19" s="94"/>
    </row>
    <row r="20" spans="1:8" x14ac:dyDescent="0.2">
      <c r="A20" s="227" t="s">
        <v>211</v>
      </c>
      <c r="B20" s="94">
        <v>33</v>
      </c>
      <c r="C20" s="94">
        <f t="shared" ref="C20:C36" si="2">B20</f>
        <v>33</v>
      </c>
      <c r="D20" s="94">
        <v>16</v>
      </c>
      <c r="E20" s="94">
        <v>33</v>
      </c>
      <c r="F20" s="94">
        <v>16</v>
      </c>
      <c r="G20" t="s">
        <v>105</v>
      </c>
      <c r="H20" s="94"/>
    </row>
    <row r="21" spans="1:8" x14ac:dyDescent="0.2">
      <c r="A21" t="s">
        <v>19</v>
      </c>
      <c r="B21" s="94">
        <v>475</v>
      </c>
      <c r="C21" s="94">
        <f t="shared" si="2"/>
        <v>475</v>
      </c>
      <c r="D21" s="94">
        <v>237</v>
      </c>
      <c r="E21" s="94">
        <v>475</v>
      </c>
      <c r="F21" s="94">
        <v>237</v>
      </c>
      <c r="G21" t="s">
        <v>105</v>
      </c>
      <c r="H21" s="94"/>
    </row>
    <row r="22" spans="1:8" x14ac:dyDescent="0.2">
      <c r="A22" t="s">
        <v>20</v>
      </c>
      <c r="B22" s="94">
        <v>638</v>
      </c>
      <c r="C22" s="94">
        <v>638</v>
      </c>
      <c r="D22" s="94">
        <v>319</v>
      </c>
      <c r="E22" s="94">
        <v>638</v>
      </c>
      <c r="F22" s="94">
        <v>319</v>
      </c>
      <c r="G22" t="s">
        <v>105</v>
      </c>
      <c r="H22" s="94"/>
    </row>
    <row r="23" spans="1:8" x14ac:dyDescent="0.2">
      <c r="A23" t="s">
        <v>21</v>
      </c>
      <c r="B23" s="94">
        <f>E23*個票1!$AG$5</f>
        <v>0</v>
      </c>
      <c r="C23" s="94">
        <f t="shared" si="2"/>
        <v>0</v>
      </c>
      <c r="D23" s="94">
        <f>F23*個票1!$AG$5</f>
        <v>0</v>
      </c>
      <c r="E23" s="94">
        <v>38</v>
      </c>
      <c r="F23" s="94">
        <v>19</v>
      </c>
      <c r="G23" t="s">
        <v>106</v>
      </c>
      <c r="H23" s="94"/>
    </row>
    <row r="24" spans="1:8" x14ac:dyDescent="0.2">
      <c r="A24" t="s">
        <v>22</v>
      </c>
      <c r="B24" s="94">
        <f>E24*個票1!$AG$5</f>
        <v>0</v>
      </c>
      <c r="C24" s="94">
        <f t="shared" si="2"/>
        <v>0</v>
      </c>
      <c r="D24" s="94">
        <f>F24*個票1!$AG$5</f>
        <v>0</v>
      </c>
      <c r="E24" s="94">
        <v>40</v>
      </c>
      <c r="F24" s="94">
        <v>20</v>
      </c>
      <c r="G24" t="s">
        <v>106</v>
      </c>
      <c r="H24" s="94"/>
    </row>
    <row r="25" spans="1:8" x14ac:dyDescent="0.2">
      <c r="A25" t="s">
        <v>23</v>
      </c>
      <c r="B25" s="94">
        <f>E25*個票1!$AG$5</f>
        <v>0</v>
      </c>
      <c r="C25" s="94">
        <f t="shared" si="2"/>
        <v>0</v>
      </c>
      <c r="D25" s="94">
        <f>F25*個票1!$AG$5</f>
        <v>0</v>
      </c>
      <c r="E25" s="94">
        <v>38</v>
      </c>
      <c r="F25" s="94">
        <v>19</v>
      </c>
      <c r="G25" t="s">
        <v>106</v>
      </c>
      <c r="H25" s="94"/>
    </row>
    <row r="26" spans="1:8" x14ac:dyDescent="0.2">
      <c r="A26" t="s">
        <v>24</v>
      </c>
      <c r="B26" s="94">
        <f>E26*個票1!$AG$5</f>
        <v>0</v>
      </c>
      <c r="C26" s="94">
        <f t="shared" si="2"/>
        <v>0</v>
      </c>
      <c r="D26" s="94">
        <f>F26*個票1!$AG$5</f>
        <v>0</v>
      </c>
      <c r="E26" s="94">
        <v>48</v>
      </c>
      <c r="F26" s="94">
        <v>24</v>
      </c>
      <c r="G26" t="s">
        <v>106</v>
      </c>
      <c r="H26" s="94"/>
    </row>
    <row r="27" spans="1:8" x14ac:dyDescent="0.2">
      <c r="A27" t="s">
        <v>25</v>
      </c>
      <c r="B27" s="94">
        <f>E27*個票1!$AG$5</f>
        <v>0</v>
      </c>
      <c r="C27" s="94">
        <f t="shared" si="2"/>
        <v>0</v>
      </c>
      <c r="D27" s="94">
        <f>F27*個票1!$AG$5</f>
        <v>0</v>
      </c>
      <c r="E27" s="94">
        <v>43</v>
      </c>
      <c r="F27" s="94">
        <v>21</v>
      </c>
      <c r="G27" t="s">
        <v>106</v>
      </c>
      <c r="H27" s="94"/>
    </row>
    <row r="28" spans="1:8" x14ac:dyDescent="0.2">
      <c r="A28" t="s">
        <v>26</v>
      </c>
      <c r="B28" s="94">
        <f>E28*個票1!$AG$5</f>
        <v>0</v>
      </c>
      <c r="C28" s="94">
        <f t="shared" si="2"/>
        <v>0</v>
      </c>
      <c r="D28" s="94">
        <f>F28*個票1!$AG$5</f>
        <v>0</v>
      </c>
      <c r="E28" s="94">
        <v>36</v>
      </c>
      <c r="F28" s="94">
        <v>18</v>
      </c>
      <c r="G28" t="s">
        <v>106</v>
      </c>
      <c r="H28" s="94"/>
    </row>
    <row r="29" spans="1:8" x14ac:dyDescent="0.2">
      <c r="A29" t="s">
        <v>107</v>
      </c>
      <c r="B29" s="94">
        <f>E29*個票1!$AG$5</f>
        <v>0</v>
      </c>
      <c r="C29" s="94">
        <f t="shared" si="2"/>
        <v>0</v>
      </c>
      <c r="D29" s="94">
        <f>F29*個票1!$AG$5</f>
        <v>0</v>
      </c>
      <c r="E29" s="94">
        <v>37</v>
      </c>
      <c r="F29" s="94">
        <v>19</v>
      </c>
      <c r="G29" t="s">
        <v>106</v>
      </c>
      <c r="H29" s="94"/>
    </row>
    <row r="30" spans="1:8" x14ac:dyDescent="0.2">
      <c r="A30" t="s">
        <v>108</v>
      </c>
      <c r="B30" s="94">
        <f>E30*個票1!$AG$5</f>
        <v>0</v>
      </c>
      <c r="C30" s="94">
        <f t="shared" si="2"/>
        <v>0</v>
      </c>
      <c r="D30" s="94">
        <f>F30*個票1!$AG$5</f>
        <v>0</v>
      </c>
      <c r="E30" s="94">
        <v>35</v>
      </c>
      <c r="F30" s="94">
        <v>18</v>
      </c>
      <c r="G30" t="s">
        <v>106</v>
      </c>
      <c r="H30" s="94"/>
    </row>
    <row r="31" spans="1:8" x14ac:dyDescent="0.2">
      <c r="A31" t="s">
        <v>109</v>
      </c>
      <c r="B31" s="94">
        <f>E31*個票1!$AG$5</f>
        <v>0</v>
      </c>
      <c r="C31" s="94">
        <f t="shared" si="2"/>
        <v>0</v>
      </c>
      <c r="D31" s="94">
        <f>F31*個票1!$AG$5</f>
        <v>0</v>
      </c>
      <c r="E31" s="94">
        <v>37</v>
      </c>
      <c r="F31" s="94">
        <v>19</v>
      </c>
      <c r="G31" t="s">
        <v>106</v>
      </c>
      <c r="H31" s="94"/>
    </row>
    <row r="32" spans="1:8" x14ac:dyDescent="0.2">
      <c r="A32" t="s">
        <v>110</v>
      </c>
      <c r="B32" s="94">
        <f>E32*個票1!$AG$5</f>
        <v>0</v>
      </c>
      <c r="C32" s="94">
        <f t="shared" si="2"/>
        <v>0</v>
      </c>
      <c r="D32" s="94">
        <f>F32*個票1!$AG$5</f>
        <v>0</v>
      </c>
      <c r="E32" s="94">
        <v>35</v>
      </c>
      <c r="F32" s="94">
        <v>18</v>
      </c>
      <c r="G32" t="s">
        <v>106</v>
      </c>
      <c r="H32" s="94"/>
    </row>
    <row r="33" spans="1:12" x14ac:dyDescent="0.2">
      <c r="A33" t="s">
        <v>111</v>
      </c>
      <c r="B33" s="94">
        <f>E33*個票1!$AG$5</f>
        <v>0</v>
      </c>
      <c r="C33" s="94">
        <f t="shared" si="2"/>
        <v>0</v>
      </c>
      <c r="D33" s="94">
        <f>F33*個票1!$AG$5</f>
        <v>0</v>
      </c>
      <c r="E33" s="94">
        <v>37</v>
      </c>
      <c r="F33" s="94">
        <v>19</v>
      </c>
      <c r="G33" t="s">
        <v>106</v>
      </c>
      <c r="H33" s="94"/>
    </row>
    <row r="34" spans="1:12" x14ac:dyDescent="0.2">
      <c r="A34" t="s">
        <v>112</v>
      </c>
      <c r="B34" s="94">
        <f>E34*個票1!$AG$5</f>
        <v>0</v>
      </c>
      <c r="C34" s="94">
        <f t="shared" si="2"/>
        <v>0</v>
      </c>
      <c r="D34" s="94">
        <f>F34*個票1!$AG$5</f>
        <v>0</v>
      </c>
      <c r="E34" s="94">
        <v>35</v>
      </c>
      <c r="F34" s="94">
        <v>18</v>
      </c>
      <c r="G34" t="s">
        <v>106</v>
      </c>
      <c r="H34" s="94"/>
    </row>
    <row r="35" spans="1:12" x14ac:dyDescent="0.2">
      <c r="A35" t="s">
        <v>113</v>
      </c>
      <c r="B35" s="94">
        <f>E35*個票1!$AG$5</f>
        <v>0</v>
      </c>
      <c r="C35" s="94">
        <f t="shared" si="2"/>
        <v>0</v>
      </c>
      <c r="D35" s="94">
        <f>F35*個票1!$AG$5</f>
        <v>0</v>
      </c>
      <c r="E35" s="94">
        <v>37</v>
      </c>
      <c r="F35" s="94">
        <v>19</v>
      </c>
      <c r="G35" t="s">
        <v>106</v>
      </c>
      <c r="H35" s="94"/>
    </row>
    <row r="36" spans="1:12" x14ac:dyDescent="0.2">
      <c r="A36" t="s">
        <v>114</v>
      </c>
      <c r="B36" s="94">
        <f>E36*個票1!$AG$5</f>
        <v>0</v>
      </c>
      <c r="C36" s="94">
        <f t="shared" si="2"/>
        <v>0</v>
      </c>
      <c r="D36" s="94">
        <f>F36*個票1!$AG$5</f>
        <v>0</v>
      </c>
      <c r="E36" s="94">
        <v>35</v>
      </c>
      <c r="F36" s="94">
        <v>18</v>
      </c>
      <c r="G36" t="s">
        <v>106</v>
      </c>
      <c r="H36" s="94"/>
    </row>
    <row r="38" spans="1:12" x14ac:dyDescent="0.15">
      <c r="A38" t="s">
        <v>116</v>
      </c>
      <c r="B38" s="97" t="s">
        <v>177</v>
      </c>
      <c r="C38" s="97"/>
      <c r="D38" s="97"/>
      <c r="E38" s="86"/>
      <c r="F38" s="86"/>
      <c r="G38" s="86"/>
      <c r="H38" s="105"/>
      <c r="L38" s="26"/>
    </row>
    <row r="39" spans="1:12" x14ac:dyDescent="0.2">
      <c r="A39" t="s">
        <v>117</v>
      </c>
      <c r="B39" s="106">
        <f>IF(個票1!H14="④",4,)</f>
        <v>0</v>
      </c>
      <c r="C39" s="106" t="b">
        <v>0</v>
      </c>
      <c r="D39" s="106" t="b">
        <v>0</v>
      </c>
      <c r="E39" s="106" t="b">
        <v>0</v>
      </c>
      <c r="F39" s="106" t="b">
        <v>0</v>
      </c>
      <c r="G39" s="86">
        <f>COUNTIF(C39:F39,TRUE)</f>
        <v>0</v>
      </c>
      <c r="H39" s="105">
        <f>G39-B39</f>
        <v>0</v>
      </c>
    </row>
    <row r="40" spans="1:12" x14ac:dyDescent="0.2">
      <c r="A40" t="s">
        <v>118</v>
      </c>
    </row>
    <row r="41" spans="1:12" x14ac:dyDescent="0.2">
      <c r="A41" t="s">
        <v>119</v>
      </c>
    </row>
    <row r="43" spans="1:12" x14ac:dyDescent="0.2">
      <c r="A43" s="228" t="s">
        <v>217</v>
      </c>
    </row>
  </sheetData>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交付申請書</vt:lpstr>
      <vt:lpstr>個票1</vt:lpstr>
      <vt:lpstr>申請額一覧 </vt:lpstr>
      <vt:lpstr>総括表</vt:lpstr>
      <vt:lpstr>実績報告書</vt:lpstr>
      <vt:lpstr>消費税仕入控除税額報告書</vt:lpstr>
      <vt:lpstr>請求書</vt:lpstr>
      <vt:lpstr>領収書等貼付</vt:lpstr>
      <vt:lpstr>計算用</vt:lpstr>
      <vt:lpstr>個票1!Print_Area</vt:lpstr>
      <vt:lpstr>交付申請書!Print_Area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横須賀市</cp:lastModifiedBy>
  <cp:lastPrinted>2020-08-05T05:23:15Z</cp:lastPrinted>
  <dcterms:created xsi:type="dcterms:W3CDTF">2018-06-19T01:27:02Z</dcterms:created>
  <dcterms:modified xsi:type="dcterms:W3CDTF">2020-09-11T01:20:30Z</dcterms:modified>
</cp:coreProperties>
</file>