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filterPrivacy="1" defaultThemeVersion="124226"/>
  <xr:revisionPtr revIDLastSave="0" documentId="13_ncr:1_{FD07FA43-8D09-49ED-8F93-6A671E9A6B10}" xr6:coauthVersionLast="47" xr6:coauthVersionMax="47" xr10:uidLastSave="{00000000-0000-0000-0000-000000000000}"/>
  <bookViews>
    <workbookView xWindow="-120" yWindow="-120" windowWidth="29040" windowHeight="15720" tabRatio="583" xr2:uid="{00000000-000D-0000-FFFF-FFFF00000000}"/>
  </bookViews>
  <sheets>
    <sheet name="弾力運用" sheetId="15" r:id="rId1"/>
    <sheet name="収支分析表" sheetId="17" r:id="rId2"/>
    <sheet name="ドロップダウンリスト" sheetId="16" r:id="rId3"/>
  </sheets>
  <definedNames>
    <definedName name="_xlnm.Print_Area" localSheetId="1">収支分析表!$A$1:$E$57</definedName>
    <definedName name="_xlnm.Print_Area" localSheetId="0">弾力運用!$A$1:$AG$412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73" i="15" l="1"/>
  <c r="Q318" i="15" l="1"/>
  <c r="Q316" i="15" l="1"/>
  <c r="Y316" i="15" s="1"/>
  <c r="AI351" i="15" l="1"/>
  <c r="AJ349" i="15"/>
  <c r="AJ350" i="15"/>
  <c r="AJ348" i="15"/>
  <c r="AI76" i="15"/>
  <c r="AJ75" i="15"/>
  <c r="AJ74" i="15"/>
  <c r="AJ73" i="15"/>
  <c r="AJ351" i="15" l="1"/>
  <c r="Y347" i="15" s="1"/>
  <c r="AJ76" i="15"/>
  <c r="K71" i="15" s="1"/>
  <c r="AI62" i="15"/>
  <c r="AJ61" i="15"/>
  <c r="AJ60" i="15"/>
  <c r="AJ59" i="15"/>
  <c r="AJ58" i="15"/>
  <c r="AJ57" i="15"/>
  <c r="AJ56" i="15"/>
  <c r="AJ55" i="15"/>
  <c r="AJ54" i="15"/>
  <c r="AI49" i="15"/>
  <c r="AJ43" i="15"/>
  <c r="AJ44" i="15"/>
  <c r="AJ45" i="15"/>
  <c r="AJ46" i="15"/>
  <c r="AJ47" i="15"/>
  <c r="AJ48" i="15"/>
  <c r="AJ42" i="15"/>
  <c r="AJ62" i="15" l="1"/>
  <c r="K52" i="15" s="1"/>
  <c r="AJ49" i="15"/>
  <c r="D55" i="17"/>
  <c r="E55" i="17" s="1"/>
  <c r="B55" i="17"/>
  <c r="D24" i="17"/>
  <c r="D13" i="17"/>
  <c r="D6" i="17"/>
  <c r="B6" i="17"/>
  <c r="B48" i="17" s="1"/>
  <c r="D48" i="17" l="1"/>
  <c r="E48" i="17"/>
  <c r="K40" i="15"/>
  <c r="E103" i="15"/>
  <c r="D56" i="17"/>
  <c r="B56" i="17"/>
  <c r="E56" i="17" s="1"/>
  <c r="T195" i="15" l="1"/>
  <c r="N354" i="15" l="1"/>
  <c r="Y373" i="15" s="1"/>
  <c r="Q323" i="15" l="1"/>
  <c r="Q326" i="15" s="1"/>
  <c r="R310" i="15" l="1"/>
  <c r="Y308" i="15" s="1"/>
  <c r="Q328" i="15" l="1"/>
  <c r="Y323" i="15" s="1"/>
  <c r="O297" i="15"/>
  <c r="T206" i="15"/>
  <c r="T197" i="15"/>
  <c r="R192" i="15"/>
  <c r="T177" i="15"/>
  <c r="T168" i="15"/>
  <c r="Q161" i="15"/>
  <c r="Q149" i="15"/>
  <c r="AI149" i="15" l="1"/>
  <c r="U150" i="15" s="1"/>
  <c r="O290" i="15"/>
  <c r="O298" i="15" s="1"/>
  <c r="Z284" i="15" s="1"/>
  <c r="AI284" i="15" s="1"/>
  <c r="T179" i="15"/>
  <c r="AI179" i="15" s="1"/>
  <c r="T198" i="15"/>
  <c r="T209" i="15" s="1"/>
  <c r="AI209" i="15" s="1"/>
  <c r="Z283" i="15" l="1"/>
  <c r="AI283" i="15" s="1"/>
  <c r="D211" i="15"/>
  <c r="Z280" i="15"/>
  <c r="AI280" i="15" s="1"/>
  <c r="Z281" i="15"/>
  <c r="AI281" i="15" s="1"/>
  <c r="E181" i="15"/>
  <c r="AI285" i="15" l="1"/>
  <c r="G286" i="15" s="1"/>
</calcChain>
</file>

<file path=xl/sharedStrings.xml><?xml version="1.0" encoding="utf-8"?>
<sst xmlns="http://schemas.openxmlformats.org/spreadsheetml/2006/main" count="688" uniqueCount="474">
  <si>
    <t>254号通知1-(1)</t>
    <rPh sb="3" eb="4">
      <t>ゴウ</t>
    </rPh>
    <rPh sb="4" eb="6">
      <t>ツウチ</t>
    </rPh>
    <phoneticPr fontId="2"/>
  </si>
  <si>
    <t>円</t>
    <rPh sb="0" eb="1">
      <t>エン</t>
    </rPh>
    <phoneticPr fontId="2"/>
  </si>
  <si>
    <t>当期資金収支差額</t>
    <phoneticPr fontId="2"/>
  </si>
  <si>
    <t>各種積立資産への積立支出額計</t>
    <rPh sb="4" eb="6">
      <t>シサン</t>
    </rPh>
    <phoneticPr fontId="2"/>
  </si>
  <si>
    <t>人件費積立資産</t>
    <rPh sb="0" eb="3">
      <t>ジンケンヒ</t>
    </rPh>
    <rPh sb="3" eb="5">
      <t>ツミタテ</t>
    </rPh>
    <rPh sb="5" eb="7">
      <t>シサン</t>
    </rPh>
    <phoneticPr fontId="2"/>
  </si>
  <si>
    <t>修繕積立資産</t>
    <rPh sb="4" eb="6">
      <t>シサン</t>
    </rPh>
    <phoneticPr fontId="2"/>
  </si>
  <si>
    <t>備品等購入積立資産</t>
    <rPh sb="7" eb="9">
      <t>シサン</t>
    </rPh>
    <phoneticPr fontId="2"/>
  </si>
  <si>
    <t>施設・設備整備積立資産</t>
    <rPh sb="0" eb="2">
      <t>シセツ</t>
    </rPh>
    <rPh sb="3" eb="5">
      <t>セツビ</t>
    </rPh>
    <rPh sb="5" eb="7">
      <t>セイビ</t>
    </rPh>
    <rPh sb="7" eb="9">
      <t>ツミタテ</t>
    </rPh>
    <rPh sb="9" eb="11">
      <t>シサン</t>
    </rPh>
    <phoneticPr fontId="2"/>
  </si>
  <si>
    <t>その他</t>
    <rPh sb="2" eb="3">
      <t>タ</t>
    </rPh>
    <phoneticPr fontId="2"/>
  </si>
  <si>
    <t>事業活動収入計（決算額）</t>
    <rPh sb="0" eb="2">
      <t>ジギョウ</t>
    </rPh>
    <rPh sb="2" eb="4">
      <t>カツドウ</t>
    </rPh>
    <rPh sb="4" eb="6">
      <t>シュウニュウ</t>
    </rPh>
    <rPh sb="6" eb="7">
      <t>ケイ</t>
    </rPh>
    <rPh sb="8" eb="11">
      <t>ケッサンガク</t>
    </rPh>
    <phoneticPr fontId="2"/>
  </si>
  <si>
    <t>(C)の５％相当額(C×0.05)＝</t>
  </si>
  <si>
    <t>以上の経費に係る借入金の償還又は積立</t>
    <phoneticPr fontId="2"/>
  </si>
  <si>
    <t>年</t>
    <rPh sb="0" eb="1">
      <t>ネン</t>
    </rPh>
    <phoneticPr fontId="2"/>
  </si>
  <si>
    <t>月</t>
    <rPh sb="0" eb="1">
      <t>ツキ</t>
    </rPh>
    <phoneticPr fontId="2"/>
  </si>
  <si>
    <t>日</t>
    <rPh sb="0" eb="1">
      <t>ニチ</t>
    </rPh>
    <phoneticPr fontId="2"/>
  </si>
  <si>
    <t>254号通知１(5)及び別表3</t>
    <phoneticPr fontId="2"/>
  </si>
  <si>
    <t>上記の経費に係る借入金（利息部分含む）の償還又は積立</t>
  </si>
  <si>
    <t>以上の経費に係る借入金の償還</t>
    <phoneticPr fontId="2"/>
  </si>
  <si>
    <t>÷</t>
    <phoneticPr fontId="2"/>
  </si>
  <si>
    <t>＝</t>
    <phoneticPr fontId="2"/>
  </si>
  <si>
    <t>Ｄ</t>
    <phoneticPr fontId="2"/>
  </si>
  <si>
    <t>当期末支払資金残高</t>
    <rPh sb="0" eb="3">
      <t>トウキマツ</t>
    </rPh>
    <rPh sb="3" eb="5">
      <t>シハライ</t>
    </rPh>
    <rPh sb="5" eb="7">
      <t>シキン</t>
    </rPh>
    <rPh sb="7" eb="9">
      <t>ザンダカ</t>
    </rPh>
    <phoneticPr fontId="2"/>
  </si>
  <si>
    <t>(A)</t>
    <phoneticPr fontId="2"/>
  </si>
  <si>
    <t>(B)</t>
    <phoneticPr fontId="2"/>
  </si>
  <si>
    <t>(C)</t>
    <phoneticPr fontId="2"/>
  </si>
  <si>
    <t>当期取崩額</t>
    <rPh sb="0" eb="2">
      <t>トウキ</t>
    </rPh>
    <rPh sb="2" eb="4">
      <t>トリクズシ</t>
    </rPh>
    <rPh sb="4" eb="5">
      <t>ガク</t>
    </rPh>
    <phoneticPr fontId="2"/>
  </si>
  <si>
    <t>(A＋B)－D＝</t>
    <phoneticPr fontId="1"/>
  </si>
  <si>
    <t>E</t>
    <phoneticPr fontId="1"/>
  </si>
  <si>
    <t>D</t>
    <phoneticPr fontId="2"/>
  </si>
  <si>
    <t>C</t>
    <phoneticPr fontId="2"/>
  </si>
  <si>
    <t>B</t>
    <phoneticPr fontId="2"/>
  </si>
  <si>
    <t>A</t>
    <phoneticPr fontId="2"/>
  </si>
  <si>
    <t>根拠</t>
    <rPh sb="0" eb="2">
      <t>コンキョ</t>
    </rPh>
    <phoneticPr fontId="1"/>
  </si>
  <si>
    <t>適</t>
    <rPh sb="0" eb="1">
      <t>テキ</t>
    </rPh>
    <phoneticPr fontId="1"/>
  </si>
  <si>
    <t>否</t>
    <rPh sb="0" eb="1">
      <t>イナ</t>
    </rPh>
    <phoneticPr fontId="1"/>
  </si>
  <si>
    <t>非該当</t>
    <rPh sb="0" eb="3">
      <t>ヒガイトウ</t>
    </rPh>
    <phoneticPr fontId="1"/>
  </si>
  <si>
    <t>貸付先経理区分</t>
    <rPh sb="0" eb="2">
      <t>カシツケ</t>
    </rPh>
    <rPh sb="2" eb="3">
      <t>サキ</t>
    </rPh>
    <rPh sb="3" eb="5">
      <t>ケイリ</t>
    </rPh>
    <rPh sb="5" eb="7">
      <t>クブン</t>
    </rPh>
    <phoneticPr fontId="2"/>
  </si>
  <si>
    <t>金　　額</t>
    <rPh sb="0" eb="1">
      <t>キン</t>
    </rPh>
    <rPh sb="3" eb="4">
      <t>ガク</t>
    </rPh>
    <phoneticPr fontId="2"/>
  </si>
  <si>
    <t>※同一法人内の各施設拠点区分、本部拠点区分、収益事業等の事業区分への貸付は、</t>
    <phoneticPr fontId="1"/>
  </si>
  <si>
    <t>目的</t>
    <rPh sb="0" eb="2">
      <t>モクテキ</t>
    </rPh>
    <phoneticPr fontId="1"/>
  </si>
  <si>
    <t>借入先経理区分</t>
    <rPh sb="0" eb="1">
      <t>シャク</t>
    </rPh>
    <rPh sb="1" eb="2">
      <t>ニュウ</t>
    </rPh>
    <rPh sb="2" eb="3">
      <t>サキ</t>
    </rPh>
    <rPh sb="3" eb="5">
      <t>ケイリ</t>
    </rPh>
    <rPh sb="5" eb="7">
      <t>クブン</t>
    </rPh>
    <phoneticPr fontId="2"/>
  </si>
  <si>
    <t>254号通知4(2)</t>
    <phoneticPr fontId="1"/>
  </si>
  <si>
    <t>貸付</t>
    <rPh sb="0" eb="1">
      <t>カ</t>
    </rPh>
    <rPh sb="1" eb="2">
      <t>ツ</t>
    </rPh>
    <phoneticPr fontId="1"/>
  </si>
  <si>
    <t>借入</t>
    <rPh sb="0" eb="1">
      <t>カ</t>
    </rPh>
    <rPh sb="1" eb="2">
      <t>イ</t>
    </rPh>
    <phoneticPr fontId="1"/>
  </si>
  <si>
    <t>①</t>
    <phoneticPr fontId="1"/>
  </si>
  <si>
    <t>②</t>
    <phoneticPr fontId="1"/>
  </si>
  <si>
    <t>チェック</t>
    <phoneticPr fontId="1"/>
  </si>
  <si>
    <t>児童福祉法第45条第1項の基準が遵守されているか。</t>
    <rPh sb="0" eb="2">
      <t>ジドウ</t>
    </rPh>
    <rPh sb="2" eb="5">
      <t>フクシホウ</t>
    </rPh>
    <rPh sb="5" eb="6">
      <t>ダイ</t>
    </rPh>
    <rPh sb="8" eb="9">
      <t>ジョウ</t>
    </rPh>
    <rPh sb="9" eb="10">
      <t>ダイ</t>
    </rPh>
    <rPh sb="11" eb="12">
      <t>コウ</t>
    </rPh>
    <rPh sb="13" eb="15">
      <t>キジュン</t>
    </rPh>
    <rPh sb="16" eb="18">
      <t>ジュンシュ</t>
    </rPh>
    <phoneticPr fontId="1"/>
  </si>
  <si>
    <t>委託費に係る交付基準等に示す職員配置等の事項が遵守されているか。</t>
    <rPh sb="0" eb="3">
      <t>イタクヒ</t>
    </rPh>
    <rPh sb="4" eb="5">
      <t>カカ</t>
    </rPh>
    <rPh sb="6" eb="8">
      <t>コウフ</t>
    </rPh>
    <rPh sb="8" eb="10">
      <t>キジュン</t>
    </rPh>
    <rPh sb="10" eb="11">
      <t>トウ</t>
    </rPh>
    <rPh sb="12" eb="13">
      <t>シメ</t>
    </rPh>
    <rPh sb="14" eb="16">
      <t>ショクイン</t>
    </rPh>
    <rPh sb="16" eb="18">
      <t>ハイチ</t>
    </rPh>
    <rPh sb="18" eb="19">
      <t>トウ</t>
    </rPh>
    <rPh sb="20" eb="22">
      <t>ジコウ</t>
    </rPh>
    <rPh sb="23" eb="25">
      <t>ジュンシュ</t>
    </rPh>
    <phoneticPr fontId="1"/>
  </si>
  <si>
    <t>③</t>
    <phoneticPr fontId="1"/>
  </si>
  <si>
    <t>給与規程が整備され、適正な給与水準が維持されるなど人件費が適正に運用されているか。</t>
    <rPh sb="0" eb="2">
      <t>キュウヨ</t>
    </rPh>
    <rPh sb="2" eb="4">
      <t>キテイ</t>
    </rPh>
    <rPh sb="5" eb="7">
      <t>セイビ</t>
    </rPh>
    <rPh sb="10" eb="12">
      <t>テキセイ</t>
    </rPh>
    <rPh sb="13" eb="15">
      <t>キュウヨ</t>
    </rPh>
    <rPh sb="15" eb="17">
      <t>スイジュン</t>
    </rPh>
    <rPh sb="18" eb="20">
      <t>イジ</t>
    </rPh>
    <rPh sb="25" eb="28">
      <t>ジンケンヒ</t>
    </rPh>
    <rPh sb="29" eb="31">
      <t>テキセイ</t>
    </rPh>
    <rPh sb="32" eb="34">
      <t>ウンヨウ</t>
    </rPh>
    <phoneticPr fontId="1"/>
  </si>
  <si>
    <t>給食について必要な栄養量が確保され、嗜好を活かした調理がなされているか。</t>
    <rPh sb="0" eb="2">
      <t>キュウショク</t>
    </rPh>
    <rPh sb="6" eb="8">
      <t>ヒツヨウ</t>
    </rPh>
    <rPh sb="9" eb="12">
      <t>エイヨウリョウ</t>
    </rPh>
    <rPh sb="13" eb="15">
      <t>カクホ</t>
    </rPh>
    <rPh sb="18" eb="20">
      <t>シコウ</t>
    </rPh>
    <rPh sb="21" eb="22">
      <t>イ</t>
    </rPh>
    <rPh sb="25" eb="27">
      <t>チョウリ</t>
    </rPh>
    <phoneticPr fontId="1"/>
  </si>
  <si>
    <t>保育所保育指針を踏まえた保育がなされ、児童の処遇が適切であるか。</t>
    <rPh sb="0" eb="3">
      <t>ホイクショ</t>
    </rPh>
    <rPh sb="3" eb="5">
      <t>ホイク</t>
    </rPh>
    <rPh sb="5" eb="7">
      <t>シシン</t>
    </rPh>
    <rPh sb="8" eb="9">
      <t>フ</t>
    </rPh>
    <rPh sb="12" eb="14">
      <t>ホイク</t>
    </rPh>
    <rPh sb="19" eb="21">
      <t>ジドウ</t>
    </rPh>
    <rPh sb="22" eb="24">
      <t>ショグウ</t>
    </rPh>
    <rPh sb="25" eb="27">
      <t>テキセツ</t>
    </rPh>
    <phoneticPr fontId="1"/>
  </si>
  <si>
    <t>その他問題となる事由がないか。</t>
    <rPh sb="2" eb="3">
      <t>タ</t>
    </rPh>
    <rPh sb="3" eb="5">
      <t>モンダイ</t>
    </rPh>
    <rPh sb="8" eb="10">
      <t>ジユウ</t>
    </rPh>
    <phoneticPr fontId="1"/>
  </si>
  <si>
    <t>④</t>
    <phoneticPr fontId="1"/>
  </si>
  <si>
    <t>⑤</t>
    <phoneticPr fontId="1"/>
  </si>
  <si>
    <t>⑥</t>
    <phoneticPr fontId="1"/>
  </si>
  <si>
    <t>⑦</t>
    <phoneticPr fontId="1"/>
  </si>
  <si>
    <t>第一段階</t>
    <rPh sb="0" eb="1">
      <t>ダイ</t>
    </rPh>
    <rPh sb="1" eb="4">
      <t>イチダンカイ</t>
    </rPh>
    <phoneticPr fontId="1"/>
  </si>
  <si>
    <t>第二段階</t>
    <rPh sb="0" eb="1">
      <t>ダイ</t>
    </rPh>
    <rPh sb="1" eb="2">
      <t>ニ</t>
    </rPh>
    <rPh sb="2" eb="4">
      <t>ダンカイ</t>
    </rPh>
    <phoneticPr fontId="1"/>
  </si>
  <si>
    <t>延長保育事業及びこれと同様の事業と認められるもの</t>
    <rPh sb="0" eb="2">
      <t>エンチョウ</t>
    </rPh>
    <rPh sb="2" eb="4">
      <t>ホイク</t>
    </rPh>
    <rPh sb="4" eb="6">
      <t>ジギョウ</t>
    </rPh>
    <rPh sb="6" eb="7">
      <t>オヨ</t>
    </rPh>
    <rPh sb="11" eb="13">
      <t>ドウヨウ</t>
    </rPh>
    <rPh sb="14" eb="16">
      <t>ジギョウ</t>
    </rPh>
    <rPh sb="17" eb="18">
      <t>ミト</t>
    </rPh>
    <phoneticPr fontId="1"/>
  </si>
  <si>
    <t>一時預かり事業</t>
    <rPh sb="0" eb="2">
      <t>イチジ</t>
    </rPh>
    <rPh sb="2" eb="3">
      <t>アズ</t>
    </rPh>
    <rPh sb="5" eb="7">
      <t>ジギョウ</t>
    </rPh>
    <phoneticPr fontId="1"/>
  </si>
  <si>
    <t>乳児を３人以上受け入れるなど低年齢児童の積極的な受け入れ</t>
    <rPh sb="0" eb="2">
      <t>ニュウジ</t>
    </rPh>
    <rPh sb="4" eb="5">
      <t>ニン</t>
    </rPh>
    <rPh sb="5" eb="7">
      <t>イジョウ</t>
    </rPh>
    <rPh sb="7" eb="8">
      <t>ウ</t>
    </rPh>
    <rPh sb="9" eb="10">
      <t>イ</t>
    </rPh>
    <rPh sb="14" eb="17">
      <t>テイネンレイ</t>
    </rPh>
    <rPh sb="17" eb="19">
      <t>ジドウ</t>
    </rPh>
    <rPh sb="20" eb="23">
      <t>セッキョクテキ</t>
    </rPh>
    <rPh sb="24" eb="25">
      <t>ウ</t>
    </rPh>
    <rPh sb="26" eb="27">
      <t>イ</t>
    </rPh>
    <phoneticPr fontId="1"/>
  </si>
  <si>
    <t>地域子育て支援拠点事業又はこれと同様の事業と認められるもの</t>
    <rPh sb="0" eb="2">
      <t>チイキ</t>
    </rPh>
    <rPh sb="2" eb="4">
      <t>コソダ</t>
    </rPh>
    <rPh sb="5" eb="7">
      <t>シエン</t>
    </rPh>
    <rPh sb="7" eb="9">
      <t>キョテン</t>
    </rPh>
    <rPh sb="9" eb="11">
      <t>ジギョウ</t>
    </rPh>
    <rPh sb="11" eb="12">
      <t>マタ</t>
    </rPh>
    <rPh sb="16" eb="18">
      <t>ドウヨウ</t>
    </rPh>
    <rPh sb="19" eb="21">
      <t>ジギョウ</t>
    </rPh>
    <rPh sb="22" eb="23">
      <t>ミト</t>
    </rPh>
    <phoneticPr fontId="1"/>
  </si>
  <si>
    <t>集団保育が可能で日々通所でき、かつ特別児童扶養手当の支給対象障害児の受け入れ</t>
    <rPh sb="0" eb="2">
      <t>シュウダン</t>
    </rPh>
    <rPh sb="2" eb="4">
      <t>ホイク</t>
    </rPh>
    <rPh sb="5" eb="7">
      <t>カノウ</t>
    </rPh>
    <rPh sb="8" eb="10">
      <t>ヒビ</t>
    </rPh>
    <rPh sb="10" eb="12">
      <t>ツウショ</t>
    </rPh>
    <rPh sb="17" eb="19">
      <t>トクベツ</t>
    </rPh>
    <rPh sb="19" eb="21">
      <t>ジドウ</t>
    </rPh>
    <rPh sb="21" eb="23">
      <t>フヨウ</t>
    </rPh>
    <rPh sb="23" eb="25">
      <t>テアテ</t>
    </rPh>
    <rPh sb="26" eb="28">
      <t>シキュウ</t>
    </rPh>
    <rPh sb="28" eb="30">
      <t>タイショウ</t>
    </rPh>
    <rPh sb="30" eb="33">
      <t>ショウガイジ</t>
    </rPh>
    <rPh sb="34" eb="35">
      <t>ウ</t>
    </rPh>
    <rPh sb="36" eb="37">
      <t>イ</t>
    </rPh>
    <phoneticPr fontId="1"/>
  </si>
  <si>
    <t>家庭支援推進保育事業又はこれと同様の事業と認められるもの</t>
    <rPh sb="0" eb="2">
      <t>カテイ</t>
    </rPh>
    <rPh sb="2" eb="4">
      <t>シエン</t>
    </rPh>
    <rPh sb="4" eb="6">
      <t>スイシン</t>
    </rPh>
    <rPh sb="6" eb="8">
      <t>ホイク</t>
    </rPh>
    <rPh sb="8" eb="10">
      <t>ジギョウ</t>
    </rPh>
    <rPh sb="10" eb="11">
      <t>マタ</t>
    </rPh>
    <rPh sb="15" eb="17">
      <t>ドウヨウ</t>
    </rPh>
    <rPh sb="18" eb="20">
      <t>ジギョウ</t>
    </rPh>
    <rPh sb="21" eb="22">
      <t>ミト</t>
    </rPh>
    <phoneticPr fontId="1"/>
  </si>
  <si>
    <t>休日保育加算の対象施設</t>
    <rPh sb="0" eb="2">
      <t>キュウジツ</t>
    </rPh>
    <rPh sb="2" eb="4">
      <t>ホイク</t>
    </rPh>
    <rPh sb="4" eb="6">
      <t>カサン</t>
    </rPh>
    <rPh sb="7" eb="9">
      <t>タイショウ</t>
    </rPh>
    <rPh sb="9" eb="11">
      <t>シセツ</t>
    </rPh>
    <phoneticPr fontId="1"/>
  </si>
  <si>
    <t>⑧</t>
    <phoneticPr fontId="1"/>
  </si>
  <si>
    <t>病児保育事業又はこれと同様の事業と認められるもの</t>
    <rPh sb="0" eb="2">
      <t>ビョウジ</t>
    </rPh>
    <rPh sb="2" eb="4">
      <t>ホイク</t>
    </rPh>
    <rPh sb="4" eb="6">
      <t>ジギョウ</t>
    </rPh>
    <rPh sb="6" eb="7">
      <t>マタ</t>
    </rPh>
    <rPh sb="11" eb="13">
      <t>ドウヨウ</t>
    </rPh>
    <rPh sb="14" eb="16">
      <t>ジギョウ</t>
    </rPh>
    <rPh sb="17" eb="18">
      <t>ミト</t>
    </rPh>
    <phoneticPr fontId="1"/>
  </si>
  <si>
    <t>第三段階</t>
    <rPh sb="0" eb="1">
      <t>ダイ</t>
    </rPh>
    <rPh sb="1" eb="2">
      <t>サン</t>
    </rPh>
    <rPh sb="2" eb="4">
      <t>ダンカイ</t>
    </rPh>
    <phoneticPr fontId="1"/>
  </si>
  <si>
    <t>社会福祉法人会計基準、学校法人会計基準、企業会計に基づく計算書類を備え付け、閲覧に供しているか。</t>
    <rPh sb="0" eb="2">
      <t>シャカイ</t>
    </rPh>
    <rPh sb="2" eb="4">
      <t>フクシ</t>
    </rPh>
    <rPh sb="4" eb="6">
      <t>ホウジン</t>
    </rPh>
    <rPh sb="6" eb="8">
      <t>カイケイ</t>
    </rPh>
    <rPh sb="8" eb="10">
      <t>キジュン</t>
    </rPh>
    <rPh sb="11" eb="13">
      <t>ガッコウ</t>
    </rPh>
    <rPh sb="13" eb="15">
      <t>ホウジン</t>
    </rPh>
    <rPh sb="15" eb="17">
      <t>カイケイ</t>
    </rPh>
    <rPh sb="17" eb="19">
      <t>キジュン</t>
    </rPh>
    <rPh sb="20" eb="22">
      <t>キギョウ</t>
    </rPh>
    <rPh sb="22" eb="24">
      <t>カイケイ</t>
    </rPh>
    <rPh sb="25" eb="26">
      <t>モト</t>
    </rPh>
    <rPh sb="28" eb="30">
      <t>ケイサン</t>
    </rPh>
    <rPh sb="30" eb="32">
      <t>ショルイ</t>
    </rPh>
    <rPh sb="33" eb="34">
      <t>ソナ</t>
    </rPh>
    <rPh sb="35" eb="36">
      <t>ツ</t>
    </rPh>
    <rPh sb="38" eb="40">
      <t>エツラン</t>
    </rPh>
    <rPh sb="41" eb="42">
      <t>キョウ</t>
    </rPh>
    <phoneticPr fontId="1"/>
  </si>
  <si>
    <t>毎年度、次のアまたはイのどちらかが実施されているか。</t>
    <rPh sb="0" eb="3">
      <t>マイネンド</t>
    </rPh>
    <rPh sb="4" eb="5">
      <t>ツギ</t>
    </rPh>
    <rPh sb="17" eb="19">
      <t>ジッシ</t>
    </rPh>
    <phoneticPr fontId="1"/>
  </si>
  <si>
    <t>ア</t>
    <phoneticPr fontId="1"/>
  </si>
  <si>
    <t>第三者評価加算の認定を受け、サービスの質の向上に努めている。</t>
    <rPh sb="0" eb="3">
      <t>ダイサンシャ</t>
    </rPh>
    <rPh sb="3" eb="5">
      <t>ヒョウカ</t>
    </rPh>
    <rPh sb="5" eb="7">
      <t>カサン</t>
    </rPh>
    <rPh sb="8" eb="10">
      <t>ニンテイ</t>
    </rPh>
    <rPh sb="11" eb="12">
      <t>ウ</t>
    </rPh>
    <rPh sb="19" eb="20">
      <t>シツ</t>
    </rPh>
    <rPh sb="21" eb="23">
      <t>コウジョウ</t>
    </rPh>
    <rPh sb="24" eb="25">
      <t>ツト</t>
    </rPh>
    <phoneticPr fontId="1"/>
  </si>
  <si>
    <t>イ</t>
    <phoneticPr fontId="1"/>
  </si>
  <si>
    <t>入所者等に対して苦情解決の仕組みが周知され、第三者委員を設置して適切な対応を行い、苦情内容や解決結果を定期的に公表している。</t>
    <rPh sb="0" eb="3">
      <t>ニュウショシャ</t>
    </rPh>
    <rPh sb="3" eb="4">
      <t>トウ</t>
    </rPh>
    <rPh sb="5" eb="6">
      <t>タイ</t>
    </rPh>
    <rPh sb="8" eb="10">
      <t>クジョウ</t>
    </rPh>
    <rPh sb="10" eb="12">
      <t>カイケツ</t>
    </rPh>
    <rPh sb="13" eb="15">
      <t>シク</t>
    </rPh>
    <rPh sb="17" eb="19">
      <t>シュウチ</t>
    </rPh>
    <rPh sb="22" eb="25">
      <t>ダイサンシャ</t>
    </rPh>
    <rPh sb="25" eb="27">
      <t>イイン</t>
    </rPh>
    <rPh sb="28" eb="30">
      <t>セッチ</t>
    </rPh>
    <rPh sb="32" eb="34">
      <t>テキセツ</t>
    </rPh>
    <rPh sb="35" eb="37">
      <t>タイオウ</t>
    </rPh>
    <rPh sb="38" eb="39">
      <t>オコナ</t>
    </rPh>
    <rPh sb="41" eb="43">
      <t>クジョウ</t>
    </rPh>
    <rPh sb="43" eb="45">
      <t>ナイヨウ</t>
    </rPh>
    <rPh sb="46" eb="48">
      <t>カイケツ</t>
    </rPh>
    <rPh sb="48" eb="50">
      <t>ケッカ</t>
    </rPh>
    <rPh sb="51" eb="54">
      <t>テイキテキ</t>
    </rPh>
    <rPh sb="55" eb="57">
      <t>コウヒョウ</t>
    </rPh>
    <phoneticPr fontId="1"/>
  </si>
  <si>
    <t>処遇改善等加算の賃金改善要件（キャリアパス要件も含む）のいずれも満たしている。</t>
    <rPh sb="0" eb="2">
      <t>ショグウ</t>
    </rPh>
    <rPh sb="2" eb="4">
      <t>カイゼン</t>
    </rPh>
    <rPh sb="4" eb="5">
      <t>トウ</t>
    </rPh>
    <rPh sb="5" eb="7">
      <t>カサン</t>
    </rPh>
    <rPh sb="8" eb="10">
      <t>チンギン</t>
    </rPh>
    <rPh sb="10" eb="12">
      <t>カイゼン</t>
    </rPh>
    <rPh sb="12" eb="14">
      <t>ヨウケン</t>
    </rPh>
    <rPh sb="21" eb="23">
      <t>ヨウケン</t>
    </rPh>
    <rPh sb="24" eb="25">
      <t>フク</t>
    </rPh>
    <rPh sb="32" eb="33">
      <t>ミ</t>
    </rPh>
    <phoneticPr fontId="1"/>
  </si>
  <si>
    <t>　私立保育所の運営費は、委託費として使途制限が設けられているため、原則として人件費・管理費・事業費それぞれに支出されなければならないが、</t>
    <phoneticPr fontId="1"/>
  </si>
  <si>
    <t>　次の要件を満たすことで、弾力的な運用が可能となる。</t>
    <rPh sb="1" eb="2">
      <t>ツギ</t>
    </rPh>
    <rPh sb="3" eb="5">
      <t>ヨウケン</t>
    </rPh>
    <rPh sb="6" eb="7">
      <t>ミ</t>
    </rPh>
    <rPh sb="13" eb="16">
      <t>ダンリョクテキ</t>
    </rPh>
    <rPh sb="17" eb="19">
      <t>ウンヨウ</t>
    </rPh>
    <rPh sb="20" eb="22">
      <t>カノウ</t>
    </rPh>
    <phoneticPr fontId="1"/>
  </si>
  <si>
    <t>　</t>
    <phoneticPr fontId="1"/>
  </si>
  <si>
    <t>第二段階において、別表２への支出が処遇改善等加算の基礎分を超えている場合</t>
    <rPh sb="0" eb="1">
      <t>ダイ</t>
    </rPh>
    <rPh sb="1" eb="4">
      <t>ニダンカイ</t>
    </rPh>
    <rPh sb="9" eb="11">
      <t>ベッピョウ</t>
    </rPh>
    <rPh sb="14" eb="16">
      <t>シシュツ</t>
    </rPh>
    <rPh sb="17" eb="19">
      <t>ショグウ</t>
    </rPh>
    <rPh sb="19" eb="21">
      <t>カイゼン</t>
    </rPh>
    <rPh sb="21" eb="22">
      <t>トウ</t>
    </rPh>
    <rPh sb="22" eb="24">
      <t>カサン</t>
    </rPh>
    <rPh sb="25" eb="27">
      <t>キソ</t>
    </rPh>
    <rPh sb="27" eb="28">
      <t>ブン</t>
    </rPh>
    <rPh sb="29" eb="30">
      <t>コ</t>
    </rPh>
    <rPh sb="34" eb="36">
      <t>バアイ</t>
    </rPh>
    <phoneticPr fontId="1"/>
  </si>
  <si>
    <t>第三段階において、別表３及び４への支出が処遇改善等加算の基礎分を超えている場合</t>
    <rPh sb="0" eb="1">
      <t>ダイ</t>
    </rPh>
    <rPh sb="1" eb="4">
      <t>サンダンカイ</t>
    </rPh>
    <rPh sb="9" eb="11">
      <t>ベッピョウ</t>
    </rPh>
    <rPh sb="12" eb="13">
      <t>オヨ</t>
    </rPh>
    <rPh sb="17" eb="19">
      <t>シシュツ</t>
    </rPh>
    <phoneticPr fontId="1"/>
  </si>
  <si>
    <t>又は、第三段階において、別表３及び５への支出が委託費の３ヶ月分に相当する額を超えている場合</t>
    <rPh sb="0" eb="1">
      <t>マタ</t>
    </rPh>
    <rPh sb="3" eb="4">
      <t>ダイ</t>
    </rPh>
    <rPh sb="4" eb="7">
      <t>サンダンカイ</t>
    </rPh>
    <rPh sb="12" eb="14">
      <t>ベッピョウ</t>
    </rPh>
    <rPh sb="15" eb="16">
      <t>オヨ</t>
    </rPh>
    <rPh sb="20" eb="22">
      <t>シシュツ</t>
    </rPh>
    <rPh sb="23" eb="26">
      <t>イタクヒ</t>
    </rPh>
    <rPh sb="29" eb="30">
      <t>ゲツ</t>
    </rPh>
    <rPh sb="30" eb="31">
      <t>ブン</t>
    </rPh>
    <rPh sb="32" eb="34">
      <t>ソウトウ</t>
    </rPh>
    <rPh sb="36" eb="37">
      <t>ガク</t>
    </rPh>
    <rPh sb="43" eb="45">
      <t>バアイ</t>
    </rPh>
    <phoneticPr fontId="1"/>
  </si>
  <si>
    <t>委託費に係る当該会計年度の各種積立資産への積立支出及び当期資金収支差額合計が、当該施設に係る</t>
    <rPh sb="0" eb="3">
      <t>イタクヒ</t>
    </rPh>
    <rPh sb="4" eb="5">
      <t>カカ</t>
    </rPh>
    <rPh sb="6" eb="8">
      <t>トウガイ</t>
    </rPh>
    <rPh sb="8" eb="10">
      <t>カイケイ</t>
    </rPh>
    <rPh sb="10" eb="12">
      <t>ネンド</t>
    </rPh>
    <rPh sb="13" eb="15">
      <t>カクシュ</t>
    </rPh>
    <rPh sb="15" eb="17">
      <t>ツミタテ</t>
    </rPh>
    <rPh sb="17" eb="19">
      <t>シサン</t>
    </rPh>
    <rPh sb="21" eb="23">
      <t>ツミタテ</t>
    </rPh>
    <rPh sb="23" eb="25">
      <t>シシュツ</t>
    </rPh>
    <rPh sb="25" eb="26">
      <t>オヨ</t>
    </rPh>
    <rPh sb="27" eb="29">
      <t>トウキ</t>
    </rPh>
    <rPh sb="29" eb="31">
      <t>シキン</t>
    </rPh>
    <rPh sb="31" eb="33">
      <t>シュウシ</t>
    </rPh>
    <rPh sb="33" eb="35">
      <t>サガク</t>
    </rPh>
    <rPh sb="35" eb="37">
      <t>ゴウケイ</t>
    </rPh>
    <rPh sb="39" eb="41">
      <t>トウガイ</t>
    </rPh>
    <rPh sb="41" eb="43">
      <t>シセツ</t>
    </rPh>
    <rPh sb="44" eb="45">
      <t>カカ</t>
    </rPh>
    <phoneticPr fontId="1"/>
  </si>
  <si>
    <t>拠点区分の事業活動収入計（決算額）の５％相当額を上回る場合</t>
    <rPh sb="0" eb="2">
      <t>キョテン</t>
    </rPh>
    <rPh sb="2" eb="4">
      <t>クブン</t>
    </rPh>
    <rPh sb="5" eb="7">
      <t>ジギョウ</t>
    </rPh>
    <rPh sb="7" eb="9">
      <t>カツドウ</t>
    </rPh>
    <rPh sb="9" eb="11">
      <t>シュウニュウ</t>
    </rPh>
    <rPh sb="11" eb="12">
      <t>ケイ</t>
    </rPh>
    <rPh sb="13" eb="16">
      <t>ケッサンガク</t>
    </rPh>
    <rPh sb="20" eb="23">
      <t>ソウトウガク</t>
    </rPh>
    <rPh sb="24" eb="26">
      <t>ウワマワ</t>
    </rPh>
    <rPh sb="27" eb="29">
      <t>バアイ</t>
    </rPh>
    <phoneticPr fontId="1"/>
  </si>
  <si>
    <t>　※④を確認するため、次の欄に記入すること。</t>
    <phoneticPr fontId="1"/>
  </si>
  <si>
    <t>→　Ｅが(＋)の場合に、収支計算分析表を添付する。</t>
    <phoneticPr fontId="1"/>
  </si>
  <si>
    <t>　［第一段階］</t>
    <rPh sb="2" eb="3">
      <t>ダイ</t>
    </rPh>
    <rPh sb="3" eb="6">
      <t>イチダンカイ</t>
    </rPh>
    <phoneticPr fontId="1"/>
  </si>
  <si>
    <t>積立の種類</t>
    <rPh sb="0" eb="2">
      <t>ツミタテ</t>
    </rPh>
    <rPh sb="3" eb="5">
      <t>シュルイ</t>
    </rPh>
    <phoneticPr fontId="1"/>
  </si>
  <si>
    <t>　［第二段階］</t>
    <rPh sb="2" eb="3">
      <t>ダイ</t>
    </rPh>
    <rPh sb="3" eb="4">
      <t>ニ</t>
    </rPh>
    <rPh sb="4" eb="6">
      <t>ダンカイ</t>
    </rPh>
    <phoneticPr fontId="1"/>
  </si>
  <si>
    <t>支出額</t>
    <rPh sb="0" eb="3">
      <t>シシュツガク</t>
    </rPh>
    <phoneticPr fontId="1"/>
  </si>
  <si>
    <t>処遇改善等加算の基礎分</t>
    <rPh sb="0" eb="2">
      <t>ショグウ</t>
    </rPh>
    <rPh sb="2" eb="4">
      <t>カイゼン</t>
    </rPh>
    <rPh sb="4" eb="5">
      <t>トウ</t>
    </rPh>
    <rPh sb="5" eb="7">
      <t>カサン</t>
    </rPh>
    <rPh sb="8" eb="10">
      <t>キソ</t>
    </rPh>
    <rPh sb="10" eb="11">
      <t>ブン</t>
    </rPh>
    <phoneticPr fontId="1"/>
  </si>
  <si>
    <t>　　　※　ＢがＡを超えている場合、収支計算分析表を提出すること（後述）。</t>
    <rPh sb="9" eb="10">
      <t>コ</t>
    </rPh>
    <rPh sb="14" eb="16">
      <t>バアイ</t>
    </rPh>
    <rPh sb="17" eb="19">
      <t>シュウシ</t>
    </rPh>
    <rPh sb="19" eb="21">
      <t>ケイサン</t>
    </rPh>
    <rPh sb="21" eb="24">
      <t>ブンセキヒョウ</t>
    </rPh>
    <rPh sb="25" eb="27">
      <t>テイシュツ</t>
    </rPh>
    <rPh sb="32" eb="34">
      <t>コウジュツ</t>
    </rPh>
    <phoneticPr fontId="1"/>
  </si>
  <si>
    <t>Ａ</t>
    <phoneticPr fontId="1"/>
  </si>
  <si>
    <t>合    計</t>
    <phoneticPr fontId="2"/>
  </si>
  <si>
    <t>Ｂ</t>
    <phoneticPr fontId="1"/>
  </si>
  <si>
    <t>・第三者評価の受審</t>
    <rPh sb="1" eb="4">
      <t>ダイサンシャ</t>
    </rPh>
    <rPh sb="4" eb="6">
      <t>ヒョウカ</t>
    </rPh>
    <rPh sb="7" eb="8">
      <t>ジュ</t>
    </rPh>
    <rPh sb="8" eb="9">
      <t>シン</t>
    </rPh>
    <phoneticPr fontId="2"/>
  </si>
  <si>
    <t>・結果の公表</t>
    <rPh sb="1" eb="3">
      <t>ケッカ</t>
    </rPh>
    <rPh sb="4" eb="6">
      <t>コウヒョウ</t>
    </rPh>
    <phoneticPr fontId="2"/>
  </si>
  <si>
    <t>　［第三段階］</t>
    <rPh sb="2" eb="3">
      <t>ダイ</t>
    </rPh>
    <rPh sb="3" eb="4">
      <t>サン</t>
    </rPh>
    <rPh sb="4" eb="6">
      <t>ダンカイ</t>
    </rPh>
    <phoneticPr fontId="1"/>
  </si>
  <si>
    <t>支出金額</t>
    <rPh sb="0" eb="3">
      <t>シシュツキン</t>
    </rPh>
    <rPh sb="3" eb="4">
      <t>ガク</t>
    </rPh>
    <phoneticPr fontId="1"/>
  </si>
  <si>
    <t>合　計</t>
    <rPh sb="0" eb="1">
      <t>ア</t>
    </rPh>
    <rPh sb="2" eb="3">
      <t>ケイ</t>
    </rPh>
    <phoneticPr fontId="2"/>
  </si>
  <si>
    <t>Ｃ</t>
    <phoneticPr fontId="2"/>
  </si>
  <si>
    <t xml:space="preserve"> 合    計</t>
    <phoneticPr fontId="2"/>
  </si>
  <si>
    <t>Ｃ　＋　Ｄ</t>
    <phoneticPr fontId="2"/>
  </si>
  <si>
    <t>　【処遇改善等加算の基礎分】</t>
    <rPh sb="2" eb="4">
      <t>ショグウ</t>
    </rPh>
    <rPh sb="4" eb="6">
      <t>カイゼン</t>
    </rPh>
    <rPh sb="6" eb="7">
      <t>トウ</t>
    </rPh>
    <rPh sb="7" eb="9">
      <t>カサン</t>
    </rPh>
    <rPh sb="10" eb="12">
      <t>キソ</t>
    </rPh>
    <rPh sb="12" eb="13">
      <t>ブン</t>
    </rPh>
    <phoneticPr fontId="2"/>
  </si>
  <si>
    <t>254号通知１(5)及び別表５</t>
    <phoneticPr fontId="2"/>
  </si>
  <si>
    <t>Ｅ</t>
    <phoneticPr fontId="2"/>
  </si>
  <si>
    <t>Ｆ</t>
    <phoneticPr fontId="2"/>
  </si>
  <si>
    <t>Ｃ　＋　Ｆ</t>
    <phoneticPr fontId="2"/>
  </si>
  <si>
    <t>委託費収入</t>
    <rPh sb="0" eb="3">
      <t>イタクヒ</t>
    </rPh>
    <rPh sb="3" eb="5">
      <t>シュウニュウ</t>
    </rPh>
    <phoneticPr fontId="2"/>
  </si>
  <si>
    <t>○　上記要件を満たした上で、委託費を人件費・管理費・事業費間で相互流用しているか。</t>
    <rPh sb="2" eb="4">
      <t>ジョウキ</t>
    </rPh>
    <rPh sb="4" eb="6">
      <t>ヨウケン</t>
    </rPh>
    <rPh sb="7" eb="8">
      <t>ミ</t>
    </rPh>
    <rPh sb="11" eb="12">
      <t>ウエ</t>
    </rPh>
    <rPh sb="14" eb="17">
      <t>イタクヒ</t>
    </rPh>
    <rPh sb="18" eb="21">
      <t>ジンケンヒ</t>
    </rPh>
    <rPh sb="22" eb="25">
      <t>カンリヒ</t>
    </rPh>
    <rPh sb="26" eb="29">
      <t>ジギョウヒ</t>
    </rPh>
    <rPh sb="29" eb="30">
      <t>アイダ</t>
    </rPh>
    <rPh sb="31" eb="33">
      <t>ソウゴ</t>
    </rPh>
    <rPh sb="33" eb="35">
      <t>リュウヨウ</t>
    </rPh>
    <phoneticPr fontId="1"/>
  </si>
  <si>
    <t>○　上記要件を満たした上で、委託費を人件費積立資産・修繕積立資産・備品等購入積立</t>
    <rPh sb="2" eb="4">
      <t>ジョウキ</t>
    </rPh>
    <rPh sb="4" eb="6">
      <t>ヨウケン</t>
    </rPh>
    <rPh sb="7" eb="8">
      <t>ミ</t>
    </rPh>
    <rPh sb="11" eb="12">
      <t>ウエ</t>
    </rPh>
    <rPh sb="14" eb="17">
      <t>イタクヒ</t>
    </rPh>
    <rPh sb="18" eb="21">
      <t>ジンケンヒ</t>
    </rPh>
    <rPh sb="21" eb="23">
      <t>ツミタテ</t>
    </rPh>
    <rPh sb="23" eb="25">
      <t>シサン</t>
    </rPh>
    <rPh sb="26" eb="28">
      <t>シュウゼン</t>
    </rPh>
    <rPh sb="28" eb="29">
      <t>ツ</t>
    </rPh>
    <rPh sb="29" eb="30">
      <t>タ</t>
    </rPh>
    <rPh sb="30" eb="32">
      <t>シサン</t>
    </rPh>
    <rPh sb="33" eb="35">
      <t>ビヒン</t>
    </rPh>
    <rPh sb="35" eb="36">
      <t>トウ</t>
    </rPh>
    <rPh sb="36" eb="38">
      <t>コウニュウ</t>
    </rPh>
    <rPh sb="38" eb="40">
      <t>ツミタテ</t>
    </rPh>
    <phoneticPr fontId="1"/>
  </si>
  <si>
    <t>　　資産に積み立てているか。</t>
    <phoneticPr fontId="2"/>
  </si>
  <si>
    <t>←</t>
    <phoneticPr fontId="2"/>
  </si>
  <si>
    <t>Ａ</t>
    <phoneticPr fontId="2"/>
  </si>
  <si>
    <t>ア　弾力的運用の要件を満たしているかの確認</t>
    <rPh sb="2" eb="5">
      <t>ダンリョクテキ</t>
    </rPh>
    <rPh sb="5" eb="7">
      <t>ウンヨウ</t>
    </rPh>
    <rPh sb="8" eb="10">
      <t>ヨウケン</t>
    </rPh>
    <rPh sb="11" eb="12">
      <t>ミ</t>
    </rPh>
    <rPh sb="19" eb="21">
      <t>カクニン</t>
    </rPh>
    <phoneticPr fontId="1"/>
  </si>
  <si>
    <t>イ　弾力的運用の要件（上記の第一段階）を満たしていない場合</t>
    <rPh sb="2" eb="5">
      <t>ダンリョクテキ</t>
    </rPh>
    <rPh sb="5" eb="7">
      <t>ウンヨウ</t>
    </rPh>
    <rPh sb="8" eb="10">
      <t>ヨウケン</t>
    </rPh>
    <rPh sb="11" eb="13">
      <t>ジョウキ</t>
    </rPh>
    <rPh sb="14" eb="15">
      <t>ダイ</t>
    </rPh>
    <rPh sb="15" eb="18">
      <t>イチダンカイ</t>
    </rPh>
    <rPh sb="20" eb="21">
      <t>ミ</t>
    </rPh>
    <rPh sb="27" eb="29">
      <t>バアイ</t>
    </rPh>
    <phoneticPr fontId="1"/>
  </si>
  <si>
    <t>エ　積立金</t>
    <rPh sb="2" eb="5">
      <t>ツミタテキン</t>
    </rPh>
    <phoneticPr fontId="2"/>
  </si>
  <si>
    <t>オ　収支計算分析表の提出</t>
    <rPh sb="2" eb="4">
      <t>シュウシ</t>
    </rPh>
    <rPh sb="4" eb="6">
      <t>ケイサン</t>
    </rPh>
    <rPh sb="6" eb="8">
      <t>ブンセキ</t>
    </rPh>
    <rPh sb="8" eb="9">
      <t>オモテ</t>
    </rPh>
    <rPh sb="10" eb="12">
      <t>テイシュツ</t>
    </rPh>
    <phoneticPr fontId="1"/>
  </si>
  <si>
    <t>『●●保育園　資金収支計算書』の「当期資金収支差額合計」</t>
    <rPh sb="3" eb="6">
      <t>ホイクエン</t>
    </rPh>
    <rPh sb="7" eb="9">
      <t>シキン</t>
    </rPh>
    <rPh sb="9" eb="11">
      <t>シュウシ</t>
    </rPh>
    <rPh sb="11" eb="14">
      <t>ケイサンショ</t>
    </rPh>
    <rPh sb="17" eb="19">
      <t>トウキ</t>
    </rPh>
    <rPh sb="19" eb="21">
      <t>シキン</t>
    </rPh>
    <rPh sb="21" eb="23">
      <t>シュウシ</t>
    </rPh>
    <rPh sb="23" eb="25">
      <t>サガク</t>
    </rPh>
    <rPh sb="25" eb="27">
      <t>ゴウケイ</t>
    </rPh>
    <phoneticPr fontId="2"/>
  </si>
  <si>
    <t>『●●保育園　資金収支計算書』の「事業活動収入計」</t>
    <rPh sb="3" eb="6">
      <t>ホイクエン</t>
    </rPh>
    <rPh sb="7" eb="9">
      <t>シキン</t>
    </rPh>
    <rPh sb="9" eb="11">
      <t>シュウシ</t>
    </rPh>
    <rPh sb="11" eb="14">
      <t>ケイサンショ</t>
    </rPh>
    <rPh sb="17" eb="19">
      <t>ジギョウ</t>
    </rPh>
    <rPh sb="19" eb="21">
      <t>カツドウ</t>
    </rPh>
    <rPh sb="21" eb="23">
      <t>シュウニュウ</t>
    </rPh>
    <rPh sb="23" eb="24">
      <t>ケイ</t>
    </rPh>
    <phoneticPr fontId="2"/>
  </si>
  <si>
    <t>『積立金・積立資産明細書（●●保育園）』の各種積立額</t>
    <rPh sb="1" eb="3">
      <t>ツミタテ</t>
    </rPh>
    <rPh sb="3" eb="4">
      <t>キン</t>
    </rPh>
    <rPh sb="5" eb="7">
      <t>ツミタテ</t>
    </rPh>
    <rPh sb="7" eb="9">
      <t>シサン</t>
    </rPh>
    <rPh sb="9" eb="12">
      <t>メイサイショ</t>
    </rPh>
    <rPh sb="15" eb="18">
      <t>ホイクエン</t>
    </rPh>
    <rPh sb="21" eb="23">
      <t>カクシュ</t>
    </rPh>
    <rPh sb="23" eb="25">
      <t>ツミタテ</t>
    </rPh>
    <rPh sb="25" eb="26">
      <t>ガク</t>
    </rPh>
    <phoneticPr fontId="2"/>
  </si>
  <si>
    <t>※上記の第一段階をクリアしている施設のみ記入</t>
    <rPh sb="1" eb="3">
      <t>ジョウキ</t>
    </rPh>
    <rPh sb="4" eb="5">
      <t>ダイ</t>
    </rPh>
    <rPh sb="5" eb="6">
      <t>イチ</t>
    </rPh>
    <rPh sb="6" eb="8">
      <t>ダンカイ</t>
    </rPh>
    <rPh sb="16" eb="18">
      <t>シセツ</t>
    </rPh>
    <rPh sb="20" eb="22">
      <t>キニュウ</t>
    </rPh>
    <phoneticPr fontId="2"/>
  </si>
  <si>
    <r>
      <rPr>
        <b/>
        <sz val="11"/>
        <rFont val="ＭＳ Ｐ明朝"/>
        <family val="1"/>
        <charset val="128"/>
      </rPr>
      <t>人件費積立資産</t>
    </r>
    <r>
      <rPr>
        <sz val="11"/>
        <rFont val="ＭＳ Ｐ明朝"/>
        <family val="1"/>
        <charset val="128"/>
      </rPr>
      <t xml:space="preserve">
</t>
    </r>
    <r>
      <rPr>
        <sz val="9"/>
        <rFont val="ＭＳ Ｐ明朝"/>
        <family val="1"/>
        <charset val="128"/>
      </rPr>
      <t>※収支計算分析表（別表６）
様式（欄番号7及び17）</t>
    </r>
    <rPh sb="0" eb="3">
      <t>ジンケンヒ</t>
    </rPh>
    <rPh sb="3" eb="5">
      <t>ツミタテ</t>
    </rPh>
    <rPh sb="5" eb="7">
      <t>シサン</t>
    </rPh>
    <rPh sb="30" eb="31">
      <t>オヨ</t>
    </rPh>
    <phoneticPr fontId="2"/>
  </si>
  <si>
    <t>(D)</t>
    <phoneticPr fontId="2"/>
  </si>
  <si>
    <t>254号通知3(2)</t>
    <phoneticPr fontId="2"/>
  </si>
  <si>
    <t>ア　適切な前期末支払資金残高</t>
    <rPh sb="2" eb="4">
      <t>テキセツ</t>
    </rPh>
    <rPh sb="5" eb="8">
      <t>ゼンキマツ</t>
    </rPh>
    <rPh sb="7" eb="8">
      <t>スエ</t>
    </rPh>
    <rPh sb="8" eb="10">
      <t>シハラ</t>
    </rPh>
    <rPh sb="10" eb="12">
      <t>シキン</t>
    </rPh>
    <rPh sb="12" eb="14">
      <t>ザンダカ</t>
    </rPh>
    <phoneticPr fontId="2"/>
  </si>
  <si>
    <t>イ　前期末支払資金残高の取り崩し</t>
    <rPh sb="2" eb="5">
      <t>ゼンキマツ</t>
    </rPh>
    <rPh sb="5" eb="7">
      <t>シハライ</t>
    </rPh>
    <rPh sb="7" eb="9">
      <t>シキン</t>
    </rPh>
    <rPh sb="9" eb="11">
      <t>ザンダカ</t>
    </rPh>
    <rPh sb="12" eb="13">
      <t>ト</t>
    </rPh>
    <rPh sb="14" eb="15">
      <t>クズ</t>
    </rPh>
    <phoneticPr fontId="2"/>
  </si>
  <si>
    <t>　【委託費の３ヶ月分（委託費総額の1/4）に相当する額】</t>
    <rPh sb="2" eb="4">
      <t>イタク</t>
    </rPh>
    <rPh sb="4" eb="5">
      <t>ヒ</t>
    </rPh>
    <rPh sb="8" eb="9">
      <t>ゲツ</t>
    </rPh>
    <rPh sb="9" eb="10">
      <t>ブン</t>
    </rPh>
    <rPh sb="11" eb="14">
      <t>イタクヒ</t>
    </rPh>
    <rPh sb="14" eb="16">
      <t>ソウガク</t>
    </rPh>
    <rPh sb="22" eb="24">
      <t>ソウトウ</t>
    </rPh>
    <rPh sb="26" eb="27">
      <t>ガク</t>
    </rPh>
    <phoneticPr fontId="2"/>
  </si>
  <si>
    <t>※上記の第二段階までクリアしている施設のみ記入</t>
    <rPh sb="1" eb="3">
      <t>ジョウキ</t>
    </rPh>
    <rPh sb="4" eb="5">
      <t>ダイ</t>
    </rPh>
    <rPh sb="5" eb="8">
      <t>ニダンカイ</t>
    </rPh>
    <rPh sb="17" eb="19">
      <t>シセツ</t>
    </rPh>
    <rPh sb="21" eb="23">
      <t>キニュウ</t>
    </rPh>
    <phoneticPr fontId="2"/>
  </si>
  <si>
    <t>○　他の会計又は経理区分との間で委託費の貸付又は資金の借入を行っているか。</t>
    <rPh sb="16" eb="19">
      <t>イタクヒ</t>
    </rPh>
    <phoneticPr fontId="1"/>
  </si>
  <si>
    <t>役員、施設長、職員が研修会に参加するなど資質向上に努めているか。</t>
    <rPh sb="0" eb="2">
      <t>ヤクイン</t>
    </rPh>
    <rPh sb="3" eb="6">
      <t>シセツチョウ</t>
    </rPh>
    <rPh sb="7" eb="9">
      <t>ショクイン</t>
    </rPh>
    <rPh sb="10" eb="13">
      <t>ケンシュウカイ</t>
    </rPh>
    <rPh sb="14" eb="16">
      <t>サンカ</t>
    </rPh>
    <rPh sb="20" eb="22">
      <t>シシツ</t>
    </rPh>
    <rPh sb="22" eb="24">
      <t>コウジョウ</t>
    </rPh>
    <rPh sb="25" eb="26">
      <t>ツト</t>
    </rPh>
    <phoneticPr fontId="1"/>
  </si>
  <si>
    <t>254号通知１⑵に掲げる以下の①～⑦をすべて満たしているか。</t>
    <rPh sb="3" eb="4">
      <t>ゴウ</t>
    </rPh>
    <rPh sb="4" eb="6">
      <t>ツウチ</t>
    </rPh>
    <rPh sb="9" eb="10">
      <t>カカ</t>
    </rPh>
    <rPh sb="12" eb="14">
      <t>イカ</t>
    </rPh>
    <rPh sb="22" eb="23">
      <t>ミ</t>
    </rPh>
    <phoneticPr fontId="1"/>
  </si>
  <si>
    <t>254号通知１⑷に基づく別表１の事業（以下の①～⑧）のいずれかを実施しているか。</t>
    <rPh sb="3" eb="4">
      <t>ゴウ</t>
    </rPh>
    <rPh sb="4" eb="6">
      <t>ツウチ</t>
    </rPh>
    <rPh sb="9" eb="10">
      <t>モト</t>
    </rPh>
    <rPh sb="12" eb="14">
      <t>ベッピョウ</t>
    </rPh>
    <rPh sb="16" eb="18">
      <t>ジギョウ</t>
    </rPh>
    <rPh sb="19" eb="21">
      <t>イカ</t>
    </rPh>
    <rPh sb="32" eb="34">
      <t>ジッシ</t>
    </rPh>
    <phoneticPr fontId="1"/>
  </si>
  <si>
    <t>254号通知１⑸における保育サービスの質の向上に関する要件（以下の①～③）をすべて満たしているか。</t>
    <rPh sb="3" eb="4">
      <t>ゴウ</t>
    </rPh>
    <rPh sb="4" eb="6">
      <t>ツウチ</t>
    </rPh>
    <rPh sb="12" eb="14">
      <t>ホイク</t>
    </rPh>
    <rPh sb="19" eb="20">
      <t>シツ</t>
    </rPh>
    <rPh sb="21" eb="23">
      <t>コウジョウ</t>
    </rPh>
    <rPh sb="24" eb="25">
      <t>カン</t>
    </rPh>
    <rPh sb="27" eb="29">
      <t>ヨウケン</t>
    </rPh>
    <rPh sb="30" eb="32">
      <t>イカ</t>
    </rPh>
    <rPh sb="41" eb="42">
      <t>ミ</t>
    </rPh>
    <phoneticPr fontId="1"/>
  </si>
  <si>
    <t>１　委託費の弾力的運用　（２５４号通知の１関係）</t>
    <rPh sb="2" eb="5">
      <t>イタクヒ</t>
    </rPh>
    <rPh sb="6" eb="8">
      <t>ダンリョク</t>
    </rPh>
    <rPh sb="8" eb="9">
      <t>テキ</t>
    </rPh>
    <rPh sb="9" eb="11">
      <t>ウンヨウ</t>
    </rPh>
    <rPh sb="16" eb="17">
      <t>ゴウ</t>
    </rPh>
    <rPh sb="17" eb="19">
      <t>ツウチ</t>
    </rPh>
    <rPh sb="21" eb="23">
      <t>カンケイ</t>
    </rPh>
    <phoneticPr fontId="2"/>
  </si>
  <si>
    <t>254号通知１⑵</t>
    <rPh sb="3" eb="4">
      <t>ゴウ</t>
    </rPh>
    <rPh sb="4" eb="6">
      <t>ツウチ</t>
    </rPh>
    <phoneticPr fontId="1"/>
  </si>
  <si>
    <t>254号通知１⑶</t>
    <rPh sb="3" eb="4">
      <t>ゴウ</t>
    </rPh>
    <rPh sb="4" eb="6">
      <t>ツウチ</t>
    </rPh>
    <phoneticPr fontId="1"/>
  </si>
  <si>
    <t>254号通知１⑷</t>
    <rPh sb="3" eb="4">
      <t>ゴウ</t>
    </rPh>
    <rPh sb="4" eb="6">
      <t>ツウチ</t>
    </rPh>
    <phoneticPr fontId="1"/>
  </si>
  <si>
    <t>254号通知１⑸</t>
    <rPh sb="3" eb="4">
      <t>ゴウ</t>
    </rPh>
    <rPh sb="4" eb="6">
      <t>ツウチ</t>
    </rPh>
    <phoneticPr fontId="1"/>
  </si>
  <si>
    <t>２５４号通知〈別表３〉の支出項目</t>
    <rPh sb="3" eb="4">
      <t>ゴウ</t>
    </rPh>
    <rPh sb="4" eb="6">
      <t>ツウチ</t>
    </rPh>
    <rPh sb="7" eb="9">
      <t>ベッピョウ</t>
    </rPh>
    <rPh sb="12" eb="14">
      <t>シシュツ</t>
    </rPh>
    <rPh sb="14" eb="16">
      <t>コウモク</t>
    </rPh>
    <phoneticPr fontId="1"/>
  </si>
  <si>
    <t>２５４号通知〈別表４〉の支出項目</t>
    <rPh sb="3" eb="4">
      <t>ゴウ</t>
    </rPh>
    <rPh sb="4" eb="6">
      <t>ツウチ</t>
    </rPh>
    <rPh sb="7" eb="9">
      <t>ベッピョウ</t>
    </rPh>
    <rPh sb="12" eb="14">
      <t>シシュツ</t>
    </rPh>
    <rPh sb="14" eb="16">
      <t>コウモク</t>
    </rPh>
    <phoneticPr fontId="1"/>
  </si>
  <si>
    <t>254号通知3⑵</t>
    <phoneticPr fontId="2"/>
  </si>
  <si>
    <t>保育所に係る拠点区分から、254号通知の１～４までに定めるもの以外の支出が行われている場合</t>
    <rPh sb="0" eb="3">
      <t>ホイクショ</t>
    </rPh>
    <rPh sb="4" eb="5">
      <t>カカ</t>
    </rPh>
    <rPh sb="6" eb="8">
      <t>キョテン</t>
    </rPh>
    <rPh sb="8" eb="10">
      <t>クブン</t>
    </rPh>
    <rPh sb="16" eb="17">
      <t>ゴウ</t>
    </rPh>
    <rPh sb="17" eb="19">
      <t>ツウチ</t>
    </rPh>
    <rPh sb="26" eb="27">
      <t>サダ</t>
    </rPh>
    <rPh sb="31" eb="33">
      <t>イガイ</t>
    </rPh>
    <rPh sb="34" eb="36">
      <t>シシュツ</t>
    </rPh>
    <rPh sb="37" eb="38">
      <t>オコナ</t>
    </rPh>
    <rPh sb="43" eb="45">
      <t>バアイ</t>
    </rPh>
    <phoneticPr fontId="1"/>
  </si>
  <si>
    <t>２　前期末支払資金残高の取扱い　（２５４号通知の３関係）</t>
    <rPh sb="2" eb="5">
      <t>ゼンキマツ</t>
    </rPh>
    <rPh sb="5" eb="7">
      <t>シハラ</t>
    </rPh>
    <rPh sb="7" eb="9">
      <t>シキン</t>
    </rPh>
    <rPh sb="9" eb="11">
      <t>ザンダカ</t>
    </rPh>
    <rPh sb="12" eb="14">
      <t>トリアツカイ</t>
    </rPh>
    <rPh sb="20" eb="21">
      <t>ゴウ</t>
    </rPh>
    <phoneticPr fontId="2"/>
  </si>
  <si>
    <t>３　委託費の管理・運用　（２５４号通知の４関係）</t>
    <rPh sb="2" eb="4">
      <t>イタク</t>
    </rPh>
    <rPh sb="4" eb="5">
      <t>ヒ</t>
    </rPh>
    <rPh sb="6" eb="8">
      <t>カンリ</t>
    </rPh>
    <rPh sb="9" eb="11">
      <t>ウンヨウ</t>
    </rPh>
    <rPh sb="16" eb="17">
      <t>ゴウ</t>
    </rPh>
    <phoneticPr fontId="2"/>
  </si>
  <si>
    <t>２５４号通知〈別表２〉の支出項目</t>
    <rPh sb="3" eb="4">
      <t>ゴウ</t>
    </rPh>
    <rPh sb="4" eb="6">
      <t>ツウチ</t>
    </rPh>
    <rPh sb="7" eb="9">
      <t>ベッピョウ</t>
    </rPh>
    <rPh sb="12" eb="14">
      <t>シシュツ</t>
    </rPh>
    <rPh sb="14" eb="16">
      <t>コウモク</t>
    </rPh>
    <phoneticPr fontId="1"/>
  </si>
  <si>
    <t>年間の委託費総額</t>
    <rPh sb="0" eb="2">
      <t>ネンカン</t>
    </rPh>
    <rPh sb="3" eb="6">
      <t>イタクヒ</t>
    </rPh>
    <rPh sb="6" eb="8">
      <t>ソウガク</t>
    </rPh>
    <phoneticPr fontId="2"/>
  </si>
  <si>
    <t>２５４号通知〈別表５〉の支出項目</t>
    <rPh sb="3" eb="4">
      <t>ゴウ</t>
    </rPh>
    <rPh sb="4" eb="6">
      <t>ツウチ</t>
    </rPh>
    <rPh sb="7" eb="9">
      <t>ベッピョウ</t>
    </rPh>
    <rPh sb="12" eb="14">
      <t>シシュツ</t>
    </rPh>
    <rPh sb="14" eb="16">
      <t>コウモク</t>
    </rPh>
    <phoneticPr fontId="1"/>
  </si>
  <si>
    <t>　254号通知の５⑵に基づき、次のいずれかに該当する場合は、「収支計算分析表（254号通知別表６）」を提出すること。</t>
    <rPh sb="4" eb="5">
      <t>ゴウ</t>
    </rPh>
    <rPh sb="5" eb="7">
      <t>ツウチ</t>
    </rPh>
    <rPh sb="11" eb="12">
      <t>モト</t>
    </rPh>
    <rPh sb="15" eb="16">
      <t>ツギ</t>
    </rPh>
    <rPh sb="22" eb="24">
      <t>ガイトウ</t>
    </rPh>
    <rPh sb="26" eb="28">
      <t>バアイ</t>
    </rPh>
    <rPh sb="31" eb="33">
      <t>シュウシ</t>
    </rPh>
    <rPh sb="33" eb="35">
      <t>ケイサン</t>
    </rPh>
    <rPh sb="35" eb="38">
      <t>ブンセキヒョウ</t>
    </rPh>
    <rPh sb="42" eb="43">
      <t>ゴウ</t>
    </rPh>
    <rPh sb="43" eb="45">
      <t>ツウチ</t>
    </rPh>
    <rPh sb="45" eb="47">
      <t>ベッピョウ</t>
    </rPh>
    <rPh sb="51" eb="53">
      <t>テイシュツ</t>
    </rPh>
    <phoneticPr fontId="1"/>
  </si>
  <si>
    <t>％</t>
    <phoneticPr fontId="1"/>
  </si>
  <si>
    <t>割合</t>
    <rPh sb="0" eb="2">
      <t>ワリアイ</t>
    </rPh>
    <phoneticPr fontId="1"/>
  </si>
  <si>
    <t>255通知３</t>
    <rPh sb="3" eb="5">
      <t>ツウチ</t>
    </rPh>
    <phoneticPr fontId="1"/>
  </si>
  <si>
    <t>○　上記要件のうち、「適正な給与水準」の判断にあたり、以下に留意しているか。</t>
    <rPh sb="2" eb="4">
      <t>ジョウキ</t>
    </rPh>
    <rPh sb="4" eb="6">
      <t>ヨウケン</t>
    </rPh>
    <rPh sb="11" eb="13">
      <t>テキセイ</t>
    </rPh>
    <rPh sb="14" eb="16">
      <t>キュウヨ</t>
    </rPh>
    <rPh sb="16" eb="18">
      <t>スイジュン</t>
    </rPh>
    <rPh sb="20" eb="22">
      <t>ハンダン</t>
    </rPh>
    <rPh sb="27" eb="29">
      <t>イカ</t>
    </rPh>
    <rPh sb="30" eb="32">
      <t>リュウイ</t>
    </rPh>
    <phoneticPr fontId="1"/>
  </si>
  <si>
    <t>点検結果</t>
    <rPh sb="0" eb="2">
      <t>テンケン</t>
    </rPh>
    <rPh sb="2" eb="4">
      <t>ケッカ</t>
    </rPh>
    <phoneticPr fontId="1"/>
  </si>
  <si>
    <t>積立額
（前期末残高）</t>
    <rPh sb="0" eb="3">
      <t>ツミタテガク</t>
    </rPh>
    <rPh sb="5" eb="8">
      <t>ゼンキマツ</t>
    </rPh>
    <rPh sb="8" eb="10">
      <t>ザンダカ</t>
    </rPh>
    <phoneticPr fontId="1"/>
  </si>
  <si>
    <t>取り崩した場合の使用目的・内容</t>
    <rPh sb="0" eb="1">
      <t>ト</t>
    </rPh>
    <rPh sb="2" eb="3">
      <t>クズ</t>
    </rPh>
    <rPh sb="5" eb="7">
      <t>バアイ</t>
    </rPh>
    <rPh sb="8" eb="10">
      <t>シヨウ</t>
    </rPh>
    <rPh sb="10" eb="12">
      <t>モクテキ</t>
    </rPh>
    <rPh sb="13" eb="15">
      <t>ナイヨウ</t>
    </rPh>
    <phoneticPr fontId="2"/>
  </si>
  <si>
    <t>『積立金・積立資産明細書（●●保育園）』の各種積立額（当期増加額）</t>
    <rPh sb="1" eb="3">
      <t>ツミタテ</t>
    </rPh>
    <rPh sb="3" eb="4">
      <t>キン</t>
    </rPh>
    <rPh sb="5" eb="7">
      <t>ツミタテ</t>
    </rPh>
    <rPh sb="7" eb="9">
      <t>シサン</t>
    </rPh>
    <rPh sb="9" eb="12">
      <t>メイサイショ</t>
    </rPh>
    <rPh sb="15" eb="18">
      <t>ホイクエン</t>
    </rPh>
    <rPh sb="21" eb="23">
      <t>カクシュ</t>
    </rPh>
    <rPh sb="23" eb="25">
      <t>ツミタテ</t>
    </rPh>
    <rPh sb="25" eb="26">
      <t>ガク</t>
    </rPh>
    <rPh sb="27" eb="29">
      <t>トウキ</t>
    </rPh>
    <rPh sb="29" eb="31">
      <t>ゾウカ</t>
    </rPh>
    <rPh sb="31" eb="32">
      <t>ガク</t>
    </rPh>
    <phoneticPr fontId="2"/>
  </si>
  <si>
    <t>目次</t>
    <rPh sb="0" eb="2">
      <t>モクジ</t>
    </rPh>
    <phoneticPr fontId="1"/>
  </si>
  <si>
    <t>根拠規定</t>
    <rPh sb="0" eb="2">
      <t>コンキョ</t>
    </rPh>
    <rPh sb="2" eb="4">
      <t>キテイ</t>
    </rPh>
    <phoneticPr fontId="1"/>
  </si>
  <si>
    <t>略称</t>
    <rPh sb="0" eb="2">
      <t>リャクショウ</t>
    </rPh>
    <phoneticPr fontId="1"/>
  </si>
  <si>
    <t>正式名称</t>
    <rPh sb="0" eb="2">
      <t>セイシキ</t>
    </rPh>
    <rPh sb="2" eb="4">
      <t>メイショウ</t>
    </rPh>
    <phoneticPr fontId="1"/>
  </si>
  <si>
    <t>２５４通知</t>
    <rPh sb="3" eb="5">
      <t>ツウチ</t>
    </rPh>
    <phoneticPr fontId="1"/>
  </si>
  <si>
    <t>２５５通知</t>
    <rPh sb="3" eb="5">
      <t>ツウチ</t>
    </rPh>
    <phoneticPr fontId="1"/>
  </si>
  <si>
    <t>２５６通知</t>
    <rPh sb="3" eb="5">
      <t>ツウチ</t>
    </rPh>
    <phoneticPr fontId="1"/>
  </si>
  <si>
    <t>子ども・子育て支援法附則第６条の規定による私立保育所に対する委託費の経理等について</t>
    <rPh sb="0" eb="1">
      <t>コ</t>
    </rPh>
    <rPh sb="4" eb="6">
      <t>コソダ</t>
    </rPh>
    <rPh sb="7" eb="10">
      <t>シエンホウ</t>
    </rPh>
    <rPh sb="10" eb="12">
      <t>フソク</t>
    </rPh>
    <rPh sb="12" eb="13">
      <t>ダイ</t>
    </rPh>
    <rPh sb="14" eb="15">
      <t>ジョウ</t>
    </rPh>
    <rPh sb="16" eb="18">
      <t>キテイ</t>
    </rPh>
    <rPh sb="21" eb="23">
      <t>シリツ</t>
    </rPh>
    <rPh sb="23" eb="26">
      <t>ホイクショ</t>
    </rPh>
    <rPh sb="27" eb="28">
      <t>タイ</t>
    </rPh>
    <rPh sb="30" eb="33">
      <t>イタクヒ</t>
    </rPh>
    <rPh sb="34" eb="36">
      <t>ケイリ</t>
    </rPh>
    <rPh sb="36" eb="37">
      <t>トウ</t>
    </rPh>
    <phoneticPr fontId="1"/>
  </si>
  <si>
    <t>「子ども・子育て支援法附則第６条の規定による私立保育所に対する委託費の経理等について」の取扱いについて</t>
    <rPh sb="44" eb="46">
      <t>トリアツカ</t>
    </rPh>
    <phoneticPr fontId="1"/>
  </si>
  <si>
    <t>「子ども・子育て支援法附則第６条の規定による私立保育所に対する委託費の経理等について」の運用等について</t>
    <rPh sb="44" eb="46">
      <t>ウンヨウ</t>
    </rPh>
    <rPh sb="46" eb="47">
      <t>トウ</t>
    </rPh>
    <phoneticPr fontId="1"/>
  </si>
  <si>
    <t>発出年月日</t>
    <rPh sb="0" eb="2">
      <t>ハッシュツ</t>
    </rPh>
    <phoneticPr fontId="1"/>
  </si>
  <si>
    <t>２　前期末支払資金残高の取扱い</t>
    <phoneticPr fontId="1"/>
  </si>
  <si>
    <t>１　委託費の弾力的運用</t>
    <phoneticPr fontId="1"/>
  </si>
  <si>
    <t>３　委託費の管理・運用</t>
    <phoneticPr fontId="1"/>
  </si>
  <si>
    <t>ア　弾力的運用の要件を満たしているかの確認</t>
    <phoneticPr fontId="1"/>
  </si>
  <si>
    <t>イ　弾力的運用の要件（上記の第一段階）を満たしていない場合</t>
    <phoneticPr fontId="1"/>
  </si>
  <si>
    <t>エ　積立金</t>
    <phoneticPr fontId="1"/>
  </si>
  <si>
    <t>オ　収支計算分析表の提出</t>
    <phoneticPr fontId="1"/>
  </si>
  <si>
    <t>ア　適切な前期末支払資金残高</t>
    <phoneticPr fontId="1"/>
  </si>
  <si>
    <t>イ　前期末支払資金残高の取り崩し</t>
    <phoneticPr fontId="1"/>
  </si>
  <si>
    <t>ウ　弾力的運用</t>
    <rPh sb="2" eb="4">
      <t>ダンリョク</t>
    </rPh>
    <rPh sb="4" eb="5">
      <t>テキ</t>
    </rPh>
    <rPh sb="5" eb="7">
      <t>ウンヨウ</t>
    </rPh>
    <phoneticPr fontId="2"/>
  </si>
  <si>
    <t>ウ　弾力的運用</t>
    <rPh sb="4" eb="5">
      <t>テキ</t>
    </rPh>
    <phoneticPr fontId="1"/>
  </si>
  <si>
    <t>①　正規の手続きを経て給与規程が整備されていること</t>
    <phoneticPr fontId="1"/>
  </si>
  <si>
    <t>②　施設長及び職員の給与が、地域の賃金水準と均衡がとれていること</t>
    <phoneticPr fontId="1"/>
  </si>
  <si>
    <t>③　初任給、定期昇給について職員間の均衡がとれていること</t>
    <phoneticPr fontId="1"/>
  </si>
  <si>
    <t>④　一部職員にのみ他の職員と均衡を失する手当が支給されていないこと</t>
    <phoneticPr fontId="1"/>
  </si>
  <si>
    <t>⑤　各種手当てが給与規程に定められ、手当額・支給率が適当であること</t>
    <phoneticPr fontId="1"/>
  </si>
  <si>
    <t>添付書類</t>
    <rPh sb="0" eb="2">
      <t>テンプ</t>
    </rPh>
    <rPh sb="2" eb="4">
      <t>ショルイ</t>
    </rPh>
    <phoneticPr fontId="1"/>
  </si>
  <si>
    <t>４　委託費の経理に係る指導監督　（２５４号通知の５関係）</t>
    <rPh sb="2" eb="4">
      <t>イタク</t>
    </rPh>
    <rPh sb="4" eb="5">
      <t>ヒ</t>
    </rPh>
    <rPh sb="6" eb="8">
      <t>ケイリ</t>
    </rPh>
    <rPh sb="9" eb="10">
      <t>カカ</t>
    </rPh>
    <rPh sb="11" eb="13">
      <t>シドウ</t>
    </rPh>
    <rPh sb="13" eb="15">
      <t>カントク</t>
    </rPh>
    <rPh sb="20" eb="21">
      <t>ゴウ</t>
    </rPh>
    <phoneticPr fontId="2"/>
  </si>
  <si>
    <t>○　委託費について、委託費の使途範囲以外に支出されていないか。</t>
    <rPh sb="2" eb="5">
      <t>イタクヒ</t>
    </rPh>
    <rPh sb="10" eb="12">
      <t>イタク</t>
    </rPh>
    <rPh sb="12" eb="13">
      <t>ヒ</t>
    </rPh>
    <rPh sb="14" eb="16">
      <t>シト</t>
    </rPh>
    <rPh sb="16" eb="18">
      <t>ハンイ</t>
    </rPh>
    <rPh sb="18" eb="20">
      <t>イガイ</t>
    </rPh>
    <rPh sb="21" eb="23">
      <t>シシュツ</t>
    </rPh>
    <phoneticPr fontId="2"/>
  </si>
  <si>
    <t>（支出されている場合、処遇改善等加算の改善基礎分の加算停止の対象となる。）</t>
    <rPh sb="1" eb="3">
      <t>シシュツ</t>
    </rPh>
    <rPh sb="8" eb="10">
      <t>バアイ</t>
    </rPh>
    <rPh sb="11" eb="13">
      <t>ショグウ</t>
    </rPh>
    <rPh sb="13" eb="15">
      <t>カイゼン</t>
    </rPh>
    <rPh sb="15" eb="16">
      <t>トウ</t>
    </rPh>
    <rPh sb="16" eb="18">
      <t>カサン</t>
    </rPh>
    <rPh sb="19" eb="21">
      <t>カイゼン</t>
    </rPh>
    <rPh sb="21" eb="23">
      <t>キソ</t>
    </rPh>
    <rPh sb="23" eb="24">
      <t>ブン</t>
    </rPh>
    <rPh sb="25" eb="27">
      <t>カサン</t>
    </rPh>
    <rPh sb="27" eb="29">
      <t>テイシ</t>
    </rPh>
    <rPh sb="30" eb="32">
      <t>タイショウ</t>
    </rPh>
    <phoneticPr fontId="1"/>
  </si>
  <si>
    <t>254通知５⑶</t>
    <rPh sb="3" eb="5">
      <t>ツウチ</t>
    </rPh>
    <phoneticPr fontId="1"/>
  </si>
  <si>
    <t>○　人件費・管理費・事業費それぞれの使途範囲を遵守しているか。</t>
    <rPh sb="2" eb="5">
      <t>ジンケンヒ</t>
    </rPh>
    <rPh sb="6" eb="9">
      <t>カンリヒ</t>
    </rPh>
    <rPh sb="10" eb="13">
      <t>ジギョウヒ</t>
    </rPh>
    <rPh sb="18" eb="20">
      <t>シト</t>
    </rPh>
    <rPh sb="20" eb="22">
      <t>ハンイ</t>
    </rPh>
    <rPh sb="23" eb="25">
      <t>ジュンシュ</t>
    </rPh>
    <phoneticPr fontId="2"/>
  </si>
  <si>
    <t>○　入所児童の処遇等に不適切な事由がないか。</t>
    <rPh sb="2" eb="4">
      <t>ニュウショ</t>
    </rPh>
    <rPh sb="4" eb="6">
      <t>ジドウ</t>
    </rPh>
    <rPh sb="7" eb="9">
      <t>ショグウ</t>
    </rPh>
    <rPh sb="9" eb="10">
      <t>トウ</t>
    </rPh>
    <rPh sb="11" eb="14">
      <t>フテキセツ</t>
    </rPh>
    <rPh sb="15" eb="17">
      <t>ジユウ</t>
    </rPh>
    <phoneticPr fontId="2"/>
  </si>
  <si>
    <t>（不適切な事由が認められ、当該事由への指導に対する改善措置が講じられない場合は、処遇改善等加算の改善基礎分の管理費相当分もしくは人件費相当分またはその両者を減ずる対象となる。）</t>
    <rPh sb="1" eb="4">
      <t>フテキセツ</t>
    </rPh>
    <rPh sb="5" eb="7">
      <t>ジユウ</t>
    </rPh>
    <rPh sb="8" eb="9">
      <t>ミト</t>
    </rPh>
    <rPh sb="13" eb="15">
      <t>トウガイ</t>
    </rPh>
    <rPh sb="15" eb="17">
      <t>ジユウ</t>
    </rPh>
    <rPh sb="19" eb="21">
      <t>シドウ</t>
    </rPh>
    <rPh sb="22" eb="23">
      <t>タイ</t>
    </rPh>
    <rPh sb="25" eb="27">
      <t>カイゼン</t>
    </rPh>
    <rPh sb="27" eb="29">
      <t>ソチ</t>
    </rPh>
    <rPh sb="30" eb="31">
      <t>コウ</t>
    </rPh>
    <rPh sb="36" eb="38">
      <t>バアイ</t>
    </rPh>
    <rPh sb="40" eb="42">
      <t>ショグウ</t>
    </rPh>
    <rPh sb="42" eb="44">
      <t>カイゼン</t>
    </rPh>
    <rPh sb="44" eb="45">
      <t>トウ</t>
    </rPh>
    <rPh sb="45" eb="47">
      <t>カサン</t>
    </rPh>
    <rPh sb="48" eb="50">
      <t>カイゼン</t>
    </rPh>
    <rPh sb="50" eb="52">
      <t>キソ</t>
    </rPh>
    <rPh sb="52" eb="53">
      <t>ブン</t>
    </rPh>
    <rPh sb="54" eb="57">
      <t>カンリヒ</t>
    </rPh>
    <rPh sb="57" eb="60">
      <t>ソウトウブン</t>
    </rPh>
    <rPh sb="64" eb="67">
      <t>ジンケンヒ</t>
    </rPh>
    <rPh sb="67" eb="70">
      <t>ソウトウブン</t>
    </rPh>
    <rPh sb="75" eb="77">
      <t>リョウシャ</t>
    </rPh>
    <rPh sb="78" eb="79">
      <t>ゲン</t>
    </rPh>
    <rPh sb="81" eb="83">
      <t>タイショウ</t>
    </rPh>
    <phoneticPr fontId="1"/>
  </si>
  <si>
    <t>254通知５⑷</t>
    <rPh sb="3" eb="5">
      <t>ツウチ</t>
    </rPh>
    <phoneticPr fontId="1"/>
  </si>
  <si>
    <t>…</t>
    <phoneticPr fontId="1"/>
  </si>
  <si>
    <t>４　委託費の経理に係る指導監督</t>
    <rPh sb="2" eb="5">
      <t>イタクヒ</t>
    </rPh>
    <rPh sb="6" eb="8">
      <t>ケイリ</t>
    </rPh>
    <rPh sb="9" eb="10">
      <t>カカ</t>
    </rPh>
    <rPh sb="11" eb="13">
      <t>シドウ</t>
    </rPh>
    <rPh sb="13" eb="15">
      <t>カントク</t>
    </rPh>
    <phoneticPr fontId="1"/>
  </si>
  <si>
    <r>
      <t xml:space="preserve">〈第一段階をクリアすると・・・〉
①人件費・管理費・事業費の各費目間での流用が可能となる。
②人件費積立資産、修繕積立資産、備品等購入積立資産の積立が可能となる。
</t>
    </r>
    <r>
      <rPr>
        <u/>
        <sz val="11"/>
        <rFont val="ＭＳ Ｐ明朝"/>
        <family val="1"/>
        <charset val="128"/>
      </rPr>
      <t>★後述のウ[第一段階]を記入すること。</t>
    </r>
    <rPh sb="91" eb="92">
      <t>イチ</t>
    </rPh>
    <phoneticPr fontId="2"/>
  </si>
  <si>
    <r>
      <t xml:space="preserve">〈第二段階をクリアすると・・・〉
①委託費について、別表２に掲げる経費に充てることができる。ただし、処遇改善等加算の基礎分として加算された額に相当する額の範囲内に限る。
　［別表２］　保育所等の建物等の整備・修繕や土地建物の賃借料、これに係る借入金の償還又は積立など。
</t>
    </r>
    <r>
      <rPr>
        <u/>
        <sz val="11"/>
        <rFont val="ＭＳ Ｐ明朝"/>
        <family val="1"/>
        <charset val="128"/>
      </rPr>
      <t>★後述のウ[第二段階]を記入すること。</t>
    </r>
    <rPh sb="138" eb="140">
      <t>コウジュツ</t>
    </rPh>
    <rPh sb="143" eb="144">
      <t>ダイ</t>
    </rPh>
    <rPh sb="144" eb="147">
      <t>ニダンカイ</t>
    </rPh>
    <rPh sb="149" eb="151">
      <t>キニュウ</t>
    </rPh>
    <phoneticPr fontId="2"/>
  </si>
  <si>
    <r>
      <t>　</t>
    </r>
    <r>
      <rPr>
        <u/>
        <sz val="12"/>
        <rFont val="ＭＳ Ｐ明朝"/>
        <family val="1"/>
        <charset val="128"/>
      </rPr>
      <t>経営上やむをえない理由</t>
    </r>
    <r>
      <rPr>
        <sz val="12"/>
        <rFont val="ＭＳ Ｐ明朝"/>
        <family val="1"/>
        <charset val="128"/>
      </rPr>
      <t>があれば認められる。（それ以外の区分への貸付は、認められない。）</t>
    </r>
    <rPh sb="1" eb="4">
      <t>ケイエイジョウ</t>
    </rPh>
    <phoneticPr fontId="1"/>
  </si>
  <si>
    <r>
      <rPr>
        <b/>
        <sz val="11"/>
        <rFont val="ＭＳ Ｐ明朝"/>
        <family val="1"/>
        <charset val="128"/>
      </rPr>
      <t xml:space="preserve">修繕積立資産
</t>
    </r>
    <r>
      <rPr>
        <sz val="9"/>
        <rFont val="ＭＳ Ｐ明朝"/>
        <family val="1"/>
        <charset val="128"/>
      </rPr>
      <t>※収支計算分析表（別表６）
様式（欄番号8及び18）</t>
    </r>
    <rPh sb="0" eb="2">
      <t>シュウゼン</t>
    </rPh>
    <rPh sb="2" eb="4">
      <t>ツミタテ</t>
    </rPh>
    <rPh sb="4" eb="6">
      <t>シサン</t>
    </rPh>
    <rPh sb="9" eb="11">
      <t>シュウシ</t>
    </rPh>
    <rPh sb="11" eb="13">
      <t>ケイサン</t>
    </rPh>
    <rPh sb="13" eb="15">
      <t>ブンセキ</t>
    </rPh>
    <rPh sb="15" eb="16">
      <t>オモテ</t>
    </rPh>
    <rPh sb="17" eb="19">
      <t>ベッピョウ</t>
    </rPh>
    <rPh sb="22" eb="24">
      <t>ヨウシキ</t>
    </rPh>
    <rPh sb="25" eb="26">
      <t>ラン</t>
    </rPh>
    <rPh sb="26" eb="28">
      <t>バンゴウ</t>
    </rPh>
    <rPh sb="29" eb="30">
      <t>オヨ</t>
    </rPh>
    <phoneticPr fontId="2"/>
  </si>
  <si>
    <r>
      <rPr>
        <b/>
        <sz val="11"/>
        <rFont val="ＭＳ Ｐ明朝"/>
        <family val="1"/>
        <charset val="128"/>
      </rPr>
      <t xml:space="preserve">備品等購入積立資産
</t>
    </r>
    <r>
      <rPr>
        <sz val="9"/>
        <rFont val="ＭＳ Ｐ明朝"/>
        <family val="1"/>
        <charset val="128"/>
      </rPr>
      <t>※収支計算分析表（別表６）
様式（欄番号19）</t>
    </r>
    <rPh sb="0" eb="3">
      <t>ビヒンナド</t>
    </rPh>
    <rPh sb="3" eb="5">
      <t>コウニュウ</t>
    </rPh>
    <rPh sb="5" eb="7">
      <t>ツミタテ</t>
    </rPh>
    <rPh sb="7" eb="9">
      <t>シサン</t>
    </rPh>
    <rPh sb="12" eb="14">
      <t>シュウシ</t>
    </rPh>
    <rPh sb="14" eb="16">
      <t>ケイサン</t>
    </rPh>
    <rPh sb="16" eb="18">
      <t>ブンセキ</t>
    </rPh>
    <rPh sb="18" eb="19">
      <t>オモテ</t>
    </rPh>
    <rPh sb="20" eb="22">
      <t>ベッピョウ</t>
    </rPh>
    <rPh sb="25" eb="27">
      <t>ヨウシキ</t>
    </rPh>
    <rPh sb="28" eb="29">
      <t>ラン</t>
    </rPh>
    <rPh sb="29" eb="31">
      <t>バンゴウ</t>
    </rPh>
    <phoneticPr fontId="2"/>
  </si>
  <si>
    <t>（　　　　　　　　　　　　　　　　　　　　　　　　　　　　　）</t>
    <phoneticPr fontId="1"/>
  </si>
  <si>
    <t>（　　　　　　　　　　　　　　　　　　　　　　　　　　　）</t>
    <phoneticPr fontId="1"/>
  </si>
  <si>
    <t>　　　その他</t>
    <phoneticPr fontId="1"/>
  </si>
  <si>
    <t>A</t>
    <phoneticPr fontId="1"/>
  </si>
  <si>
    <t>第一段階</t>
    <rPh sb="0" eb="1">
      <t>ダイ</t>
    </rPh>
    <rPh sb="1" eb="4">
      <t>イチダンカイ</t>
    </rPh>
    <phoneticPr fontId="1"/>
  </si>
  <si>
    <t>第二段階</t>
    <rPh sb="0" eb="1">
      <t>ダイ</t>
    </rPh>
    <rPh sb="1" eb="4">
      <t>ニダンカイ</t>
    </rPh>
    <phoneticPr fontId="1"/>
  </si>
  <si>
    <t>第三段階</t>
    <rPh sb="0" eb="4">
      <t>ダイサンダンカイ</t>
    </rPh>
    <phoneticPr fontId="1"/>
  </si>
  <si>
    <t>人件費積立資産</t>
    <rPh sb="0" eb="7">
      <t>ジンケンヒツミタテシサン</t>
    </rPh>
    <phoneticPr fontId="1"/>
  </si>
  <si>
    <t>積立資産</t>
    <rPh sb="0" eb="2">
      <t>ツミタテ</t>
    </rPh>
    <rPh sb="2" eb="4">
      <t>シサン</t>
    </rPh>
    <phoneticPr fontId="1"/>
  </si>
  <si>
    <t>目的外使用の内容</t>
    <rPh sb="0" eb="5">
      <t>モクテキガイシヨウ</t>
    </rPh>
    <rPh sb="6" eb="8">
      <t>ナイヨウ</t>
    </rPh>
    <phoneticPr fontId="1"/>
  </si>
  <si>
    <t>弾力的運用の要件</t>
    <rPh sb="0" eb="5">
      <t>ダンリョクテキウンヨウ</t>
    </rPh>
    <rPh sb="6" eb="8">
      <t>ヨウケン</t>
    </rPh>
    <phoneticPr fontId="1"/>
  </si>
  <si>
    <t>必要な手続き</t>
    <rPh sb="0" eb="2">
      <t>ヒツヨウ</t>
    </rPh>
    <rPh sb="3" eb="5">
      <t>テツヅ</t>
    </rPh>
    <phoneticPr fontId="1"/>
  </si>
  <si>
    <t>B</t>
    <phoneticPr fontId="1"/>
  </si>
  <si>
    <t>修繕積立資産</t>
    <rPh sb="0" eb="2">
      <t>シュウゼン</t>
    </rPh>
    <rPh sb="2" eb="4">
      <t>ツミタテ</t>
    </rPh>
    <rPh sb="4" eb="6">
      <t>シサン</t>
    </rPh>
    <phoneticPr fontId="1"/>
  </si>
  <si>
    <t>C</t>
    <phoneticPr fontId="1"/>
  </si>
  <si>
    <t>備品購入積立資産</t>
    <rPh sb="0" eb="6">
      <t>ビヒンコウニュウツミタテ</t>
    </rPh>
    <rPh sb="6" eb="8">
      <t>シサン</t>
    </rPh>
    <phoneticPr fontId="1"/>
  </si>
  <si>
    <t>D</t>
    <phoneticPr fontId="1"/>
  </si>
  <si>
    <t>保育所施設・設備積立資産</t>
    <rPh sb="0" eb="5">
      <t>ホイクショシセツ</t>
    </rPh>
    <rPh sb="6" eb="12">
      <t>セツビツミタテシサン</t>
    </rPh>
    <phoneticPr fontId="1"/>
  </si>
  <si>
    <r>
      <rPr>
        <b/>
        <sz val="11"/>
        <rFont val="ＭＳ Ｐ明朝"/>
        <family val="1"/>
        <charset val="128"/>
      </rPr>
      <t xml:space="preserve">保育所施設・設備整備積立資産
</t>
    </r>
    <r>
      <rPr>
        <sz val="9"/>
        <rFont val="ＭＳ Ｐ明朝"/>
        <family val="1"/>
        <charset val="128"/>
      </rPr>
      <t>※収支計算分析表（別表６）
様式（欄番号9及び20）</t>
    </r>
    <rPh sb="0" eb="2">
      <t>ホイク</t>
    </rPh>
    <rPh sb="2" eb="3">
      <t>ショ</t>
    </rPh>
    <rPh sb="3" eb="5">
      <t>シセツ</t>
    </rPh>
    <rPh sb="6" eb="8">
      <t>セツビ</t>
    </rPh>
    <rPh sb="8" eb="10">
      <t>セイビ</t>
    </rPh>
    <rPh sb="10" eb="12">
      <t>ツミタテ</t>
    </rPh>
    <rPh sb="12" eb="14">
      <t>シサン</t>
    </rPh>
    <rPh sb="17" eb="19">
      <t>シュウシ</t>
    </rPh>
    <rPh sb="19" eb="21">
      <t>ケイサン</t>
    </rPh>
    <rPh sb="21" eb="23">
      <t>ブンセキ</t>
    </rPh>
    <rPh sb="23" eb="24">
      <t>オモテ</t>
    </rPh>
    <rPh sb="25" eb="27">
      <t>ベッピョウ</t>
    </rPh>
    <rPh sb="30" eb="32">
      <t>ヨウシキ</t>
    </rPh>
    <rPh sb="33" eb="34">
      <t>ラン</t>
    </rPh>
    <rPh sb="34" eb="36">
      <t>バンゴウ</t>
    </rPh>
    <rPh sb="37" eb="38">
      <t>オヨ</t>
    </rPh>
    <phoneticPr fontId="2"/>
  </si>
  <si>
    <t>施設名</t>
    <rPh sb="0" eb="3">
      <t>シセツメイ</t>
    </rPh>
    <phoneticPr fontId="1"/>
  </si>
  <si>
    <t>同一の設置者が設置する他の保育所等の施設整備
　※254通知１⑷</t>
    <rPh sb="0" eb="2">
      <t>ドウイツ</t>
    </rPh>
    <rPh sb="3" eb="6">
      <t>セッチシャ</t>
    </rPh>
    <rPh sb="7" eb="9">
      <t>セッチ</t>
    </rPh>
    <rPh sb="11" eb="12">
      <t>タ</t>
    </rPh>
    <rPh sb="13" eb="16">
      <t>ホイクショ</t>
    </rPh>
    <rPh sb="16" eb="17">
      <t>トウ</t>
    </rPh>
    <rPh sb="18" eb="20">
      <t>シセツ</t>
    </rPh>
    <rPh sb="20" eb="22">
      <t>セイビ</t>
    </rPh>
    <rPh sb="28" eb="30">
      <t>ツウチ</t>
    </rPh>
    <phoneticPr fontId="1"/>
  </si>
  <si>
    <t>同一の設置者の当該保育所以外の社会福祉施設等の新築または増改築に係る経費
　※255通知５</t>
    <rPh sb="0" eb="2">
      <t>ドウイツ</t>
    </rPh>
    <rPh sb="3" eb="5">
      <t>セッチ</t>
    </rPh>
    <rPh sb="5" eb="6">
      <t>シャ</t>
    </rPh>
    <rPh sb="7" eb="9">
      <t>トウガイ</t>
    </rPh>
    <rPh sb="9" eb="11">
      <t>ホイク</t>
    </rPh>
    <rPh sb="11" eb="12">
      <t>ジョ</t>
    </rPh>
    <rPh sb="12" eb="14">
      <t>イガイ</t>
    </rPh>
    <rPh sb="15" eb="17">
      <t>シャカイ</t>
    </rPh>
    <rPh sb="17" eb="19">
      <t>フクシ</t>
    </rPh>
    <rPh sb="19" eb="21">
      <t>シセツ</t>
    </rPh>
    <rPh sb="21" eb="22">
      <t>トウ</t>
    </rPh>
    <rPh sb="23" eb="25">
      <t>シンチク</t>
    </rPh>
    <rPh sb="28" eb="31">
      <t>ゾウカイチク</t>
    </rPh>
    <rPh sb="32" eb="33">
      <t>カカワ</t>
    </rPh>
    <rPh sb="34" eb="36">
      <t>ケイヒ</t>
    </rPh>
    <rPh sb="42" eb="44">
      <t>ツウチ</t>
    </rPh>
    <phoneticPr fontId="1"/>
  </si>
  <si>
    <t>自園の人件費以外の費用
　※254通知１⑶</t>
    <rPh sb="0" eb="2">
      <t>ジエン</t>
    </rPh>
    <rPh sb="3" eb="6">
      <t>ジンケンヒ</t>
    </rPh>
    <rPh sb="6" eb="8">
      <t>イガイ</t>
    </rPh>
    <rPh sb="9" eb="11">
      <t>ヒヨウ</t>
    </rPh>
    <phoneticPr fontId="1"/>
  </si>
  <si>
    <t>自園の修繕費以外の費用
　※254通知１⑶</t>
    <rPh sb="0" eb="2">
      <t>ジエン</t>
    </rPh>
    <rPh sb="3" eb="5">
      <t>シュウゼン</t>
    </rPh>
    <rPh sb="5" eb="6">
      <t>ヒ</t>
    </rPh>
    <rPh sb="6" eb="8">
      <t>イガイ</t>
    </rPh>
    <rPh sb="9" eb="11">
      <t>ヒヨウ</t>
    </rPh>
    <phoneticPr fontId="1"/>
  </si>
  <si>
    <t>自園の備品購入費以外の費用
　※254通知１⑶</t>
    <rPh sb="0" eb="2">
      <t>ジエン</t>
    </rPh>
    <rPh sb="3" eb="7">
      <t>ビヒンコウニュウ</t>
    </rPh>
    <rPh sb="7" eb="8">
      <t>ヒ</t>
    </rPh>
    <rPh sb="8" eb="10">
      <t>イガイ</t>
    </rPh>
    <rPh sb="11" eb="13">
      <t>ヒヨウ</t>
    </rPh>
    <phoneticPr fontId="1"/>
  </si>
  <si>
    <t>自園の施設整備以外の費用
　※254通知１⑷⑹、255通知５</t>
    <rPh sb="0" eb="2">
      <t>ジエン</t>
    </rPh>
    <rPh sb="3" eb="5">
      <t>シセツ</t>
    </rPh>
    <rPh sb="5" eb="7">
      <t>セイビ</t>
    </rPh>
    <rPh sb="7" eb="9">
      <t>イガイ</t>
    </rPh>
    <rPh sb="10" eb="12">
      <t>ヒヨウ</t>
    </rPh>
    <phoneticPr fontId="1"/>
  </si>
  <si>
    <t>○　前ページの表において、各種積立を目的外使用として取り崩している場合、</t>
    <rPh sb="2" eb="3">
      <t>ゼン</t>
    </rPh>
    <rPh sb="7" eb="8">
      <t>オモテ</t>
    </rPh>
    <rPh sb="13" eb="15">
      <t>カクシュ</t>
    </rPh>
    <rPh sb="15" eb="17">
      <t>ツミタテ</t>
    </rPh>
    <rPh sb="18" eb="20">
      <t>モクテキ</t>
    </rPh>
    <rPh sb="19" eb="20">
      <t>マト</t>
    </rPh>
    <rPh sb="20" eb="21">
      <t>ガイ</t>
    </rPh>
    <rPh sb="21" eb="23">
      <t>シヨウ</t>
    </rPh>
    <rPh sb="26" eb="27">
      <t>ト</t>
    </rPh>
    <rPh sb="28" eb="29">
      <t>クズ</t>
    </rPh>
    <rPh sb="33" eb="35">
      <t>バアイ</t>
    </rPh>
    <phoneticPr fontId="2"/>
  </si>
  <si>
    <t>〈前期末支払資金残高を充当できる経費〉</t>
    <rPh sb="1" eb="4">
      <t>ゼンキマツ</t>
    </rPh>
    <rPh sb="4" eb="6">
      <t>シハライ</t>
    </rPh>
    <rPh sb="6" eb="8">
      <t>シキン</t>
    </rPh>
    <rPh sb="8" eb="10">
      <t>ザンダカ</t>
    </rPh>
    <rPh sb="11" eb="13">
      <t>ジュウトウ</t>
    </rPh>
    <rPh sb="16" eb="18">
      <t>ケイヒ</t>
    </rPh>
    <phoneticPr fontId="1"/>
  </si>
  <si>
    <t>前期末支払資金残高の取崩額</t>
    <rPh sb="10" eb="12">
      <t>トリクズシ</t>
    </rPh>
    <rPh sb="12" eb="13">
      <t>ガク</t>
    </rPh>
    <phoneticPr fontId="2"/>
  </si>
  <si>
    <t>(E)</t>
    <phoneticPr fontId="2"/>
  </si>
  <si>
    <t>（C）×0.03＝</t>
    <phoneticPr fontId="2"/>
  </si>
  <si>
    <t>255通知５</t>
    <rPh sb="3" eb="5">
      <t>ツウチ</t>
    </rPh>
    <phoneticPr fontId="1"/>
  </si>
  <si>
    <t>弾力的運用の第三段階の要件（Ｐ３）を満たしていること。</t>
    <rPh sb="0" eb="5">
      <t>ダンリョクテキウンヨウ</t>
    </rPh>
    <phoneticPr fontId="1"/>
  </si>
  <si>
    <t>前期末支払資金残高の金額が、「事業区分間及び拠点区分間繰入金明細書」に</t>
    <rPh sb="0" eb="9">
      <t>ゼンキマツシハライシキンザンダカ</t>
    </rPh>
    <rPh sb="10" eb="12">
      <t>キンガク</t>
    </rPh>
    <phoneticPr fontId="1"/>
  </si>
  <si>
    <t>ウ　前期末支払資金残高の充当</t>
    <rPh sb="2" eb="11">
      <t>ゼンキマツシハライシキンザンダカ</t>
    </rPh>
    <rPh sb="12" eb="14">
      <t>ジュウトウ</t>
    </rPh>
    <phoneticPr fontId="1"/>
  </si>
  <si>
    <t>○　取崩しの使途内容について、255通知５に規定する「その施設の運営や入所児童の</t>
    <rPh sb="2" eb="4">
      <t>トリクズ</t>
    </rPh>
    <rPh sb="6" eb="8">
      <t>シト</t>
    </rPh>
    <rPh sb="8" eb="10">
      <t>ナイヨウ</t>
    </rPh>
    <phoneticPr fontId="2"/>
  </si>
  <si>
    <t>○　目的外使用として理事会の承認を得ている場合、議事録の内容は適切か。</t>
    <rPh sb="2" eb="7">
      <t>モクテキガイシヨウ</t>
    </rPh>
    <rPh sb="10" eb="13">
      <t>リジカイ</t>
    </rPh>
    <rPh sb="14" eb="16">
      <t>ショウニン</t>
    </rPh>
    <rPh sb="17" eb="18">
      <t>エ</t>
    </rPh>
    <rPh sb="21" eb="23">
      <t>バアイ</t>
    </rPh>
    <rPh sb="24" eb="27">
      <t>ギジロク</t>
    </rPh>
    <rPh sb="28" eb="30">
      <t>ナイヨウ</t>
    </rPh>
    <rPh sb="31" eb="33">
      <t>テキセツ</t>
    </rPh>
    <phoneticPr fontId="2"/>
  </si>
  <si>
    <t>円</t>
    <rPh sb="0" eb="1">
      <t>エン</t>
    </rPh>
    <phoneticPr fontId="1"/>
  </si>
  <si>
    <t>　　　※本部拠点区分の「人件費」「事務費」であり、保育所運営に関する経費に限る。</t>
    <phoneticPr fontId="1"/>
  </si>
  <si>
    <t>おける下記経費以上あること。（下記で確認）</t>
    <rPh sb="15" eb="17">
      <t>カキ</t>
    </rPh>
    <rPh sb="18" eb="20">
      <t>カクニン</t>
    </rPh>
    <phoneticPr fontId="1"/>
  </si>
  <si>
    <t>前期末支払資金残高の取崩額</t>
    <rPh sb="10" eb="12">
      <t>トリクズ</t>
    </rPh>
    <rPh sb="12" eb="13">
      <t>ガク</t>
    </rPh>
    <phoneticPr fontId="2"/>
  </si>
  <si>
    <t>内容</t>
    <rPh sb="0" eb="2">
      <t>ナイヨウ</t>
    </rPh>
    <phoneticPr fontId="1"/>
  </si>
  <si>
    <t>A　法人本部の運営に要する経費</t>
    <rPh sb="2" eb="4">
      <t>ホウジン</t>
    </rPh>
    <rPh sb="4" eb="6">
      <t>ホンブ</t>
    </rPh>
    <rPh sb="7" eb="9">
      <t>ウンエイ</t>
    </rPh>
    <rPh sb="10" eb="11">
      <t>ヨウ</t>
    </rPh>
    <rPh sb="13" eb="15">
      <t>ケイヒ</t>
    </rPh>
    <phoneticPr fontId="1"/>
  </si>
  <si>
    <t>金額</t>
    <rPh sb="0" eb="2">
      <t>キンガク</t>
    </rPh>
    <phoneticPr fontId="1"/>
  </si>
  <si>
    <t>A</t>
  </si>
  <si>
    <t>前期末支払資金残高</t>
    <rPh sb="0" eb="9">
      <t>ゼンキマツシハライシキンザンダカ</t>
    </rPh>
    <phoneticPr fontId="1"/>
  </si>
  <si>
    <t>雑収入等</t>
    <rPh sb="0" eb="3">
      <t>ザツシュウニュウ</t>
    </rPh>
    <rPh sb="3" eb="4">
      <t>トウ</t>
    </rPh>
    <phoneticPr fontId="1"/>
  </si>
  <si>
    <t>その他</t>
    <rPh sb="2" eb="3">
      <t>タ</t>
    </rPh>
    <phoneticPr fontId="1"/>
  </si>
  <si>
    <t>B　同一の設置者が運営する第1種・第2種社会福祉事業及び子育て支援事業の運営、施設設備の整備等に要する経費</t>
    <rPh sb="2" eb="4">
      <t>ドウイツ</t>
    </rPh>
    <rPh sb="5" eb="7">
      <t>セッチ</t>
    </rPh>
    <rPh sb="7" eb="8">
      <t>シャ</t>
    </rPh>
    <rPh sb="9" eb="11">
      <t>ウンエイ</t>
    </rPh>
    <rPh sb="13" eb="14">
      <t>ダイ</t>
    </rPh>
    <rPh sb="15" eb="16">
      <t>シュ</t>
    </rPh>
    <rPh sb="17" eb="18">
      <t>ダイ</t>
    </rPh>
    <rPh sb="19" eb="20">
      <t>シュ</t>
    </rPh>
    <rPh sb="20" eb="22">
      <t>シャカイ</t>
    </rPh>
    <rPh sb="22" eb="24">
      <t>フクシ</t>
    </rPh>
    <rPh sb="24" eb="26">
      <t>ジギョウ</t>
    </rPh>
    <rPh sb="26" eb="27">
      <t>オヨ</t>
    </rPh>
    <rPh sb="28" eb="30">
      <t>コソダ</t>
    </rPh>
    <rPh sb="31" eb="33">
      <t>シエン</t>
    </rPh>
    <rPh sb="33" eb="35">
      <t>ジギョウ</t>
    </rPh>
    <phoneticPr fontId="1"/>
  </si>
  <si>
    <t>C　同一の設置者が運営する公益事業（子育て支援事業を除く）の運営、施設設備の整備等に要する経費</t>
    <rPh sb="2" eb="4">
      <t>ドウイツ</t>
    </rPh>
    <rPh sb="5" eb="7">
      <t>セッチ</t>
    </rPh>
    <rPh sb="7" eb="8">
      <t>シャ</t>
    </rPh>
    <rPh sb="9" eb="11">
      <t>ウンエイ</t>
    </rPh>
    <rPh sb="13" eb="15">
      <t>コウエキ</t>
    </rPh>
    <rPh sb="15" eb="17">
      <t>ジギョウ</t>
    </rPh>
    <rPh sb="18" eb="20">
      <t>コソダ</t>
    </rPh>
    <rPh sb="21" eb="23">
      <t>シエン</t>
    </rPh>
    <rPh sb="23" eb="25">
      <t>ジギョウ</t>
    </rPh>
    <rPh sb="26" eb="27">
      <t>ノゾ</t>
    </rPh>
    <rPh sb="30" eb="32">
      <t>ウンエイ</t>
    </rPh>
    <phoneticPr fontId="1"/>
  </si>
  <si>
    <t>委託費（254通知別表２）</t>
    <rPh sb="0" eb="3">
      <t>イタクヒ</t>
    </rPh>
    <rPh sb="7" eb="9">
      <t>ツウチ</t>
    </rPh>
    <rPh sb="9" eb="11">
      <t>ベッピョウ</t>
    </rPh>
    <phoneticPr fontId="1"/>
  </si>
  <si>
    <t>委託費（254通知別表３）</t>
    <rPh sb="0" eb="3">
      <t>イタクヒ</t>
    </rPh>
    <rPh sb="7" eb="9">
      <t>ツウチ</t>
    </rPh>
    <rPh sb="9" eb="11">
      <t>ベッピョウ</t>
    </rPh>
    <phoneticPr fontId="1"/>
  </si>
  <si>
    <t>委託費（254通知別表４）</t>
    <rPh sb="0" eb="3">
      <t>イタクヒ</t>
    </rPh>
    <rPh sb="7" eb="9">
      <t>ツウチ</t>
    </rPh>
    <rPh sb="9" eb="11">
      <t>ベッピョウ</t>
    </rPh>
    <phoneticPr fontId="1"/>
  </si>
  <si>
    <t>委託費（254通知別表５）</t>
    <rPh sb="0" eb="3">
      <t>イタクヒ</t>
    </rPh>
    <rPh sb="7" eb="9">
      <t>ツウチ</t>
    </rPh>
    <rPh sb="9" eb="11">
      <t>ベッピョウ</t>
    </rPh>
    <phoneticPr fontId="1"/>
  </si>
  <si>
    <t>委託費（上記以外）</t>
    <rPh sb="0" eb="3">
      <t>イタクヒ</t>
    </rPh>
    <rPh sb="4" eb="6">
      <t>ジョウキ</t>
    </rPh>
    <rPh sb="6" eb="8">
      <t>イガイ</t>
    </rPh>
    <phoneticPr fontId="1"/>
  </si>
  <si>
    <t>人件費積立資産の取崩し</t>
    <rPh sb="0" eb="7">
      <t>ジンケンヒツミタテシサン</t>
    </rPh>
    <rPh sb="8" eb="10">
      <t>トリクズ</t>
    </rPh>
    <phoneticPr fontId="1"/>
  </si>
  <si>
    <t>備品等購入積立資産の取崩し</t>
    <rPh sb="0" eb="2">
      <t>ビヒン</t>
    </rPh>
    <rPh sb="2" eb="3">
      <t>トウ</t>
    </rPh>
    <rPh sb="3" eb="5">
      <t>コウニュウ</t>
    </rPh>
    <rPh sb="5" eb="7">
      <t>ツミタテ</t>
    </rPh>
    <rPh sb="7" eb="9">
      <t>シサン</t>
    </rPh>
    <rPh sb="10" eb="12">
      <t>トリクズ</t>
    </rPh>
    <phoneticPr fontId="1"/>
  </si>
  <si>
    <t>修繕積立て資産の取崩し</t>
    <rPh sb="0" eb="2">
      <t>シュウゼン</t>
    </rPh>
    <rPh sb="2" eb="4">
      <t>ツミタ</t>
    </rPh>
    <rPh sb="5" eb="7">
      <t>シサン</t>
    </rPh>
    <rPh sb="8" eb="10">
      <t>トリクズ</t>
    </rPh>
    <phoneticPr fontId="1"/>
  </si>
  <si>
    <t>保育所施設・設備整備積立資産の取崩し</t>
    <rPh sb="0" eb="3">
      <t>ホイクショ</t>
    </rPh>
    <rPh sb="3" eb="5">
      <t>シセツ</t>
    </rPh>
    <rPh sb="6" eb="8">
      <t>セツビ</t>
    </rPh>
    <rPh sb="8" eb="10">
      <t>セイビ</t>
    </rPh>
    <rPh sb="10" eb="14">
      <t>ツミタテシサン</t>
    </rPh>
    <rPh sb="15" eb="17">
      <t>トリクズ</t>
    </rPh>
    <phoneticPr fontId="1"/>
  </si>
  <si>
    <t>上表での種別</t>
    <phoneticPr fontId="1"/>
  </si>
  <si>
    <t>←</t>
    <phoneticPr fontId="1"/>
  </si>
  <si>
    <r>
      <t>〈第三段階をクリアすると・・・〉
①委託費について、別表３及び４に掲げる経費に充てることができる。
　ただし、処遇改善等加算の基礎分として加算された額に相当する額の範囲内に限る。
　［別表３］　子育て支援事業を実施する建物等の整備・修繕や土地建物の賃借料、これに係る借入金の償還又は積立など。
　［別表４］　同一法人が設置する社会福祉施設等の建物等の整備・修繕や土地建物の賃借料、これに係る借入金の償還又は積立など。
②委託費について、別表３及び５に掲げる経費に充てることができる。ただし、委託費の３ヶ月分に相当する額の範囲内に限る。
　［別表５］　保育所等の建物等の整備・修繕・土地の取得に要する経費や土地建物の賃借料、これに係る借入金の償還又は積立など。
　</t>
    </r>
    <r>
      <rPr>
        <u/>
        <sz val="11"/>
        <rFont val="ＭＳ Ｐ明朝"/>
        <family val="1"/>
        <charset val="128"/>
      </rPr>
      <t>★後述のウ[第三段階]を記入すること。</t>
    </r>
    <rPh sb="1" eb="2">
      <t>ダイ</t>
    </rPh>
    <rPh sb="2" eb="5">
      <t>サンダンカイ</t>
    </rPh>
    <rPh sb="37" eb="39">
      <t>ケイヒ</t>
    </rPh>
    <rPh sb="213" eb="216">
      <t>イタクヒ</t>
    </rPh>
    <rPh sb="221" eb="223">
      <t>ベッピョウ</t>
    </rPh>
    <rPh sb="224" eb="225">
      <t>オヨ</t>
    </rPh>
    <rPh sb="228" eb="229">
      <t>カカ</t>
    </rPh>
    <rPh sb="231" eb="233">
      <t>ケイヒ</t>
    </rPh>
    <rPh sb="234" eb="235">
      <t>ア</t>
    </rPh>
    <rPh sb="248" eb="251">
      <t>イタクヒ</t>
    </rPh>
    <rPh sb="254" eb="255">
      <t>ゲツ</t>
    </rPh>
    <rPh sb="255" eb="256">
      <t>ブン</t>
    </rPh>
    <rPh sb="257" eb="259">
      <t>ソウトウ</t>
    </rPh>
    <rPh sb="261" eb="262">
      <t>ガク</t>
    </rPh>
    <rPh sb="263" eb="266">
      <t>ハンイナイ</t>
    </rPh>
    <rPh sb="267" eb="268">
      <t>カギ</t>
    </rPh>
    <rPh sb="273" eb="275">
      <t>ベッピョウ</t>
    </rPh>
    <rPh sb="293" eb="295">
      <t>トチ</t>
    </rPh>
    <rPh sb="296" eb="298">
      <t>シュトク</t>
    </rPh>
    <rPh sb="299" eb="300">
      <t>ヨウ</t>
    </rPh>
    <rPh sb="302" eb="304">
      <t>ケイヒ</t>
    </rPh>
    <rPh sb="343" eb="344">
      <t>サン</t>
    </rPh>
    <phoneticPr fontId="1"/>
  </si>
  <si>
    <t>※同明細書において、同一内容が複数行で作成されている場合はまとめてください。</t>
    <rPh sb="1" eb="2">
      <t>ドウ</t>
    </rPh>
    <rPh sb="2" eb="5">
      <t>メイサイショ</t>
    </rPh>
    <rPh sb="10" eb="12">
      <t>ドウイツ</t>
    </rPh>
    <rPh sb="12" eb="14">
      <t>ナイヨウ</t>
    </rPh>
    <rPh sb="15" eb="18">
      <t>フクスウギョウ</t>
    </rPh>
    <rPh sb="19" eb="21">
      <t>サクセイ</t>
    </rPh>
    <rPh sb="26" eb="28">
      <t>バアイ</t>
    </rPh>
    <phoneticPr fontId="1"/>
  </si>
  <si>
    <t>その他・不明</t>
    <rPh sb="2" eb="3">
      <t>タ</t>
    </rPh>
    <rPh sb="4" eb="6">
      <t>フメイ</t>
    </rPh>
    <phoneticPr fontId="1"/>
  </si>
  <si>
    <t>→当該施設の人件費等通常経費の不足分を補填できるほか、以下A～Cの経費に充当できる。</t>
    <rPh sb="1" eb="3">
      <t>トウガイ</t>
    </rPh>
    <rPh sb="3" eb="5">
      <t>シセツ</t>
    </rPh>
    <rPh sb="6" eb="9">
      <t>ジンケンヒ</t>
    </rPh>
    <rPh sb="9" eb="10">
      <t>トウ</t>
    </rPh>
    <rPh sb="10" eb="14">
      <t>ツウジョウケイヒ</t>
    </rPh>
    <rPh sb="15" eb="18">
      <t>フソクブン</t>
    </rPh>
    <rPh sb="19" eb="21">
      <t>ホテン</t>
    </rPh>
    <rPh sb="27" eb="29">
      <t>イカ</t>
    </rPh>
    <rPh sb="33" eb="35">
      <t>ケイヒ</t>
    </rPh>
    <rPh sb="36" eb="38">
      <t>ジュウトウ</t>
    </rPh>
    <phoneticPr fontId="1"/>
  </si>
  <si>
    <t>…254通知上、要件に該当する場合は提出が必要であるため。</t>
    <rPh sb="4" eb="7">
      <t>ツウチジョウ</t>
    </rPh>
    <rPh sb="8" eb="10">
      <t>ヨウケン</t>
    </rPh>
    <rPh sb="11" eb="13">
      <t>ガイトウ</t>
    </rPh>
    <rPh sb="15" eb="17">
      <t>バアイ</t>
    </rPh>
    <rPh sb="18" eb="20">
      <t>テイシュツ</t>
    </rPh>
    <rPh sb="21" eb="23">
      <t>ヒツヨウ</t>
    </rPh>
    <phoneticPr fontId="1"/>
  </si>
  <si>
    <t>…弾力的運用の全般を確認するため。</t>
    <rPh sb="1" eb="4">
      <t>ダンリョクテキ</t>
    </rPh>
    <rPh sb="4" eb="6">
      <t>ウンヨウ</t>
    </rPh>
    <rPh sb="7" eb="9">
      <t>ゼンパン</t>
    </rPh>
    <rPh sb="10" eb="12">
      <t>カクニン</t>
    </rPh>
    <phoneticPr fontId="1"/>
  </si>
  <si>
    <t>…積立資産の取崩しが適切であるか確認するため。</t>
    <rPh sb="1" eb="3">
      <t>ツミタテ</t>
    </rPh>
    <rPh sb="3" eb="5">
      <t>シサン</t>
    </rPh>
    <rPh sb="6" eb="8">
      <t>トリクズ</t>
    </rPh>
    <rPh sb="10" eb="12">
      <t>テキセツ</t>
    </rPh>
    <rPh sb="16" eb="18">
      <t>カクニン</t>
    </rPh>
    <phoneticPr fontId="1"/>
  </si>
  <si>
    <t>…他施設等への繰入れが適切であるか確認するため。</t>
    <rPh sb="1" eb="2">
      <t>ホカ</t>
    </rPh>
    <rPh sb="2" eb="4">
      <t>シセツ</t>
    </rPh>
    <rPh sb="4" eb="5">
      <t>トウ</t>
    </rPh>
    <rPh sb="7" eb="9">
      <t>クリイ</t>
    </rPh>
    <rPh sb="11" eb="13">
      <t>テキセツ</t>
    </rPh>
    <rPh sb="17" eb="19">
      <t>カクニン</t>
    </rPh>
    <phoneticPr fontId="1"/>
  </si>
  <si>
    <t>　　　自園の人件費</t>
    <rPh sb="3" eb="5">
      <t>ジエン</t>
    </rPh>
    <rPh sb="6" eb="9">
      <t>ジンケンヒ</t>
    </rPh>
    <phoneticPr fontId="1"/>
  </si>
  <si>
    <t>　　　自園の人件費以外の費用</t>
    <phoneticPr fontId="1"/>
  </si>
  <si>
    <t>　　　他施設の人件費等の支出</t>
    <phoneticPr fontId="1"/>
  </si>
  <si>
    <t>　　　自園の修繕費</t>
    <rPh sb="3" eb="5">
      <t>ジエン</t>
    </rPh>
    <rPh sb="6" eb="9">
      <t>シュウゼンヒ</t>
    </rPh>
    <phoneticPr fontId="1"/>
  </si>
  <si>
    <t>　　　自園の修繕費以外の費用</t>
    <rPh sb="6" eb="9">
      <t>シュウゼンヒ</t>
    </rPh>
    <phoneticPr fontId="1"/>
  </si>
  <si>
    <t>　　　自園の備品購入費</t>
    <rPh sb="3" eb="5">
      <t>ジエン</t>
    </rPh>
    <rPh sb="6" eb="8">
      <t>ビヒン</t>
    </rPh>
    <rPh sb="8" eb="10">
      <t>コウニュウ</t>
    </rPh>
    <rPh sb="10" eb="11">
      <t>ヒ</t>
    </rPh>
    <phoneticPr fontId="1"/>
  </si>
  <si>
    <t>　　　自園の備品購入費以外の費用</t>
    <rPh sb="6" eb="8">
      <t>ビヒン</t>
    </rPh>
    <rPh sb="8" eb="10">
      <t>コウニュウ</t>
    </rPh>
    <rPh sb="10" eb="11">
      <t>ヒ</t>
    </rPh>
    <phoneticPr fontId="1"/>
  </si>
  <si>
    <t>　　　自園の施設整備以外の費用</t>
    <phoneticPr fontId="1"/>
  </si>
  <si>
    <t>○　上表以外の目的外使用（いわゆる「使途範囲外支出の可能性」である場合）に</t>
    <rPh sb="2" eb="4">
      <t>ジョウヒョウ</t>
    </rPh>
    <rPh sb="4" eb="6">
      <t>イガイ</t>
    </rPh>
    <rPh sb="7" eb="9">
      <t>モクテキ</t>
    </rPh>
    <rPh sb="8" eb="9">
      <t>マト</t>
    </rPh>
    <rPh sb="9" eb="10">
      <t>ガイ</t>
    </rPh>
    <rPh sb="10" eb="12">
      <t>シヨウ</t>
    </rPh>
    <rPh sb="18" eb="23">
      <t>シトハンイガイ</t>
    </rPh>
    <rPh sb="23" eb="25">
      <t>シシュツ</t>
    </rPh>
    <rPh sb="26" eb="29">
      <t>カノウセイ</t>
    </rPh>
    <rPh sb="33" eb="35">
      <t>バアイ</t>
    </rPh>
    <phoneticPr fontId="2"/>
  </si>
  <si>
    <t>○　積立を行っていないか。　</t>
    <rPh sb="2" eb="4">
      <t>ツミタテ</t>
    </rPh>
    <rPh sb="5" eb="6">
      <t>オコナ</t>
    </rPh>
    <phoneticPr fontId="2"/>
  </si>
  <si>
    <r>
      <t>★ポイント
　</t>
    </r>
    <r>
      <rPr>
        <u/>
        <sz val="9"/>
        <rFont val="ＭＳ Ｐ明朝"/>
        <family val="1"/>
        <charset val="128"/>
      </rPr>
      <t>処遇改善等加算の基礎分の範囲内</t>
    </r>
    <r>
      <rPr>
        <sz val="9"/>
        <rFont val="ＭＳ Ｐ明朝"/>
        <family val="1"/>
        <charset val="128"/>
      </rPr>
      <t>で、これらの経費への支出が認められます。
★記入要領
　「資金収支計算書」上の該当する科目のうち、</t>
    </r>
    <r>
      <rPr>
        <u/>
        <sz val="9"/>
        <rFont val="ＭＳ Ｐ明朝"/>
        <family val="1"/>
        <charset val="128"/>
      </rPr>
      <t>同一の設置者が設置する保育所等</t>
    </r>
    <r>
      <rPr>
        <sz val="9"/>
        <rFont val="ＭＳ Ｐ明朝"/>
        <family val="1"/>
        <charset val="128"/>
      </rPr>
      <t>に係る支出額のみ抽出して記入してください。
　ただし、「収支計算分析表」を作成している場合は、該当する金額をそのまま記入してください。</t>
    </r>
    <rPh sb="7" eb="14">
      <t>ショグウカイゼントウカサン</t>
    </rPh>
    <rPh sb="15" eb="17">
      <t>キソ</t>
    </rPh>
    <rPh sb="17" eb="18">
      <t>ブン</t>
    </rPh>
    <rPh sb="19" eb="22">
      <t>ハンイナイ</t>
    </rPh>
    <rPh sb="28" eb="30">
      <t>ケイヒ</t>
    </rPh>
    <rPh sb="32" eb="34">
      <t>シシュツ</t>
    </rPh>
    <rPh sb="35" eb="36">
      <t>ミト</t>
    </rPh>
    <rPh sb="45" eb="47">
      <t>キニュウ</t>
    </rPh>
    <rPh sb="47" eb="49">
      <t>ヨウリョウ</t>
    </rPh>
    <rPh sb="52" eb="59">
      <t>シキンシュウシケイサンショ</t>
    </rPh>
    <rPh sb="60" eb="61">
      <t>ジョウ</t>
    </rPh>
    <rPh sb="62" eb="64">
      <t>ガイトウ</t>
    </rPh>
    <rPh sb="66" eb="68">
      <t>カモク</t>
    </rPh>
    <rPh sb="72" eb="74">
      <t>ドウイツ</t>
    </rPh>
    <rPh sb="75" eb="78">
      <t>セッチシャ</t>
    </rPh>
    <rPh sb="79" eb="81">
      <t>セッチ</t>
    </rPh>
    <rPh sb="83" eb="86">
      <t>ホイクショ</t>
    </rPh>
    <rPh sb="86" eb="87">
      <t>トウ</t>
    </rPh>
    <rPh sb="88" eb="89">
      <t>カカ</t>
    </rPh>
    <rPh sb="90" eb="93">
      <t>シシュツガク</t>
    </rPh>
    <rPh sb="95" eb="97">
      <t>チュウシュツ</t>
    </rPh>
    <rPh sb="99" eb="101">
      <t>キニュウ</t>
    </rPh>
    <rPh sb="115" eb="117">
      <t>シュウシ</t>
    </rPh>
    <rPh sb="117" eb="119">
      <t>ケイサン</t>
    </rPh>
    <rPh sb="119" eb="122">
      <t>ブンセキヒョウ</t>
    </rPh>
    <rPh sb="124" eb="126">
      <t>サクセイ</t>
    </rPh>
    <rPh sb="130" eb="132">
      <t>バアイ</t>
    </rPh>
    <rPh sb="134" eb="136">
      <t>ガイトウ</t>
    </rPh>
    <rPh sb="138" eb="140">
      <t>キンガク</t>
    </rPh>
    <rPh sb="145" eb="147">
      <t>キニュウ</t>
    </rPh>
    <phoneticPr fontId="1"/>
  </si>
  <si>
    <r>
      <t>★ポイント
　</t>
    </r>
    <r>
      <rPr>
        <u/>
        <sz val="9"/>
        <rFont val="ＭＳ Ｐ明朝"/>
        <family val="1"/>
        <charset val="128"/>
      </rPr>
      <t>処遇改善等加算の基礎分の範囲内</t>
    </r>
    <r>
      <rPr>
        <sz val="9"/>
        <rFont val="ＭＳ Ｐ明朝"/>
        <family val="1"/>
        <charset val="128"/>
      </rPr>
      <t>で、これらの経費への支出が認められます。
★記入要領
　「資金収支計算書」上の該当する科目のうち、</t>
    </r>
    <r>
      <rPr>
        <u/>
        <sz val="9"/>
        <rFont val="ＭＳ Ｐ明朝"/>
        <family val="1"/>
        <charset val="128"/>
      </rPr>
      <t>同一の設置者が運営する子育て支援事業</t>
    </r>
    <r>
      <rPr>
        <sz val="9"/>
        <rFont val="ＭＳ Ｐ明朝"/>
        <family val="1"/>
        <charset val="128"/>
      </rPr>
      <t>に係る支出額のみ抽出して記入してください。</t>
    </r>
    <rPh sb="79" eb="81">
      <t>ウンエイ</t>
    </rPh>
    <rPh sb="83" eb="85">
      <t>コソダ</t>
    </rPh>
    <rPh sb="86" eb="90">
      <t>シエンジギョウ</t>
    </rPh>
    <phoneticPr fontId="1"/>
  </si>
  <si>
    <r>
      <t>★ポイント
　</t>
    </r>
    <r>
      <rPr>
        <u/>
        <sz val="9"/>
        <rFont val="ＭＳ Ｐ明朝"/>
        <family val="1"/>
        <charset val="128"/>
      </rPr>
      <t>処遇改善等加算の基礎分の範囲内</t>
    </r>
    <r>
      <rPr>
        <sz val="9"/>
        <rFont val="ＭＳ Ｐ明朝"/>
        <family val="1"/>
        <charset val="128"/>
      </rPr>
      <t>で、これらの経費への支出が認められます。
★記入要領
　「資金収支計算書」上の該当する科目のうち、</t>
    </r>
    <r>
      <rPr>
        <u/>
        <sz val="9"/>
        <rFont val="ＭＳ Ｐ明朝"/>
        <family val="1"/>
        <charset val="128"/>
      </rPr>
      <t>同一の設置者が運営する社会福祉施設等</t>
    </r>
    <r>
      <rPr>
        <sz val="9"/>
        <rFont val="ＭＳ Ｐ明朝"/>
        <family val="1"/>
        <charset val="128"/>
      </rPr>
      <t>に係る支出額のみ抽出して記入してください。</t>
    </r>
    <rPh sb="83" eb="90">
      <t>シャカイフクシシセツトウ</t>
    </rPh>
    <phoneticPr fontId="1"/>
  </si>
  <si>
    <r>
      <t>★ポイント
　</t>
    </r>
    <r>
      <rPr>
        <u/>
        <sz val="9"/>
        <rFont val="ＭＳ Ｐ明朝"/>
        <family val="1"/>
        <charset val="128"/>
      </rPr>
      <t>委託費の3ヶ月分の範囲内</t>
    </r>
    <r>
      <rPr>
        <sz val="9"/>
        <rFont val="ＭＳ Ｐ明朝"/>
        <family val="1"/>
        <charset val="128"/>
      </rPr>
      <t>で、これらの経費への支出が認められます。
★記入要領
　「資金収支計算書」上の該当する科目のうち、</t>
    </r>
    <r>
      <rPr>
        <u/>
        <sz val="9"/>
        <rFont val="ＭＳ Ｐ明朝"/>
        <family val="1"/>
        <charset val="128"/>
      </rPr>
      <t>同一の設置者が運営する子育て支援事業</t>
    </r>
    <r>
      <rPr>
        <sz val="9"/>
        <rFont val="ＭＳ Ｐ明朝"/>
        <family val="1"/>
        <charset val="128"/>
      </rPr>
      <t>に係る支出額のみ抽出して記入してください。</t>
    </r>
    <rPh sb="7" eb="10">
      <t>イタクヒ</t>
    </rPh>
    <rPh sb="13" eb="15">
      <t>ゲツブン</t>
    </rPh>
    <rPh sb="16" eb="19">
      <t>ハンイナイ</t>
    </rPh>
    <phoneticPr fontId="1"/>
  </si>
  <si>
    <r>
      <t>★ポイント
　</t>
    </r>
    <r>
      <rPr>
        <u/>
        <sz val="9"/>
        <rFont val="ＭＳ Ｐ明朝"/>
        <family val="1"/>
        <charset val="128"/>
      </rPr>
      <t>委託費の3ヶ月分の範囲内</t>
    </r>
    <r>
      <rPr>
        <sz val="9"/>
        <rFont val="ＭＳ Ｐ明朝"/>
        <family val="1"/>
        <charset val="128"/>
      </rPr>
      <t>で、これらの経費への支出が認められます。
★記入要領
　「資金収支計算書」上の該当する科目のうち、</t>
    </r>
    <r>
      <rPr>
        <u/>
        <sz val="9"/>
        <rFont val="ＭＳ Ｐ明朝"/>
        <family val="1"/>
        <charset val="128"/>
      </rPr>
      <t>同一の設置者が設置する保育所等</t>
    </r>
    <r>
      <rPr>
        <sz val="9"/>
        <rFont val="ＭＳ Ｐ明朝"/>
        <family val="1"/>
        <charset val="128"/>
      </rPr>
      <t>に係る支出額のみ抽出して記入してください。
　ただし、「収支計算分析表」を作成している場合は、該当する金額をそのまま記入してください。</t>
    </r>
    <phoneticPr fontId="1"/>
  </si>
  <si>
    <r>
      <t>　　　</t>
    </r>
    <r>
      <rPr>
        <sz val="10"/>
        <rFont val="ＭＳ Ｐ明朝"/>
        <family val="1"/>
        <charset val="128"/>
      </rPr>
      <t>自園の施設整備費</t>
    </r>
    <r>
      <rPr>
        <sz val="11"/>
        <rFont val="ＭＳ Ｐ明朝"/>
        <family val="1"/>
        <charset val="128"/>
      </rPr>
      <t xml:space="preserve">
　</t>
    </r>
    <r>
      <rPr>
        <sz val="9"/>
        <rFont val="ＭＳ Ｐ明朝"/>
        <family val="1"/>
        <charset val="128"/>
      </rPr>
      <t>※第三段階まで満たしている場合は、修繕費・備品購入費も含む。</t>
    </r>
    <rPh sb="3" eb="5">
      <t>ジエン</t>
    </rPh>
    <rPh sb="6" eb="8">
      <t>シセツ</t>
    </rPh>
    <rPh sb="8" eb="11">
      <t>セイビヒ</t>
    </rPh>
    <rPh sb="14" eb="18">
      <t>ダイサンダンカイ</t>
    </rPh>
    <rPh sb="20" eb="21">
      <t>ミ</t>
    </rPh>
    <rPh sb="26" eb="28">
      <t>バアイ</t>
    </rPh>
    <rPh sb="30" eb="33">
      <t>シュウゼンヒ</t>
    </rPh>
    <rPh sb="34" eb="38">
      <t>ビヒンコウニュウ</t>
    </rPh>
    <rPh sb="38" eb="39">
      <t>ヒ</t>
    </rPh>
    <rPh sb="40" eb="41">
      <t>フク</t>
    </rPh>
    <phoneticPr fontId="1"/>
  </si>
  <si>
    <t>254号通知3⑴、⑵</t>
    <phoneticPr fontId="2"/>
  </si>
  <si>
    <t>（使用目的、取り崩す金額、時期等について承認を得、議事録等に記録があるか。）</t>
    <rPh sb="1" eb="3">
      <t>シヨウ</t>
    </rPh>
    <rPh sb="3" eb="5">
      <t>モクテキ</t>
    </rPh>
    <rPh sb="6" eb="7">
      <t>ト</t>
    </rPh>
    <rPh sb="8" eb="9">
      <t>クズ</t>
    </rPh>
    <rPh sb="10" eb="12">
      <t>キンガク</t>
    </rPh>
    <rPh sb="13" eb="16">
      <t>ジキトウ</t>
    </rPh>
    <rPh sb="20" eb="22">
      <t>ショウニン</t>
    </rPh>
    <rPh sb="23" eb="24">
      <t>エ</t>
    </rPh>
    <rPh sb="25" eb="28">
      <t>ギジロク</t>
    </rPh>
    <rPh sb="28" eb="29">
      <t>トウ</t>
    </rPh>
    <rPh sb="30" eb="32">
      <t>キロク</t>
    </rPh>
    <phoneticPr fontId="1"/>
  </si>
  <si>
    <t>※第三段階までクリアしている施設は非該当にチェックし記入不要。</t>
    <rPh sb="1" eb="2">
      <t>ダイ</t>
    </rPh>
    <rPh sb="3" eb="5">
      <t>ダンカイ</t>
    </rPh>
    <rPh sb="14" eb="16">
      <t>シセツ</t>
    </rPh>
    <rPh sb="17" eb="20">
      <t>ヒガイトウ</t>
    </rPh>
    <rPh sb="26" eb="28">
      <t>キニュウ</t>
    </rPh>
    <rPh sb="28" eb="30">
      <t>フヨウ</t>
    </rPh>
    <phoneticPr fontId="2"/>
  </si>
  <si>
    <t>算の基礎分として加算された額の範囲内で支出しているか。（下表について、Ａ≧Ｂ　</t>
    <rPh sb="13" eb="14">
      <t>ガク</t>
    </rPh>
    <rPh sb="15" eb="18">
      <t>ハンイナイ</t>
    </rPh>
    <rPh sb="19" eb="21">
      <t>シシュツ</t>
    </rPh>
    <rPh sb="28" eb="30">
      <t>カヒョウ</t>
    </rPh>
    <phoneticPr fontId="1"/>
  </si>
  <si>
    <t>であるか。）</t>
  </si>
  <si>
    <t>であるか。）</t>
    <phoneticPr fontId="1"/>
  </si>
  <si>
    <t>等加算の基礎分として加算された額の範囲内で支出しているか。（下表について、Ａ≧Ｃ＋Ｄ　</t>
    <rPh sb="15" eb="16">
      <t>ガク</t>
    </rPh>
    <rPh sb="17" eb="20">
      <t>ハンイナイ</t>
    </rPh>
    <rPh sb="21" eb="23">
      <t>シシュツ</t>
    </rPh>
    <rPh sb="30" eb="32">
      <t>カヒョウ</t>
    </rPh>
    <phoneticPr fontId="1"/>
  </si>
  <si>
    <t>３ヶ月分に相当する額の範囲内で支出しているか。（下表について、Ｅ≧Ｃ＋Ｆであるか。）</t>
    <rPh sb="11" eb="14">
      <t>ハンイナイ</t>
    </rPh>
    <rPh sb="15" eb="17">
      <t>シシュツ</t>
    </rPh>
    <rPh sb="24" eb="26">
      <t>カヒョウ</t>
    </rPh>
    <phoneticPr fontId="1"/>
  </si>
  <si>
    <t>○前期末支払資金残高の使途内容</t>
    <rPh sb="1" eb="4">
      <t>ゼンキマツ</t>
    </rPh>
    <rPh sb="4" eb="6">
      <t>シハラ</t>
    </rPh>
    <rPh sb="6" eb="8">
      <t>シキン</t>
    </rPh>
    <rPh sb="8" eb="10">
      <t>ザンダカ</t>
    </rPh>
    <rPh sb="11" eb="13">
      <t>シト</t>
    </rPh>
    <rPh sb="13" eb="15">
      <t>ナイヨウ</t>
    </rPh>
    <phoneticPr fontId="1"/>
  </si>
  <si>
    <t>○　弾力的運用の第三段階まで満たしている場合、事前に理事会の承認を得ているか。</t>
    <rPh sb="2" eb="7">
      <t>ダンリョクテキウンヨウ</t>
    </rPh>
    <rPh sb="8" eb="12">
      <t>ダイサンダンカイ</t>
    </rPh>
    <rPh sb="14" eb="15">
      <t>ミ</t>
    </rPh>
    <rPh sb="20" eb="22">
      <t>バアイ</t>
    </rPh>
    <rPh sb="23" eb="25">
      <t>ジゼン</t>
    </rPh>
    <rPh sb="26" eb="29">
      <t>リジカイ</t>
    </rPh>
    <rPh sb="30" eb="32">
      <t>ショウニン</t>
    </rPh>
    <rPh sb="33" eb="34">
      <t>エ</t>
    </rPh>
    <phoneticPr fontId="2"/>
  </si>
  <si>
    <r>
      <t>　　該当するものがあるか。</t>
    </r>
    <r>
      <rPr>
        <sz val="12"/>
        <rFont val="ＭＳ Ｐ明朝"/>
        <family val="1"/>
        <charset val="128"/>
      </rPr>
      <t>（254通知５⑶に基づく処遇改善等加算の停止処分に該当する可能性）</t>
    </r>
    <rPh sb="2" eb="4">
      <t>ガイトウ</t>
    </rPh>
    <rPh sb="17" eb="19">
      <t>ツウチ</t>
    </rPh>
    <rPh sb="22" eb="23">
      <t>モト</t>
    </rPh>
    <rPh sb="25" eb="27">
      <t>ショグウ</t>
    </rPh>
    <rPh sb="27" eb="29">
      <t>カイゼン</t>
    </rPh>
    <rPh sb="29" eb="30">
      <t>トウ</t>
    </rPh>
    <rPh sb="30" eb="32">
      <t>カサン</t>
    </rPh>
    <rPh sb="33" eb="35">
      <t>テイシ</t>
    </rPh>
    <rPh sb="35" eb="37">
      <t>ショブン</t>
    </rPh>
    <rPh sb="38" eb="40">
      <t>ガイトウ</t>
    </rPh>
    <rPh sb="42" eb="45">
      <t>カノウセイ</t>
    </rPh>
    <phoneticPr fontId="1"/>
  </si>
  <si>
    <t>※「事業区分間及び拠点区分間繰入金明細書」等の内容。</t>
    <rPh sb="2" eb="4">
      <t>ジギョウ</t>
    </rPh>
    <rPh sb="4" eb="6">
      <t>クブン</t>
    </rPh>
    <rPh sb="6" eb="7">
      <t>カン</t>
    </rPh>
    <rPh sb="7" eb="8">
      <t>オヨ</t>
    </rPh>
    <rPh sb="9" eb="11">
      <t>キョテン</t>
    </rPh>
    <rPh sb="11" eb="13">
      <t>クブン</t>
    </rPh>
    <rPh sb="13" eb="14">
      <t>カン</t>
    </rPh>
    <rPh sb="14" eb="17">
      <t>クリイレキン</t>
    </rPh>
    <rPh sb="17" eb="20">
      <t>メイサイショ</t>
    </rPh>
    <rPh sb="21" eb="22">
      <t>トウ</t>
    </rPh>
    <rPh sb="23" eb="25">
      <t>ナイヨウ</t>
    </rPh>
    <phoneticPr fontId="1"/>
  </si>
  <si>
    <t>○　理事会の承認を得ている場合、議事録等の内容は適切か。</t>
    <rPh sb="19" eb="20">
      <t>トウ</t>
    </rPh>
    <phoneticPr fontId="1"/>
  </si>
  <si>
    <t>○　上記の貸付及び借入は年度内に清算しているか。</t>
    <rPh sb="16" eb="18">
      <t>セイサン</t>
    </rPh>
    <phoneticPr fontId="1"/>
  </si>
  <si>
    <t>　　下表の「必要な手続き」が適切になされているか。（市の協議、理事会の承認があるか。）</t>
    <rPh sb="2" eb="4">
      <t>カヒョウ</t>
    </rPh>
    <rPh sb="6" eb="8">
      <t>ヒツヨウ</t>
    </rPh>
    <rPh sb="9" eb="11">
      <t>テツヅ</t>
    </rPh>
    <rPh sb="14" eb="16">
      <t>テキセツ</t>
    </rPh>
    <rPh sb="26" eb="27">
      <t>シ</t>
    </rPh>
    <rPh sb="28" eb="30">
      <t>キョウギ</t>
    </rPh>
    <rPh sb="31" eb="34">
      <t>リジカイ</t>
    </rPh>
    <rPh sb="35" eb="37">
      <t>ショウニン</t>
    </rPh>
    <phoneticPr fontId="1"/>
  </si>
  <si>
    <t>市の協議</t>
    <rPh sb="0" eb="1">
      <t>シ</t>
    </rPh>
    <rPh sb="2" eb="4">
      <t>キョウギ</t>
    </rPh>
    <phoneticPr fontId="1"/>
  </si>
  <si>
    <t>社会福祉法人の場合は理事会の協議（それ以外は市の協議）</t>
    <rPh sb="0" eb="6">
      <t>シャカイフクシホウジン</t>
    </rPh>
    <rPh sb="7" eb="9">
      <t>バアイ</t>
    </rPh>
    <rPh sb="10" eb="13">
      <t>リジカイ</t>
    </rPh>
    <rPh sb="14" eb="16">
      <t>キョウギ</t>
    </rPh>
    <rPh sb="19" eb="21">
      <t>イガイ</t>
    </rPh>
    <rPh sb="22" eb="23">
      <t>シ</t>
    </rPh>
    <rPh sb="24" eb="26">
      <t>キョウギ</t>
    </rPh>
    <phoneticPr fontId="1"/>
  </si>
  <si>
    <t>市（社会福祉法人にあっては理事会）に対する事前の協議を経ていること。</t>
    <rPh sb="0" eb="1">
      <t>シ</t>
    </rPh>
    <phoneticPr fontId="1"/>
  </si>
  <si>
    <t>別表６</t>
    <rPh sb="0" eb="2">
      <t>ベッピョウ</t>
    </rPh>
    <phoneticPr fontId="2"/>
  </si>
  <si>
    <t>【施設名：　　　　　　　　　　　】</t>
    <rPh sb="1" eb="3">
      <t>シセツ</t>
    </rPh>
    <rPh sb="3" eb="4">
      <t>メイ</t>
    </rPh>
    <phoneticPr fontId="2"/>
  </si>
  <si>
    <t>収　　　入</t>
    <rPh sb="0" eb="1">
      <t>オサム</t>
    </rPh>
    <rPh sb="4" eb="5">
      <t>ニュウ</t>
    </rPh>
    <phoneticPr fontId="2"/>
  </si>
  <si>
    <t>支　　　出</t>
  </si>
  <si>
    <t>差引過△
不足額
（①－②）</t>
    <rPh sb="5" eb="7">
      <t>フソク</t>
    </rPh>
    <rPh sb="7" eb="8">
      <t>ガク</t>
    </rPh>
    <phoneticPr fontId="2"/>
  </si>
  <si>
    <t>科　目</t>
  </si>
  <si>
    <t>金額(円)
①</t>
    <rPh sb="3" eb="4">
      <t>エン</t>
    </rPh>
    <phoneticPr fontId="2"/>
  </si>
  <si>
    <t>金額(円)
②</t>
    <rPh sb="3" eb="4">
      <t>エン</t>
    </rPh>
    <phoneticPr fontId="2"/>
  </si>
  <si>
    <t>１　委託費収入</t>
    <phoneticPr fontId="2"/>
  </si>
  <si>
    <t>14　人件費支出</t>
    <phoneticPr fontId="2"/>
  </si>
  <si>
    <t>（改善基礎分を除く。）</t>
    <rPh sb="1" eb="3">
      <t>カイゼン</t>
    </rPh>
    <rPh sb="3" eb="5">
      <t>キソ</t>
    </rPh>
    <rPh sb="5" eb="6">
      <t>ブン</t>
    </rPh>
    <rPh sb="7" eb="8">
      <t>ノゾ</t>
    </rPh>
    <phoneticPr fontId="2"/>
  </si>
  <si>
    <t>　(1) 職員給料支出</t>
    <phoneticPr fontId="2"/>
  </si>
  <si>
    <t>　(1) 人件費（改善基礎分を除く。）</t>
    <phoneticPr fontId="2"/>
  </si>
  <si>
    <t>　(2) 職員賞与支出</t>
    <phoneticPr fontId="2"/>
  </si>
  <si>
    <t>　(2) 事業費</t>
    <phoneticPr fontId="2"/>
  </si>
  <si>
    <t>　(3) 非常勤職員給与支出</t>
    <phoneticPr fontId="2"/>
  </si>
  <si>
    <t>　(3) 管理費（改善基礎分を除く。）</t>
    <phoneticPr fontId="2"/>
  </si>
  <si>
    <t>　(4) 派遣職員費支出</t>
    <phoneticPr fontId="2"/>
  </si>
  <si>
    <t>２　私的契約利用料収入</t>
    <phoneticPr fontId="2"/>
  </si>
  <si>
    <t>　(5) 退職給付支出</t>
    <phoneticPr fontId="2"/>
  </si>
  <si>
    <t>３　その他の事業収入</t>
    <phoneticPr fontId="2"/>
  </si>
  <si>
    <t>　(6) 法定福利費支出</t>
    <phoneticPr fontId="2"/>
  </si>
  <si>
    <t>４　人件費積立資産取崩収入</t>
    <rPh sb="2" eb="5">
      <t>ジンケンヒ</t>
    </rPh>
    <rPh sb="5" eb="7">
      <t>ツミタテ</t>
    </rPh>
    <rPh sb="7" eb="9">
      <t>シサン</t>
    </rPh>
    <rPh sb="9" eb="11">
      <t>トリクズシ</t>
    </rPh>
    <rPh sb="11" eb="13">
      <t>シュウニュウ</t>
    </rPh>
    <phoneticPr fontId="2"/>
  </si>
  <si>
    <t>15　事業費支出</t>
    <rPh sb="3" eb="5">
      <t>ジギョウ</t>
    </rPh>
    <phoneticPr fontId="2"/>
  </si>
  <si>
    <t>５　修繕積立資産取崩収入</t>
    <rPh sb="2" eb="4">
      <t>シュウゼン</t>
    </rPh>
    <rPh sb="4" eb="6">
      <t>ツミタテ</t>
    </rPh>
    <rPh sb="6" eb="8">
      <t>シサン</t>
    </rPh>
    <rPh sb="8" eb="10">
      <t>トリクズシ</t>
    </rPh>
    <rPh sb="10" eb="12">
      <t>シュウニュウ</t>
    </rPh>
    <phoneticPr fontId="2"/>
  </si>
  <si>
    <t>　(1) 給食費支出</t>
    <rPh sb="5" eb="7">
      <t>キュウショク</t>
    </rPh>
    <rPh sb="7" eb="8">
      <t>ヒ</t>
    </rPh>
    <phoneticPr fontId="27"/>
  </si>
  <si>
    <t>６　備品等購入積立資産取崩収入</t>
    <rPh sb="2" eb="4">
      <t>ビヒン</t>
    </rPh>
    <rPh sb="4" eb="5">
      <t>トウ</t>
    </rPh>
    <rPh sb="5" eb="7">
      <t>コウニュウ</t>
    </rPh>
    <rPh sb="7" eb="9">
      <t>ツミタテ</t>
    </rPh>
    <rPh sb="9" eb="11">
      <t>シサン</t>
    </rPh>
    <rPh sb="11" eb="13">
      <t>トリクズシ</t>
    </rPh>
    <rPh sb="13" eb="15">
      <t>シュウニュウ</t>
    </rPh>
    <phoneticPr fontId="8"/>
  </si>
  <si>
    <t>　(2) 保健衛生費支出</t>
    <rPh sb="5" eb="7">
      <t>ホケン</t>
    </rPh>
    <rPh sb="7" eb="9">
      <t>エイセイ</t>
    </rPh>
    <rPh sb="9" eb="10">
      <t>ヒ</t>
    </rPh>
    <phoneticPr fontId="27"/>
  </si>
  <si>
    <t>７　保育所施設・設備整備積立資産取崩収入</t>
    <rPh sb="2" eb="4">
      <t>ホイク</t>
    </rPh>
    <rPh sb="4" eb="5">
      <t>ショ</t>
    </rPh>
    <rPh sb="5" eb="7">
      <t>シセツ</t>
    </rPh>
    <rPh sb="8" eb="10">
      <t>セツビ</t>
    </rPh>
    <rPh sb="10" eb="12">
      <t>セイビ</t>
    </rPh>
    <rPh sb="12" eb="14">
      <t>ツミタテ</t>
    </rPh>
    <rPh sb="14" eb="16">
      <t>シサン</t>
    </rPh>
    <rPh sb="16" eb="18">
      <t>トリクズシ</t>
    </rPh>
    <rPh sb="18" eb="20">
      <t>シュウニュウ</t>
    </rPh>
    <phoneticPr fontId="2"/>
  </si>
  <si>
    <t>　(3) 保育材料費支出</t>
    <rPh sb="5" eb="7">
      <t>ホイク</t>
    </rPh>
    <rPh sb="7" eb="10">
      <t>ザイリョウヒ</t>
    </rPh>
    <phoneticPr fontId="27"/>
  </si>
  <si>
    <t>　(4) 水道光熱費支出</t>
    <rPh sb="5" eb="7">
      <t>スイドウ</t>
    </rPh>
    <rPh sb="7" eb="9">
      <t>コウネツ</t>
    </rPh>
    <rPh sb="9" eb="10">
      <t>ヒ</t>
    </rPh>
    <phoneticPr fontId="27"/>
  </si>
  <si>
    <t>　(5) 燃料費支出</t>
    <rPh sb="5" eb="7">
      <t>ネンリョウ</t>
    </rPh>
    <rPh sb="7" eb="8">
      <t>ヒ</t>
    </rPh>
    <phoneticPr fontId="27"/>
  </si>
  <si>
    <t>　(6) 消耗器具備品支出</t>
    <rPh sb="5" eb="7">
      <t>ショウモウ</t>
    </rPh>
    <rPh sb="7" eb="9">
      <t>キグ</t>
    </rPh>
    <rPh sb="9" eb="11">
      <t>ビヒン</t>
    </rPh>
    <phoneticPr fontId="27"/>
  </si>
  <si>
    <t>　(7) 保険料支出</t>
    <rPh sb="5" eb="8">
      <t>ホケンリョウ</t>
    </rPh>
    <rPh sb="8" eb="10">
      <t>シシュツ</t>
    </rPh>
    <phoneticPr fontId="27"/>
  </si>
  <si>
    <t>　(8) 賃借料支出</t>
    <rPh sb="5" eb="7">
      <t>チンシャク</t>
    </rPh>
    <rPh sb="7" eb="8">
      <t>リョウ</t>
    </rPh>
    <rPh sb="8" eb="10">
      <t>シシュツ</t>
    </rPh>
    <phoneticPr fontId="27"/>
  </si>
  <si>
    <t>　(9) 車両費支出</t>
    <rPh sb="5" eb="7">
      <t>シャリョウ</t>
    </rPh>
    <rPh sb="7" eb="8">
      <t>ヒ</t>
    </rPh>
    <rPh sb="8" eb="10">
      <t>シシュツ</t>
    </rPh>
    <phoneticPr fontId="27"/>
  </si>
  <si>
    <t>　(10) 雑支出</t>
    <rPh sb="6" eb="7">
      <t>ザツ</t>
    </rPh>
    <rPh sb="7" eb="9">
      <t>シシュツ</t>
    </rPh>
    <phoneticPr fontId="27"/>
  </si>
  <si>
    <t>16　事務費支出</t>
    <phoneticPr fontId="2"/>
  </si>
  <si>
    <t>　(1) 福利厚生費支出</t>
    <rPh sb="5" eb="7">
      <t>フクリ</t>
    </rPh>
    <rPh sb="7" eb="10">
      <t>コウセイヒ</t>
    </rPh>
    <phoneticPr fontId="27"/>
  </si>
  <si>
    <t>　(2) 職員被服費支出</t>
    <rPh sb="5" eb="7">
      <t>ショクイン</t>
    </rPh>
    <rPh sb="7" eb="9">
      <t>ヒフク</t>
    </rPh>
    <rPh sb="9" eb="10">
      <t>ヒ</t>
    </rPh>
    <rPh sb="10" eb="12">
      <t>シシュツ</t>
    </rPh>
    <phoneticPr fontId="27"/>
  </si>
  <si>
    <t>　(3) 旅費交通費支出</t>
    <rPh sb="5" eb="7">
      <t>リョヒ</t>
    </rPh>
    <rPh sb="7" eb="10">
      <t>コウツウヒ</t>
    </rPh>
    <phoneticPr fontId="27"/>
  </si>
  <si>
    <t>　(4) 研修研究費支出</t>
    <rPh sb="5" eb="7">
      <t>ケンシュウ</t>
    </rPh>
    <rPh sb="7" eb="10">
      <t>ケンキュウヒ</t>
    </rPh>
    <rPh sb="10" eb="12">
      <t>シシュツ</t>
    </rPh>
    <phoneticPr fontId="27"/>
  </si>
  <si>
    <t>　(5) 事務消耗品費支出</t>
    <rPh sb="5" eb="7">
      <t>ジム</t>
    </rPh>
    <rPh sb="7" eb="9">
      <t>ショウモウ</t>
    </rPh>
    <rPh sb="9" eb="10">
      <t>ヒン</t>
    </rPh>
    <rPh sb="10" eb="11">
      <t>ヒ</t>
    </rPh>
    <phoneticPr fontId="27"/>
  </si>
  <si>
    <t>　(6) 印刷製本費支出</t>
    <rPh sb="5" eb="7">
      <t>インサツ</t>
    </rPh>
    <rPh sb="7" eb="9">
      <t>セイホン</t>
    </rPh>
    <rPh sb="9" eb="10">
      <t>ヒ</t>
    </rPh>
    <phoneticPr fontId="27"/>
  </si>
  <si>
    <t>　(7) 水道光熱費支出</t>
    <rPh sb="5" eb="7">
      <t>スイドウ</t>
    </rPh>
    <rPh sb="7" eb="10">
      <t>コウネツヒ</t>
    </rPh>
    <phoneticPr fontId="27"/>
  </si>
  <si>
    <t>　(8) 燃料費支出</t>
    <rPh sb="5" eb="8">
      <t>ネンリョウヒ</t>
    </rPh>
    <phoneticPr fontId="27"/>
  </si>
  <si>
    <t>　(9) 修繕費支出</t>
    <rPh sb="5" eb="8">
      <t>シュウゼンヒ</t>
    </rPh>
    <phoneticPr fontId="27"/>
  </si>
  <si>
    <t>　(10) 通信運搬費支出</t>
    <rPh sb="6" eb="8">
      <t>ツウシン</t>
    </rPh>
    <rPh sb="8" eb="10">
      <t>ウンパン</t>
    </rPh>
    <rPh sb="10" eb="11">
      <t>ヒ</t>
    </rPh>
    <phoneticPr fontId="27"/>
  </si>
  <si>
    <t>　(11) 会議費支出</t>
    <rPh sb="6" eb="9">
      <t>カイギヒ</t>
    </rPh>
    <phoneticPr fontId="27"/>
  </si>
  <si>
    <t>　(12) 広報費支出</t>
    <rPh sb="6" eb="8">
      <t>コウホウ</t>
    </rPh>
    <rPh sb="8" eb="9">
      <t>ヒ</t>
    </rPh>
    <phoneticPr fontId="27"/>
  </si>
  <si>
    <t>　(13) 業務委託費支出</t>
    <rPh sb="6" eb="8">
      <t>ギョウム</t>
    </rPh>
    <rPh sb="8" eb="10">
      <t>イタク</t>
    </rPh>
    <rPh sb="10" eb="11">
      <t>ヒ</t>
    </rPh>
    <phoneticPr fontId="27"/>
  </si>
  <si>
    <t>　(14) 手数料支出</t>
    <rPh sb="6" eb="9">
      <t>テスウリョウ</t>
    </rPh>
    <phoneticPr fontId="27"/>
  </si>
  <si>
    <t>　(15) 保険料支出</t>
    <rPh sb="6" eb="9">
      <t>ホケンリョウ</t>
    </rPh>
    <phoneticPr fontId="27"/>
  </si>
  <si>
    <t>　(16) 賃借料支出</t>
    <rPh sb="6" eb="9">
      <t>チンシャクリョウ</t>
    </rPh>
    <phoneticPr fontId="27"/>
  </si>
  <si>
    <t>　(17) 保守料支出　</t>
    <rPh sb="6" eb="8">
      <t>ホシュ</t>
    </rPh>
    <rPh sb="8" eb="9">
      <t>リョウ</t>
    </rPh>
    <rPh sb="9" eb="11">
      <t>シシュツ</t>
    </rPh>
    <phoneticPr fontId="27"/>
  </si>
  <si>
    <t>　(18) 雑支出</t>
    <rPh sb="6" eb="7">
      <t>ザツ</t>
    </rPh>
    <rPh sb="7" eb="9">
      <t>シシュツ</t>
    </rPh>
    <phoneticPr fontId="27"/>
  </si>
  <si>
    <t>17　人件費積立資産支出</t>
    <rPh sb="3" eb="6">
      <t>ジンケンヒ</t>
    </rPh>
    <rPh sb="6" eb="8">
      <t>ツミタテ</t>
    </rPh>
    <rPh sb="8" eb="10">
      <t>シサン</t>
    </rPh>
    <rPh sb="10" eb="12">
      <t>シシュツ</t>
    </rPh>
    <phoneticPr fontId="2"/>
  </si>
  <si>
    <t>18　修繕積立資産支出</t>
    <rPh sb="3" eb="5">
      <t>シュウゼン</t>
    </rPh>
    <rPh sb="5" eb="7">
      <t>ツミタテ</t>
    </rPh>
    <rPh sb="7" eb="9">
      <t>シサン</t>
    </rPh>
    <rPh sb="9" eb="11">
      <t>シシュツ</t>
    </rPh>
    <phoneticPr fontId="2"/>
  </si>
  <si>
    <t>19　備品等購入積立資産支出</t>
    <rPh sb="3" eb="5">
      <t>ビヒン</t>
    </rPh>
    <rPh sb="5" eb="6">
      <t>トウ</t>
    </rPh>
    <rPh sb="6" eb="8">
      <t>コウニュウ</t>
    </rPh>
    <rPh sb="8" eb="10">
      <t>ツミタテ</t>
    </rPh>
    <rPh sb="10" eb="12">
      <t>シサン</t>
    </rPh>
    <rPh sb="12" eb="14">
      <t>シシュツ</t>
    </rPh>
    <phoneticPr fontId="2"/>
  </si>
  <si>
    <t>20　保育所施設・設備整備積立資産支出</t>
    <rPh sb="3" eb="5">
      <t>ホイク</t>
    </rPh>
    <rPh sb="5" eb="6">
      <t>ショ</t>
    </rPh>
    <rPh sb="6" eb="8">
      <t>シセツ</t>
    </rPh>
    <rPh sb="9" eb="11">
      <t>セツビ</t>
    </rPh>
    <rPh sb="11" eb="13">
      <t>セイビ</t>
    </rPh>
    <rPh sb="13" eb="15">
      <t>ツミタテ</t>
    </rPh>
    <rPh sb="15" eb="17">
      <t>シサン</t>
    </rPh>
    <rPh sb="17" eb="19">
      <t>シシュツ</t>
    </rPh>
    <phoneticPr fontId="2"/>
  </si>
  <si>
    <t>９　当期資金収支差額合計（欠損金）</t>
    <rPh sb="2" eb="4">
      <t>トウキ</t>
    </rPh>
    <rPh sb="4" eb="6">
      <t>シキン</t>
    </rPh>
    <rPh sb="6" eb="8">
      <t>シュウシ</t>
    </rPh>
    <rPh sb="8" eb="10">
      <t>サガク</t>
    </rPh>
    <rPh sb="10" eb="12">
      <t>ゴウケイ</t>
    </rPh>
    <rPh sb="13" eb="16">
      <t>ケッソンキン</t>
    </rPh>
    <phoneticPr fontId="2"/>
  </si>
  <si>
    <t>21　当期資金収支差額合計</t>
    <rPh sb="3" eb="5">
      <t>トウキ</t>
    </rPh>
    <rPh sb="5" eb="7">
      <t>シキン</t>
    </rPh>
    <rPh sb="7" eb="9">
      <t>シュウシ</t>
    </rPh>
    <rPh sb="9" eb="11">
      <t>サガク</t>
    </rPh>
    <rPh sb="11" eb="13">
      <t>ゴウケイ</t>
    </rPh>
    <phoneticPr fontId="2"/>
  </si>
  <si>
    <t>１から９までの小計</t>
    <rPh sb="7" eb="9">
      <t>ショウケイ</t>
    </rPh>
    <phoneticPr fontId="2"/>
  </si>
  <si>
    <t>14から21までの小計</t>
    <rPh sb="9" eb="11">
      <t>ショウケイ</t>
    </rPh>
    <phoneticPr fontId="2"/>
  </si>
  <si>
    <t>10　委託費収入のうち改善基礎分</t>
    <rPh sb="3" eb="5">
      <t>イタク</t>
    </rPh>
    <rPh sb="5" eb="6">
      <t>ヒ</t>
    </rPh>
    <rPh sb="6" eb="8">
      <t>シュウニュウ</t>
    </rPh>
    <rPh sb="11" eb="13">
      <t>カイゼン</t>
    </rPh>
    <rPh sb="13" eb="15">
      <t>キソ</t>
    </rPh>
    <rPh sb="15" eb="16">
      <t>ブン</t>
    </rPh>
    <phoneticPr fontId="2"/>
  </si>
  <si>
    <t>22　固定資産取得支出のうち施設の整備等に係る支出</t>
    <phoneticPr fontId="2"/>
  </si>
  <si>
    <t>11　国庫補助事業に係る施設整備補助金収入</t>
    <rPh sb="3" eb="5">
      <t>コッコ</t>
    </rPh>
    <rPh sb="5" eb="7">
      <t>ホジョ</t>
    </rPh>
    <rPh sb="7" eb="9">
      <t>ジギョウ</t>
    </rPh>
    <rPh sb="10" eb="11">
      <t>カカ</t>
    </rPh>
    <rPh sb="12" eb="14">
      <t>シセツ</t>
    </rPh>
    <rPh sb="14" eb="16">
      <t>セイビ</t>
    </rPh>
    <rPh sb="16" eb="19">
      <t>ホジョキン</t>
    </rPh>
    <rPh sb="19" eb="21">
      <t>シュウニュウ</t>
    </rPh>
    <phoneticPr fontId="2"/>
  </si>
  <si>
    <t>23　土地・建物賃借料支出</t>
    <phoneticPr fontId="2"/>
  </si>
  <si>
    <t>12　国庫補助事業に係る設備整備補助金収入</t>
    <rPh sb="3" eb="5">
      <t>コッコ</t>
    </rPh>
    <rPh sb="5" eb="7">
      <t>ホジョ</t>
    </rPh>
    <rPh sb="7" eb="9">
      <t>ジギョウ</t>
    </rPh>
    <rPh sb="10" eb="11">
      <t>カカ</t>
    </rPh>
    <rPh sb="12" eb="14">
      <t>セツビ</t>
    </rPh>
    <rPh sb="14" eb="16">
      <t>セイビ</t>
    </rPh>
    <rPh sb="16" eb="19">
      <t>ホジョキン</t>
    </rPh>
    <rPh sb="19" eb="21">
      <t>シュウニュウ</t>
    </rPh>
    <phoneticPr fontId="2"/>
  </si>
  <si>
    <t>24　22及び23の経費に係る借入金利息支出</t>
    <rPh sb="5" eb="6">
      <t>オヨ</t>
    </rPh>
    <rPh sb="10" eb="12">
      <t>ケイヒ</t>
    </rPh>
    <rPh sb="13" eb="14">
      <t>カカ</t>
    </rPh>
    <rPh sb="15" eb="17">
      <t>カリイレ</t>
    </rPh>
    <rPh sb="17" eb="18">
      <t>キン</t>
    </rPh>
    <rPh sb="18" eb="20">
      <t>リソク</t>
    </rPh>
    <rPh sb="20" eb="22">
      <t>シシュツ</t>
    </rPh>
    <phoneticPr fontId="2"/>
  </si>
  <si>
    <t>13　22及び23の経費に係る積立資産取崩収入</t>
    <rPh sb="5" eb="6">
      <t>オヨ</t>
    </rPh>
    <rPh sb="10" eb="12">
      <t>ケイヒ</t>
    </rPh>
    <rPh sb="13" eb="14">
      <t>カカ</t>
    </rPh>
    <rPh sb="15" eb="17">
      <t>ツミタテ</t>
    </rPh>
    <rPh sb="17" eb="19">
      <t>シサン</t>
    </rPh>
    <rPh sb="19" eb="21">
      <t>トリクズシ</t>
    </rPh>
    <rPh sb="21" eb="23">
      <t>シュウニュウ</t>
    </rPh>
    <phoneticPr fontId="2"/>
  </si>
  <si>
    <t>25　22及び23の経費に係る借入金償還支出</t>
    <rPh sb="5" eb="6">
      <t>オヨ</t>
    </rPh>
    <rPh sb="10" eb="12">
      <t>ケイヒ</t>
    </rPh>
    <rPh sb="13" eb="14">
      <t>カカ</t>
    </rPh>
    <rPh sb="15" eb="17">
      <t>カリイレ</t>
    </rPh>
    <rPh sb="17" eb="18">
      <t>カネ</t>
    </rPh>
    <rPh sb="18" eb="20">
      <t>ショウカン</t>
    </rPh>
    <rPh sb="20" eb="22">
      <t>シシュツ</t>
    </rPh>
    <phoneticPr fontId="2"/>
  </si>
  <si>
    <t>26　22及び23の経費に係る積立資産支出</t>
    <rPh sb="5" eb="6">
      <t>オヨ</t>
    </rPh>
    <rPh sb="10" eb="12">
      <t>ケイヒ</t>
    </rPh>
    <rPh sb="13" eb="14">
      <t>カカ</t>
    </rPh>
    <rPh sb="15" eb="17">
      <t>ツミタテ</t>
    </rPh>
    <rPh sb="17" eb="19">
      <t>シサン</t>
    </rPh>
    <rPh sb="19" eb="21">
      <t>シシュツ</t>
    </rPh>
    <phoneticPr fontId="2"/>
  </si>
  <si>
    <t>27　租税公課</t>
    <rPh sb="3" eb="5">
      <t>ソゼイ</t>
    </rPh>
    <rPh sb="5" eb="7">
      <t>コウカ</t>
    </rPh>
    <phoneticPr fontId="2"/>
  </si>
  <si>
    <t>10から13までの小計</t>
    <phoneticPr fontId="2"/>
  </si>
  <si>
    <t>22から27までの小計</t>
    <phoneticPr fontId="2"/>
  </si>
  <si>
    <t>合　　計</t>
    <phoneticPr fontId="2"/>
  </si>
  <si>
    <t>※14から27の経費等に係る借入金収入がある場合には、その受入額についても収入欄に計上すること。</t>
    <rPh sb="8" eb="10">
      <t>ケイヒ</t>
    </rPh>
    <rPh sb="10" eb="11">
      <t>トウ</t>
    </rPh>
    <rPh sb="12" eb="13">
      <t>カカ</t>
    </rPh>
    <rPh sb="14" eb="16">
      <t>カリイレ</t>
    </rPh>
    <rPh sb="16" eb="17">
      <t>キン</t>
    </rPh>
    <rPh sb="17" eb="19">
      <t>シュウニュウ</t>
    </rPh>
    <rPh sb="22" eb="24">
      <t>バアイ</t>
    </rPh>
    <rPh sb="29" eb="31">
      <t>ウケイレ</t>
    </rPh>
    <rPh sb="31" eb="32">
      <t>ガク</t>
    </rPh>
    <rPh sb="37" eb="39">
      <t>シュウニュウ</t>
    </rPh>
    <rPh sb="39" eb="40">
      <t>ラン</t>
    </rPh>
    <rPh sb="41" eb="43">
      <t>ケイジョウ</t>
    </rPh>
    <phoneticPr fontId="2"/>
  </si>
  <si>
    <t>（B）－（D）＝</t>
    <phoneticPr fontId="2"/>
  </si>
  <si>
    <t>○　前期末支払資金残高を、次の経費に充てる場合、以下の要件をすべて満たしているか。</t>
    <rPh sb="2" eb="5">
      <t>ゼンキマツ</t>
    </rPh>
    <rPh sb="5" eb="7">
      <t>シハラ</t>
    </rPh>
    <rPh sb="7" eb="9">
      <t>シキン</t>
    </rPh>
    <rPh sb="9" eb="11">
      <t>ザンダカ</t>
    </rPh>
    <rPh sb="13" eb="14">
      <t>ツギ</t>
    </rPh>
    <rPh sb="15" eb="17">
      <t>ケイヒ</t>
    </rPh>
    <rPh sb="18" eb="19">
      <t>ア</t>
    </rPh>
    <rPh sb="21" eb="23">
      <t>バアイ</t>
    </rPh>
    <rPh sb="24" eb="26">
      <t>イカ</t>
    </rPh>
    <rPh sb="27" eb="29">
      <t>ヨウケン</t>
    </rPh>
    <rPh sb="33" eb="34">
      <t>ミ</t>
    </rPh>
    <phoneticPr fontId="2"/>
  </si>
  <si>
    <r>
      <t xml:space="preserve">ウ　前期末支払資金残高の充当 </t>
    </r>
    <r>
      <rPr>
        <b/>
        <sz val="16"/>
        <color rgb="FFFF0000"/>
        <rFont val="ＭＳ Ｐ明朝"/>
        <family val="1"/>
        <charset val="128"/>
      </rPr>
      <t>（前期末支払資金残高を取り崩している場合のみ記入）</t>
    </r>
    <rPh sb="2" eb="5">
      <t>ゼンキマツ</t>
    </rPh>
    <rPh sb="5" eb="7">
      <t>シハライ</t>
    </rPh>
    <rPh sb="7" eb="9">
      <t>シキン</t>
    </rPh>
    <rPh sb="9" eb="11">
      <t>ザンダカ</t>
    </rPh>
    <rPh sb="12" eb="14">
      <t>ジュウトウ</t>
    </rPh>
    <rPh sb="16" eb="19">
      <t>ゼンキマツ</t>
    </rPh>
    <rPh sb="19" eb="21">
      <t>シハライ</t>
    </rPh>
    <rPh sb="21" eb="23">
      <t>シキン</t>
    </rPh>
    <rPh sb="23" eb="25">
      <t>ザンダカ</t>
    </rPh>
    <rPh sb="26" eb="27">
      <t>ト</t>
    </rPh>
    <rPh sb="28" eb="29">
      <t>クズ</t>
    </rPh>
    <rPh sb="33" eb="35">
      <t>バアイ</t>
    </rPh>
    <rPh sb="37" eb="39">
      <t>キニュウ</t>
    </rPh>
    <phoneticPr fontId="2"/>
  </si>
  <si>
    <t>〇　弾力的運用の第二段階までしか満たしていない場合は、市に事前協議を行っているか。</t>
    <rPh sb="9" eb="10">
      <t>ニ</t>
    </rPh>
    <rPh sb="27" eb="28">
      <t>シ</t>
    </rPh>
    <phoneticPr fontId="1"/>
  </si>
  <si>
    <t>　色の部分に入力してください。</t>
    <rPh sb="1" eb="2">
      <t>イロ</t>
    </rPh>
    <rPh sb="3" eb="5">
      <t>ブブン</t>
    </rPh>
    <rPh sb="6" eb="8">
      <t>ニュウリョク</t>
    </rPh>
    <phoneticPr fontId="1"/>
  </si>
  <si>
    <t>※上記の第三段階までクリアしている施設のみ記入</t>
    <rPh sb="1" eb="3">
      <t>ジョウキ</t>
    </rPh>
    <rPh sb="4" eb="5">
      <t>ダイ</t>
    </rPh>
    <rPh sb="5" eb="6">
      <t>サン</t>
    </rPh>
    <rPh sb="6" eb="8">
      <t>ダンカイ</t>
    </rPh>
    <rPh sb="17" eb="19">
      <t>シセツ</t>
    </rPh>
    <rPh sb="21" eb="23">
      <t>キニュウ</t>
    </rPh>
    <phoneticPr fontId="2"/>
  </si>
  <si>
    <t>令和７年度　委託費の弾力的運用に係る事前提出資料</t>
    <rPh sb="0" eb="2">
      <t>レイワ</t>
    </rPh>
    <rPh sb="3" eb="5">
      <t>ネンド</t>
    </rPh>
    <rPh sb="6" eb="8">
      <t>イタク</t>
    </rPh>
    <rPh sb="8" eb="9">
      <t>ヒ</t>
    </rPh>
    <rPh sb="10" eb="13">
      <t>ダンリョクテキ</t>
    </rPh>
    <rPh sb="13" eb="15">
      <t>ウンヨウ</t>
    </rPh>
    <rPh sb="16" eb="17">
      <t>カカ</t>
    </rPh>
    <rPh sb="18" eb="20">
      <t>ジゼン</t>
    </rPh>
    <rPh sb="20" eb="22">
      <t>テイシュツ</t>
    </rPh>
    <rPh sb="22" eb="24">
      <t>シリョウ</t>
    </rPh>
    <phoneticPr fontId="1"/>
  </si>
  <si>
    <t>・積立金・積立資産明細書</t>
    <rPh sb="1" eb="3">
      <t>ツミタテ</t>
    </rPh>
    <rPh sb="3" eb="4">
      <t>キン</t>
    </rPh>
    <rPh sb="5" eb="7">
      <t>ツミタテ</t>
    </rPh>
    <rPh sb="7" eb="9">
      <t>シサン</t>
    </rPh>
    <rPh sb="9" eb="12">
      <t>メイサイショ</t>
    </rPh>
    <phoneticPr fontId="1"/>
  </si>
  <si>
    <t>・貸借対照表</t>
    <rPh sb="1" eb="3">
      <t>タイシャク</t>
    </rPh>
    <rPh sb="3" eb="6">
      <t>タイショウヒョウ</t>
    </rPh>
    <phoneticPr fontId="1"/>
  </si>
  <si>
    <t>・収支計算分析表（該当する場合のみ）</t>
    <rPh sb="1" eb="3">
      <t>シュウシ</t>
    </rPh>
    <rPh sb="3" eb="5">
      <t>ケイサン</t>
    </rPh>
    <rPh sb="5" eb="7">
      <t>ブンセキ</t>
    </rPh>
    <rPh sb="7" eb="8">
      <t>オモテ</t>
    </rPh>
    <rPh sb="9" eb="11">
      <t>ガイトウ</t>
    </rPh>
    <rPh sb="13" eb="15">
      <t>バアイ</t>
    </rPh>
    <phoneticPr fontId="1"/>
  </si>
  <si>
    <t>※令和６年度の当該施設(拠点区分）に関する下記書類を本資料に添付してご提出ください。</t>
    <rPh sb="1" eb="3">
      <t>レイワ</t>
    </rPh>
    <rPh sb="4" eb="6">
      <t>ネンド</t>
    </rPh>
    <rPh sb="7" eb="9">
      <t>トウガイ</t>
    </rPh>
    <rPh sb="9" eb="11">
      <t>シセツ</t>
    </rPh>
    <rPh sb="12" eb="14">
      <t>キョテン</t>
    </rPh>
    <rPh sb="14" eb="16">
      <t>クブン</t>
    </rPh>
    <rPh sb="18" eb="19">
      <t>カン</t>
    </rPh>
    <rPh sb="21" eb="23">
      <t>カキ</t>
    </rPh>
    <rPh sb="23" eb="25">
      <t>ショルイ</t>
    </rPh>
    <rPh sb="26" eb="27">
      <t>ホン</t>
    </rPh>
    <rPh sb="27" eb="29">
      <t>シリョウ</t>
    </rPh>
    <rPh sb="30" eb="32">
      <t>テンプ</t>
    </rPh>
    <rPh sb="35" eb="37">
      <t>テイシュツ</t>
    </rPh>
    <phoneticPr fontId="1"/>
  </si>
  <si>
    <t>○　令和６年度の委託費を２５４号通知別表２に掲げる項目に支出する場合、処遇改善等加</t>
    <rPh sb="2" eb="4">
      <t>レイワ</t>
    </rPh>
    <rPh sb="5" eb="7">
      <t>ネンド</t>
    </rPh>
    <rPh sb="8" eb="11">
      <t>イタクヒ</t>
    </rPh>
    <rPh sb="15" eb="16">
      <t>ゴウ</t>
    </rPh>
    <rPh sb="16" eb="18">
      <t>ツウチ</t>
    </rPh>
    <rPh sb="18" eb="20">
      <t>ベッピョウ</t>
    </rPh>
    <rPh sb="22" eb="23">
      <t>カカ</t>
    </rPh>
    <rPh sb="25" eb="27">
      <t>コウモク</t>
    </rPh>
    <rPh sb="28" eb="30">
      <t>シシュツ</t>
    </rPh>
    <rPh sb="32" eb="34">
      <t>バアイ</t>
    </rPh>
    <phoneticPr fontId="1"/>
  </si>
  <si>
    <t>※令和６年度の委託費を２５４通知別表２に掲げる項目に支出していない場合は、非該当にチェックし記入不要。</t>
    <rPh sb="1" eb="3">
      <t>レイワ</t>
    </rPh>
    <rPh sb="4" eb="6">
      <t>ネンド</t>
    </rPh>
    <rPh sb="7" eb="10">
      <t>イタクヒ</t>
    </rPh>
    <rPh sb="14" eb="16">
      <t>ツウチ</t>
    </rPh>
    <rPh sb="16" eb="18">
      <t>ベッピョウ</t>
    </rPh>
    <rPh sb="20" eb="21">
      <t>カカ</t>
    </rPh>
    <rPh sb="23" eb="25">
      <t>コウモク</t>
    </rPh>
    <rPh sb="26" eb="28">
      <t>シシュツ</t>
    </rPh>
    <rPh sb="33" eb="35">
      <t>バアイ</t>
    </rPh>
    <rPh sb="37" eb="40">
      <t>ヒガイトウ</t>
    </rPh>
    <rPh sb="46" eb="48">
      <t>キニュウ</t>
    </rPh>
    <rPh sb="48" eb="50">
      <t>フヨウ</t>
    </rPh>
    <phoneticPr fontId="1"/>
  </si>
  <si>
    <t>○　令和６年度の委託費を２５４号通知別表３及び４に掲げる項目に支出する場合、処遇改善</t>
    <rPh sb="2" eb="4">
      <t>レイワ</t>
    </rPh>
    <rPh sb="5" eb="7">
      <t>ネンド</t>
    </rPh>
    <rPh sb="8" eb="11">
      <t>イタクヒ</t>
    </rPh>
    <rPh sb="15" eb="16">
      <t>ゴウ</t>
    </rPh>
    <rPh sb="16" eb="18">
      <t>ツウチ</t>
    </rPh>
    <rPh sb="18" eb="20">
      <t>ベッピョウ</t>
    </rPh>
    <rPh sb="21" eb="22">
      <t>オヨ</t>
    </rPh>
    <rPh sb="25" eb="26">
      <t>カカ</t>
    </rPh>
    <rPh sb="28" eb="30">
      <t>コウモク</t>
    </rPh>
    <rPh sb="31" eb="33">
      <t>シシュツ</t>
    </rPh>
    <rPh sb="35" eb="37">
      <t>バアイ</t>
    </rPh>
    <phoneticPr fontId="1"/>
  </si>
  <si>
    <t>※令和６年度の委託費を２５４通知別表３及び４に掲げる項目に支出していない場合、非該当にチェックし記入不要。</t>
    <rPh sb="1" eb="3">
      <t>レイワ</t>
    </rPh>
    <rPh sb="4" eb="6">
      <t>ネンド</t>
    </rPh>
    <rPh sb="7" eb="10">
      <t>イタクヒ</t>
    </rPh>
    <rPh sb="14" eb="16">
      <t>ツウチ</t>
    </rPh>
    <rPh sb="16" eb="18">
      <t>ベッピョウ</t>
    </rPh>
    <rPh sb="19" eb="20">
      <t>オヨ</t>
    </rPh>
    <rPh sb="23" eb="24">
      <t>カカ</t>
    </rPh>
    <rPh sb="26" eb="28">
      <t>コウモク</t>
    </rPh>
    <rPh sb="29" eb="31">
      <t>シシュツ</t>
    </rPh>
    <rPh sb="36" eb="38">
      <t>バアイ</t>
    </rPh>
    <rPh sb="39" eb="42">
      <t>ヒガイトウ</t>
    </rPh>
    <rPh sb="48" eb="50">
      <t>キニュウ</t>
    </rPh>
    <rPh sb="50" eb="52">
      <t>フヨウ</t>
    </rPh>
    <phoneticPr fontId="1"/>
  </si>
  <si>
    <t>○　令和６年度の委託費を２５４号通知別表３及び５に掲げる項目に支出する場合、委託費の</t>
    <rPh sb="2" eb="4">
      <t>レイワ</t>
    </rPh>
    <rPh sb="5" eb="7">
      <t>ネンド</t>
    </rPh>
    <rPh sb="8" eb="11">
      <t>イタクヒ</t>
    </rPh>
    <rPh sb="15" eb="16">
      <t>ゴウ</t>
    </rPh>
    <rPh sb="16" eb="18">
      <t>ツウチ</t>
    </rPh>
    <rPh sb="18" eb="20">
      <t>ベッピョウ</t>
    </rPh>
    <rPh sb="21" eb="22">
      <t>オヨ</t>
    </rPh>
    <rPh sb="25" eb="26">
      <t>カカ</t>
    </rPh>
    <rPh sb="28" eb="30">
      <t>コウモク</t>
    </rPh>
    <rPh sb="31" eb="33">
      <t>シシュツ</t>
    </rPh>
    <rPh sb="35" eb="37">
      <t>バアイ</t>
    </rPh>
    <rPh sb="38" eb="41">
      <t>イタクヒ</t>
    </rPh>
    <phoneticPr fontId="1"/>
  </si>
  <si>
    <t>※令和６年度の委託費を２５４通知別表３及び5に掲げる項目に支出していない場合、非該当にチェックし記入不要。</t>
    <rPh sb="1" eb="3">
      <t>レイワ</t>
    </rPh>
    <rPh sb="4" eb="6">
      <t>ネンド</t>
    </rPh>
    <rPh sb="7" eb="10">
      <t>イタクヒ</t>
    </rPh>
    <rPh sb="14" eb="16">
      <t>ツウチ</t>
    </rPh>
    <rPh sb="16" eb="18">
      <t>ベッピョウ</t>
    </rPh>
    <rPh sb="19" eb="20">
      <t>オヨ</t>
    </rPh>
    <rPh sb="23" eb="24">
      <t>カカ</t>
    </rPh>
    <rPh sb="26" eb="28">
      <t>コウモク</t>
    </rPh>
    <rPh sb="29" eb="31">
      <t>シシュツ</t>
    </rPh>
    <rPh sb="36" eb="38">
      <t>バアイ</t>
    </rPh>
    <rPh sb="39" eb="42">
      <t>ヒガイトウ</t>
    </rPh>
    <rPh sb="48" eb="50">
      <t>キニュウ</t>
    </rPh>
    <rPh sb="50" eb="52">
      <t>フヨウ</t>
    </rPh>
    <phoneticPr fontId="1"/>
  </si>
  <si>
    <t>○　令和６年度の当期末支払資金残高は、当該年度委託費収入の30％以下となっているか。</t>
    <rPh sb="2" eb="4">
      <t>レイワ</t>
    </rPh>
    <phoneticPr fontId="2"/>
  </si>
  <si>
    <t xml:space="preserve"> a  前期末支払資金残高（令和５年度末）</t>
    <rPh sb="4" eb="13">
      <t>ゼンキマツシハライシキンザンダカ</t>
    </rPh>
    <rPh sb="14" eb="16">
      <t>レイワ</t>
    </rPh>
    <rPh sb="17" eb="20">
      <t>ネンドマツ</t>
    </rPh>
    <phoneticPr fontId="1"/>
  </si>
  <si>
    <t xml:space="preserve"> b  当期末支払資金残高（令和６年度末）</t>
    <rPh sb="4" eb="13">
      <t>トウキマツシハライシキンザンダカ</t>
    </rPh>
    <rPh sb="14" eb="16">
      <t>レイワ</t>
    </rPh>
    <rPh sb="17" eb="20">
      <t>ネンドマツ</t>
    </rPh>
    <phoneticPr fontId="1"/>
  </si>
  <si>
    <t>事業活動収入計（令和６年度予算額）</t>
    <rPh sb="0" eb="2">
      <t>ジギョウ</t>
    </rPh>
    <rPh sb="2" eb="4">
      <t>カツドウ</t>
    </rPh>
    <rPh sb="6" eb="7">
      <t>ケイ</t>
    </rPh>
    <rPh sb="8" eb="10">
      <t>レイワ</t>
    </rPh>
    <rPh sb="11" eb="13">
      <t>ネンド</t>
    </rPh>
    <phoneticPr fontId="2"/>
  </si>
  <si>
    <t>　　処遇に必要な経費等）に照らし、適切か。</t>
    <phoneticPr fontId="2"/>
  </si>
  <si>
    <t>〈令和５年度末支払資金残高〉</t>
    <rPh sb="1" eb="3">
      <t>レイワ</t>
    </rPh>
    <rPh sb="4" eb="6">
      <t>ネンド</t>
    </rPh>
    <rPh sb="7" eb="9">
      <t>シハライ</t>
    </rPh>
    <rPh sb="9" eb="11">
      <t>シキン</t>
    </rPh>
    <rPh sb="11" eb="13">
      <t>ザンダカ</t>
    </rPh>
    <phoneticPr fontId="1"/>
  </si>
  <si>
    <t>令和６年度　収支計算分析表</t>
    <rPh sb="0" eb="2">
      <t>レイワ</t>
    </rPh>
    <rPh sb="3" eb="5">
      <t>ネンド</t>
    </rPh>
    <rPh sb="6" eb="8">
      <t>シュウシ</t>
    </rPh>
    <rPh sb="8" eb="10">
      <t>ケイサン</t>
    </rPh>
    <rPh sb="10" eb="12">
      <t>ブンセキ</t>
    </rPh>
    <rPh sb="12" eb="13">
      <t>ヒョウ</t>
    </rPh>
    <phoneticPr fontId="2"/>
  </si>
  <si>
    <t>・資金収支計算書、または損益計算書</t>
    <rPh sb="1" eb="3">
      <t>シキン</t>
    </rPh>
    <rPh sb="3" eb="5">
      <t>シュウシ</t>
    </rPh>
    <rPh sb="5" eb="8">
      <t>ケイサンショ</t>
    </rPh>
    <rPh sb="12" eb="14">
      <t>ソンエキ</t>
    </rPh>
    <rPh sb="14" eb="17">
      <t>ケイサンショ</t>
    </rPh>
    <phoneticPr fontId="1"/>
  </si>
  <si>
    <t>…支払資金残高や他施設等への貸付が適切であるか確認するため。</t>
    <rPh sb="1" eb="3">
      <t>シハライ</t>
    </rPh>
    <rPh sb="3" eb="5">
      <t>シキン</t>
    </rPh>
    <rPh sb="5" eb="7">
      <t>ザンダカ</t>
    </rPh>
    <rPh sb="8" eb="9">
      <t>ホカ</t>
    </rPh>
    <rPh sb="9" eb="11">
      <t>シセツ</t>
    </rPh>
    <rPh sb="11" eb="12">
      <t>トウ</t>
    </rPh>
    <rPh sb="14" eb="16">
      <t>カシツケ</t>
    </rPh>
    <rPh sb="17" eb="19">
      <t>テキセツ</t>
    </rPh>
    <rPh sb="23" eb="25">
      <t>カクニン</t>
    </rPh>
    <phoneticPr fontId="1"/>
  </si>
  <si>
    <t>・事業区分間及び拠点区分間繰入金明細書(該当する場合のみ）</t>
    <rPh sb="1" eb="3">
      <t>ジギョウ</t>
    </rPh>
    <rPh sb="20" eb="22">
      <t>ガイトウ</t>
    </rPh>
    <rPh sb="24" eb="26">
      <t>バアイ</t>
    </rPh>
    <phoneticPr fontId="1"/>
  </si>
  <si>
    <t>ある</t>
    <phoneticPr fontId="1"/>
  </si>
  <si>
    <t>なし</t>
    <phoneticPr fontId="1"/>
  </si>
  <si>
    <r>
      <t>★ポイント
　毎月、市から送付される　</t>
    </r>
    <r>
      <rPr>
        <u/>
        <sz val="11"/>
        <rFont val="ＭＳ Ｐ明朝"/>
        <family val="1"/>
        <charset val="128"/>
      </rPr>
      <t>『給付費試算総括表(保育所）』　の「総合計」の（基礎分）</t>
    </r>
    <r>
      <rPr>
        <sz val="11"/>
        <rFont val="ＭＳ Ｐ明朝"/>
        <family val="1"/>
        <charset val="128"/>
      </rPr>
      <t>の1年分の合計金額を記入してください。</t>
    </r>
    <rPh sb="7" eb="9">
      <t>マイツキ</t>
    </rPh>
    <rPh sb="10" eb="11">
      <t>シ</t>
    </rPh>
    <rPh sb="13" eb="15">
      <t>ソウフ</t>
    </rPh>
    <rPh sb="20" eb="22">
      <t>キュウフ</t>
    </rPh>
    <rPh sb="22" eb="23">
      <t>ヒ</t>
    </rPh>
    <rPh sb="23" eb="25">
      <t>シサン</t>
    </rPh>
    <rPh sb="25" eb="28">
      <t>ソウカツヒョウ</t>
    </rPh>
    <rPh sb="29" eb="31">
      <t>ホイク</t>
    </rPh>
    <rPh sb="31" eb="32">
      <t>ジョ</t>
    </rPh>
    <rPh sb="37" eb="38">
      <t>ソウ</t>
    </rPh>
    <rPh sb="38" eb="40">
      <t>ゴウケイ</t>
    </rPh>
    <rPh sb="43" eb="45">
      <t>キソ</t>
    </rPh>
    <rPh sb="45" eb="46">
      <t>ブン</t>
    </rPh>
    <rPh sb="49" eb="51">
      <t>ネンブン</t>
    </rPh>
    <rPh sb="52" eb="54">
      <t>ゴウケイ</t>
    </rPh>
    <rPh sb="54" eb="56">
      <t>キンガク</t>
    </rPh>
    <rPh sb="57" eb="59">
      <t>キニュウ</t>
    </rPh>
    <phoneticPr fontId="2"/>
  </si>
  <si>
    <t>合計</t>
    <rPh sb="0" eb="2">
      <t>ゴウケイ</t>
    </rPh>
    <phoneticPr fontId="1"/>
  </si>
  <si>
    <t>　【別表３：同一の設置者が運営する子育て支援事業に係る経費】</t>
    <rPh sb="2" eb="4">
      <t>ベッピョウ</t>
    </rPh>
    <rPh sb="6" eb="8">
      <t>ドウイツ</t>
    </rPh>
    <rPh sb="9" eb="12">
      <t>セッチシャ</t>
    </rPh>
    <rPh sb="13" eb="15">
      <t>ウンエイ</t>
    </rPh>
    <phoneticPr fontId="2"/>
  </si>
  <si>
    <t>同一の設置者が設置する保育所の経営に係る租税公課</t>
    <rPh sb="0" eb="2">
      <t>ドウイツ</t>
    </rPh>
    <rPh sb="3" eb="6">
      <t>セッチシャ</t>
    </rPh>
    <rPh sb="7" eb="9">
      <t>セッチ</t>
    </rPh>
    <phoneticPr fontId="2"/>
  </si>
  <si>
    <t>　【別表２：同一の設置者が設置する保育所等に係る経費】</t>
    <rPh sb="2" eb="4">
      <t>ベッピョウ</t>
    </rPh>
    <rPh sb="6" eb="8">
      <t>ドウイツ</t>
    </rPh>
    <rPh sb="9" eb="12">
      <t>セッチシャ</t>
    </rPh>
    <rPh sb="13" eb="15">
      <t>セッチ</t>
    </rPh>
    <rPh sb="17" eb="20">
      <t>ホイクショ</t>
    </rPh>
    <rPh sb="20" eb="21">
      <t>トウ</t>
    </rPh>
    <phoneticPr fontId="2"/>
  </si>
  <si>
    <t>同一の設置者が設置する保育所の建物、設備の整備・修繕等</t>
    <rPh sb="0" eb="2">
      <t>ドウイツ</t>
    </rPh>
    <rPh sb="3" eb="6">
      <t>セッチシャ</t>
    </rPh>
    <rPh sb="7" eb="9">
      <t>セッチ</t>
    </rPh>
    <phoneticPr fontId="2"/>
  </si>
  <si>
    <t>同一の設置者が設置する保育所の土地又は建物の賃借料</t>
    <rPh sb="0" eb="2">
      <t>ドウイツ</t>
    </rPh>
    <rPh sb="3" eb="6">
      <t>セッチシャ</t>
    </rPh>
    <rPh sb="7" eb="9">
      <t>セッチ</t>
    </rPh>
    <phoneticPr fontId="2"/>
  </si>
  <si>
    <t>同一の設置者が運営する子育て支援事業を実施する施設の建物、設備の整備・修繕、環境の改善及び土地の取得に係る経費</t>
    <rPh sb="0" eb="2">
      <t>ドウイツ</t>
    </rPh>
    <rPh sb="3" eb="6">
      <t>セッチシャ</t>
    </rPh>
    <rPh sb="7" eb="9">
      <t>ウンエイ</t>
    </rPh>
    <phoneticPr fontId="2"/>
  </si>
  <si>
    <t>　【別表４：同一の設置者が運営する社会福祉施設等に係る経費】</t>
    <rPh sb="2" eb="4">
      <t>ベッピョウ</t>
    </rPh>
    <rPh sb="6" eb="8">
      <t>ドウイツ</t>
    </rPh>
    <rPh sb="9" eb="11">
      <t>セッチ</t>
    </rPh>
    <rPh sb="11" eb="12">
      <t>シャ</t>
    </rPh>
    <rPh sb="13" eb="15">
      <t>ウンエイ</t>
    </rPh>
    <rPh sb="17" eb="19">
      <t>シャカイ</t>
    </rPh>
    <rPh sb="19" eb="21">
      <t>フクシ</t>
    </rPh>
    <rPh sb="21" eb="23">
      <t>シセツ</t>
    </rPh>
    <rPh sb="23" eb="24">
      <t>トウ</t>
    </rPh>
    <rPh sb="25" eb="26">
      <t>カカ</t>
    </rPh>
    <rPh sb="27" eb="29">
      <t>ケイヒ</t>
    </rPh>
    <phoneticPr fontId="2"/>
  </si>
  <si>
    <t>同一の設置者が運営する社会福祉施設等の建物、設備の整備・修繕、環境の改善、土地の取得等に要する経費</t>
    <phoneticPr fontId="2"/>
  </si>
  <si>
    <t>同一の設置者が運営する社会福祉施設等の土地又は建物の賃借料</t>
    <phoneticPr fontId="2"/>
  </si>
  <si>
    <t>同一の設置者が運営する社会福祉施設等の経営に係る租税公課</t>
    <phoneticPr fontId="2"/>
  </si>
  <si>
    <t>　【別表３：同一設置者が運営する子育て支援事業に係る経費】</t>
    <rPh sb="2" eb="4">
      <t>ベッピョウ</t>
    </rPh>
    <rPh sb="6" eb="11">
      <t>ドウイツセッチシャ</t>
    </rPh>
    <rPh sb="12" eb="14">
      <t>ウンエイ</t>
    </rPh>
    <phoneticPr fontId="2"/>
  </si>
  <si>
    <t>同一設置者が運営する子育て支援事業を実施する施設の建物、設備の整備・修繕、環境の改善及び土地の取得に係る経費</t>
    <rPh sb="0" eb="5">
      <t>ドウイツセッチシャ</t>
    </rPh>
    <rPh sb="6" eb="8">
      <t>ウンエイ</t>
    </rPh>
    <phoneticPr fontId="2"/>
  </si>
  <si>
    <t>　【別表５：同一設置者が設置する保育所等に係る経費】</t>
    <rPh sb="2" eb="4">
      <t>ベッピョウ</t>
    </rPh>
    <rPh sb="6" eb="11">
      <t>ドウイツセッチシャ</t>
    </rPh>
    <rPh sb="12" eb="14">
      <t>セッチ</t>
    </rPh>
    <rPh sb="16" eb="19">
      <t>ホイクショ</t>
    </rPh>
    <rPh sb="19" eb="20">
      <t>トウ</t>
    </rPh>
    <phoneticPr fontId="2"/>
  </si>
  <si>
    <t>同一設置者が設置する保育所の建物、設備の整備・修繕、環境の改善、土地の取得等に要する経費</t>
    <rPh sb="0" eb="5">
      <t>ドウイツセッチシャ</t>
    </rPh>
    <rPh sb="6" eb="8">
      <t>セッチ</t>
    </rPh>
    <rPh sb="10" eb="12">
      <t>ホイク</t>
    </rPh>
    <phoneticPr fontId="2"/>
  </si>
  <si>
    <t>同一設置者が設置する保育所の土地又は建物の賃借料</t>
    <rPh sb="10" eb="12">
      <t>ホイク</t>
    </rPh>
    <rPh sb="12" eb="13">
      <t>ショ</t>
    </rPh>
    <phoneticPr fontId="2"/>
  </si>
  <si>
    <t>同一設置者が設置する保育所の経営に係る租税公課</t>
    <rPh sb="20" eb="22">
      <t>ホイク</t>
    </rPh>
    <rPh sb="22" eb="23">
      <t>ショ</t>
    </rPh>
    <phoneticPr fontId="2"/>
  </si>
  <si>
    <t>していない</t>
    <phoneticPr fontId="1"/>
  </si>
  <si>
    <t>ない</t>
    <phoneticPr fontId="1"/>
  </si>
  <si>
    <t>ある</t>
    <phoneticPr fontId="1"/>
  </si>
  <si>
    <t>いる</t>
    <phoneticPr fontId="1"/>
  </si>
  <si>
    <t>いない</t>
    <phoneticPr fontId="1"/>
  </si>
  <si>
    <t>　いる</t>
    <phoneticPr fontId="1"/>
  </si>
  <si>
    <t>非該当</t>
    <rPh sb="0" eb="3">
      <t>ヒガイトウ</t>
    </rPh>
    <phoneticPr fontId="1"/>
  </si>
  <si>
    <t>　　いる</t>
    <phoneticPr fontId="1"/>
  </si>
  <si>
    <t xml:space="preserve"> している</t>
    <phoneticPr fontId="1"/>
  </si>
  <si>
    <t>適</t>
    <rPh sb="0" eb="1">
      <t>テキ</t>
    </rPh>
    <phoneticPr fontId="1"/>
  </si>
  <si>
    <t>否</t>
    <rPh sb="0" eb="1">
      <t>イナ</t>
    </rPh>
    <phoneticPr fontId="1"/>
  </si>
  <si>
    <t>以下は、上表（E)がマイナスの場合（取崩額が収入予算額の３％相当額を超える場合）のみ記入</t>
    <rPh sb="0" eb="2">
      <t>イカ</t>
    </rPh>
    <rPh sb="4" eb="6">
      <t>ジョウヒョウ</t>
    </rPh>
    <rPh sb="42" eb="44">
      <t>キニュウ</t>
    </rPh>
    <phoneticPr fontId="2"/>
  </si>
  <si>
    <t>不適切</t>
    <rPh sb="0" eb="3">
      <t>フテキセツ</t>
    </rPh>
    <phoneticPr fontId="1"/>
  </si>
  <si>
    <t>いる</t>
    <phoneticPr fontId="1"/>
  </si>
  <si>
    <t>いない</t>
    <phoneticPr fontId="1"/>
  </si>
  <si>
    <t>市・理事会の承認</t>
    <rPh sb="0" eb="1">
      <t>シ</t>
    </rPh>
    <phoneticPr fontId="1"/>
  </si>
  <si>
    <t>市の承認あり</t>
    <rPh sb="0" eb="1">
      <t>シ</t>
    </rPh>
    <rPh sb="2" eb="4">
      <t>ショウニン</t>
    </rPh>
    <phoneticPr fontId="1"/>
  </si>
  <si>
    <t>理事会の承認あり</t>
    <rPh sb="0" eb="3">
      <t>リジカイ</t>
    </rPh>
    <rPh sb="4" eb="6">
      <t>ショウニン</t>
    </rPh>
    <phoneticPr fontId="1"/>
  </si>
  <si>
    <t>市・理事会の承認あり</t>
    <rPh sb="0" eb="1">
      <t>シ</t>
    </rPh>
    <rPh sb="2" eb="5">
      <t>リジカイ</t>
    </rPh>
    <rPh sb="6" eb="8">
      <t>ショウニン</t>
    </rPh>
    <phoneticPr fontId="1"/>
  </si>
  <si>
    <t>無し</t>
    <rPh sb="0" eb="1">
      <t>ナ</t>
    </rPh>
    <phoneticPr fontId="1"/>
  </si>
  <si>
    <t>（例）　　　法人本部への繰り入れ</t>
    <rPh sb="1" eb="2">
      <t>レイ</t>
    </rPh>
    <rPh sb="6" eb="8">
      <t>ホウジン</t>
    </rPh>
    <rPh sb="8" eb="10">
      <t>ホンブ</t>
    </rPh>
    <rPh sb="12" eb="13">
      <t>ク</t>
    </rPh>
    <rPh sb="14" eb="15">
      <t>イ</t>
    </rPh>
    <phoneticPr fontId="1"/>
  </si>
  <si>
    <t>（充当する内容、金額、前期末支払資金残高を充当する旨の記載）</t>
  </si>
  <si>
    <t>※理事会の承認を得ている場合は、議事録の写しを提出してください</t>
    <rPh sb="1" eb="4">
      <t>リジカイ</t>
    </rPh>
    <rPh sb="5" eb="7">
      <t>ショウニン</t>
    </rPh>
    <rPh sb="8" eb="9">
      <t>エ</t>
    </rPh>
    <rPh sb="12" eb="14">
      <t>バアイ</t>
    </rPh>
    <rPh sb="16" eb="19">
      <t>ギジロク</t>
    </rPh>
    <rPh sb="20" eb="21">
      <t>ウツ</t>
    </rPh>
    <rPh sb="23" eb="25">
      <t>テイシュツ</t>
    </rPh>
    <phoneticPr fontId="1"/>
  </si>
  <si>
    <t>　　　他施設の修繕費等の支出</t>
    <rPh sb="7" eb="9">
      <t>シュウゼン</t>
    </rPh>
    <phoneticPr fontId="1"/>
  </si>
  <si>
    <t>　　　他施設の備品購入費費等の支出</t>
    <rPh sb="7" eb="9">
      <t>ビヒン</t>
    </rPh>
    <rPh sb="9" eb="11">
      <t>コウニュウ</t>
    </rPh>
    <rPh sb="11" eb="12">
      <t>ヒ</t>
    </rPh>
    <phoneticPr fontId="1"/>
  </si>
  <si>
    <r>
      <t>　　　</t>
    </r>
    <r>
      <rPr>
        <sz val="10"/>
        <rFont val="ＭＳ Ｐ明朝"/>
        <family val="1"/>
        <charset val="128"/>
      </rPr>
      <t>他施設の施設整備費等の支出</t>
    </r>
    <r>
      <rPr>
        <sz val="11"/>
        <rFont val="ＭＳ Ｐ明朝"/>
        <family val="1"/>
        <charset val="128"/>
      </rPr>
      <t xml:space="preserve">
</t>
    </r>
    <r>
      <rPr>
        <sz val="8"/>
        <rFont val="ＭＳ Ｐ明朝"/>
        <family val="1"/>
        <charset val="128"/>
      </rPr>
      <t>　　※第三段階まで満たす場合は、他施設の施設整備は目的外使用として可。</t>
    </r>
    <rPh sb="7" eb="9">
      <t>シセツ</t>
    </rPh>
    <rPh sb="9" eb="12">
      <t>セイビヒ</t>
    </rPh>
    <rPh sb="33" eb="36">
      <t>タシセツ</t>
    </rPh>
    <rPh sb="37" eb="39">
      <t>シセツ</t>
    </rPh>
    <rPh sb="39" eb="41">
      <t>セイビ</t>
    </rPh>
    <rPh sb="42" eb="45">
      <t>モクテキガイ</t>
    </rPh>
    <rPh sb="45" eb="47">
      <t>シヨウ</t>
    </rPh>
    <rPh sb="50" eb="51">
      <t>カ</t>
    </rPh>
    <phoneticPr fontId="1"/>
  </si>
  <si>
    <t>令和</t>
    <rPh sb="0" eb="2">
      <t>レイワ</t>
    </rPh>
    <phoneticPr fontId="1"/>
  </si>
  <si>
    <r>
      <t>★経営上やむを得ない場合については、256通知（問14）において、以下の例が挙げられている。
①当該法人内の他の施設拠点区分において補助金収入（措置費及び委託費含む）の遅れ等により、資金不足が生じた場合
②当該法人内の施設拠点区分において都道府県補助金収入が予定より遅れたため、資金不足を生じた場合
③当該法人内の収益事業において、一時的な資金不足が生じた場合
なお、いずれの場合においても、真にやむを得ないと認められる場合であって、</t>
    </r>
    <r>
      <rPr>
        <b/>
        <sz val="9"/>
        <rFont val="ＭＳ Ｐ明朝"/>
        <family val="1"/>
        <charset val="128"/>
      </rPr>
      <t>当該年度内に返済が確実である場合に限られる。</t>
    </r>
    <rPh sb="1" eb="4">
      <t>ケイエイジョウ</t>
    </rPh>
    <rPh sb="7" eb="8">
      <t>エ</t>
    </rPh>
    <rPh sb="10" eb="12">
      <t>バアイ</t>
    </rPh>
    <rPh sb="21" eb="23">
      <t>ツウチ</t>
    </rPh>
    <rPh sb="24" eb="25">
      <t>ト</t>
    </rPh>
    <rPh sb="33" eb="35">
      <t>イカ</t>
    </rPh>
    <rPh sb="36" eb="37">
      <t>レイ</t>
    </rPh>
    <rPh sb="38" eb="39">
      <t>ア</t>
    </rPh>
    <rPh sb="49" eb="51">
      <t>トウガイ</t>
    </rPh>
    <rPh sb="51" eb="53">
      <t>ホウジン</t>
    </rPh>
    <rPh sb="53" eb="54">
      <t>ナイ</t>
    </rPh>
    <rPh sb="55" eb="56">
      <t>タ</t>
    </rPh>
    <rPh sb="57" eb="59">
      <t>シセツ</t>
    </rPh>
    <rPh sb="59" eb="61">
      <t>キョテン</t>
    </rPh>
    <rPh sb="61" eb="63">
      <t>クブン</t>
    </rPh>
    <rPh sb="67" eb="70">
      <t>ホジョキン</t>
    </rPh>
    <rPh sb="70" eb="72">
      <t>シュウニュウ</t>
    </rPh>
    <rPh sb="73" eb="76">
      <t>ソチヒ</t>
    </rPh>
    <rPh sb="76" eb="77">
      <t>オヨ</t>
    </rPh>
    <rPh sb="78" eb="81">
      <t>イタクヒ</t>
    </rPh>
    <rPh sb="81" eb="82">
      <t>フク</t>
    </rPh>
    <rPh sb="85" eb="86">
      <t>オク</t>
    </rPh>
    <rPh sb="87" eb="88">
      <t>トウ</t>
    </rPh>
    <rPh sb="92" eb="94">
      <t>シキン</t>
    </rPh>
    <rPh sb="94" eb="96">
      <t>ブソク</t>
    </rPh>
    <rPh sb="97" eb="98">
      <t>ショウ</t>
    </rPh>
    <rPh sb="100" eb="102">
      <t>バアイ</t>
    </rPh>
    <rPh sb="104" eb="106">
      <t>トウガイ</t>
    </rPh>
    <rPh sb="106" eb="108">
      <t>ホウジン</t>
    </rPh>
    <rPh sb="108" eb="109">
      <t>ナイ</t>
    </rPh>
    <rPh sb="110" eb="112">
      <t>シセツ</t>
    </rPh>
    <rPh sb="112" eb="114">
      <t>キョテン</t>
    </rPh>
    <rPh sb="114" eb="116">
      <t>クブン</t>
    </rPh>
    <rPh sb="120" eb="124">
      <t>トドウフケン</t>
    </rPh>
    <rPh sb="124" eb="127">
      <t>ホジョキン</t>
    </rPh>
    <rPh sb="127" eb="129">
      <t>シュウニュウ</t>
    </rPh>
    <rPh sb="130" eb="132">
      <t>ヨテイ</t>
    </rPh>
    <rPh sb="134" eb="135">
      <t>オク</t>
    </rPh>
    <rPh sb="140" eb="142">
      <t>シキン</t>
    </rPh>
    <rPh sb="142" eb="144">
      <t>ブソク</t>
    </rPh>
    <rPh sb="145" eb="146">
      <t>ショウ</t>
    </rPh>
    <rPh sb="148" eb="150">
      <t>バアイ</t>
    </rPh>
    <rPh sb="152" eb="154">
      <t>トウガイ</t>
    </rPh>
    <rPh sb="154" eb="156">
      <t>ホウジン</t>
    </rPh>
    <rPh sb="156" eb="157">
      <t>ナイ</t>
    </rPh>
    <rPh sb="158" eb="160">
      <t>シュウエキ</t>
    </rPh>
    <rPh sb="160" eb="162">
      <t>ジギョウ</t>
    </rPh>
    <rPh sb="167" eb="170">
      <t>イチジテキ</t>
    </rPh>
    <rPh sb="171" eb="173">
      <t>シキン</t>
    </rPh>
    <rPh sb="173" eb="175">
      <t>ブソク</t>
    </rPh>
    <rPh sb="176" eb="177">
      <t>ショウ</t>
    </rPh>
    <rPh sb="179" eb="181">
      <t>バアイ</t>
    </rPh>
    <rPh sb="189" eb="191">
      <t>バアイ</t>
    </rPh>
    <rPh sb="197" eb="198">
      <t>シン</t>
    </rPh>
    <rPh sb="202" eb="203">
      <t>エ</t>
    </rPh>
    <rPh sb="206" eb="207">
      <t>ミト</t>
    </rPh>
    <rPh sb="211" eb="213">
      <t>バアイ</t>
    </rPh>
    <rPh sb="218" eb="220">
      <t>トウガイ</t>
    </rPh>
    <rPh sb="220" eb="222">
      <t>ネンド</t>
    </rPh>
    <rPh sb="222" eb="223">
      <t>ナイ</t>
    </rPh>
    <rPh sb="224" eb="226">
      <t>ヘンサイ</t>
    </rPh>
    <rPh sb="227" eb="229">
      <t>カクジツ</t>
    </rPh>
    <rPh sb="232" eb="234">
      <t>バアイ</t>
    </rPh>
    <rPh sb="235" eb="236">
      <t>カギ</t>
    </rPh>
    <phoneticPr fontId="1"/>
  </si>
  <si>
    <t>・前期末支払資金残高の取崩し又は積立金の目的外使用に関する社会福祉法人の理事会の議事録の写し（該当する場合のみ）</t>
    <rPh sb="1" eb="4">
      <t>ゼンキマツ</t>
    </rPh>
    <rPh sb="4" eb="6">
      <t>シハライ</t>
    </rPh>
    <rPh sb="6" eb="8">
      <t>シキン</t>
    </rPh>
    <rPh sb="8" eb="10">
      <t>ザンダカ</t>
    </rPh>
    <rPh sb="11" eb="13">
      <t>トリクズ</t>
    </rPh>
    <rPh sb="14" eb="15">
      <t>マタ</t>
    </rPh>
    <rPh sb="16" eb="18">
      <t>ツミタテ</t>
    </rPh>
    <rPh sb="18" eb="19">
      <t>キン</t>
    </rPh>
    <rPh sb="20" eb="22">
      <t>モクテキ</t>
    </rPh>
    <rPh sb="22" eb="23">
      <t>ガイ</t>
    </rPh>
    <rPh sb="23" eb="25">
      <t>シヨウ</t>
    </rPh>
    <rPh sb="26" eb="27">
      <t>カン</t>
    </rPh>
    <rPh sb="29" eb="35">
      <t>シャカイフクシホウジン</t>
    </rPh>
    <rPh sb="36" eb="39">
      <t>リジカイ</t>
    </rPh>
    <rPh sb="40" eb="43">
      <t>ギジロク</t>
    </rPh>
    <rPh sb="44" eb="45">
      <t>ウツ</t>
    </rPh>
    <rPh sb="47" eb="49">
      <t>ガイトウ</t>
    </rPh>
    <rPh sb="51" eb="53">
      <t>バアイ</t>
    </rPh>
    <phoneticPr fontId="1"/>
  </si>
  <si>
    <t>○　前期末支払資金残高を取り崩し、当該施設の通常経費の不足分に補填等を行っているか。</t>
    <rPh sb="2" eb="5">
      <t>ゼンキマツ</t>
    </rPh>
    <rPh sb="5" eb="7">
      <t>シハライ</t>
    </rPh>
    <rPh sb="7" eb="9">
      <t>シキン</t>
    </rPh>
    <rPh sb="9" eb="11">
      <t>ザンダカ</t>
    </rPh>
    <rPh sb="12" eb="13">
      <t>ト</t>
    </rPh>
    <rPh sb="14" eb="15">
      <t>クズ</t>
    </rPh>
    <rPh sb="17" eb="19">
      <t>トウガイ</t>
    </rPh>
    <rPh sb="19" eb="21">
      <t>シセツ</t>
    </rPh>
    <rPh sb="22" eb="24">
      <t>ツウジョウ</t>
    </rPh>
    <rPh sb="24" eb="26">
      <t>ケイヒ</t>
    </rPh>
    <rPh sb="27" eb="30">
      <t>フソクブン</t>
    </rPh>
    <rPh sb="31" eb="33">
      <t>ホテン</t>
    </rPh>
    <rPh sb="33" eb="34">
      <t>トウ</t>
    </rPh>
    <rPh sb="35" eb="36">
      <t>オコナ</t>
    </rPh>
    <phoneticPr fontId="2"/>
  </si>
  <si>
    <t>（下表（A)がマイナスの場合は、前期末支払資金残高を取崩している。）</t>
    <rPh sb="1" eb="3">
      <t>カヒョウ</t>
    </rPh>
    <rPh sb="12" eb="14">
      <t>バアイ</t>
    </rPh>
    <rPh sb="16" eb="19">
      <t>ゼンキマツ</t>
    </rPh>
    <rPh sb="19" eb="21">
      <t>シハライ</t>
    </rPh>
    <rPh sb="21" eb="23">
      <t>シキン</t>
    </rPh>
    <rPh sb="23" eb="25">
      <t>ザンダカ</t>
    </rPh>
    <rPh sb="26" eb="28">
      <t>トリクズ</t>
    </rPh>
    <phoneticPr fontId="1"/>
  </si>
  <si>
    <r>
      <t>　予算額の３％を超える取り崩しを行っているか。</t>
    </r>
    <r>
      <rPr>
        <sz val="14"/>
        <color rgb="FFFF0000"/>
        <rFont val="ＭＳ Ｐ明朝"/>
        <family val="1"/>
        <charset val="128"/>
      </rPr>
      <t>（上表（A)がマイナスの場合のみ記入）</t>
    </r>
    <rPh sb="1" eb="3">
      <t>ヨサン</t>
    </rPh>
    <rPh sb="3" eb="4">
      <t>ガク</t>
    </rPh>
    <rPh sb="24" eb="26">
      <t>ジョウヒョウ</t>
    </rPh>
    <rPh sb="35" eb="37">
      <t>バアイ</t>
    </rPh>
    <rPh sb="39" eb="41">
      <t>キニュウ</t>
    </rPh>
    <phoneticPr fontId="1"/>
  </si>
  <si>
    <t>○　上記（A)がマイナスになる（通常経費の不足分に補填している等）場合、当期事業活動収入</t>
    <rPh sb="2" eb="4">
      <t>ジョウキ</t>
    </rPh>
    <rPh sb="16" eb="20">
      <t>ツウジョウケイヒ</t>
    </rPh>
    <rPh sb="21" eb="24">
      <t>フソクブン</t>
    </rPh>
    <rPh sb="25" eb="27">
      <t>ホテン</t>
    </rPh>
    <rPh sb="31" eb="32">
      <t>トウ</t>
    </rPh>
    <rPh sb="33" eb="35">
      <t>バアイ</t>
    </rPh>
    <rPh sb="36" eb="38">
      <t>トウキ</t>
    </rPh>
    <rPh sb="38" eb="40">
      <t>ジギョウ</t>
    </rPh>
    <rPh sb="40" eb="42">
      <t>カツドウ</t>
    </rPh>
    <rPh sb="42" eb="44">
      <t>シュウニュウ</t>
    </rPh>
    <phoneticPr fontId="2"/>
  </si>
  <si>
    <t>※当該施設の通常経費の不足分への補填が無くても、次項「ウ 前期末支払資金残高の充当（本部経費への充当等）」により、（A)がマイナスになることがあります。</t>
    <rPh sb="1" eb="3">
      <t>トウガイ</t>
    </rPh>
    <rPh sb="3" eb="5">
      <t>シセツ</t>
    </rPh>
    <rPh sb="6" eb="8">
      <t>ツウジョウ</t>
    </rPh>
    <rPh sb="8" eb="10">
      <t>ケイヒ</t>
    </rPh>
    <rPh sb="11" eb="13">
      <t>フソク</t>
    </rPh>
    <rPh sb="13" eb="14">
      <t>ブン</t>
    </rPh>
    <rPh sb="16" eb="18">
      <t>ホテン</t>
    </rPh>
    <rPh sb="19" eb="20">
      <t>ナ</t>
    </rPh>
    <rPh sb="24" eb="26">
      <t>ジコウ</t>
    </rPh>
    <rPh sb="29" eb="38">
      <t>ゼンキマツシハライシキンザンダカ</t>
    </rPh>
    <rPh sb="39" eb="41">
      <t>ジュウトウ</t>
    </rPh>
    <rPh sb="42" eb="44">
      <t>ホンブ</t>
    </rPh>
    <rPh sb="44" eb="46">
      <t>ケイヒ</t>
    </rPh>
    <rPh sb="48" eb="50">
      <t>ジュウトウ</t>
    </rPh>
    <rPh sb="50" eb="51">
      <t>トウ</t>
    </rPh>
    <phoneticPr fontId="1"/>
  </si>
  <si>
    <t>※次項「ウ 前期末支払資金残高の充当」のA～Cの３項目のみにより、マイナスになった場合は非該当にチェックしてください。</t>
    <rPh sb="1" eb="3">
      <t>ジコウ</t>
    </rPh>
    <rPh sb="6" eb="15">
      <t>ゼンキマツシハライシキンザンダカ</t>
    </rPh>
    <rPh sb="16" eb="18">
      <t>ジュウトウ</t>
    </rPh>
    <rPh sb="25" eb="27">
      <t>コウモク</t>
    </rPh>
    <rPh sb="41" eb="43">
      <t>バアイ</t>
    </rPh>
    <rPh sb="44" eb="47">
      <t>ヒガイトウ</t>
    </rPh>
    <phoneticPr fontId="1"/>
  </si>
  <si>
    <t>※自然災害その他やむを得ない事由がある場合や３％以下の取崩しを行う場合は、協議不要。</t>
    <rPh sb="19" eb="21">
      <t>バアイ</t>
    </rPh>
    <rPh sb="27" eb="29">
      <t>トリクズ</t>
    </rPh>
    <rPh sb="31" eb="32">
      <t>オコナ</t>
    </rPh>
    <rPh sb="33" eb="35">
      <t>バアイ</t>
    </rPh>
    <phoneticPr fontId="1"/>
  </si>
  <si>
    <t>　適切</t>
    <rPh sb="1" eb="3">
      <t>テキセツ</t>
    </rPh>
    <phoneticPr fontId="1"/>
  </si>
  <si>
    <t>※社会福祉法人または学校法人が、254号通知3⑵で定められた経費に充当ずる場合のみ、「いる」又は「いない」にチェックしてください。それ以外は「非該当」にチェックしてください。</t>
    <rPh sb="1" eb="3">
      <t>シャカイ</t>
    </rPh>
    <rPh sb="3" eb="5">
      <t>フクシ</t>
    </rPh>
    <rPh sb="5" eb="7">
      <t>ホウジン</t>
    </rPh>
    <rPh sb="10" eb="14">
      <t>ガッコウホウジン</t>
    </rPh>
    <rPh sb="25" eb="26">
      <t>サダ</t>
    </rPh>
    <rPh sb="30" eb="32">
      <t>ケイヒ</t>
    </rPh>
    <rPh sb="33" eb="35">
      <t>ジュウトウ</t>
    </rPh>
    <rPh sb="37" eb="39">
      <t>バアイ</t>
    </rPh>
    <rPh sb="46" eb="47">
      <t>マタ</t>
    </rPh>
    <rPh sb="67" eb="69">
      <t>イガイ</t>
    </rPh>
    <rPh sb="71" eb="74">
      <t>ヒガイトウ</t>
    </rPh>
    <phoneticPr fontId="1"/>
  </si>
  <si>
    <t>　※　Ｃ＋ＤがＡを超えている場合、収支計算分析表を提出すること（後述）。</t>
    <rPh sb="9" eb="10">
      <t>コ</t>
    </rPh>
    <rPh sb="14" eb="16">
      <t>バアイ</t>
    </rPh>
    <rPh sb="17" eb="19">
      <t>シュウシ</t>
    </rPh>
    <rPh sb="19" eb="21">
      <t>ケイサン</t>
    </rPh>
    <rPh sb="21" eb="24">
      <t>ブンセキヒョウ</t>
    </rPh>
    <rPh sb="25" eb="27">
      <t>テイシュツ</t>
    </rPh>
    <rPh sb="32" eb="34">
      <t>コウジュツ</t>
    </rPh>
    <phoneticPr fontId="1"/>
  </si>
  <si>
    <t>　※　Ｃ＋ＦがＥを超えている場合、収支計算分析表を提出すること（後述）。</t>
    <rPh sb="9" eb="10">
      <t>コ</t>
    </rPh>
    <rPh sb="14" eb="16">
      <t>バアイ</t>
    </rPh>
    <rPh sb="17" eb="19">
      <t>シュウシ</t>
    </rPh>
    <rPh sb="19" eb="21">
      <t>ケイサン</t>
    </rPh>
    <rPh sb="21" eb="24">
      <t>ブンセキヒョウ</t>
    </rPh>
    <rPh sb="25" eb="27">
      <t>テイシュツ</t>
    </rPh>
    <rPh sb="32" eb="34">
      <t>コウジュツ</t>
    </rPh>
    <phoneticPr fontId="1"/>
  </si>
  <si>
    <t>円</t>
    <rPh sb="0" eb="1">
      <t>エン</t>
    </rPh>
    <phoneticPr fontId="1"/>
  </si>
  <si>
    <t xml:space="preserve">  そもそも積み立てていない場合は、「非該当」にチェック</t>
    <phoneticPr fontId="1"/>
  </si>
  <si>
    <t xml:space="preserve">  そもそも相互流用していない場合は、「非該当」にチェック</t>
    <rPh sb="6" eb="10">
      <t>ソウゴリュウヨウ</t>
    </rPh>
    <phoneticPr fontId="1"/>
  </si>
  <si>
    <t>※要件を満たさず相互流用している場合は、「いない」に、</t>
    <rPh sb="1" eb="3">
      <t>ヨウケン</t>
    </rPh>
    <rPh sb="4" eb="5">
      <t>ミ</t>
    </rPh>
    <rPh sb="8" eb="12">
      <t>ソウゴリュウヨウ</t>
    </rPh>
    <phoneticPr fontId="1"/>
  </si>
  <si>
    <t>※要件を満たさず積み立てている場合は、「いない」に、</t>
    <rPh sb="1" eb="3">
      <t>ヨウケン</t>
    </rPh>
    <rPh sb="4" eb="5">
      <t>ミ</t>
    </rPh>
    <rPh sb="8" eb="9">
      <t>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</si>
</sst>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0;&quot;△ &quot;#,##0"/>
    <numFmt numFmtId="179" formatCode="0.0%"/>
    <numFmt numFmtId="180" formatCode="0_ "/>
    <numFmt numFmtId="181" formatCode="#,##0_ ;[Red]\-#,##0\ "/>
  </numFmts>
  <fonts count="43"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明朝"/>
      <family val="1"/>
      <charset val="128"/>
    </font>
    <font>
      <u/>
      <sz val="11"/>
      <name val="ＭＳ Ｐ明朝"/>
      <family val="1"/>
      <charset val="128"/>
    </font>
    <font>
      <sz val="9"/>
      <name val="ＭＳ Ｐ明朝"/>
      <family val="1"/>
      <charset val="128"/>
    </font>
    <font>
      <sz val="8"/>
      <name val="ＭＳ Ｐ明朝"/>
      <family val="1"/>
      <charset val="128"/>
    </font>
    <font>
      <b/>
      <sz val="14"/>
      <name val="ＭＳ Ｐ明朝"/>
      <family val="1"/>
      <charset val="128"/>
    </font>
    <font>
      <sz val="11"/>
      <name val="ＭＳ Ｐゴシック"/>
      <family val="3"/>
      <charset val="128"/>
    </font>
    <font>
      <sz val="12"/>
      <name val="ＭＳ Ｐ明朝"/>
      <family val="1"/>
      <charset val="128"/>
    </font>
    <font>
      <sz val="14"/>
      <name val="ＭＳ Ｐ明朝"/>
      <family val="1"/>
      <charset val="128"/>
    </font>
    <font>
      <b/>
      <sz val="18"/>
      <name val="ＭＳ Ｐ明朝"/>
      <family val="1"/>
      <charset val="128"/>
    </font>
    <font>
      <u/>
      <sz val="12"/>
      <name val="ＭＳ Ｐ明朝"/>
      <family val="1"/>
      <charset val="128"/>
    </font>
    <font>
      <u/>
      <sz val="14"/>
      <name val="ＭＳ Ｐ明朝"/>
      <family val="1"/>
      <charset val="128"/>
    </font>
    <font>
      <b/>
      <sz val="11"/>
      <name val="ＭＳ Ｐ明朝"/>
      <family val="1"/>
      <charset val="128"/>
    </font>
    <font>
      <b/>
      <sz val="16"/>
      <name val="ＭＳ Ｐ明朝"/>
      <family val="1"/>
      <charset val="128"/>
    </font>
    <font>
      <sz val="10"/>
      <name val="ＭＳ Ｐゴシック"/>
      <family val="3"/>
      <charset val="128"/>
    </font>
    <font>
      <sz val="16"/>
      <name val="ＭＳ Ｐ明朝"/>
      <family val="1"/>
      <charset val="128"/>
    </font>
    <font>
      <sz val="10"/>
      <name val="ＭＳ Ｐ明朝"/>
      <family val="1"/>
      <charset val="128"/>
    </font>
    <font>
      <sz val="11"/>
      <name val="ＭＳ 明朝"/>
      <family val="1"/>
      <charset val="128"/>
    </font>
    <font>
      <u/>
      <sz val="10"/>
      <name val="ＭＳ Ｐ明朝"/>
      <family val="1"/>
      <charset val="128"/>
    </font>
    <font>
      <b/>
      <sz val="28"/>
      <name val="ＭＳ Ｐ明朝"/>
      <family val="1"/>
      <charset val="128"/>
    </font>
    <font>
      <sz val="22"/>
      <name val="ＭＳ Ｐ明朝"/>
      <family val="1"/>
      <charset val="128"/>
    </font>
    <font>
      <sz val="28"/>
      <name val="ＭＳ Ｐ明朝"/>
      <family val="1"/>
      <charset val="128"/>
    </font>
    <font>
      <u/>
      <sz val="9"/>
      <name val="ＭＳ Ｐ明朝"/>
      <family val="1"/>
      <charset val="128"/>
    </font>
    <font>
      <sz val="11"/>
      <color theme="1"/>
      <name val="ＭＳ Ｐゴシック"/>
      <family val="2"/>
      <charset val="128"/>
      <scheme val="minor"/>
    </font>
    <font>
      <sz val="10"/>
      <name val="ＭＳ 明朝"/>
      <family val="1"/>
      <charset val="128"/>
    </font>
    <font>
      <sz val="11"/>
      <name val="ＭＳ ゴシック"/>
      <family val="3"/>
      <charset val="128"/>
    </font>
    <font>
      <b/>
      <sz val="14"/>
      <color rgb="FFFF0000"/>
      <name val="ＭＳ Ｐ明朝"/>
      <family val="1"/>
      <charset val="128"/>
    </font>
    <font>
      <sz val="14"/>
      <color rgb="FFFF0000"/>
      <name val="ＭＳ Ｐ明朝"/>
      <family val="1"/>
      <charset val="128"/>
    </font>
    <font>
      <b/>
      <sz val="11"/>
      <color rgb="FFFF0000"/>
      <name val="ＭＳ Ｐ明朝"/>
      <family val="1"/>
      <charset val="128"/>
    </font>
    <font>
      <b/>
      <sz val="10"/>
      <color rgb="FFFF0000"/>
      <name val="ＭＳ Ｐゴシック"/>
      <family val="3"/>
      <charset val="128"/>
    </font>
    <font>
      <b/>
      <sz val="16"/>
      <color rgb="FFFF0000"/>
      <name val="ＭＳ Ｐ明朝"/>
      <family val="1"/>
      <charset val="128"/>
    </font>
    <font>
      <u/>
      <sz val="11"/>
      <color rgb="FFFF0000"/>
      <name val="ＭＳ Ｐ明朝"/>
      <family val="1"/>
      <charset val="128"/>
    </font>
    <font>
      <b/>
      <u/>
      <sz val="14"/>
      <color rgb="FFFF0000"/>
      <name val="ＭＳ Ｐ明朝"/>
      <family val="1"/>
      <charset val="128"/>
    </font>
    <font>
      <b/>
      <u/>
      <sz val="10"/>
      <color rgb="FFFF0000"/>
      <name val="ＭＳ Ｐ明朝"/>
      <family val="1"/>
      <charset val="128"/>
    </font>
    <font>
      <b/>
      <sz val="9"/>
      <color rgb="FFFF0000"/>
      <name val="ＭＳ Ｐ明朝"/>
      <family val="1"/>
      <charset val="128"/>
    </font>
    <font>
      <b/>
      <u/>
      <sz val="11"/>
      <color rgb="FFFF0000"/>
      <name val="ＭＳ Ｐ明朝"/>
      <family val="1"/>
      <charset val="128"/>
    </font>
    <font>
      <b/>
      <sz val="10"/>
      <color rgb="FFFF0000"/>
      <name val="ＭＳ Ｐ明朝"/>
      <family val="1"/>
      <charset val="128"/>
    </font>
    <font>
      <b/>
      <sz val="9"/>
      <name val="ＭＳ Ｐ明朝"/>
      <family val="1"/>
      <charset val="128"/>
    </font>
    <font>
      <sz val="13"/>
      <name val="ＭＳ Ｐ明朝"/>
      <family val="1"/>
      <charset val="128"/>
    </font>
    <font>
      <sz val="13"/>
      <color rgb="FFFF0000"/>
      <name val="ＭＳ Ｐ明朝"/>
      <family val="1"/>
      <charset val="128"/>
    </font>
    <font>
      <sz val="10.5"/>
      <name val="ＭＳ Ｐ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rgb="FFDAEEF3"/>
        <bgColor indexed="64"/>
      </patternFill>
    </fill>
    <fill>
      <patternFill patternType="solid">
        <fgColor theme="5"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bottom style="thin">
        <color auto="1"/>
      </bottom>
      <diagonal/>
    </border>
    <border>
      <left/>
      <right/>
      <top style="dotted">
        <color auto="1"/>
      </top>
      <bottom/>
      <diagonal/>
    </border>
    <border>
      <left/>
      <right/>
      <top style="medium">
        <color auto="1"/>
      </top>
      <bottom style="medium">
        <color auto="1"/>
      </bottom>
      <diagonal/>
    </border>
    <border>
      <left/>
      <right/>
      <top/>
      <bottom style="dotted">
        <color auto="1"/>
      </bottom>
      <diagonal/>
    </border>
    <border>
      <left/>
      <right/>
      <top style="double">
        <color auto="1"/>
      </top>
      <bottom style="thin">
        <color indexed="64"/>
      </bottom>
      <diagonal/>
    </border>
    <border>
      <left/>
      <right style="thin">
        <color indexed="64"/>
      </right>
      <top style="double">
        <color auto="1"/>
      </top>
      <bottom style="thin">
        <color indexed="64"/>
      </bottom>
      <diagonal/>
    </border>
    <border>
      <left style="thin">
        <color auto="1"/>
      </left>
      <right/>
      <top style="double">
        <color auto="1"/>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auto="1"/>
      </left>
      <right/>
      <top style="medium">
        <color auto="1"/>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auto="1"/>
      </left>
      <right style="dashed">
        <color auto="1"/>
      </right>
      <top/>
      <bottom/>
      <diagonal/>
    </border>
    <border>
      <left style="dashed">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ashed">
        <color indexed="64"/>
      </left>
      <right/>
      <top style="thin">
        <color indexed="64"/>
      </top>
      <bottom/>
      <diagonal/>
    </border>
    <border diagonalUp="1">
      <left style="medium">
        <color auto="1"/>
      </left>
      <right/>
      <top style="medium">
        <color auto="1"/>
      </top>
      <bottom/>
      <diagonal style="thin">
        <color auto="1"/>
      </diagonal>
    </border>
    <border diagonalUp="1">
      <left/>
      <right/>
      <top style="medium">
        <color auto="1"/>
      </top>
      <bottom/>
      <diagonal style="thin">
        <color auto="1"/>
      </diagonal>
    </border>
    <border diagonalUp="1">
      <left/>
      <right style="thin">
        <color indexed="64"/>
      </right>
      <top style="medium">
        <color auto="1"/>
      </top>
      <bottom/>
      <diagonal style="thin">
        <color auto="1"/>
      </diagonal>
    </border>
    <border diagonalUp="1">
      <left style="medium">
        <color auto="1"/>
      </left>
      <right/>
      <top/>
      <bottom style="thin">
        <color indexed="64"/>
      </bottom>
      <diagonal style="thin">
        <color auto="1"/>
      </diagonal>
    </border>
    <border diagonalUp="1">
      <left/>
      <right/>
      <top/>
      <bottom style="thin">
        <color indexed="64"/>
      </bottom>
      <diagonal style="thin">
        <color auto="1"/>
      </diagonal>
    </border>
    <border diagonalUp="1">
      <left/>
      <right style="thin">
        <color indexed="64"/>
      </right>
      <top/>
      <bottom style="thin">
        <color indexed="64"/>
      </bottom>
      <diagonal style="thin">
        <color auto="1"/>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diagonalUp="1">
      <left style="thin">
        <color indexed="64"/>
      </left>
      <right/>
      <top style="dotted">
        <color indexed="64"/>
      </top>
      <bottom style="dotted">
        <color indexed="64"/>
      </bottom>
      <diagonal style="thin">
        <color indexed="64"/>
      </diagonal>
    </border>
    <border diagonalUp="1">
      <left/>
      <right/>
      <top style="dotted">
        <color indexed="64"/>
      </top>
      <bottom style="dotted">
        <color indexed="64"/>
      </bottom>
      <diagonal style="thin">
        <color indexed="64"/>
      </diagonal>
    </border>
    <border diagonalUp="1">
      <left/>
      <right style="thin">
        <color indexed="64"/>
      </right>
      <top style="dotted">
        <color indexed="64"/>
      </top>
      <bottom style="dotted">
        <color indexed="64"/>
      </bottom>
      <diagonal style="thin">
        <color indexed="64"/>
      </diagonal>
    </border>
    <border diagonalUp="1">
      <left style="thin">
        <color indexed="64"/>
      </left>
      <right/>
      <top style="dotted">
        <color indexed="64"/>
      </top>
      <bottom style="thin">
        <color indexed="64"/>
      </bottom>
      <diagonal style="thin">
        <color indexed="64"/>
      </diagonal>
    </border>
    <border diagonalUp="1">
      <left/>
      <right/>
      <top style="dotted">
        <color indexed="64"/>
      </top>
      <bottom style="thin">
        <color indexed="64"/>
      </bottom>
      <diagonal style="thin">
        <color indexed="64"/>
      </diagonal>
    </border>
    <border diagonalUp="1">
      <left/>
      <right style="thin">
        <color indexed="64"/>
      </right>
      <top style="dotted">
        <color indexed="64"/>
      </top>
      <bottom style="thin">
        <color indexed="64"/>
      </bottom>
      <diagonal style="thin">
        <color indexed="64"/>
      </diagonal>
    </border>
    <border>
      <left style="dotted">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hair">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hair">
        <color indexed="64"/>
      </left>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auto="1"/>
      </top>
      <bottom/>
      <diagonal/>
    </border>
    <border>
      <left/>
      <right/>
      <top style="thin">
        <color indexed="64"/>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thin">
        <color auto="1"/>
      </right>
      <top style="dotted">
        <color auto="1"/>
      </top>
      <bottom/>
      <diagonal/>
    </border>
  </borders>
  <cellStyleXfs count="2">
    <xf numFmtId="0" fontId="0" fillId="0" borderId="0">
      <alignment vertical="center"/>
    </xf>
    <xf numFmtId="38" fontId="25" fillId="0" borderId="0" applyFont="0" applyFill="0" applyBorder="0" applyAlignment="0" applyProtection="0">
      <alignment vertical="center"/>
    </xf>
  </cellStyleXfs>
  <cellXfs count="757">
    <xf numFmtId="0" fontId="0" fillId="0" borderId="0" xfId="0">
      <alignment vertical="center"/>
    </xf>
    <xf numFmtId="0" fontId="3" fillId="0" borderId="0" xfId="0" applyFont="1">
      <alignment vertical="center"/>
    </xf>
    <xf numFmtId="0" fontId="3" fillId="0" borderId="0" xfId="0" applyFont="1" applyAlignment="1">
      <alignment horizontal="center" vertical="center" shrinkToFit="1"/>
    </xf>
    <xf numFmtId="0" fontId="3" fillId="0" borderId="0" xfId="0" applyFont="1" applyAlignment="1">
      <alignment vertical="center" shrinkToFit="1"/>
    </xf>
    <xf numFmtId="0" fontId="3" fillId="0" borderId="9" xfId="0" applyFont="1" applyBorder="1" applyAlignment="1">
      <alignment vertical="center" shrinkToFit="1"/>
    </xf>
    <xf numFmtId="0" fontId="4" fillId="0" borderId="0" xfId="0" applyFont="1">
      <alignment vertical="center"/>
    </xf>
    <xf numFmtId="178" fontId="3" fillId="0" borderId="0" xfId="0" applyNumberFormat="1" applyFont="1" applyProtection="1">
      <alignment vertical="center"/>
      <protection locked="0"/>
    </xf>
    <xf numFmtId="177" fontId="3" fillId="0" borderId="0" xfId="0" applyNumberFormat="1" applyFont="1">
      <alignment vertical="center"/>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shrinkToFit="1"/>
      <protection locked="0"/>
    </xf>
    <xf numFmtId="0" fontId="3" fillId="2" borderId="0" xfId="0" applyFont="1" applyFill="1" applyAlignment="1" applyProtection="1">
      <alignment vertical="center" shrinkToFit="1"/>
      <protection locked="0"/>
    </xf>
    <xf numFmtId="0" fontId="3" fillId="0" borderId="0" xfId="0" applyFont="1" applyAlignment="1">
      <alignment vertical="top" wrapText="1"/>
    </xf>
    <xf numFmtId="0" fontId="4" fillId="0" borderId="0" xfId="0" applyFont="1" applyAlignment="1">
      <alignment vertical="center" wrapText="1"/>
    </xf>
    <xf numFmtId="0" fontId="3" fillId="0" borderId="0" xfId="0" applyFont="1" applyAlignment="1">
      <alignment vertical="center" wrapText="1"/>
    </xf>
    <xf numFmtId="0" fontId="3" fillId="0" borderId="0" xfId="0" applyFont="1" applyProtection="1">
      <alignment vertical="center"/>
      <protection locked="0"/>
    </xf>
    <xf numFmtId="49" fontId="3" fillId="0" borderId="0" xfId="0" applyNumberFormat="1" applyFont="1">
      <alignment vertical="center"/>
    </xf>
    <xf numFmtId="0" fontId="4" fillId="0" borderId="0" xfId="0" applyFont="1" applyAlignment="1">
      <alignment vertical="top" wrapText="1"/>
    </xf>
    <xf numFmtId="0" fontId="3" fillId="0" borderId="0" xfId="0" applyFont="1" applyAlignment="1">
      <alignment vertical="top"/>
    </xf>
    <xf numFmtId="176" fontId="3" fillId="0" borderId="0" xfId="0" applyNumberFormat="1" applyFont="1" applyProtection="1">
      <alignment vertical="center"/>
      <protection locked="0"/>
    </xf>
    <xf numFmtId="0" fontId="5" fillId="0" borderId="0" xfId="0" applyFont="1">
      <alignment vertical="center"/>
    </xf>
    <xf numFmtId="176" fontId="3" fillId="0" borderId="0" xfId="0" applyNumberFormat="1" applyFont="1">
      <alignment vertical="center"/>
    </xf>
    <xf numFmtId="0" fontId="6" fillId="0" borderId="0" xfId="0" applyFont="1">
      <alignment vertical="center"/>
    </xf>
    <xf numFmtId="0" fontId="3" fillId="0" borderId="5" xfId="0" applyFont="1" applyBorder="1">
      <alignment vertical="center"/>
    </xf>
    <xf numFmtId="0" fontId="3" fillId="0" borderId="7" xfId="0" applyFont="1" applyBorder="1">
      <alignment vertical="center"/>
    </xf>
    <xf numFmtId="0" fontId="3" fillId="0" borderId="6" xfId="0" applyFont="1" applyBorder="1">
      <alignment vertical="center"/>
    </xf>
    <xf numFmtId="0" fontId="3" fillId="0" borderId="12" xfId="0" applyFont="1" applyBorder="1">
      <alignment vertical="center"/>
    </xf>
    <xf numFmtId="0" fontId="3" fillId="0" borderId="13" xfId="0" applyFont="1" applyBorder="1" applyAlignment="1">
      <alignment vertical="center" wrapText="1"/>
    </xf>
    <xf numFmtId="0" fontId="3" fillId="0" borderId="14" xfId="0" applyFont="1" applyBorder="1">
      <alignment vertical="center"/>
    </xf>
    <xf numFmtId="0" fontId="3" fillId="0" borderId="15" xfId="0" applyFont="1" applyBorder="1">
      <alignment vertical="center"/>
    </xf>
    <xf numFmtId="0" fontId="3" fillId="0" borderId="11" xfId="0" applyFont="1" applyBorder="1" applyAlignment="1">
      <alignment vertical="center" wrapText="1"/>
    </xf>
    <xf numFmtId="0" fontId="3" fillId="0" borderId="14" xfId="0" applyFont="1" applyBorder="1" applyAlignment="1">
      <alignment vertical="center" wrapText="1"/>
    </xf>
    <xf numFmtId="0" fontId="3" fillId="0" borderId="5" xfId="0" applyFont="1" applyBorder="1" applyAlignment="1">
      <alignment vertical="top" wrapText="1"/>
    </xf>
    <xf numFmtId="0" fontId="3" fillId="0" borderId="18" xfId="0" applyFont="1" applyBorder="1" applyAlignment="1">
      <alignment horizontal="left" vertical="center"/>
    </xf>
    <xf numFmtId="0" fontId="3" fillId="0" borderId="19" xfId="0" applyFont="1" applyBorder="1" applyAlignment="1">
      <alignment horizontal="center" vertical="center"/>
    </xf>
    <xf numFmtId="0" fontId="3" fillId="0" borderId="18" xfId="0" applyFont="1" applyBorder="1">
      <alignment vertical="center"/>
    </xf>
    <xf numFmtId="0" fontId="3" fillId="0" borderId="19" xfId="0" applyFont="1" applyBorder="1">
      <alignment vertical="center"/>
    </xf>
    <xf numFmtId="0" fontId="3" fillId="0" borderId="18" xfId="0" applyFont="1" applyBorder="1" applyAlignment="1">
      <alignment horizontal="center" vertical="center"/>
    </xf>
    <xf numFmtId="0" fontId="3" fillId="0" borderId="20" xfId="0" applyFont="1" applyBorder="1" applyAlignment="1">
      <alignment horizontal="left" vertical="center"/>
    </xf>
    <xf numFmtId="0" fontId="3" fillId="0" borderId="21"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7" xfId="0" applyFont="1" applyBorder="1">
      <alignment vertical="center"/>
    </xf>
    <xf numFmtId="0" fontId="3" fillId="0" borderId="18" xfId="0" quotePrefix="1" applyFont="1" applyBorder="1">
      <alignment vertical="center"/>
    </xf>
    <xf numFmtId="0" fontId="3" fillId="0" borderId="9" xfId="0" applyFont="1" applyBorder="1" applyAlignment="1">
      <alignment horizontal="center" vertical="center" shrinkToFit="1"/>
    </xf>
    <xf numFmtId="0" fontId="3" fillId="2" borderId="9" xfId="0" applyFont="1" applyFill="1" applyBorder="1" applyAlignment="1" applyProtection="1">
      <alignment vertical="center" shrinkToFit="1"/>
      <protection locked="0"/>
    </xf>
    <xf numFmtId="0" fontId="3" fillId="0" borderId="8" xfId="0" applyFont="1" applyBorder="1" applyAlignment="1" applyProtection="1">
      <alignment horizontal="center" vertical="center" shrinkToFit="1"/>
      <protection locked="0"/>
    </xf>
    <xf numFmtId="0" fontId="3" fillId="0" borderId="0" xfId="0" applyFont="1" applyAlignment="1" applyProtection="1">
      <alignment vertical="center" shrinkToFit="1"/>
      <protection locked="0"/>
    </xf>
    <xf numFmtId="177" fontId="3" fillId="0" borderId="9" xfId="0" applyNumberFormat="1" applyFont="1" applyBorder="1" applyProtection="1">
      <alignment vertical="center"/>
      <protection locked="0"/>
    </xf>
    <xf numFmtId="0" fontId="7" fillId="0" borderId="18" xfId="0" applyFont="1" applyBorder="1" applyAlignment="1">
      <alignment horizontal="left" vertical="center"/>
    </xf>
    <xf numFmtId="0" fontId="7" fillId="0" borderId="0" xfId="0" applyFont="1" applyAlignment="1">
      <alignment horizontal="left" vertical="center"/>
    </xf>
    <xf numFmtId="0" fontId="3" fillId="0" borderId="21" xfId="0" applyFont="1" applyBorder="1" applyAlignment="1">
      <alignment horizontal="lef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10" fillId="0" borderId="0" xfId="0" applyFont="1">
      <alignment vertical="center"/>
    </xf>
    <xf numFmtId="0" fontId="9" fillId="0" borderId="7" xfId="0" applyFont="1" applyBorder="1">
      <alignment vertical="center"/>
    </xf>
    <xf numFmtId="0" fontId="10" fillId="0" borderId="0" xfId="0"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xf>
    <xf numFmtId="0" fontId="9" fillId="0" borderId="5" xfId="0" applyFont="1" applyBorder="1">
      <alignment vertical="center"/>
    </xf>
    <xf numFmtId="0" fontId="9" fillId="0" borderId="11" xfId="0" applyFont="1" applyBorder="1">
      <alignment vertical="center"/>
    </xf>
    <xf numFmtId="0" fontId="9" fillId="0" borderId="4" xfId="0" applyFont="1" applyBorder="1">
      <alignment vertical="center"/>
    </xf>
    <xf numFmtId="0" fontId="9" fillId="0" borderId="3" xfId="0" applyFont="1" applyBorder="1">
      <alignment vertical="center"/>
    </xf>
    <xf numFmtId="49" fontId="9" fillId="0" borderId="6" xfId="0" applyNumberFormat="1" applyFont="1" applyBorder="1" applyAlignment="1">
      <alignment horizontal="center" vertical="center"/>
    </xf>
    <xf numFmtId="0" fontId="13" fillId="0" borderId="0" xfId="0" applyFont="1">
      <alignment vertical="center"/>
    </xf>
    <xf numFmtId="0" fontId="7" fillId="0" borderId="0" xfId="0" applyFont="1">
      <alignment vertical="center"/>
    </xf>
    <xf numFmtId="0" fontId="9" fillId="0" borderId="0" xfId="0" applyFont="1" applyAlignment="1">
      <alignment horizontal="left" vertical="top"/>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12"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42" xfId="0" applyFont="1" applyBorder="1" applyAlignment="1">
      <alignment horizontal="center" vertical="center" shrinkToFit="1"/>
    </xf>
    <xf numFmtId="0" fontId="14" fillId="0" borderId="39" xfId="0" applyFont="1" applyBorder="1" applyAlignment="1">
      <alignment horizontal="left" vertical="center"/>
    </xf>
    <xf numFmtId="0" fontId="3" fillId="0" borderId="19" xfId="0" applyFont="1" applyBorder="1" applyAlignment="1">
      <alignment horizontal="left" vertical="center"/>
    </xf>
    <xf numFmtId="0" fontId="9" fillId="0" borderId="0" xfId="0" applyFont="1" applyAlignment="1">
      <alignment horizontal="center" vertical="center"/>
    </xf>
    <xf numFmtId="0" fontId="3" fillId="0" borderId="12" xfId="0" applyFont="1" applyBorder="1" applyAlignment="1">
      <alignment horizontal="left" vertical="center"/>
    </xf>
    <xf numFmtId="0" fontId="3" fillId="0" borderId="12" xfId="0" applyFont="1" applyBorder="1" applyAlignment="1">
      <alignment horizontal="center" vertical="center"/>
    </xf>
    <xf numFmtId="0" fontId="15" fillId="0" borderId="0" xfId="0" applyFont="1" applyAlignment="1">
      <alignment horizontal="left" vertical="center"/>
    </xf>
    <xf numFmtId="0" fontId="3" fillId="0" borderId="7" xfId="0" applyFont="1" applyBorder="1" applyAlignment="1">
      <alignment horizontal="center" vertical="center"/>
    </xf>
    <xf numFmtId="0" fontId="3" fillId="0" borderId="7"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5" xfId="0" applyFont="1" applyBorder="1" applyAlignment="1">
      <alignment horizontal="right" vertical="center"/>
    </xf>
    <xf numFmtId="0" fontId="3" fillId="0" borderId="7" xfId="0" applyFont="1" applyBorder="1" applyAlignment="1">
      <alignment horizontal="left" vertical="center"/>
    </xf>
    <xf numFmtId="0" fontId="3" fillId="0" borderId="7" xfId="0" applyFont="1" applyBorder="1" applyAlignment="1">
      <alignment vertical="center" wrapText="1"/>
    </xf>
    <xf numFmtId="0" fontId="3" fillId="0" borderId="5" xfId="0" applyFont="1" applyBorder="1" applyAlignment="1">
      <alignment horizontal="center" vertical="center" shrinkToFit="1"/>
    </xf>
    <xf numFmtId="0" fontId="3" fillId="0" borderId="11" xfId="0" applyFont="1" applyBorder="1" applyAlignment="1">
      <alignment horizontal="right" vertical="center"/>
    </xf>
    <xf numFmtId="0" fontId="3" fillId="0" borderId="8" xfId="0" applyFont="1" applyBorder="1" applyAlignment="1">
      <alignment horizontal="right" vertical="center"/>
    </xf>
    <xf numFmtId="0" fontId="3" fillId="0" borderId="14" xfId="0" applyFont="1" applyBorder="1" applyAlignment="1">
      <alignment horizontal="right" vertical="center"/>
    </xf>
    <xf numFmtId="0" fontId="3" fillId="0" borderId="10" xfId="0" applyFont="1" applyBorder="1" applyAlignment="1">
      <alignment horizontal="center" vertical="center" shrinkToFit="1"/>
    </xf>
    <xf numFmtId="0" fontId="3" fillId="0" borderId="44" xfId="0" applyFont="1" applyBorder="1" applyAlignment="1">
      <alignment horizontal="left" vertical="center"/>
    </xf>
    <xf numFmtId="0" fontId="3" fillId="0" borderId="45" xfId="0" applyFont="1" applyBorder="1" applyAlignment="1">
      <alignment horizontal="center" vertical="center"/>
    </xf>
    <xf numFmtId="0" fontId="3" fillId="0" borderId="45"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19" xfId="0" applyFont="1" applyBorder="1" applyAlignment="1">
      <alignment vertical="center" wrapText="1"/>
    </xf>
    <xf numFmtId="0" fontId="15" fillId="0" borderId="0" xfId="0" applyFont="1">
      <alignment vertical="center"/>
    </xf>
    <xf numFmtId="0" fontId="3" fillId="0" borderId="12" xfId="0" applyFont="1" applyBorder="1" applyAlignment="1">
      <alignment vertical="center" wrapText="1"/>
    </xf>
    <xf numFmtId="0" fontId="3" fillId="0" borderId="10" xfId="0" applyFont="1" applyBorder="1" applyAlignment="1">
      <alignment vertical="center" wrapText="1"/>
    </xf>
    <xf numFmtId="0" fontId="9" fillId="0" borderId="0" xfId="0" applyFont="1">
      <alignment vertical="center"/>
    </xf>
    <xf numFmtId="0" fontId="3" fillId="0" borderId="8" xfId="0" applyFont="1" applyBorder="1" applyAlignment="1">
      <alignment horizontal="center" vertical="center"/>
    </xf>
    <xf numFmtId="0" fontId="3" fillId="0" borderId="8" xfId="0" applyFont="1" applyBorder="1">
      <alignment vertical="center"/>
    </xf>
    <xf numFmtId="0" fontId="9" fillId="0" borderId="19" xfId="0" applyFont="1" applyBorder="1" applyAlignment="1">
      <alignment horizontal="center" vertical="center"/>
    </xf>
    <xf numFmtId="0" fontId="9" fillId="0" borderId="19" xfId="0" applyFont="1" applyBorder="1" applyAlignment="1">
      <alignment horizontal="left" vertical="center"/>
    </xf>
    <xf numFmtId="0" fontId="3" fillId="0" borderId="19" xfId="0" applyFont="1" applyBorder="1" applyAlignment="1">
      <alignment vertical="top"/>
    </xf>
    <xf numFmtId="176" fontId="9" fillId="0" borderId="19" xfId="0" applyNumberFormat="1" applyFont="1" applyBorder="1" applyAlignment="1">
      <alignment horizontal="center" vertical="center"/>
    </xf>
    <xf numFmtId="0" fontId="12" fillId="0" borderId="0" xfId="0" applyFont="1" applyAlignment="1">
      <alignment vertical="top" wrapText="1"/>
    </xf>
    <xf numFmtId="0" fontId="3" fillId="0" borderId="9" xfId="0" applyFont="1" applyBorder="1" applyAlignment="1" applyProtection="1">
      <alignment vertical="center" shrinkToFit="1"/>
      <protection locked="0"/>
    </xf>
    <xf numFmtId="0" fontId="3" fillId="0" borderId="51" xfId="0" applyFont="1" applyBorder="1" applyAlignment="1">
      <alignment horizontal="center" vertical="center" shrinkToFit="1"/>
    </xf>
    <xf numFmtId="0" fontId="3" fillId="0" borderId="52" xfId="0" applyFont="1" applyBorder="1">
      <alignmen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10" fillId="0" borderId="0" xfId="0" applyFont="1" applyAlignment="1"/>
    <xf numFmtId="177" fontId="3" fillId="0" borderId="0" xfId="0" applyNumberFormat="1" applyFont="1" applyProtection="1">
      <alignment vertical="center"/>
      <protection locked="0"/>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17" xfId="0" applyFont="1" applyBorder="1">
      <alignment vertical="center"/>
    </xf>
    <xf numFmtId="0" fontId="10" fillId="0" borderId="17" xfId="0" applyFont="1" applyBorder="1">
      <alignment vertical="center"/>
    </xf>
    <xf numFmtId="0" fontId="3" fillId="0" borderId="17" xfId="0" applyFont="1" applyBorder="1" applyAlignment="1">
      <alignment horizontal="center" vertical="center" shrinkToFit="1"/>
    </xf>
    <xf numFmtId="0" fontId="3" fillId="0" borderId="17" xfId="0" applyFont="1" applyBorder="1" applyAlignment="1">
      <alignment vertical="center" shrinkToFit="1"/>
    </xf>
    <xf numFmtId="0" fontId="3" fillId="0" borderId="18" xfId="0" applyFont="1" applyBorder="1" applyAlignment="1">
      <alignment vertical="top"/>
    </xf>
    <xf numFmtId="0" fontId="3" fillId="0" borderId="56" xfId="0" applyFont="1" applyBorder="1" applyAlignment="1">
      <alignment horizontal="left" vertical="center" wrapText="1"/>
    </xf>
    <xf numFmtId="0" fontId="4" fillId="0" borderId="0" xfId="0" applyFont="1" applyAlignment="1"/>
    <xf numFmtId="0" fontId="3" fillId="0" borderId="29" xfId="0" applyFont="1" applyBorder="1" applyAlignment="1">
      <alignment horizontal="center" vertical="center" shrinkToFit="1"/>
    </xf>
    <xf numFmtId="0" fontId="3" fillId="0" borderId="29" xfId="0" applyFont="1" applyBorder="1" applyAlignment="1">
      <alignment vertical="center" shrinkToFit="1"/>
    </xf>
    <xf numFmtId="0" fontId="3" fillId="0" borderId="29" xfId="0" applyFont="1" applyBorder="1">
      <alignment vertical="center"/>
    </xf>
    <xf numFmtId="0" fontId="4" fillId="0" borderId="0" xfId="0" applyFont="1" applyAlignment="1">
      <alignment horizontal="left"/>
    </xf>
    <xf numFmtId="0" fontId="3" fillId="0" borderId="8" xfId="0" applyFont="1" applyBorder="1" applyAlignment="1">
      <alignment horizontal="center" vertical="top" shrinkToFit="1"/>
    </xf>
    <xf numFmtId="0" fontId="3" fillId="0" borderId="0" xfId="0" applyFont="1" applyAlignment="1">
      <alignment vertical="top" shrinkToFit="1"/>
    </xf>
    <xf numFmtId="0" fontId="3" fillId="0" borderId="0" xfId="0" applyFont="1" applyAlignment="1">
      <alignment horizontal="center" vertical="top" shrinkToFit="1"/>
    </xf>
    <xf numFmtId="0" fontId="3" fillId="0" borderId="9" xfId="0" applyFont="1" applyBorder="1" applyAlignment="1">
      <alignment vertical="top" shrinkToFit="1"/>
    </xf>
    <xf numFmtId="0" fontId="3" fillId="0" borderId="0" xfId="0" applyFont="1" applyAlignment="1"/>
    <xf numFmtId="49" fontId="3" fillId="0" borderId="0" xfId="0" applyNumberFormat="1" applyFont="1" applyAlignment="1"/>
    <xf numFmtId="0" fontId="10" fillId="0" borderId="0" xfId="0" applyFont="1" applyAlignment="1">
      <alignment vertical="center" shrinkToFit="1"/>
    </xf>
    <xf numFmtId="0" fontId="10" fillId="0" borderId="9" xfId="0" applyFont="1" applyBorder="1" applyAlignment="1">
      <alignment vertical="center" shrinkToFit="1"/>
    </xf>
    <xf numFmtId="0" fontId="9" fillId="0" borderId="0" xfId="0" applyFont="1" applyAlignment="1">
      <alignment horizontal="left"/>
    </xf>
    <xf numFmtId="0" fontId="3" fillId="0" borderId="12" xfId="0" applyFont="1" applyBorder="1" applyAlignment="1">
      <alignment horizontal="left"/>
    </xf>
    <xf numFmtId="0" fontId="3" fillId="0" borderId="10" xfId="0" applyFont="1" applyBorder="1" applyAlignment="1">
      <alignment horizontal="left" vertical="top"/>
    </xf>
    <xf numFmtId="0" fontId="3" fillId="0" borderId="11" xfId="0" applyFont="1" applyBorder="1" applyAlignment="1">
      <alignment horizontal="right"/>
    </xf>
    <xf numFmtId="0" fontId="16" fillId="2" borderId="8" xfId="0" applyFont="1" applyFill="1" applyBorder="1" applyAlignment="1">
      <alignment horizontal="center" vertical="center"/>
    </xf>
    <xf numFmtId="0" fontId="16" fillId="2" borderId="0" xfId="0" applyFont="1" applyFill="1" applyAlignment="1">
      <alignment horizontal="center" vertical="center"/>
    </xf>
    <xf numFmtId="0" fontId="16" fillId="2" borderId="30" xfId="0" applyFont="1" applyFill="1" applyBorder="1" applyAlignment="1">
      <alignment horizontal="center" vertical="center"/>
    </xf>
    <xf numFmtId="0" fontId="16" fillId="2" borderId="7" xfId="0" applyFont="1" applyFill="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horizontal="center" vertical="center"/>
    </xf>
    <xf numFmtId="0" fontId="3" fillId="0" borderId="12" xfId="0" applyFont="1" applyBorder="1" applyAlignment="1">
      <alignment horizontal="left" vertical="center" wrapText="1"/>
    </xf>
    <xf numFmtId="0" fontId="3" fillId="0" borderId="17" xfId="0" applyFont="1" applyBorder="1" applyAlignment="1">
      <alignment horizontal="left" vertical="center"/>
    </xf>
    <xf numFmtId="0" fontId="3" fillId="0" borderId="17" xfId="0" applyFont="1" applyBorder="1" applyAlignment="1">
      <alignment horizontal="center" vertical="center"/>
    </xf>
    <xf numFmtId="0" fontId="16" fillId="2" borderId="12" xfId="0" applyFont="1" applyFill="1" applyBorder="1" applyAlignment="1">
      <alignment horizontal="center" vertical="center"/>
    </xf>
    <xf numFmtId="0" fontId="12" fillId="0" borderId="17" xfId="0" applyFont="1" applyBorder="1" applyAlignment="1">
      <alignment vertical="top" wrapText="1"/>
    </xf>
    <xf numFmtId="0" fontId="4" fillId="0" borderId="17" xfId="0" applyFont="1" applyBorder="1" applyAlignment="1">
      <alignment vertical="center" wrapText="1"/>
    </xf>
    <xf numFmtId="0" fontId="3" fillId="0" borderId="21" xfId="0" applyFont="1" applyBorder="1">
      <alignment vertical="center"/>
    </xf>
    <xf numFmtId="0" fontId="4" fillId="0" borderId="21" xfId="0" applyFont="1" applyBorder="1">
      <alignment vertical="center"/>
    </xf>
    <xf numFmtId="0" fontId="3" fillId="0" borderId="21" xfId="0" applyFont="1" applyBorder="1" applyAlignment="1" applyProtection="1">
      <alignment horizontal="center" vertical="center" shrinkToFit="1"/>
      <protection locked="0"/>
    </xf>
    <xf numFmtId="0" fontId="3" fillId="0" borderId="21" xfId="0" applyFont="1" applyBorder="1" applyAlignment="1" applyProtection="1">
      <alignment vertical="center" shrinkToFit="1"/>
      <protection locked="0"/>
    </xf>
    <xf numFmtId="0" fontId="3" fillId="0" borderId="65" xfId="0" applyFont="1" applyBorder="1" applyAlignment="1">
      <alignment horizontal="center" vertical="center" shrinkToFit="1"/>
    </xf>
    <xf numFmtId="0" fontId="3" fillId="0" borderId="66" xfId="0" applyFont="1" applyBorder="1" applyAlignment="1">
      <alignment horizontal="center" vertical="center" shrinkToFit="1"/>
    </xf>
    <xf numFmtId="0" fontId="12" fillId="0" borderId="21" xfId="0" applyFont="1" applyBorder="1" applyAlignment="1">
      <alignment vertical="top" wrapText="1"/>
    </xf>
    <xf numFmtId="0" fontId="4" fillId="0" borderId="21" xfId="0" applyFont="1" applyBorder="1" applyAlignment="1">
      <alignment vertical="center" wrapText="1"/>
    </xf>
    <xf numFmtId="0" fontId="3" fillId="0" borderId="21" xfId="0" applyFont="1" applyBorder="1" applyAlignment="1">
      <alignment vertical="center" shrinkToFit="1"/>
    </xf>
    <xf numFmtId="177" fontId="3" fillId="0" borderId="54" xfId="0" applyNumberFormat="1" applyFont="1" applyBorder="1" applyAlignment="1" applyProtection="1">
      <alignment vertical="center" shrinkToFit="1"/>
      <protection locked="0"/>
    </xf>
    <xf numFmtId="177" fontId="3" fillId="0" borderId="0" xfId="0" applyNumberFormat="1" applyFont="1" applyAlignment="1" applyProtection="1">
      <alignment vertical="center" shrinkToFit="1"/>
      <protection locked="0"/>
    </xf>
    <xf numFmtId="177" fontId="3" fillId="0" borderId="12" xfId="0" applyNumberFormat="1" applyFont="1" applyBorder="1" applyAlignment="1" applyProtection="1">
      <alignment vertical="center" shrinkToFit="1"/>
      <protection locked="0"/>
    </xf>
    <xf numFmtId="177" fontId="3" fillId="0" borderId="10" xfId="0" applyNumberFormat="1" applyFont="1" applyBorder="1" applyAlignment="1" applyProtection="1">
      <alignment vertical="center" shrinkToFit="1"/>
      <protection locked="0"/>
    </xf>
    <xf numFmtId="0" fontId="3" fillId="0" borderId="20" xfId="0" applyFont="1" applyBorder="1">
      <alignment vertical="center"/>
    </xf>
    <xf numFmtId="0" fontId="10" fillId="0" borderId="21" xfId="0" applyFont="1" applyBorder="1">
      <alignment vertical="center"/>
    </xf>
    <xf numFmtId="0" fontId="3" fillId="0" borderId="66" xfId="0" applyFont="1" applyBorder="1" applyAlignment="1">
      <alignment vertical="center" shrinkToFit="1"/>
    </xf>
    <xf numFmtId="0" fontId="3" fillId="0" borderId="22" xfId="0" applyFont="1" applyBorder="1">
      <alignment vertical="center"/>
    </xf>
    <xf numFmtId="0" fontId="4" fillId="0" borderId="27" xfId="0" applyFont="1" applyBorder="1" applyAlignment="1">
      <alignment vertical="top" wrapText="1"/>
    </xf>
    <xf numFmtId="0" fontId="4" fillId="0" borderId="68" xfId="0" applyFont="1" applyBorder="1" applyAlignment="1">
      <alignment vertical="top" wrapText="1"/>
    </xf>
    <xf numFmtId="0" fontId="4" fillId="0" borderId="70" xfId="0" applyFont="1" applyBorder="1" applyAlignment="1">
      <alignment vertical="top" wrapText="1"/>
    </xf>
    <xf numFmtId="0" fontId="14" fillId="0" borderId="0" xfId="0" applyFont="1">
      <alignment vertical="center"/>
    </xf>
    <xf numFmtId="0" fontId="3" fillId="4" borderId="18" xfId="0" applyFont="1" applyFill="1" applyBorder="1">
      <alignment vertical="center"/>
    </xf>
    <xf numFmtId="0" fontId="3" fillId="4" borderId="0" xfId="0" applyFont="1" applyFill="1">
      <alignment vertical="center"/>
    </xf>
    <xf numFmtId="0" fontId="4" fillId="4" borderId="0" xfId="0" applyFont="1" applyFill="1" applyAlignment="1">
      <alignment vertical="top" wrapText="1"/>
    </xf>
    <xf numFmtId="0" fontId="3" fillId="4" borderId="0" xfId="0" applyFont="1" applyFill="1" applyAlignment="1" applyProtection="1">
      <alignment vertical="center" shrinkToFit="1"/>
      <protection locked="0"/>
    </xf>
    <xf numFmtId="0" fontId="16" fillId="4" borderId="0" xfId="0" applyFont="1" applyFill="1" applyAlignment="1">
      <alignment horizontal="center" vertical="center"/>
    </xf>
    <xf numFmtId="0" fontId="3" fillId="4" borderId="19" xfId="0" applyFont="1" applyFill="1" applyBorder="1">
      <alignment vertical="center"/>
    </xf>
    <xf numFmtId="0" fontId="4" fillId="4" borderId="29" xfId="0" applyFont="1" applyFill="1" applyBorder="1" applyAlignment="1">
      <alignment vertical="top" wrapText="1"/>
    </xf>
    <xf numFmtId="177" fontId="16" fillId="4" borderId="29" xfId="0" applyNumberFormat="1" applyFont="1" applyFill="1" applyBorder="1" applyAlignment="1">
      <alignment horizontal="right" vertical="center"/>
    </xf>
    <xf numFmtId="0" fontId="16" fillId="4" borderId="29" xfId="0" applyFont="1" applyFill="1" applyBorder="1" applyAlignment="1">
      <alignment horizontal="right" vertical="center"/>
    </xf>
    <xf numFmtId="0" fontId="3" fillId="4" borderId="29" xfId="0" applyFont="1" applyFill="1" applyBorder="1" applyAlignment="1">
      <alignment vertical="center" wrapText="1"/>
    </xf>
    <xf numFmtId="0" fontId="4" fillId="4" borderId="72" xfId="0" applyFont="1" applyFill="1" applyBorder="1" applyAlignment="1">
      <alignment vertical="top" wrapText="1"/>
    </xf>
    <xf numFmtId="0" fontId="16" fillId="0" borderId="8" xfId="0" applyFont="1" applyBorder="1" applyAlignment="1">
      <alignment horizontal="left" vertical="top"/>
    </xf>
    <xf numFmtId="0" fontId="16" fillId="4" borderId="8" xfId="0" applyFont="1" applyFill="1" applyBorder="1" applyAlignment="1">
      <alignment horizontal="left" vertical="top"/>
    </xf>
    <xf numFmtId="0" fontId="3" fillId="4" borderId="9" xfId="0" applyFont="1" applyFill="1" applyBorder="1" applyAlignment="1" applyProtection="1">
      <alignment vertical="center" shrinkToFit="1"/>
      <protection locked="0"/>
    </xf>
    <xf numFmtId="0" fontId="10" fillId="1" borderId="67" xfId="0" applyFont="1" applyFill="1" applyBorder="1">
      <alignment vertical="center"/>
    </xf>
    <xf numFmtId="0" fontId="4" fillId="1" borderId="27" xfId="0" applyFont="1" applyFill="1" applyBorder="1" applyAlignment="1">
      <alignment vertical="top" wrapText="1"/>
    </xf>
    <xf numFmtId="0" fontId="16" fillId="1" borderId="27" xfId="0" applyFont="1" applyFill="1" applyBorder="1" applyAlignment="1">
      <alignment horizontal="left" vertical="top"/>
    </xf>
    <xf numFmtId="0" fontId="3" fillId="1" borderId="27" xfId="0" applyFont="1" applyFill="1" applyBorder="1" applyAlignment="1" applyProtection="1">
      <alignment vertical="center" shrinkToFit="1"/>
      <protection locked="0"/>
    </xf>
    <xf numFmtId="0" fontId="16" fillId="1" borderId="27" xfId="0" applyFont="1" applyFill="1" applyBorder="1" applyAlignment="1">
      <alignment horizontal="center" vertical="center"/>
    </xf>
    <xf numFmtId="0" fontId="3" fillId="1" borderId="68" xfId="0" applyFont="1" applyFill="1" applyBorder="1">
      <alignment vertical="center"/>
    </xf>
    <xf numFmtId="0" fontId="10" fillId="1" borderId="69" xfId="0" applyFont="1" applyFill="1" applyBorder="1">
      <alignment vertical="center"/>
    </xf>
    <xf numFmtId="0" fontId="4" fillId="1" borderId="0" xfId="0" applyFont="1" applyFill="1" applyAlignment="1">
      <alignment vertical="top" wrapText="1"/>
    </xf>
    <xf numFmtId="0" fontId="3" fillId="1" borderId="0" xfId="0" applyFont="1" applyFill="1" applyAlignment="1" applyProtection="1">
      <alignment vertical="center" shrinkToFit="1"/>
      <protection locked="0"/>
    </xf>
    <xf numFmtId="0" fontId="3" fillId="1" borderId="70" xfId="0" applyFont="1" applyFill="1" applyBorder="1">
      <alignment vertical="center"/>
    </xf>
    <xf numFmtId="0" fontId="13" fillId="1" borderId="0" xfId="0" applyFont="1" applyFill="1">
      <alignment vertical="center"/>
    </xf>
    <xf numFmtId="0" fontId="14" fillId="1" borderId="0" xfId="0" applyFont="1" applyFill="1" applyAlignment="1">
      <alignment horizontal="left" vertical="center"/>
    </xf>
    <xf numFmtId="0" fontId="3" fillId="1" borderId="0" xfId="0" applyFont="1" applyFill="1">
      <alignment vertical="center"/>
    </xf>
    <xf numFmtId="0" fontId="3" fillId="1" borderId="0" xfId="0" applyFont="1" applyFill="1" applyAlignment="1">
      <alignment horizontal="left" vertical="center"/>
    </xf>
    <xf numFmtId="0" fontId="10" fillId="1" borderId="71" xfId="0" applyFont="1" applyFill="1" applyBorder="1">
      <alignment vertical="center"/>
    </xf>
    <xf numFmtId="0" fontId="13" fillId="1" borderId="29" xfId="0" applyFont="1" applyFill="1" applyBorder="1">
      <alignment vertical="center"/>
    </xf>
    <xf numFmtId="0" fontId="14" fillId="1" borderId="29" xfId="0" applyFont="1" applyFill="1" applyBorder="1">
      <alignment vertical="center"/>
    </xf>
    <xf numFmtId="0" fontId="4" fillId="1" borderId="29" xfId="0" applyFont="1" applyFill="1" applyBorder="1" applyAlignment="1">
      <alignment vertical="top" wrapText="1"/>
    </xf>
    <xf numFmtId="0" fontId="3" fillId="1" borderId="29" xfId="0" applyFont="1" applyFill="1" applyBorder="1" applyAlignment="1" applyProtection="1">
      <alignment vertical="center" shrinkToFit="1"/>
      <protection locked="0"/>
    </xf>
    <xf numFmtId="0" fontId="3" fillId="1" borderId="72" xfId="0" applyFont="1" applyFill="1" applyBorder="1">
      <alignment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3" fillId="0" borderId="11" xfId="0" applyFont="1" applyBorder="1" applyAlignment="1">
      <alignment horizontal="center" vertical="center" shrinkToFit="1"/>
    </xf>
    <xf numFmtId="0" fontId="3" fillId="0" borderId="14" xfId="0" applyFont="1" applyBorder="1" applyAlignment="1">
      <alignment horizontal="center" vertical="center" shrinkToFit="1"/>
    </xf>
    <xf numFmtId="0" fontId="9" fillId="0" borderId="6"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wrapText="1"/>
    </xf>
    <xf numFmtId="0" fontId="3" fillId="1" borderId="0" xfId="0" applyFont="1" applyFill="1" applyAlignment="1">
      <alignment horizontal="left" vertical="center" wrapText="1"/>
    </xf>
    <xf numFmtId="0" fontId="3" fillId="0" borderId="13"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6" xfId="0" applyFont="1" applyBorder="1" applyAlignment="1" applyProtection="1">
      <alignment horizontal="left" vertical="center" shrinkToFit="1"/>
      <protection locked="0"/>
    </xf>
    <xf numFmtId="0" fontId="21" fillId="0" borderId="0" xfId="0" applyFont="1" applyAlignment="1">
      <alignment horizontal="center"/>
    </xf>
    <xf numFmtId="0" fontId="22" fillId="0" borderId="0" xfId="0" applyFont="1">
      <alignment vertical="center"/>
    </xf>
    <xf numFmtId="0" fontId="22"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22" fillId="0" borderId="0" xfId="0" applyFont="1" applyAlignment="1">
      <alignment horizontal="left" vertical="center"/>
    </xf>
    <xf numFmtId="0" fontId="17" fillId="0" borderId="9" xfId="0" applyFont="1" applyBorder="1">
      <alignment vertical="center"/>
    </xf>
    <xf numFmtId="0" fontId="9" fillId="0" borderId="12" xfId="0" applyFont="1" applyBorder="1">
      <alignment vertical="center"/>
    </xf>
    <xf numFmtId="0" fontId="9" fillId="0" borderId="12" xfId="0" applyFont="1" applyBorder="1" applyAlignment="1">
      <alignment horizontal="left" vertical="center"/>
    </xf>
    <xf numFmtId="0" fontId="9" fillId="0" borderId="12" xfId="0" applyFont="1" applyBorder="1" applyAlignment="1">
      <alignment horizontal="center" vertical="center"/>
    </xf>
    <xf numFmtId="0" fontId="17" fillId="0" borderId="8" xfId="0" applyFont="1" applyBorder="1" applyAlignment="1">
      <alignment horizontal="center" vertical="center"/>
    </xf>
    <xf numFmtId="0" fontId="9" fillId="0" borderId="14" xfId="0" applyFont="1" applyBorder="1">
      <alignment vertical="center"/>
    </xf>
    <xf numFmtId="0" fontId="9" fillId="0" borderId="10" xfId="0" applyFont="1" applyBorder="1" applyAlignment="1">
      <alignment horizontal="left" vertical="center"/>
    </xf>
    <xf numFmtId="0" fontId="9" fillId="0" borderId="10" xfId="0" applyFont="1" applyBorder="1" applyAlignment="1">
      <alignment horizontal="center" vertical="center"/>
    </xf>
    <xf numFmtId="0" fontId="9" fillId="0" borderId="15" xfId="0" applyFont="1" applyBorder="1" applyAlignment="1">
      <alignment horizontal="center" vertical="center"/>
    </xf>
    <xf numFmtId="0" fontId="17" fillId="0" borderId="0" xfId="0" applyFont="1">
      <alignment vertical="center"/>
    </xf>
    <xf numFmtId="0" fontId="17" fillId="0" borderId="8" xfId="0" applyFont="1" applyBorder="1">
      <alignment vertical="center"/>
    </xf>
    <xf numFmtId="0" fontId="17" fillId="1" borderId="36" xfId="0" applyFont="1" applyFill="1" applyBorder="1" applyAlignment="1">
      <alignment horizontal="center" vertical="center"/>
    </xf>
    <xf numFmtId="0" fontId="10" fillId="1" borderId="37" xfId="0" applyFont="1" applyFill="1" applyBorder="1" applyAlignment="1">
      <alignment horizontal="center" vertical="center"/>
    </xf>
    <xf numFmtId="0" fontId="17" fillId="1" borderId="39" xfId="0" applyFont="1" applyFill="1" applyBorder="1" applyAlignment="1">
      <alignment horizontal="center" vertical="center"/>
    </xf>
    <xf numFmtId="0" fontId="10" fillId="1" borderId="0" xfId="0" applyFont="1" applyFill="1" applyAlignment="1">
      <alignment horizontal="center" vertical="center"/>
    </xf>
    <xf numFmtId="0" fontId="17" fillId="1" borderId="41" xfId="0" applyFont="1" applyFill="1" applyBorder="1" applyAlignment="1">
      <alignment horizontal="center" vertical="center"/>
    </xf>
    <xf numFmtId="0" fontId="10" fillId="1" borderId="42" xfId="0" applyFont="1" applyFill="1" applyBorder="1" applyAlignment="1">
      <alignment horizontal="center" vertical="center"/>
    </xf>
    <xf numFmtId="0" fontId="23" fillId="0" borderId="0" xfId="0" applyFont="1" applyAlignment="1">
      <alignment horizontal="center" vertical="center"/>
    </xf>
    <xf numFmtId="0" fontId="3" fillId="0" borderId="45" xfId="0" applyFont="1" applyBorder="1">
      <alignment vertical="center"/>
    </xf>
    <xf numFmtId="0" fontId="3" fillId="0" borderId="10" xfId="0" applyFont="1" applyBorder="1">
      <alignment vertical="center"/>
    </xf>
    <xf numFmtId="0" fontId="10" fillId="0" borderId="0" xfId="0" applyFont="1" applyAlignment="1">
      <alignment vertical="center" wrapText="1"/>
    </xf>
    <xf numFmtId="0" fontId="18" fillId="0" borderId="0" xfId="0" applyFont="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3" fillId="0" borderId="9" xfId="0" applyFont="1" applyBorder="1">
      <alignment vertical="center"/>
    </xf>
    <xf numFmtId="0" fontId="10" fillId="2" borderId="0" xfId="0" applyFont="1" applyFill="1">
      <alignment vertical="center"/>
    </xf>
    <xf numFmtId="0" fontId="10" fillId="0" borderId="67" xfId="0" applyFont="1" applyBorder="1">
      <alignment vertical="center"/>
    </xf>
    <xf numFmtId="0" fontId="10" fillId="0" borderId="27" xfId="0" applyFont="1" applyBorder="1">
      <alignment vertical="center"/>
    </xf>
    <xf numFmtId="0" fontId="10" fillId="0" borderId="69" xfId="0" applyFont="1" applyBorder="1">
      <alignment vertical="center"/>
    </xf>
    <xf numFmtId="0" fontId="10" fillId="4" borderId="0" xfId="0" applyFont="1" applyFill="1" applyAlignment="1">
      <alignment vertical="top"/>
    </xf>
    <xf numFmtId="0" fontId="10" fillId="4" borderId="71" xfId="0" applyFont="1" applyFill="1" applyBorder="1">
      <alignment vertical="center"/>
    </xf>
    <xf numFmtId="0" fontId="10" fillId="4" borderId="29" xfId="0" applyFont="1" applyFill="1" applyBorder="1">
      <alignment vertical="center"/>
    </xf>
    <xf numFmtId="0" fontId="10" fillId="1" borderId="27" xfId="0" applyFont="1" applyFill="1" applyBorder="1">
      <alignment vertical="center"/>
    </xf>
    <xf numFmtId="0" fontId="5" fillId="0" borderId="0" xfId="0" applyFont="1" applyAlignment="1"/>
    <xf numFmtId="0" fontId="4" fillId="0" borderId="10" xfId="0" applyFont="1" applyBorder="1" applyAlignment="1">
      <alignment vertical="top" wrapText="1"/>
    </xf>
    <xf numFmtId="0" fontId="11" fillId="0" borderId="18" xfId="0" applyFont="1" applyBorder="1" applyAlignment="1">
      <alignment horizontal="left" vertical="center"/>
    </xf>
    <xf numFmtId="0" fontId="11" fillId="0" borderId="0" xfId="0" applyFont="1" applyAlignment="1">
      <alignment horizontal="left" vertical="center"/>
    </xf>
    <xf numFmtId="0" fontId="10" fillId="0" borderId="8" xfId="0" applyFont="1" applyBorder="1" applyAlignment="1">
      <alignment horizontal="center" vertical="center" shrinkToFit="1"/>
    </xf>
    <xf numFmtId="0" fontId="10" fillId="0" borderId="0" xfId="0" applyFont="1" applyAlignment="1">
      <alignment horizontal="center" vertical="center" shrinkToFit="1"/>
    </xf>
    <xf numFmtId="0" fontId="10" fillId="0" borderId="8" xfId="0" applyFont="1" applyBorder="1" applyAlignment="1">
      <alignment horizontal="center" vertical="center"/>
    </xf>
    <xf numFmtId="0" fontId="10" fillId="0" borderId="19" xfId="0" applyFont="1" applyBorder="1" applyAlignment="1">
      <alignment horizontal="center" vertical="center"/>
    </xf>
    <xf numFmtId="0" fontId="3" fillId="0" borderId="0" xfId="0" applyFont="1" applyAlignment="1">
      <alignment horizontal="center" vertical="center"/>
    </xf>
    <xf numFmtId="38" fontId="26" fillId="0" borderId="0" xfId="1" applyFont="1" applyFill="1" applyAlignment="1">
      <alignment vertical="center"/>
    </xf>
    <xf numFmtId="38" fontId="26" fillId="0" borderId="0" xfId="1" applyFont="1" applyFill="1" applyBorder="1" applyAlignment="1">
      <alignment horizontal="center" vertical="center"/>
    </xf>
    <xf numFmtId="38" fontId="26" fillId="0" borderId="86" xfId="1" applyFont="1" applyFill="1" applyBorder="1" applyAlignment="1">
      <alignment horizontal="center" vertical="center"/>
    </xf>
    <xf numFmtId="38" fontId="26" fillId="0" borderId="87" xfId="1" applyFont="1" applyFill="1" applyBorder="1" applyAlignment="1">
      <alignment horizontal="center" vertical="center" wrapText="1"/>
    </xf>
    <xf numFmtId="38" fontId="26" fillId="0" borderId="7" xfId="1" applyFont="1" applyFill="1" applyBorder="1" applyAlignment="1">
      <alignment horizontal="center" vertical="center"/>
    </xf>
    <xf numFmtId="38" fontId="26" fillId="0" borderId="89" xfId="1" applyFont="1" applyFill="1" applyBorder="1" applyAlignment="1">
      <alignment vertical="center"/>
    </xf>
    <xf numFmtId="38" fontId="26" fillId="0" borderId="87" xfId="1" applyFont="1" applyFill="1" applyBorder="1" applyAlignment="1">
      <alignment vertical="center" shrinkToFit="1"/>
    </xf>
    <xf numFmtId="38" fontId="26" fillId="0" borderId="19" xfId="1" applyFont="1" applyFill="1" applyBorder="1" applyAlignment="1">
      <alignment vertical="center" shrinkToFit="1"/>
    </xf>
    <xf numFmtId="38" fontId="26" fillId="0" borderId="18" xfId="1" applyFont="1" applyFill="1" applyBorder="1" applyAlignment="1">
      <alignment vertical="center"/>
    </xf>
    <xf numFmtId="38" fontId="26" fillId="0" borderId="90" xfId="1" applyFont="1" applyFill="1" applyBorder="1" applyAlignment="1">
      <alignment vertical="center" shrinkToFit="1"/>
    </xf>
    <xf numFmtId="38" fontId="26" fillId="0" borderId="0" xfId="1" applyFont="1" applyFill="1" applyBorder="1" applyAlignment="1">
      <alignment vertical="center"/>
    </xf>
    <xf numFmtId="38" fontId="26" fillId="0" borderId="91" xfId="1" applyFont="1" applyFill="1" applyBorder="1" applyAlignment="1">
      <alignment vertical="center"/>
    </xf>
    <xf numFmtId="38" fontId="26" fillId="0" borderId="26" xfId="1" applyFont="1" applyFill="1" applyBorder="1" applyAlignment="1">
      <alignment vertical="center"/>
    </xf>
    <xf numFmtId="38" fontId="26" fillId="0" borderId="92" xfId="1" applyFont="1" applyFill="1" applyBorder="1" applyAlignment="1">
      <alignment vertical="center" shrinkToFit="1"/>
    </xf>
    <xf numFmtId="38" fontId="26" fillId="0" borderId="93" xfId="1" applyFont="1" applyFill="1" applyBorder="1" applyAlignment="1">
      <alignment vertical="center"/>
    </xf>
    <xf numFmtId="38" fontId="26" fillId="0" borderId="93" xfId="1" applyFont="1" applyFill="1" applyBorder="1" applyAlignment="1">
      <alignment vertical="center" shrinkToFit="1"/>
    </xf>
    <xf numFmtId="38" fontId="26" fillId="0" borderId="94" xfId="1" applyFont="1" applyFill="1" applyBorder="1" applyAlignment="1">
      <alignment vertical="center"/>
    </xf>
    <xf numFmtId="38" fontId="26" fillId="0" borderId="95" xfId="1" applyFont="1" applyFill="1" applyBorder="1" applyAlignment="1">
      <alignment vertical="center"/>
    </xf>
    <xf numFmtId="38" fontId="26" fillId="0" borderId="9" xfId="1" applyFont="1" applyFill="1" applyBorder="1" applyAlignment="1">
      <alignment vertical="center"/>
    </xf>
    <xf numFmtId="38" fontId="26" fillId="0" borderId="49" xfId="1" applyFont="1" applyFill="1" applyBorder="1" applyAlignment="1">
      <alignment vertical="center" shrinkToFit="1"/>
    </xf>
    <xf numFmtId="38" fontId="26" fillId="0" borderId="15" xfId="1" applyFont="1" applyFill="1" applyBorder="1" applyAlignment="1">
      <alignment vertical="center"/>
    </xf>
    <xf numFmtId="38" fontId="26" fillId="0" borderId="96" xfId="1" applyFont="1" applyFill="1" applyBorder="1" applyAlignment="1">
      <alignment horizontal="center" vertical="center"/>
    </xf>
    <xf numFmtId="38" fontId="26" fillId="0" borderId="97" xfId="1" applyFont="1" applyFill="1" applyBorder="1" applyAlignment="1">
      <alignment vertical="center" shrinkToFit="1"/>
    </xf>
    <xf numFmtId="38" fontId="26" fillId="0" borderId="98" xfId="1" applyFont="1" applyFill="1" applyBorder="1" applyAlignment="1">
      <alignment horizontal="center" vertical="center"/>
    </xf>
    <xf numFmtId="38" fontId="26" fillId="0" borderId="99" xfId="1" applyFont="1" applyFill="1" applyBorder="1" applyAlignment="1">
      <alignment vertical="center" shrinkToFit="1"/>
    </xf>
    <xf numFmtId="38" fontId="26" fillId="0" borderId="18" xfId="1" applyFont="1" applyFill="1" applyBorder="1" applyAlignment="1">
      <alignment vertical="center" shrinkToFit="1"/>
    </xf>
    <xf numFmtId="38" fontId="26" fillId="0" borderId="9" xfId="1" applyFont="1" applyFill="1" applyBorder="1" applyAlignment="1">
      <alignment vertical="center" shrinkToFit="1"/>
    </xf>
    <xf numFmtId="38" fontId="26" fillId="0" borderId="100" xfId="1" applyFont="1" applyFill="1" applyBorder="1" applyAlignment="1">
      <alignment vertical="center" shrinkToFit="1"/>
    </xf>
    <xf numFmtId="38" fontId="26" fillId="0" borderId="101" xfId="1" applyFont="1" applyFill="1" applyBorder="1" applyAlignment="1">
      <alignment vertical="center" shrinkToFit="1"/>
    </xf>
    <xf numFmtId="38" fontId="26" fillId="0" borderId="102" xfId="1" applyFont="1" applyFill="1" applyBorder="1" applyAlignment="1">
      <alignment vertical="center"/>
    </xf>
    <xf numFmtId="38" fontId="26" fillId="0" borderId="20" xfId="1" applyFont="1" applyFill="1" applyBorder="1" applyAlignment="1">
      <alignment horizontal="center" vertical="center"/>
    </xf>
    <xf numFmtId="38" fontId="26" fillId="0" borderId="103" xfId="1" applyFont="1" applyFill="1" applyBorder="1" applyAlignment="1">
      <alignment vertical="center" shrinkToFit="1"/>
    </xf>
    <xf numFmtId="38" fontId="26" fillId="0" borderId="104" xfId="1" applyFont="1" applyFill="1" applyBorder="1" applyAlignment="1">
      <alignment horizontal="center" vertical="center"/>
    </xf>
    <xf numFmtId="38" fontId="26" fillId="0" borderId="22" xfId="1" applyFont="1" applyFill="1" applyBorder="1" applyAlignment="1">
      <alignment vertical="center" shrinkToFit="1"/>
    </xf>
    <xf numFmtId="0" fontId="3" fillId="0" borderId="0" xfId="0" applyFont="1" applyAlignment="1">
      <alignment horizontal="right"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shrinkToFit="1"/>
    </xf>
    <xf numFmtId="0" fontId="16" fillId="0" borderId="0" xfId="0" applyFont="1" applyFill="1" applyBorder="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lignment vertical="center"/>
    </xf>
    <xf numFmtId="0" fontId="3" fillId="0" borderId="12" xfId="0" applyFont="1" applyBorder="1" applyAlignment="1">
      <alignment vertical="center" shrinkToFit="1"/>
    </xf>
    <xf numFmtId="0" fontId="3" fillId="0" borderId="10" xfId="0" applyFont="1" applyBorder="1" applyAlignment="1">
      <alignment vertical="center" shrinkToFit="1"/>
    </xf>
    <xf numFmtId="0" fontId="3" fillId="0" borderId="106" xfId="0" applyFont="1" applyBorder="1" applyAlignment="1">
      <alignment horizontal="center" vertical="center" shrinkToFit="1"/>
    </xf>
    <xf numFmtId="0" fontId="3" fillId="0" borderId="106" xfId="0" applyFont="1" applyBorder="1" applyAlignment="1">
      <alignment vertical="center" shrinkToFit="1"/>
    </xf>
    <xf numFmtId="0" fontId="3" fillId="0" borderId="27" xfId="0" applyFont="1" applyBorder="1" applyAlignment="1" applyProtection="1">
      <alignment vertical="center" shrinkToFit="1"/>
      <protection locked="0"/>
    </xf>
    <xf numFmtId="0" fontId="4" fillId="0" borderId="0" xfId="0" applyFont="1" applyBorder="1" applyAlignment="1">
      <alignment vertical="top" wrapText="1"/>
    </xf>
    <xf numFmtId="0" fontId="3" fillId="0" borderId="0" xfId="0" applyFont="1" applyBorder="1" applyAlignment="1" applyProtection="1">
      <alignment vertical="center" shrinkToFit="1"/>
      <protection locked="0"/>
    </xf>
    <xf numFmtId="0" fontId="3" fillId="0" borderId="10" xfId="0" applyFont="1" applyBorder="1" applyAlignment="1" applyProtection="1">
      <alignment vertical="center" shrinkToFit="1"/>
      <protection locked="0"/>
    </xf>
    <xf numFmtId="0" fontId="16" fillId="0" borderId="8" xfId="0" applyFont="1" applyFill="1" applyBorder="1" applyAlignment="1">
      <alignment horizontal="center" vertical="center"/>
    </xf>
    <xf numFmtId="0" fontId="3" fillId="0" borderId="0" xfId="0" applyFont="1" applyFill="1" applyAlignment="1" applyProtection="1">
      <alignment vertical="center" shrinkToFit="1"/>
      <protection locked="0"/>
    </xf>
    <xf numFmtId="0" fontId="16" fillId="0" borderId="0" xfId="0" applyFont="1" applyFill="1" applyAlignment="1">
      <alignment horizontal="center" vertical="center"/>
    </xf>
    <xf numFmtId="0" fontId="3" fillId="0" borderId="9" xfId="0" applyFont="1" applyFill="1" applyBorder="1" applyAlignment="1" applyProtection="1">
      <alignment vertical="center" shrinkToFit="1"/>
      <protection locked="0"/>
    </xf>
    <xf numFmtId="0" fontId="33" fillId="0" borderId="0" xfId="0" applyFont="1" applyAlignment="1">
      <alignment horizontal="left" vertical="center"/>
    </xf>
    <xf numFmtId="0" fontId="21" fillId="5" borderId="0" xfId="0" applyFont="1" applyFill="1" applyAlignment="1">
      <alignment horizontal="center"/>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0" fontId="28" fillId="0" borderId="0" xfId="0" applyFont="1">
      <alignment vertical="center"/>
    </xf>
    <xf numFmtId="0" fontId="3" fillId="0" borderId="0" xfId="0" applyFont="1" applyFill="1" applyBorder="1">
      <alignment vertical="center"/>
    </xf>
    <xf numFmtId="0" fontId="18" fillId="0" borderId="0" xfId="0" applyFont="1" applyFill="1" applyBorder="1">
      <alignment vertical="center"/>
    </xf>
    <xf numFmtId="0" fontId="34" fillId="0" borderId="0" xfId="0" applyFont="1" applyAlignment="1">
      <alignment horizontal="left"/>
    </xf>
    <xf numFmtId="0" fontId="30" fillId="0" borderId="0" xfId="0" applyFont="1" applyAlignment="1">
      <alignment horizontal="left"/>
    </xf>
    <xf numFmtId="0" fontId="35" fillId="0" borderId="0" xfId="0" applyFont="1" applyAlignment="1">
      <alignment horizontal="left"/>
    </xf>
    <xf numFmtId="0" fontId="36" fillId="0" borderId="0" xfId="0" applyFont="1">
      <alignment vertical="center"/>
    </xf>
    <xf numFmtId="0" fontId="37" fillId="0" borderId="0" xfId="0" applyFont="1" applyAlignment="1">
      <alignment horizontal="left"/>
    </xf>
    <xf numFmtId="0" fontId="38" fillId="0" borderId="0" xfId="0" applyFont="1">
      <alignment vertical="center"/>
    </xf>
    <xf numFmtId="0" fontId="3" fillId="2" borderId="8" xfId="0" applyFont="1" applyFill="1" applyBorder="1" applyAlignment="1">
      <alignment horizontal="center" vertical="center" shrinkToFit="1"/>
    </xf>
    <xf numFmtId="0" fontId="3" fillId="2" borderId="0" xfId="0" applyFont="1" applyFill="1" applyAlignment="1">
      <alignment vertical="center" shrinkToFit="1"/>
    </xf>
    <xf numFmtId="0" fontId="3" fillId="2" borderId="0" xfId="0" applyFont="1" applyFill="1" applyAlignment="1">
      <alignment horizontal="center" vertical="center" shrinkToFit="1"/>
    </xf>
    <xf numFmtId="0" fontId="3" fillId="2" borderId="9" xfId="0" applyFont="1" applyFill="1" applyBorder="1" applyAlignment="1">
      <alignment vertical="center" shrinkToFit="1"/>
    </xf>
    <xf numFmtId="0" fontId="3" fillId="0" borderId="8" xfId="0" applyFont="1" applyBorder="1" applyAlignment="1">
      <alignment horizontal="center" vertical="center" shrinkToFit="1"/>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center" shrinkToFit="1"/>
    </xf>
    <xf numFmtId="0" fontId="16" fillId="5" borderId="8" xfId="0" applyFont="1" applyFill="1" applyBorder="1" applyAlignment="1">
      <alignment horizontal="center" vertical="center"/>
    </xf>
    <xf numFmtId="0" fontId="3" fillId="5" borderId="0" xfId="0" applyFont="1" applyFill="1" applyAlignment="1" applyProtection="1">
      <alignment vertical="center" shrinkToFit="1"/>
      <protection locked="0"/>
    </xf>
    <xf numFmtId="0" fontId="16" fillId="5" borderId="0" xfId="0" applyFont="1" applyFill="1" applyAlignment="1">
      <alignment horizontal="center" vertical="center"/>
    </xf>
    <xf numFmtId="0" fontId="3" fillId="5" borderId="9" xfId="0" applyFont="1" applyFill="1" applyBorder="1" applyAlignment="1" applyProtection="1">
      <alignment vertical="center" shrinkToFit="1"/>
      <protection locked="0"/>
    </xf>
    <xf numFmtId="0" fontId="3" fillId="5" borderId="8" xfId="0" applyFont="1" applyFill="1" applyBorder="1" applyAlignment="1">
      <alignment horizontal="center" vertical="center" shrinkToFit="1"/>
    </xf>
    <xf numFmtId="0" fontId="3" fillId="5" borderId="0" xfId="0" applyFont="1" applyFill="1" applyAlignment="1">
      <alignment vertical="center" shrinkToFit="1"/>
    </xf>
    <xf numFmtId="0" fontId="3" fillId="5" borderId="0" xfId="0" applyFont="1" applyFill="1" applyAlignment="1">
      <alignment horizontal="center" vertical="center" shrinkToFit="1"/>
    </xf>
    <xf numFmtId="0" fontId="3" fillId="5" borderId="9" xfId="0" applyFont="1" applyFill="1" applyBorder="1" applyAlignment="1">
      <alignment vertical="center" shrinkToFit="1"/>
    </xf>
    <xf numFmtId="0" fontId="3" fillId="0" borderId="11" xfId="0" applyFont="1" applyBorder="1" applyAlignment="1">
      <alignment horizontal="right" wrapText="1"/>
    </xf>
    <xf numFmtId="0" fontId="3" fillId="0" borderId="12" xfId="0" applyFont="1" applyBorder="1" applyAlignment="1">
      <alignment wrapText="1"/>
    </xf>
    <xf numFmtId="0" fontId="3" fillId="0" borderId="12" xfId="0" applyFont="1" applyBorder="1" applyAlignment="1">
      <alignment horizontal="right" wrapText="1"/>
    </xf>
    <xf numFmtId="0" fontId="3" fillId="0" borderId="8" xfId="0" applyFont="1" applyBorder="1" applyAlignment="1">
      <alignment horizontal="center" shrinkToFit="1"/>
    </xf>
    <xf numFmtId="0" fontId="3" fillId="0" borderId="0" xfId="0" applyFont="1" applyAlignment="1">
      <alignment shrinkToFit="1"/>
    </xf>
    <xf numFmtId="0" fontId="16" fillId="0" borderId="8" xfId="0" applyFont="1" applyFill="1" applyBorder="1" applyAlignment="1">
      <alignment horizontal="center"/>
    </xf>
    <xf numFmtId="0" fontId="3" fillId="0" borderId="0" xfId="0" applyFont="1" applyFill="1" applyBorder="1" applyAlignment="1" applyProtection="1">
      <alignment shrinkToFit="1"/>
      <protection locked="0"/>
    </xf>
    <xf numFmtId="0" fontId="16" fillId="0" borderId="0" xfId="0" applyFont="1" applyFill="1" applyBorder="1" applyAlignment="1">
      <alignment horizontal="center"/>
    </xf>
    <xf numFmtId="0" fontId="3" fillId="0" borderId="9" xfId="0" applyFont="1" applyFill="1" applyBorder="1" applyAlignment="1" applyProtection="1">
      <alignment shrinkToFit="1"/>
      <protection locked="0"/>
    </xf>
    <xf numFmtId="0" fontId="8" fillId="0" borderId="8" xfId="0" applyFont="1" applyFill="1" applyBorder="1" applyAlignment="1">
      <alignment horizontal="center" vertical="center"/>
    </xf>
    <xf numFmtId="0" fontId="8" fillId="0" borderId="0" xfId="0" applyFont="1" applyFill="1" applyAlignment="1">
      <alignment horizontal="center" vertical="center"/>
    </xf>
    <xf numFmtId="0" fontId="37" fillId="0" borderId="0" xfId="0" applyFont="1" applyAlignment="1">
      <alignment vertical="top" wrapText="1"/>
    </xf>
    <xf numFmtId="0" fontId="34" fillId="0" borderId="0" xfId="0" applyFont="1">
      <alignment vertical="center"/>
    </xf>
    <xf numFmtId="0" fontId="3" fillId="0" borderId="18" xfId="0" applyFont="1" applyBorder="1" applyAlignment="1"/>
    <xf numFmtId="0" fontId="13" fillId="0" borderId="0" xfId="0" applyFont="1" applyAlignment="1"/>
    <xf numFmtId="0" fontId="14" fillId="0" borderId="0" xfId="0" applyFont="1" applyAlignment="1"/>
    <xf numFmtId="0" fontId="4" fillId="0" borderId="0" xfId="0" applyFont="1" applyAlignment="1">
      <alignment wrapText="1"/>
    </xf>
    <xf numFmtId="0" fontId="3" fillId="0" borderId="19" xfId="0" applyFont="1" applyBorder="1" applyAlignment="1"/>
    <xf numFmtId="0" fontId="34" fillId="0" borderId="0" xfId="0" applyFont="1" applyAlignment="1">
      <alignment vertical="top"/>
    </xf>
    <xf numFmtId="0" fontId="3" fillId="0" borderId="0" xfId="0" applyFont="1" applyFill="1" applyBorder="1" applyAlignment="1">
      <alignment horizontal="center" vertical="center" textRotation="255"/>
    </xf>
    <xf numFmtId="0" fontId="8" fillId="0" borderId="0" xfId="0" applyFont="1" applyFill="1" applyBorder="1" applyAlignment="1" applyProtection="1">
      <alignment horizontal="center" vertical="center" shrinkToFit="1"/>
      <protection locked="0"/>
    </xf>
    <xf numFmtId="177" fontId="8" fillId="0" borderId="0" xfId="0" applyNumberFormat="1" applyFont="1" applyFill="1" applyBorder="1" applyAlignment="1" applyProtection="1">
      <alignment horizontal="right"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lignment horizontal="left" vertical="center" wrapText="1" shrinkToFit="1"/>
    </xf>
    <xf numFmtId="0" fontId="7" fillId="0" borderId="0" xfId="0" applyFont="1" applyFill="1" applyAlignment="1">
      <alignment horizontal="left" vertical="center"/>
    </xf>
    <xf numFmtId="0" fontId="3" fillId="0" borderId="8" xfId="0" applyFont="1" applyFill="1" applyBorder="1" applyAlignment="1">
      <alignment horizontal="center" vertical="center" shrinkToFit="1"/>
    </xf>
    <xf numFmtId="0" fontId="6" fillId="0" borderId="0" xfId="0" applyFont="1" applyFill="1" applyBorder="1" applyAlignment="1">
      <alignment horizontal="left" vertical="center" wrapText="1" shrinkToFit="1"/>
    </xf>
    <xf numFmtId="0" fontId="11" fillId="0" borderId="0" xfId="0" applyFont="1" applyBorder="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6" fillId="0" borderId="109" xfId="0" applyFont="1" applyFill="1" applyBorder="1" applyAlignment="1">
      <alignment horizontal="left" vertical="center" wrapText="1" shrinkToFit="1"/>
    </xf>
    <xf numFmtId="0" fontId="40" fillId="1" borderId="37" xfId="0" applyFont="1" applyFill="1" applyBorder="1" applyAlignment="1">
      <alignment horizontal="left" vertical="center"/>
    </xf>
    <xf numFmtId="0" fontId="40" fillId="1" borderId="37" xfId="0" applyFont="1" applyFill="1" applyBorder="1" applyAlignment="1">
      <alignment horizontal="center" vertical="center"/>
    </xf>
    <xf numFmtId="0" fontId="40" fillId="1" borderId="0" xfId="0" applyFont="1" applyFill="1" applyAlignment="1">
      <alignment horizontal="left" vertical="center"/>
    </xf>
    <xf numFmtId="0" fontId="40" fillId="1" borderId="0" xfId="0" applyFont="1" applyFill="1" applyAlignment="1">
      <alignment horizontal="center" vertical="center"/>
    </xf>
    <xf numFmtId="0" fontId="40" fillId="1" borderId="42" xfId="0" applyFont="1" applyFill="1" applyBorder="1" applyAlignment="1">
      <alignment horizontal="left" vertical="center"/>
    </xf>
    <xf numFmtId="0" fontId="40" fillId="1" borderId="42" xfId="0" applyFont="1" applyFill="1" applyBorder="1" applyAlignment="1">
      <alignment horizontal="center" vertical="center"/>
    </xf>
    <xf numFmtId="0" fontId="40" fillId="1" borderId="0" xfId="0" applyFont="1" applyFill="1" applyBorder="1" applyAlignment="1">
      <alignment horizontal="left" vertical="center"/>
    </xf>
    <xf numFmtId="0" fontId="40" fillId="1" borderId="0" xfId="0" applyFont="1" applyFill="1" applyBorder="1" applyAlignment="1">
      <alignment horizontal="center" vertical="center"/>
    </xf>
    <xf numFmtId="0" fontId="10" fillId="1" borderId="0" xfId="0" applyFont="1" applyFill="1" applyBorder="1" applyAlignment="1">
      <alignment horizontal="center" vertical="center"/>
    </xf>
    <xf numFmtId="0" fontId="3" fillId="1" borderId="42" xfId="0" applyFont="1" applyFill="1" applyBorder="1" applyAlignment="1">
      <alignment vertical="center"/>
    </xf>
    <xf numFmtId="0" fontId="3" fillId="1" borderId="43" xfId="0" applyFont="1" applyFill="1" applyBorder="1" applyAlignment="1">
      <alignment vertical="center"/>
    </xf>
    <xf numFmtId="0" fontId="3" fillId="0" borderId="8" xfId="0" applyFont="1" applyBorder="1" applyAlignment="1">
      <alignment horizontal="right" shrinkToFit="1"/>
    </xf>
    <xf numFmtId="0" fontId="41" fillId="0" borderId="0" xfId="0" applyFont="1">
      <alignment vertical="center"/>
    </xf>
    <xf numFmtId="0" fontId="42" fillId="0" borderId="0" xfId="0" applyFont="1">
      <alignment vertical="center"/>
    </xf>
    <xf numFmtId="0" fontId="42" fillId="0" borderId="0" xfId="0" applyFont="1" applyAlignment="1">
      <alignment vertical="center"/>
    </xf>
    <xf numFmtId="0" fontId="18" fillId="0" borderId="14" xfId="0" applyFont="1" applyBorder="1" applyAlignment="1">
      <alignment horizontal="left" vertical="center"/>
    </xf>
    <xf numFmtId="0" fontId="18" fillId="0" borderId="10" xfId="0" applyFont="1" applyBorder="1" applyAlignment="1">
      <alignment horizontal="left" vertical="center"/>
    </xf>
    <xf numFmtId="0" fontId="18" fillId="0" borderId="15" xfId="0" applyFont="1" applyBorder="1" applyAlignment="1">
      <alignment horizontal="left" vertical="center"/>
    </xf>
    <xf numFmtId="0" fontId="30" fillId="3" borderId="32" xfId="0" applyFont="1" applyFill="1" applyBorder="1" applyAlignment="1">
      <alignment horizontal="center" vertical="center" shrinkToFit="1"/>
    </xf>
    <xf numFmtId="0" fontId="30" fillId="3" borderId="30" xfId="0" applyFont="1" applyFill="1" applyBorder="1" applyAlignment="1">
      <alignment horizontal="center" vertical="center" shrinkToFit="1"/>
    </xf>
    <xf numFmtId="0" fontId="30" fillId="3" borderId="31" xfId="0" applyFont="1" applyFill="1" applyBorder="1" applyAlignment="1">
      <alignment horizontal="center" vertical="center" shrinkToFit="1"/>
    </xf>
    <xf numFmtId="0" fontId="30" fillId="3" borderId="8" xfId="0" applyFont="1" applyFill="1" applyBorder="1" applyAlignment="1">
      <alignment horizontal="center" vertical="center" wrapText="1"/>
    </xf>
    <xf numFmtId="0" fontId="30" fillId="3" borderId="0" xfId="0" applyFont="1" applyFill="1" applyBorder="1" applyAlignment="1">
      <alignment horizontal="center" vertical="center" wrapText="1"/>
    </xf>
    <xf numFmtId="0" fontId="30" fillId="3" borderId="9" xfId="0" applyFont="1" applyFill="1" applyBorder="1" applyAlignment="1">
      <alignment horizontal="center" vertical="center" wrapText="1"/>
    </xf>
    <xf numFmtId="177" fontId="3" fillId="2" borderId="7" xfId="0" applyNumberFormat="1" applyFont="1" applyFill="1" applyBorder="1" applyAlignment="1" applyProtection="1">
      <alignment horizontal="right" vertical="center" shrinkToFit="1"/>
      <protection locked="0"/>
    </xf>
    <xf numFmtId="0" fontId="28" fillId="0" borderId="0" xfId="0" applyFont="1" applyAlignment="1">
      <alignment horizontal="left" vertical="center"/>
    </xf>
    <xf numFmtId="0" fontId="31" fillId="3" borderId="8" xfId="0" applyFont="1" applyFill="1" applyBorder="1" applyAlignment="1">
      <alignment horizontal="center" vertical="center"/>
    </xf>
    <xf numFmtId="0" fontId="31" fillId="3" borderId="0" xfId="0" applyFont="1" applyFill="1" applyBorder="1" applyAlignment="1">
      <alignment horizontal="center" vertical="center"/>
    </xf>
    <xf numFmtId="0" fontId="31" fillId="3" borderId="9" xfId="0" applyFont="1" applyFill="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xf>
    <xf numFmtId="0" fontId="11" fillId="0" borderId="61" xfId="0" applyFont="1" applyBorder="1" applyAlignment="1">
      <alignment horizontal="center" vertical="center"/>
    </xf>
    <xf numFmtId="0" fontId="11" fillId="0" borderId="62" xfId="0" applyFont="1" applyBorder="1" applyAlignment="1">
      <alignment horizontal="center" vertical="center"/>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2" fillId="0" borderId="21" xfId="0" applyFont="1" applyBorder="1" applyAlignment="1">
      <alignment horizontal="center" vertical="center" wrapText="1"/>
    </xf>
    <xf numFmtId="0" fontId="28" fillId="0" borderId="21" xfId="0" applyFont="1" applyBorder="1" applyAlignment="1">
      <alignment horizontal="center" vertical="top" wrapText="1"/>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14" xfId="0" applyFont="1" applyBorder="1" applyAlignment="1">
      <alignment horizontal="center" vertical="center"/>
    </xf>
    <xf numFmtId="0" fontId="10" fillId="0" borderId="49" xfId="0" applyFont="1" applyBorder="1" applyAlignment="1">
      <alignment horizontal="center" vertical="center"/>
    </xf>
    <xf numFmtId="0" fontId="3" fillId="0" borderId="7" xfId="0" applyFont="1" applyBorder="1" applyAlignment="1">
      <alignment horizontal="center" vertical="center" shrinkToFit="1"/>
    </xf>
    <xf numFmtId="0" fontId="3" fillId="0" borderId="6" xfId="0" applyFont="1" applyBorder="1" applyAlignment="1">
      <alignment horizontal="center" vertical="center" shrinkToFit="1"/>
    </xf>
    <xf numFmtId="0" fontId="18" fillId="0" borderId="0" xfId="0" applyFont="1" applyAlignment="1">
      <alignment horizontal="left" vertical="center" wrapText="1"/>
    </xf>
    <xf numFmtId="0" fontId="3" fillId="0" borderId="11" xfId="0" applyFont="1" applyBorder="1" applyAlignment="1">
      <alignment horizontal="right" vertical="center"/>
    </xf>
    <xf numFmtId="0" fontId="3" fillId="0" borderId="8" xfId="0" applyFont="1" applyBorder="1" applyAlignment="1">
      <alignment horizontal="right" vertical="center"/>
    </xf>
    <xf numFmtId="0" fontId="3" fillId="0" borderId="14" xfId="0" applyFont="1" applyBorder="1" applyAlignment="1">
      <alignment horizontal="right" vertical="center"/>
    </xf>
    <xf numFmtId="0" fontId="18" fillId="0" borderId="11" xfId="0" applyFont="1" applyBorder="1" applyAlignment="1">
      <alignment horizontal="left" vertical="center" wrapText="1"/>
    </xf>
    <xf numFmtId="0" fontId="18" fillId="0" borderId="12" xfId="0" applyFont="1" applyBorder="1" applyAlignment="1">
      <alignment horizontal="left" vertical="center"/>
    </xf>
    <xf numFmtId="0" fontId="18" fillId="0" borderId="13" xfId="0" applyFont="1" applyBorder="1" applyAlignment="1">
      <alignment horizontal="left" vertical="center"/>
    </xf>
    <xf numFmtId="0" fontId="18" fillId="0" borderId="8" xfId="0" applyFont="1" applyBorder="1" applyAlignment="1">
      <alignment horizontal="left" vertical="center"/>
    </xf>
    <xf numFmtId="0" fontId="18" fillId="0" borderId="0" xfId="0" applyFont="1" applyAlignment="1">
      <alignment horizontal="left" vertical="center"/>
    </xf>
    <xf numFmtId="0" fontId="18" fillId="0" borderId="9" xfId="0" applyFont="1" applyBorder="1" applyAlignment="1">
      <alignment horizontal="left" vertical="center"/>
    </xf>
    <xf numFmtId="0" fontId="18" fillId="0" borderId="11" xfId="0" applyFont="1" applyBorder="1" applyAlignment="1">
      <alignment horizontal="left" vertical="center"/>
    </xf>
    <xf numFmtId="0" fontId="18" fillId="0" borderId="73" xfId="0" applyFont="1" applyBorder="1" applyAlignment="1">
      <alignment horizontal="left" vertical="center"/>
    </xf>
    <xf numFmtId="0" fontId="18" fillId="0" borderId="74" xfId="0" applyFont="1" applyBorder="1" applyAlignment="1">
      <alignment horizontal="left" vertical="center"/>
    </xf>
    <xf numFmtId="0" fontId="18" fillId="0" borderId="75" xfId="0" applyFont="1" applyBorder="1" applyAlignment="1">
      <alignment horizontal="left" vertical="center"/>
    </xf>
    <xf numFmtId="0" fontId="18" fillId="0" borderId="76" xfId="0" applyFont="1" applyBorder="1" applyAlignment="1">
      <alignment horizontal="left" vertical="center"/>
    </xf>
    <xf numFmtId="0" fontId="18" fillId="0" borderId="34" xfId="0" applyFont="1" applyBorder="1" applyAlignment="1">
      <alignment horizontal="left" vertical="center"/>
    </xf>
    <xf numFmtId="0" fontId="18" fillId="0" borderId="77" xfId="0" applyFont="1" applyBorder="1" applyAlignment="1">
      <alignment horizontal="left" vertical="center"/>
    </xf>
    <xf numFmtId="0" fontId="18" fillId="0" borderId="78" xfId="0" applyFont="1" applyBorder="1" applyAlignment="1">
      <alignment horizontal="left" vertical="center"/>
    </xf>
    <xf numFmtId="0" fontId="18" fillId="0" borderId="79" xfId="0" applyFont="1" applyBorder="1" applyAlignment="1">
      <alignment horizontal="left" vertical="center"/>
    </xf>
    <xf numFmtId="0" fontId="18" fillId="0" borderId="80" xfId="0" applyFont="1" applyBorder="1" applyAlignment="1">
      <alignment horizontal="left" vertical="center"/>
    </xf>
    <xf numFmtId="0" fontId="3" fillId="6" borderId="7" xfId="0" applyFont="1" applyFill="1" applyBorder="1" applyAlignment="1">
      <alignment horizontal="center" vertical="center" wrapText="1"/>
    </xf>
    <xf numFmtId="0" fontId="3" fillId="6" borderId="6" xfId="0" applyFont="1" applyFill="1" applyBorder="1" applyAlignment="1">
      <alignment horizontal="center" vertical="center" wrapText="1"/>
    </xf>
    <xf numFmtId="176" fontId="3" fillId="6" borderId="5" xfId="0" applyNumberFormat="1" applyFont="1" applyFill="1" applyBorder="1" applyAlignment="1">
      <alignment horizontal="right" vertical="center" shrinkToFit="1"/>
    </xf>
    <xf numFmtId="176" fontId="3" fillId="6" borderId="7" xfId="0" applyNumberFormat="1" applyFont="1" applyFill="1" applyBorder="1" applyAlignment="1">
      <alignment horizontal="right" vertical="center" shrinkToFit="1"/>
    </xf>
    <xf numFmtId="176" fontId="3" fillId="5" borderId="5" xfId="0" applyNumberFormat="1" applyFont="1" applyFill="1" applyBorder="1" applyAlignment="1">
      <alignment horizontal="right" vertical="center" shrinkToFit="1"/>
    </xf>
    <xf numFmtId="176" fontId="3" fillId="5" borderId="7" xfId="0" applyNumberFormat="1" applyFont="1" applyFill="1" applyBorder="1" applyAlignment="1">
      <alignment horizontal="right" vertical="center" shrinkToFi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177" fontId="3" fillId="3" borderId="7" xfId="0" applyNumberFormat="1" applyFont="1" applyFill="1" applyBorder="1" applyAlignment="1" applyProtection="1">
      <alignment horizontal="right" vertical="center" shrinkToFit="1"/>
      <protection locked="0"/>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1" borderId="33" xfId="0" applyFont="1" applyFill="1" applyBorder="1" applyAlignment="1">
      <alignment horizontal="center" vertical="center" shrinkToFit="1"/>
    </xf>
    <xf numFmtId="0" fontId="3" fillId="1" borderId="34" xfId="0" applyFont="1" applyFill="1" applyBorder="1" applyAlignment="1">
      <alignment horizontal="center" vertical="center" shrinkToFit="1"/>
    </xf>
    <xf numFmtId="0" fontId="3" fillId="1" borderId="35" xfId="0" applyFont="1" applyFill="1" applyBorder="1" applyAlignment="1">
      <alignment horizontal="center" vertical="center" shrinkToFit="1"/>
    </xf>
    <xf numFmtId="0" fontId="3" fillId="0" borderId="21" xfId="0" applyFont="1" applyBorder="1" applyAlignment="1">
      <alignment horizontal="center"/>
    </xf>
    <xf numFmtId="177" fontId="3" fillId="3" borderId="7" xfId="0" applyNumberFormat="1" applyFont="1" applyFill="1" applyBorder="1" applyAlignment="1">
      <alignment horizontal="right" vertical="center" shrinkToFit="1"/>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11" fillId="0" borderId="26" xfId="0" applyFont="1" applyBorder="1" applyAlignment="1">
      <alignment horizontal="left" vertical="center"/>
    </xf>
    <xf numFmtId="0" fontId="11" fillId="0" borderId="10" xfId="0" applyFont="1" applyBorder="1" applyAlignment="1">
      <alignment horizontal="left" vertical="center"/>
    </xf>
    <xf numFmtId="0" fontId="10" fillId="0" borderId="24"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25" xfId="0" applyFont="1" applyBorder="1" applyAlignment="1">
      <alignment horizontal="center" vertical="center" shrinkToFit="1"/>
    </xf>
    <xf numFmtId="0" fontId="16" fillId="3" borderId="5"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6" xfId="0" applyFont="1" applyFill="1" applyBorder="1" applyAlignment="1">
      <alignment horizontal="center" vertical="center"/>
    </xf>
    <xf numFmtId="0" fontId="11" fillId="0" borderId="57" xfId="0" applyFont="1" applyBorder="1" applyAlignment="1">
      <alignment horizontal="left" vertical="center"/>
    </xf>
    <xf numFmtId="0" fontId="11" fillId="0" borderId="58" xfId="0" applyFont="1" applyBorder="1" applyAlignment="1">
      <alignment horizontal="left" vertical="center"/>
    </xf>
    <xf numFmtId="0" fontId="11" fillId="0" borderId="59" xfId="0" applyFont="1" applyBorder="1" applyAlignment="1">
      <alignment horizontal="left" vertical="center"/>
    </xf>
    <xf numFmtId="0" fontId="11" fillId="0" borderId="60" xfId="0" applyFont="1" applyBorder="1" applyAlignment="1">
      <alignment horizontal="left" vertical="center"/>
    </xf>
    <xf numFmtId="0" fontId="11" fillId="0" borderId="61" xfId="0" applyFont="1" applyBorder="1" applyAlignment="1">
      <alignment horizontal="left" vertical="center"/>
    </xf>
    <xf numFmtId="0" fontId="11" fillId="0" borderId="62" xfId="0" applyFont="1" applyBorder="1" applyAlignment="1">
      <alignment horizontal="left"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left" vertical="center"/>
    </xf>
    <xf numFmtId="181" fontId="3" fillId="3" borderId="7" xfId="0" applyNumberFormat="1" applyFont="1" applyFill="1" applyBorder="1" applyAlignment="1" applyProtection="1">
      <alignment horizontal="right" vertical="center" shrinkToFit="1"/>
      <protection locked="0"/>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wrapText="1"/>
    </xf>
    <xf numFmtId="0" fontId="3" fillId="0" borderId="107"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08" xfId="0" applyFont="1" applyBorder="1" applyAlignment="1">
      <alignment horizontal="center" vertical="center" wrapText="1"/>
    </xf>
    <xf numFmtId="0" fontId="30" fillId="0" borderId="8" xfId="0" applyFont="1" applyBorder="1" applyAlignment="1">
      <alignment horizontal="left" vertical="center" wrapText="1"/>
    </xf>
    <xf numFmtId="0" fontId="42" fillId="0" borderId="0" xfId="0" applyFont="1" applyAlignment="1">
      <alignment horizontal="left" vertical="top" wrapText="1"/>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shrinkToFit="1"/>
    </xf>
    <xf numFmtId="0" fontId="18" fillId="0" borderId="81" xfId="0" applyFont="1" applyBorder="1" applyAlignment="1">
      <alignment horizontal="left" vertical="center"/>
    </xf>
    <xf numFmtId="0" fontId="18" fillId="0" borderId="82" xfId="0" applyFont="1" applyBorder="1" applyAlignment="1">
      <alignment horizontal="left" vertical="center"/>
    </xf>
    <xf numFmtId="0" fontId="18" fillId="0" borderId="83" xfId="0" applyFont="1" applyBorder="1" applyAlignment="1">
      <alignment horizontal="left" vertical="center"/>
    </xf>
    <xf numFmtId="0" fontId="3" fillId="2" borderId="84"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6" borderId="7"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45" xfId="0" applyFont="1" applyFill="1" applyBorder="1" applyAlignment="1">
      <alignment horizontal="center" vertical="center" shrinkToFit="1"/>
    </xf>
    <xf numFmtId="176" fontId="3" fillId="5" borderId="44" xfId="0" applyNumberFormat="1" applyFont="1" applyFill="1" applyBorder="1" applyAlignment="1">
      <alignment horizontal="right" vertical="center" shrinkToFit="1"/>
    </xf>
    <xf numFmtId="176" fontId="3" fillId="5" borderId="45" xfId="0" applyNumberFormat="1" applyFont="1" applyFill="1" applyBorder="1" applyAlignment="1">
      <alignment horizontal="right" vertical="center" shrinkToFi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176" fontId="3" fillId="3" borderId="14" xfId="0" applyNumberFormat="1" applyFont="1" applyFill="1" applyBorder="1" applyAlignment="1">
      <alignment horizontal="right" vertical="center" shrinkToFit="1"/>
    </xf>
    <xf numFmtId="176" fontId="3" fillId="3" borderId="10" xfId="0" applyNumberFormat="1" applyFont="1" applyFill="1" applyBorder="1" applyAlignment="1">
      <alignment horizontal="right" vertical="center" shrinkToFit="1"/>
    </xf>
    <xf numFmtId="0" fontId="3" fillId="3" borderId="10"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6" borderId="84" xfId="0" applyFont="1" applyFill="1" applyBorder="1" applyAlignment="1" applyProtection="1">
      <alignment horizontal="center" vertical="center" shrinkToFit="1"/>
      <protection locked="0"/>
    </xf>
    <xf numFmtId="0" fontId="3" fillId="6" borderId="6" xfId="0" applyFont="1" applyFill="1" applyBorder="1" applyAlignment="1" applyProtection="1">
      <alignment horizontal="center" vertical="center" shrinkToFit="1"/>
      <protection locked="0"/>
    </xf>
    <xf numFmtId="0" fontId="17" fillId="0" borderId="0" xfId="0" applyFont="1" applyFill="1" applyBorder="1" applyAlignment="1">
      <alignment horizontal="center" vertical="center" shrinkToFit="1"/>
    </xf>
    <xf numFmtId="0" fontId="10" fillId="0" borderId="0" xfId="0" applyFont="1" applyAlignment="1">
      <alignment horizontal="center" vertical="center"/>
    </xf>
    <xf numFmtId="0" fontId="17" fillId="2" borderId="5" xfId="0" applyFont="1" applyFill="1" applyBorder="1" applyAlignment="1">
      <alignment horizontal="left" vertical="center" shrinkToFit="1"/>
    </xf>
    <xf numFmtId="0" fontId="17" fillId="2" borderId="7" xfId="0" applyFont="1" applyFill="1" applyBorder="1" applyAlignment="1">
      <alignment horizontal="left" vertical="center" shrinkToFit="1"/>
    </xf>
    <xf numFmtId="0" fontId="17" fillId="2" borderId="6" xfId="0" applyFont="1" applyFill="1" applyBorder="1" applyAlignment="1">
      <alignment horizontal="left" vertical="center" shrinkToFit="1"/>
    </xf>
    <xf numFmtId="176" fontId="3" fillId="5" borderId="4" xfId="0" applyNumberFormat="1" applyFont="1" applyFill="1" applyBorder="1" applyAlignment="1">
      <alignment horizontal="left" vertical="center" wrapText="1"/>
    </xf>
    <xf numFmtId="176" fontId="18" fillId="5" borderId="8" xfId="0" applyNumberFormat="1" applyFont="1" applyFill="1" applyBorder="1" applyAlignment="1">
      <alignment horizontal="left" vertical="center" wrapText="1"/>
    </xf>
    <xf numFmtId="176" fontId="18" fillId="5" borderId="0" xfId="0" applyNumberFormat="1" applyFont="1" applyFill="1" applyAlignment="1">
      <alignment horizontal="left" vertical="center" wrapText="1"/>
    </xf>
    <xf numFmtId="176" fontId="18" fillId="5" borderId="9" xfId="0" applyNumberFormat="1" applyFont="1" applyFill="1" applyBorder="1" applyAlignment="1">
      <alignment horizontal="left" vertical="center" wrapText="1"/>
    </xf>
    <xf numFmtId="176" fontId="3" fillId="5" borderId="8" xfId="0" applyNumberFormat="1" applyFont="1" applyFill="1" applyBorder="1" applyAlignment="1">
      <alignment horizontal="left" vertical="center" wrapText="1"/>
    </xf>
    <xf numFmtId="176" fontId="3" fillId="5" borderId="0" xfId="0" applyNumberFormat="1" applyFont="1" applyFill="1" applyAlignment="1">
      <alignment horizontal="left" vertical="center" wrapText="1"/>
    </xf>
    <xf numFmtId="176" fontId="3" fillId="5" borderId="9" xfId="0" applyNumberFormat="1" applyFont="1" applyFill="1" applyBorder="1" applyAlignment="1">
      <alignment horizontal="left" vertical="center" wrapText="1"/>
    </xf>
    <xf numFmtId="176" fontId="18" fillId="5" borderId="14" xfId="0" applyNumberFormat="1" applyFont="1" applyFill="1" applyBorder="1" applyAlignment="1">
      <alignment horizontal="left" vertical="center" wrapText="1"/>
    </xf>
    <xf numFmtId="176" fontId="18" fillId="5" borderId="10" xfId="0" applyNumberFormat="1" applyFont="1" applyFill="1" applyBorder="1" applyAlignment="1">
      <alignment horizontal="left" vertical="center" wrapText="1"/>
    </xf>
    <xf numFmtId="176" fontId="3" fillId="5" borderId="10" xfId="0" applyNumberFormat="1" applyFont="1" applyFill="1" applyBorder="1" applyAlignment="1">
      <alignment horizontal="left" vertical="center" shrinkToFit="1"/>
    </xf>
    <xf numFmtId="176" fontId="3" fillId="5" borderId="15" xfId="0" applyNumberFormat="1" applyFont="1" applyFill="1" applyBorder="1" applyAlignment="1">
      <alignment horizontal="left" vertical="center" shrinkToFi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176" fontId="18" fillId="5" borderId="10" xfId="0" applyNumberFormat="1" applyFont="1" applyFill="1" applyBorder="1" applyAlignment="1">
      <alignment horizontal="left" vertical="center" shrinkToFit="1"/>
    </xf>
    <xf numFmtId="176" fontId="18" fillId="5" borderId="15" xfId="0" applyNumberFormat="1" applyFont="1" applyFill="1" applyBorder="1" applyAlignment="1">
      <alignment horizontal="left" vertical="center" shrinkToFi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9" xfId="0" applyFont="1" applyBorder="1" applyAlignment="1">
      <alignment horizontal="right" vertical="center"/>
    </xf>
    <xf numFmtId="177" fontId="3" fillId="2" borderId="0" xfId="0" applyNumberFormat="1" applyFont="1" applyFill="1" applyAlignment="1" applyProtection="1">
      <alignment horizontal="right" vertical="center" shrinkToFit="1"/>
      <protection locked="0"/>
    </xf>
    <xf numFmtId="0" fontId="3" fillId="0" borderId="6" xfId="0" applyFont="1" applyBorder="1" applyAlignment="1" applyProtection="1">
      <alignment horizontal="left" vertical="center" shrinkToFit="1"/>
      <protection locked="0"/>
    </xf>
    <xf numFmtId="0" fontId="3" fillId="0" borderId="6" xfId="0" applyFont="1" applyBorder="1" applyAlignment="1">
      <alignment horizontal="left" vertical="center"/>
    </xf>
    <xf numFmtId="0" fontId="3"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14" xfId="0" applyFont="1" applyBorder="1" applyAlignment="1">
      <alignment horizontal="left" vertical="center" wrapText="1"/>
    </xf>
    <xf numFmtId="0" fontId="3" fillId="0" borderId="10" xfId="0" applyFont="1" applyBorder="1" applyAlignment="1">
      <alignment horizontal="left" vertical="center" wrapText="1"/>
    </xf>
    <xf numFmtId="0" fontId="3" fillId="0" borderId="15" xfId="0" applyFont="1" applyBorder="1" applyAlignment="1">
      <alignment horizontal="left" vertical="center" wrapText="1"/>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Border="1" applyAlignment="1">
      <alignment horizontal="center"/>
    </xf>
    <xf numFmtId="0" fontId="3" fillId="0" borderId="9" xfId="0" applyFont="1" applyBorder="1" applyAlignment="1">
      <alignment horizontal="center"/>
    </xf>
    <xf numFmtId="0" fontId="3" fillId="0" borderId="8" xfId="0" applyFont="1" applyFill="1" applyBorder="1" applyAlignment="1">
      <alignment horizontal="center"/>
    </xf>
    <xf numFmtId="0" fontId="3" fillId="0" borderId="0" xfId="0" applyFont="1" applyFill="1" applyBorder="1" applyAlignment="1">
      <alignment horizontal="center"/>
    </xf>
    <xf numFmtId="0" fontId="3" fillId="0" borderId="8" xfId="0" applyFont="1" applyBorder="1" applyAlignment="1">
      <alignment horizontal="center" shrinkToFit="1"/>
    </xf>
    <xf numFmtId="0" fontId="3" fillId="0" borderId="0" xfId="0" applyFont="1" applyBorder="1" applyAlignment="1">
      <alignment horizontal="center" shrinkToFit="1"/>
    </xf>
    <xf numFmtId="0" fontId="3" fillId="0" borderId="9" xfId="0" applyFont="1" applyBorder="1" applyAlignment="1">
      <alignment horizontal="center" shrinkToFit="1"/>
    </xf>
    <xf numFmtId="0" fontId="10" fillId="0" borderId="47"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05"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5" xfId="0" applyFont="1" applyBorder="1" applyAlignment="1">
      <alignment horizontal="center" vertical="center" shrinkToFit="1"/>
    </xf>
    <xf numFmtId="0" fontId="3" fillId="0" borderId="9" xfId="0" applyFont="1" applyBorder="1" applyAlignment="1" applyProtection="1">
      <alignment horizontal="left" vertical="center" shrinkToFit="1"/>
      <protection locked="0"/>
    </xf>
    <xf numFmtId="0" fontId="3" fillId="0" borderId="15" xfId="0" applyFont="1" applyBorder="1" applyAlignment="1" applyProtection="1">
      <alignment horizontal="left" vertical="center" shrinkToFit="1"/>
      <protection locked="0"/>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8" fillId="0" borderId="14" xfId="0" applyFont="1" applyBorder="1" applyAlignment="1">
      <alignment horizontal="left" vertical="center" wrapText="1"/>
    </xf>
    <xf numFmtId="0" fontId="18" fillId="0" borderId="10" xfId="0" applyFont="1" applyBorder="1" applyAlignment="1">
      <alignment horizontal="left" vertical="center" wrapText="1"/>
    </xf>
    <xf numFmtId="0" fontId="18" fillId="0" borderId="15" xfId="0" applyFont="1" applyBorder="1" applyAlignment="1">
      <alignment horizontal="left" vertical="center" wrapText="1"/>
    </xf>
    <xf numFmtId="0" fontId="3" fillId="0" borderId="53" xfId="0" applyFont="1" applyBorder="1" applyAlignment="1">
      <alignment horizontal="left" vertical="center" wrapText="1"/>
    </xf>
    <xf numFmtId="0" fontId="3" fillId="0" borderId="54" xfId="0" applyFont="1" applyBorder="1" applyAlignment="1">
      <alignment horizontal="left" vertical="center" wrapText="1"/>
    </xf>
    <xf numFmtId="0" fontId="3" fillId="0" borderId="55" xfId="0" applyFont="1" applyBorder="1" applyAlignment="1">
      <alignment horizontal="left" vertical="center" wrapText="1"/>
    </xf>
    <xf numFmtId="0" fontId="3" fillId="0" borderId="55" xfId="0" applyFont="1" applyBorder="1" applyAlignment="1">
      <alignment horizontal="left" vertical="center"/>
    </xf>
    <xf numFmtId="0" fontId="3" fillId="0" borderId="53" xfId="0" applyFont="1" applyBorder="1" applyAlignment="1">
      <alignment horizontal="center" vertical="center"/>
    </xf>
    <xf numFmtId="0" fontId="3" fillId="0" borderId="55" xfId="0" applyFont="1" applyBorder="1" applyAlignment="1" applyProtection="1">
      <alignment horizontal="left" vertical="center" shrinkToFit="1"/>
      <protection locked="0"/>
    </xf>
    <xf numFmtId="176" fontId="18" fillId="5" borderId="2" xfId="0" applyNumberFormat="1" applyFont="1" applyFill="1" applyBorder="1" applyAlignment="1">
      <alignment horizontal="left" vertical="center" wrapText="1"/>
    </xf>
    <xf numFmtId="0" fontId="3" fillId="0" borderId="50" xfId="0" applyFont="1" applyBorder="1" applyAlignment="1">
      <alignment horizontal="center" vertical="center" wrapText="1"/>
    </xf>
    <xf numFmtId="0" fontId="3" fillId="0" borderId="50" xfId="0" applyFont="1" applyBorder="1" applyAlignment="1">
      <alignment horizontal="center" vertical="center"/>
    </xf>
    <xf numFmtId="176" fontId="18" fillId="5" borderId="0" xfId="0" applyNumberFormat="1" applyFont="1" applyFill="1" applyAlignment="1">
      <alignment horizontal="left" vertical="center" shrinkToFit="1"/>
    </xf>
    <xf numFmtId="176" fontId="18" fillId="5" borderId="9" xfId="0" applyNumberFormat="1" applyFont="1" applyFill="1" applyBorder="1" applyAlignment="1">
      <alignment horizontal="left" vertical="center" shrinkToFit="1"/>
    </xf>
    <xf numFmtId="176" fontId="18" fillId="5" borderId="4" xfId="0" applyNumberFormat="1" applyFont="1" applyFill="1" applyBorder="1" applyAlignment="1">
      <alignment horizontal="left" vertical="center" wrapText="1"/>
    </xf>
    <xf numFmtId="0" fontId="3" fillId="0" borderId="10" xfId="0" applyFont="1" applyBorder="1" applyAlignment="1">
      <alignment horizontal="center"/>
    </xf>
    <xf numFmtId="177" fontId="3" fillId="3" borderId="5" xfId="0" applyNumberFormat="1" applyFont="1" applyFill="1" applyBorder="1" applyAlignment="1">
      <alignment horizontal="right" vertical="center" shrinkToFit="1"/>
    </xf>
    <xf numFmtId="177" fontId="3" fillId="3" borderId="6" xfId="0" applyNumberFormat="1" applyFont="1" applyFill="1" applyBorder="1" applyAlignment="1">
      <alignment horizontal="right" vertical="center" shrinkToFit="1"/>
    </xf>
    <xf numFmtId="177" fontId="3" fillId="2" borderId="7" xfId="0" applyNumberFormat="1" applyFont="1" applyFill="1" applyBorder="1" applyAlignment="1">
      <alignment horizontal="right" vertical="center" shrinkToFit="1"/>
    </xf>
    <xf numFmtId="0" fontId="3" fillId="0" borderId="44" xfId="0" applyFont="1" applyBorder="1" applyAlignment="1">
      <alignment horizontal="center" vertical="center" wrapText="1"/>
    </xf>
    <xf numFmtId="177" fontId="3" fillId="2" borderId="54" xfId="0" applyNumberFormat="1" applyFont="1" applyFill="1" applyBorder="1" applyAlignment="1">
      <alignment horizontal="right" vertical="center" shrinkToFit="1"/>
    </xf>
    <xf numFmtId="177" fontId="3" fillId="2" borderId="10" xfId="0" applyNumberFormat="1" applyFont="1" applyFill="1" applyBorder="1" applyAlignment="1">
      <alignment horizontal="right" vertical="center" shrinkToFit="1"/>
    </xf>
    <xf numFmtId="0" fontId="9" fillId="0" borderId="0" xfId="0" applyFont="1" applyAlignment="1">
      <alignment horizontal="left" vertical="center"/>
    </xf>
    <xf numFmtId="0" fontId="10" fillId="0" borderId="1" xfId="0" applyFont="1" applyBorder="1" applyAlignment="1">
      <alignment horizontal="center" vertical="center"/>
    </xf>
    <xf numFmtId="0" fontId="3" fillId="1" borderId="37" xfId="0" applyFont="1" applyFill="1" applyBorder="1" applyAlignment="1">
      <alignment horizontal="left" vertical="center"/>
    </xf>
    <xf numFmtId="0" fontId="3" fillId="1" borderId="38" xfId="0" applyFont="1" applyFill="1" applyBorder="1" applyAlignment="1">
      <alignment horizontal="left" vertical="center"/>
    </xf>
    <xf numFmtId="0" fontId="3" fillId="1" borderId="0" xfId="0" applyFont="1" applyFill="1" applyAlignment="1">
      <alignment horizontal="left" vertical="center"/>
    </xf>
    <xf numFmtId="0" fontId="3" fillId="1" borderId="40" xfId="0" applyFont="1" applyFill="1" applyBorder="1" applyAlignment="1">
      <alignment horizontal="left" vertical="center"/>
    </xf>
    <xf numFmtId="0" fontId="3" fillId="1" borderId="0" xfId="0" applyFont="1" applyFill="1" applyBorder="1" applyAlignment="1">
      <alignment horizontal="left" vertical="center"/>
    </xf>
    <xf numFmtId="0" fontId="11" fillId="0" borderId="105" xfId="0" applyFont="1" applyBorder="1" applyAlignment="1">
      <alignment horizontal="left" vertical="center"/>
    </xf>
    <xf numFmtId="0" fontId="11" fillId="0" borderId="15" xfId="0" applyFont="1" applyBorder="1" applyAlignment="1">
      <alignment horizontal="left" vertical="center"/>
    </xf>
    <xf numFmtId="0" fontId="3" fillId="2" borderId="5" xfId="0" applyFont="1" applyFill="1" applyBorder="1" applyAlignment="1" applyProtection="1">
      <alignment horizontal="center" vertical="center" shrinkToFit="1"/>
      <protection locked="0"/>
    </xf>
    <xf numFmtId="0" fontId="21" fillId="0" borderId="0" xfId="0" applyFont="1" applyAlignment="1">
      <alignment horizontal="center" vertical="center"/>
    </xf>
    <xf numFmtId="0" fontId="3" fillId="1" borderId="2" xfId="0" applyFont="1" applyFill="1" applyBorder="1" applyAlignment="1">
      <alignment horizontal="left" vertical="center" wrapText="1"/>
    </xf>
    <xf numFmtId="0" fontId="3" fillId="1" borderId="4" xfId="0" applyFont="1" applyFill="1" applyBorder="1" applyAlignment="1">
      <alignment horizontal="left" vertical="center" wrapText="1"/>
    </xf>
    <xf numFmtId="0" fontId="3" fillId="1" borderId="3" xfId="0" applyFont="1" applyFill="1" applyBorder="1" applyAlignment="1">
      <alignment horizontal="left" vertical="center" wrapText="1"/>
    </xf>
    <xf numFmtId="0" fontId="18" fillId="0" borderId="1" xfId="0" applyFont="1" applyBorder="1" applyAlignment="1">
      <alignment horizontal="left" vertical="center" wrapText="1"/>
    </xf>
    <xf numFmtId="58" fontId="9" fillId="0" borderId="1" xfId="0" applyNumberFormat="1" applyFont="1" applyBorder="1" applyAlignment="1">
      <alignment horizontal="center" vertical="center"/>
    </xf>
    <xf numFmtId="0" fontId="9" fillId="0" borderId="10" xfId="0" applyFont="1" applyBorder="1" applyAlignment="1">
      <alignment horizontal="left" vertical="center"/>
    </xf>
    <xf numFmtId="0" fontId="10" fillId="0" borderId="0" xfId="0" applyFont="1" applyAlignment="1">
      <alignment horizontal="left" vertical="top" wrapText="1"/>
    </xf>
    <xf numFmtId="0" fontId="3" fillId="2" borderId="5" xfId="0" applyFont="1" applyFill="1" applyBorder="1" applyAlignment="1">
      <alignment horizontal="left" vertical="center" wrapText="1" shrinkToFit="1"/>
    </xf>
    <xf numFmtId="0" fontId="3" fillId="2" borderId="7" xfId="0" applyFont="1" applyFill="1" applyBorder="1" applyAlignment="1">
      <alignment horizontal="left" vertical="center" wrapText="1" shrinkToFit="1"/>
    </xf>
    <xf numFmtId="0" fontId="3" fillId="2" borderId="6" xfId="0" applyFont="1" applyFill="1" applyBorder="1" applyAlignment="1">
      <alignment horizontal="left" vertical="center" wrapText="1" shrinkToFit="1"/>
    </xf>
    <xf numFmtId="0" fontId="3" fillId="0" borderId="2"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3" xfId="0" applyFont="1" applyBorder="1" applyAlignment="1">
      <alignment horizontal="center" vertical="center" textRotation="255"/>
    </xf>
    <xf numFmtId="0" fontId="19" fillId="0" borderId="5" xfId="0" applyFont="1" applyBorder="1" applyAlignment="1">
      <alignment horizontal="center" vertical="center"/>
    </xf>
    <xf numFmtId="0" fontId="19" fillId="0" borderId="7" xfId="0" applyFont="1" applyBorder="1" applyAlignment="1">
      <alignment horizontal="center" vertical="center"/>
    </xf>
    <xf numFmtId="0" fontId="19" fillId="0" borderId="6" xfId="0" applyFont="1" applyBorder="1" applyAlignment="1">
      <alignment horizontal="center" vertical="center"/>
    </xf>
    <xf numFmtId="0" fontId="8" fillId="2" borderId="5" xfId="0" applyFont="1" applyFill="1" applyBorder="1" applyAlignment="1" applyProtection="1">
      <alignment horizontal="center" vertical="center" shrinkToFit="1"/>
      <protection locked="0"/>
    </xf>
    <xf numFmtId="0" fontId="8" fillId="2" borderId="7" xfId="0" applyFont="1" applyFill="1" applyBorder="1" applyAlignment="1" applyProtection="1">
      <alignment horizontal="center" vertical="center" shrinkToFit="1"/>
      <protection locked="0"/>
    </xf>
    <xf numFmtId="0" fontId="8" fillId="2" borderId="6" xfId="0" applyFont="1" applyFill="1" applyBorder="1" applyAlignment="1" applyProtection="1">
      <alignment horizontal="center" vertical="center" shrinkToFit="1"/>
      <protection locked="0"/>
    </xf>
    <xf numFmtId="177" fontId="8" fillId="2" borderId="5" xfId="0" applyNumberFormat="1" applyFont="1" applyFill="1" applyBorder="1" applyAlignment="1" applyProtection="1">
      <alignment horizontal="right" vertical="center" shrinkToFit="1"/>
      <protection locked="0"/>
    </xf>
    <xf numFmtId="177" fontId="8" fillId="2" borderId="7" xfId="0" applyNumberFormat="1" applyFont="1" applyFill="1" applyBorder="1" applyAlignment="1" applyProtection="1">
      <alignment horizontal="right" vertical="center" shrinkToFit="1"/>
      <protection locked="0"/>
    </xf>
    <xf numFmtId="177" fontId="3" fillId="2" borderId="10" xfId="0" applyNumberFormat="1" applyFont="1" applyFill="1" applyBorder="1" applyAlignment="1" applyProtection="1">
      <alignment horizontal="right" vertical="center" shrinkToFit="1"/>
      <protection locked="0"/>
    </xf>
    <xf numFmtId="180" fontId="18" fillId="0" borderId="0" xfId="0" applyNumberFormat="1" applyFont="1" applyFill="1" applyBorder="1" applyAlignment="1">
      <alignment horizontal="center" vertical="center" shrinkToFit="1"/>
    </xf>
    <xf numFmtId="0" fontId="18" fillId="0" borderId="0" xfId="0" applyFont="1" applyFill="1" applyBorder="1" applyAlignment="1">
      <alignment horizontal="left" vertical="center"/>
    </xf>
    <xf numFmtId="0" fontId="3" fillId="1" borderId="67" xfId="0" applyFont="1" applyFill="1" applyBorder="1" applyAlignment="1">
      <alignment horizontal="left" vertical="center" wrapText="1"/>
    </xf>
    <xf numFmtId="0" fontId="9" fillId="1" borderId="27" xfId="0" applyFont="1" applyFill="1" applyBorder="1" applyAlignment="1">
      <alignment horizontal="left" vertical="center" wrapText="1"/>
    </xf>
    <xf numFmtId="0" fontId="9" fillId="1" borderId="68" xfId="0" applyFont="1" applyFill="1" applyBorder="1" applyAlignment="1">
      <alignment horizontal="left" vertical="center" wrapText="1"/>
    </xf>
    <xf numFmtId="0" fontId="9" fillId="1" borderId="69" xfId="0" applyFont="1" applyFill="1" applyBorder="1" applyAlignment="1">
      <alignment horizontal="left" vertical="center" wrapText="1"/>
    </xf>
    <xf numFmtId="0" fontId="9" fillId="1" borderId="0" xfId="0" applyFont="1" applyFill="1" applyBorder="1" applyAlignment="1">
      <alignment horizontal="left" vertical="center" wrapText="1"/>
    </xf>
    <xf numFmtId="0" fontId="9" fillId="1" borderId="70" xfId="0" applyFont="1" applyFill="1" applyBorder="1" applyAlignment="1">
      <alignment horizontal="left" vertical="center" wrapText="1"/>
    </xf>
    <xf numFmtId="0" fontId="9" fillId="1" borderId="71" xfId="0" applyFont="1" applyFill="1" applyBorder="1" applyAlignment="1">
      <alignment horizontal="left" vertical="center" wrapText="1"/>
    </xf>
    <xf numFmtId="0" fontId="9" fillId="1" borderId="29" xfId="0" applyFont="1" applyFill="1" applyBorder="1" applyAlignment="1">
      <alignment horizontal="left" vertical="center" wrapText="1"/>
    </xf>
    <xf numFmtId="0" fontId="9" fillId="1" borderId="72" xfId="0" applyFont="1" applyFill="1" applyBorder="1" applyAlignment="1">
      <alignment horizontal="left" vertical="center" wrapText="1"/>
    </xf>
    <xf numFmtId="0" fontId="5" fillId="1" borderId="67" xfId="0" applyFont="1" applyFill="1" applyBorder="1" applyAlignment="1">
      <alignment horizontal="left" vertical="center" wrapText="1" shrinkToFit="1"/>
    </xf>
    <xf numFmtId="0" fontId="5" fillId="1" borderId="27" xfId="0" applyFont="1" applyFill="1" applyBorder="1" applyAlignment="1">
      <alignment horizontal="left" vertical="center" shrinkToFit="1"/>
    </xf>
    <xf numFmtId="0" fontId="5" fillId="1" borderId="68" xfId="0" applyFont="1" applyFill="1" applyBorder="1" applyAlignment="1">
      <alignment horizontal="left" vertical="center" shrinkToFit="1"/>
    </xf>
    <xf numFmtId="0" fontId="5" fillId="1" borderId="69" xfId="0" applyFont="1" applyFill="1" applyBorder="1" applyAlignment="1">
      <alignment horizontal="left" vertical="center" shrinkToFit="1"/>
    </xf>
    <xf numFmtId="0" fontId="5" fillId="1" borderId="0" xfId="0" applyFont="1" applyFill="1" applyAlignment="1">
      <alignment horizontal="left" vertical="center" shrinkToFit="1"/>
    </xf>
    <xf numFmtId="0" fontId="5" fillId="1" borderId="70" xfId="0" applyFont="1" applyFill="1" applyBorder="1" applyAlignment="1">
      <alignment horizontal="left" vertical="center" shrinkToFit="1"/>
    </xf>
    <xf numFmtId="0" fontId="5" fillId="1" borderId="71" xfId="0" applyFont="1" applyFill="1" applyBorder="1" applyAlignment="1">
      <alignment horizontal="left" vertical="center" shrinkToFit="1"/>
    </xf>
    <xf numFmtId="0" fontId="5" fillId="1" borderId="29" xfId="0" applyFont="1" applyFill="1" applyBorder="1" applyAlignment="1">
      <alignment horizontal="left" vertical="center" shrinkToFit="1"/>
    </xf>
    <xf numFmtId="0" fontId="5" fillId="1" borderId="72" xfId="0" applyFont="1" applyFill="1" applyBorder="1" applyAlignment="1">
      <alignment horizontal="left" vertical="center" shrinkToFit="1"/>
    </xf>
    <xf numFmtId="0" fontId="11" fillId="0" borderId="18" xfId="0" applyFont="1" applyBorder="1" applyAlignment="1">
      <alignment horizontal="left" vertical="center"/>
    </xf>
    <xf numFmtId="0" fontId="11" fillId="0" borderId="0" xfId="0" applyFont="1" applyAlignment="1">
      <alignment horizontal="left" vertical="center"/>
    </xf>
    <xf numFmtId="0" fontId="11" fillId="0" borderId="19" xfId="0" applyFont="1" applyBorder="1" applyAlignment="1">
      <alignment horizontal="left" vertical="center"/>
    </xf>
    <xf numFmtId="0" fontId="11" fillId="0" borderId="49" xfId="0" applyFont="1" applyBorder="1" applyAlignment="1">
      <alignment horizontal="left" vertical="center"/>
    </xf>
    <xf numFmtId="0" fontId="11" fillId="0" borderId="48" xfId="0" applyFont="1" applyBorder="1" applyAlignment="1">
      <alignment horizontal="left" vertical="center"/>
    </xf>
    <xf numFmtId="0" fontId="9" fillId="0" borderId="32" xfId="0" applyFont="1" applyBorder="1" applyAlignment="1">
      <alignment horizontal="left" vertical="center" wrapText="1"/>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10" fillId="0" borderId="0" xfId="0" applyFont="1" applyAlignment="1">
      <alignment horizontal="left" shrinkToFit="1"/>
    </xf>
    <xf numFmtId="0" fontId="10" fillId="0" borderId="9" xfId="0" applyFont="1" applyBorder="1" applyAlignment="1">
      <alignment horizontal="left" shrinkToFit="1"/>
    </xf>
    <xf numFmtId="0" fontId="3" fillId="0" borderId="5"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6" xfId="0" applyFont="1" applyBorder="1" applyAlignment="1">
      <alignment horizontal="left" vertical="center" shrinkToFi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3" fillId="0" borderId="0" xfId="0" applyFont="1" applyAlignment="1">
      <alignment horizontal="right" vertical="center"/>
    </xf>
    <xf numFmtId="0" fontId="3" fillId="0" borderId="10" xfId="0" applyFont="1" applyBorder="1" applyAlignment="1">
      <alignment horizontal="right" vertical="center"/>
    </xf>
    <xf numFmtId="0" fontId="3" fillId="1" borderId="11" xfId="0" applyFont="1" applyFill="1" applyBorder="1" applyAlignment="1">
      <alignment horizontal="left" vertical="center" wrapText="1"/>
    </xf>
    <xf numFmtId="0" fontId="3" fillId="1" borderId="12" xfId="0" applyFont="1" applyFill="1" applyBorder="1" applyAlignment="1">
      <alignment horizontal="left" vertical="center" wrapText="1"/>
    </xf>
    <xf numFmtId="0" fontId="3" fillId="1" borderId="13" xfId="0" applyFont="1" applyFill="1" applyBorder="1" applyAlignment="1">
      <alignment horizontal="left" vertical="center" wrapText="1"/>
    </xf>
    <xf numFmtId="0" fontId="3" fillId="1" borderId="8" xfId="0" applyFont="1" applyFill="1" applyBorder="1" applyAlignment="1">
      <alignment horizontal="left" vertical="center" wrapText="1"/>
    </xf>
    <xf numFmtId="0" fontId="3" fillId="1" borderId="0" xfId="0" applyFont="1" applyFill="1" applyAlignment="1">
      <alignment horizontal="left" vertical="center" wrapText="1"/>
    </xf>
    <xf numFmtId="0" fontId="3" fillId="1" borderId="9" xfId="0" applyFont="1" applyFill="1" applyBorder="1" applyAlignment="1">
      <alignment horizontal="left" vertical="center" wrapText="1"/>
    </xf>
    <xf numFmtId="0" fontId="3" fillId="1" borderId="14" xfId="0" applyFont="1" applyFill="1" applyBorder="1" applyAlignment="1">
      <alignment horizontal="left" vertical="center" wrapText="1"/>
    </xf>
    <xf numFmtId="0" fontId="3" fillId="1" borderId="10" xfId="0" applyFont="1" applyFill="1" applyBorder="1" applyAlignment="1">
      <alignment horizontal="left" vertical="center" wrapText="1"/>
    </xf>
    <xf numFmtId="0" fontId="3" fillId="1" borderId="15" xfId="0" applyFont="1" applyFill="1" applyBorder="1" applyAlignment="1">
      <alignment horizontal="left" vertical="center" wrapText="1"/>
    </xf>
    <xf numFmtId="0" fontId="3" fillId="0" borderId="8" xfId="0" applyFont="1" applyBorder="1" applyAlignment="1">
      <alignment horizontal="center" vertical="center" shrinkToFi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6" xfId="0" applyFont="1" applyBorder="1" applyAlignment="1">
      <alignment horizontal="left" vertical="center" wrapText="1"/>
    </xf>
    <xf numFmtId="0" fontId="9" fillId="0" borderId="5" xfId="0" applyFont="1" applyBorder="1" applyAlignment="1">
      <alignment horizontal="left" vertical="center" shrinkToFit="1"/>
    </xf>
    <xf numFmtId="0" fontId="9" fillId="0" borderId="7" xfId="0" applyFont="1" applyBorder="1" applyAlignment="1">
      <alignment horizontal="left" vertical="center" shrinkToFit="1"/>
    </xf>
    <xf numFmtId="0" fontId="9" fillId="0" borderId="6" xfId="0" applyFont="1" applyBorder="1" applyAlignment="1">
      <alignment horizontal="left" vertical="center" shrinkToFit="1"/>
    </xf>
    <xf numFmtId="0" fontId="3" fillId="0" borderId="0" xfId="0" applyFont="1" applyAlignment="1">
      <alignment horizontal="center" vertical="center"/>
    </xf>
    <xf numFmtId="177" fontId="3" fillId="2" borderId="5" xfId="0" applyNumberFormat="1" applyFont="1" applyFill="1" applyBorder="1" applyAlignment="1" applyProtection="1">
      <alignment horizontal="right" vertical="center" shrinkToFit="1"/>
      <protection locked="0"/>
    </xf>
    <xf numFmtId="177" fontId="3" fillId="2" borderId="6" xfId="0" applyNumberFormat="1" applyFont="1" applyFill="1" applyBorder="1" applyAlignment="1" applyProtection="1">
      <alignment horizontal="right" vertical="center" shrinkToFit="1"/>
      <protection locked="0"/>
    </xf>
    <xf numFmtId="177" fontId="3" fillId="3" borderId="54" xfId="0" applyNumberFormat="1" applyFont="1" applyFill="1" applyBorder="1" applyAlignment="1">
      <alignment horizontal="right" vertical="center" shrinkToFit="1"/>
    </xf>
    <xf numFmtId="177" fontId="3" fillId="3" borderId="10" xfId="0" applyNumberFormat="1" applyFont="1" applyFill="1" applyBorder="1" applyAlignment="1">
      <alignment horizontal="right" vertical="center" shrinkToFit="1"/>
    </xf>
    <xf numFmtId="0" fontId="3" fillId="0" borderId="8"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0"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2" xfId="0" applyFont="1" applyBorder="1" applyAlignment="1">
      <alignment horizontal="center" wrapText="1"/>
    </xf>
    <xf numFmtId="0" fontId="3" fillId="0" borderId="13" xfId="0" applyFont="1" applyBorder="1" applyAlignment="1">
      <alignment horizontal="center" wrapText="1"/>
    </xf>
    <xf numFmtId="0" fontId="3" fillId="0" borderId="0" xfId="0" applyFont="1" applyAlignment="1">
      <alignment horizontal="center" vertical="center" shrinkToFit="1"/>
    </xf>
    <xf numFmtId="0" fontId="6" fillId="1" borderId="67" xfId="0" applyFont="1" applyFill="1" applyBorder="1" applyAlignment="1">
      <alignment horizontal="left" vertical="center" wrapText="1" shrinkToFit="1"/>
    </xf>
    <xf numFmtId="0" fontId="6" fillId="1" borderId="27" xfId="0" applyFont="1" applyFill="1" applyBorder="1" applyAlignment="1">
      <alignment horizontal="left" vertical="center" wrapText="1" shrinkToFit="1"/>
    </xf>
    <xf numFmtId="0" fontId="6" fillId="1" borderId="68" xfId="0" applyFont="1" applyFill="1" applyBorder="1" applyAlignment="1">
      <alignment horizontal="left" vertical="center" wrapText="1" shrinkToFit="1"/>
    </xf>
    <xf numFmtId="0" fontId="6" fillId="1" borderId="69" xfId="0" applyFont="1" applyFill="1" applyBorder="1" applyAlignment="1">
      <alignment horizontal="left" vertical="center" wrapText="1" shrinkToFit="1"/>
    </xf>
    <xf numFmtId="0" fontId="6" fillId="1" borderId="0" xfId="0" applyFont="1" applyFill="1" applyAlignment="1">
      <alignment horizontal="left" vertical="center" wrapText="1" shrinkToFit="1"/>
    </xf>
    <xf numFmtId="0" fontId="6" fillId="1" borderId="70" xfId="0" applyFont="1" applyFill="1" applyBorder="1" applyAlignment="1">
      <alignment horizontal="left" vertical="center" wrapText="1" shrinkToFit="1"/>
    </xf>
    <xf numFmtId="0" fontId="6" fillId="1" borderId="71" xfId="0" applyFont="1" applyFill="1" applyBorder="1" applyAlignment="1">
      <alignment horizontal="left" vertical="center" wrapText="1" shrinkToFit="1"/>
    </xf>
    <xf numFmtId="0" fontId="6" fillId="1" borderId="29" xfId="0" applyFont="1" applyFill="1" applyBorder="1" applyAlignment="1">
      <alignment horizontal="left" vertical="center" wrapText="1" shrinkToFit="1"/>
    </xf>
    <xf numFmtId="0" fontId="6" fillId="1" borderId="72" xfId="0" applyFont="1" applyFill="1" applyBorder="1" applyAlignment="1">
      <alignment horizontal="left" vertical="center" wrapText="1" shrinkToFit="1"/>
    </xf>
    <xf numFmtId="177" fontId="3" fillId="0" borderId="0" xfId="0" applyNumberFormat="1" applyFont="1" applyAlignment="1">
      <alignment horizontal="left" vertical="center"/>
    </xf>
    <xf numFmtId="179" fontId="17" fillId="3" borderId="63" xfId="0" applyNumberFormat="1" applyFont="1" applyFill="1" applyBorder="1" applyAlignment="1">
      <alignment horizontal="center" vertical="center"/>
    </xf>
    <xf numFmtId="179" fontId="17" fillId="3" borderId="28" xfId="0" applyNumberFormat="1" applyFont="1" applyFill="1" applyBorder="1" applyAlignment="1">
      <alignment horizontal="center" vertical="center"/>
    </xf>
    <xf numFmtId="179" fontId="17" fillId="3" borderId="64" xfId="0" applyNumberFormat="1" applyFont="1" applyFill="1" applyBorder="1" applyAlignment="1">
      <alignment horizontal="center" vertical="center"/>
    </xf>
    <xf numFmtId="177" fontId="16" fillId="3" borderId="5" xfId="0" applyNumberFormat="1" applyFont="1" applyFill="1" applyBorder="1" applyAlignment="1">
      <alignment horizontal="right" vertical="center"/>
    </xf>
    <xf numFmtId="0" fontId="16" fillId="3" borderId="7" xfId="0" applyFont="1" applyFill="1" applyBorder="1" applyAlignment="1">
      <alignment horizontal="right" vertical="center"/>
    </xf>
    <xf numFmtId="0" fontId="16" fillId="3" borderId="6" xfId="0" applyFont="1" applyFill="1" applyBorder="1" applyAlignment="1">
      <alignment horizontal="right" vertical="center"/>
    </xf>
    <xf numFmtId="0" fontId="14" fillId="6" borderId="5" xfId="0" applyFont="1" applyFill="1" applyBorder="1" applyAlignment="1">
      <alignment horizontal="left" vertical="center" shrinkToFit="1"/>
    </xf>
    <xf numFmtId="0" fontId="14" fillId="6" borderId="7" xfId="0" applyFont="1" applyFill="1" applyBorder="1" applyAlignment="1">
      <alignment horizontal="left" vertical="center" shrinkToFit="1"/>
    </xf>
    <xf numFmtId="0" fontId="14" fillId="6" borderId="6" xfId="0" applyFont="1" applyFill="1" applyBorder="1" applyAlignment="1">
      <alignment horizontal="left" vertical="center" shrinkToFit="1"/>
    </xf>
    <xf numFmtId="0" fontId="3" fillId="2" borderId="5" xfId="0" applyFont="1" applyFill="1" applyBorder="1" applyAlignment="1">
      <alignment horizontal="left" vertical="center" shrinkToFit="1"/>
    </xf>
    <xf numFmtId="0" fontId="3" fillId="2" borderId="7" xfId="0" applyFont="1" applyFill="1" applyBorder="1" applyAlignment="1">
      <alignment horizontal="left" vertical="center" shrinkToFit="1"/>
    </xf>
    <xf numFmtId="0" fontId="3" fillId="2" borderId="6" xfId="0" applyFont="1" applyFill="1" applyBorder="1" applyAlignment="1">
      <alignment horizontal="left" vertical="center" shrinkToFit="1"/>
    </xf>
    <xf numFmtId="0" fontId="3" fillId="2" borderId="44" xfId="0" applyFont="1" applyFill="1" applyBorder="1" applyAlignment="1">
      <alignment horizontal="left" vertical="center" shrinkToFit="1"/>
    </xf>
    <xf numFmtId="0" fontId="3" fillId="2" borderId="45" xfId="0" applyFont="1" applyFill="1" applyBorder="1" applyAlignment="1">
      <alignment horizontal="left" vertical="center" shrinkToFit="1"/>
    </xf>
    <xf numFmtId="0" fontId="3" fillId="2" borderId="46" xfId="0" applyFont="1" applyFill="1" applyBorder="1" applyAlignment="1">
      <alignment horizontal="left" vertical="center" shrinkToFit="1"/>
    </xf>
    <xf numFmtId="0" fontId="20" fillId="1" borderId="27" xfId="0" applyFont="1" applyFill="1" applyBorder="1" applyAlignment="1">
      <alignment horizontal="left" wrapText="1"/>
    </xf>
    <xf numFmtId="0" fontId="20" fillId="1" borderId="0" xfId="0" applyFont="1" applyFill="1" applyAlignment="1">
      <alignment horizontal="left" wrapText="1"/>
    </xf>
    <xf numFmtId="0" fontId="3" fillId="3" borderId="14"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38" fontId="26" fillId="0" borderId="0" xfId="1" applyFont="1" applyFill="1" applyBorder="1" applyAlignment="1">
      <alignment vertical="center"/>
    </xf>
    <xf numFmtId="38" fontId="19" fillId="0" borderId="0" xfId="1" applyFont="1" applyFill="1" applyBorder="1" applyAlignment="1">
      <alignment horizontal="center" vertical="center"/>
    </xf>
    <xf numFmtId="38" fontId="26" fillId="0" borderId="21" xfId="1" applyFont="1" applyFill="1" applyBorder="1" applyAlignment="1">
      <alignment horizontal="right" vertical="center"/>
    </xf>
    <xf numFmtId="38" fontId="26" fillId="0" borderId="16" xfId="1" applyFont="1" applyFill="1" applyBorder="1" applyAlignment="1">
      <alignment horizontal="center" vertical="center"/>
    </xf>
    <xf numFmtId="38" fontId="26" fillId="0" borderId="48" xfId="1" applyFont="1" applyFill="1" applyBorder="1" applyAlignment="1">
      <alignment horizontal="center" vertical="center"/>
    </xf>
    <xf numFmtId="38" fontId="26" fillId="0" borderId="17" xfId="1" applyFont="1" applyFill="1" applyBorder="1" applyAlignment="1">
      <alignment horizontal="center" vertical="center"/>
    </xf>
    <xf numFmtId="38" fontId="26" fillId="0" borderId="85" xfId="1" applyFont="1" applyFill="1" applyBorder="1" applyAlignment="1">
      <alignment horizontal="center" vertical="center" wrapText="1" shrinkToFit="1"/>
    </xf>
    <xf numFmtId="38" fontId="26" fillId="0" borderId="88" xfId="1" applyFont="1" applyFill="1" applyBorder="1" applyAlignment="1">
      <alignment horizontal="center" vertical="center" shrinkToFit="1"/>
    </xf>
    <xf numFmtId="0" fontId="30" fillId="0" borderId="21" xfId="0" applyFont="1" applyBorder="1" applyAlignment="1">
      <alignment horizontal="left" vertical="center" wrapText="1"/>
    </xf>
    <xf numFmtId="0" fontId="30" fillId="0" borderId="66" xfId="0" applyFont="1" applyBorder="1" applyAlignment="1">
      <alignment horizontal="left" vertical="center" wrapText="1"/>
    </xf>
    <xf numFmtId="0" fontId="30" fillId="0" borderId="0" xfId="0" applyFont="1" applyBorder="1" applyAlignment="1">
      <alignment horizontal="left" vertical="center" wrapText="1"/>
    </xf>
    <xf numFmtId="0" fontId="30" fillId="0" borderId="9" xfId="0" applyFont="1" applyBorder="1" applyAlignment="1">
      <alignment horizontal="left" vertical="center" wrapText="1"/>
    </xf>
  </cellXfs>
  <cellStyles count="2">
    <cellStyle name="桁区切り" xfId="1" builtinId="6"/>
    <cellStyle name="標準" xfId="0" builtinId="0"/>
  </cellStyles>
  <dxfs count="2">
    <dxf>
      <fill>
        <patternFill>
          <bgColor rgb="FFFFC000"/>
        </patternFill>
      </fill>
    </dxf>
    <dxf>
      <fill>
        <patternFill>
          <bgColor rgb="FFFFC000"/>
        </patternFill>
      </fill>
    </dxf>
  </dxfs>
  <tableStyles count="0" defaultTableStyle="TableStyleMedium2"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I42" lockText="1" noThreeD="1"/>
</file>

<file path=xl/ctrlProps/ctrlProp10.xml><?xml version="1.0" encoding="utf-8"?>
<formControlPr xmlns="http://schemas.microsoft.com/office/spreadsheetml/2009/9/main" objectType="CheckBox" fmlaLink="AI56" lockText="1" noThreeD="1"/>
</file>

<file path=xl/ctrlProps/ctrlProp11.xml><?xml version="1.0" encoding="utf-8"?>
<formControlPr xmlns="http://schemas.microsoft.com/office/spreadsheetml/2009/9/main" objectType="CheckBox" fmlaLink="AI57" lockText="1" noThreeD="1"/>
</file>

<file path=xl/ctrlProps/ctrlProp12.xml><?xml version="1.0" encoding="utf-8"?>
<formControlPr xmlns="http://schemas.microsoft.com/office/spreadsheetml/2009/9/main" objectType="CheckBox" fmlaLink="AI58" lockText="1" noThreeD="1"/>
</file>

<file path=xl/ctrlProps/ctrlProp13.xml><?xml version="1.0" encoding="utf-8"?>
<formControlPr xmlns="http://schemas.microsoft.com/office/spreadsheetml/2009/9/main" objectType="CheckBox" fmlaLink="AI59" lockText="1" noThreeD="1"/>
</file>

<file path=xl/ctrlProps/ctrlProp14.xml><?xml version="1.0" encoding="utf-8"?>
<formControlPr xmlns="http://schemas.microsoft.com/office/spreadsheetml/2009/9/main" objectType="CheckBox" fmlaLink="AI60" lockText="1" noThreeD="1"/>
</file>

<file path=xl/ctrlProps/ctrlProp15.xml><?xml version="1.0" encoding="utf-8"?>
<formControlPr xmlns="http://schemas.microsoft.com/office/spreadsheetml/2009/9/main" objectType="CheckBox" fmlaLink="AI61" lockText="1" noThreeD="1"/>
</file>

<file path=xl/ctrlProps/ctrlProp16.xml><?xml version="1.0" encoding="utf-8"?>
<formControlPr xmlns="http://schemas.microsoft.com/office/spreadsheetml/2009/9/main" objectType="CheckBox" fmlaLink="AI73" lockText="1" noThreeD="1"/>
</file>

<file path=xl/ctrlProps/ctrlProp17.xml><?xml version="1.0" encoding="utf-8"?>
<formControlPr xmlns="http://schemas.microsoft.com/office/spreadsheetml/2009/9/main" objectType="CheckBox" fmlaLink="AI74" lockText="1" noThreeD="1"/>
</file>

<file path=xl/ctrlProps/ctrlProp18.xml><?xml version="1.0" encoding="utf-8"?>
<formControlPr xmlns="http://schemas.microsoft.com/office/spreadsheetml/2009/9/main" objectType="CheckBox" fmlaLink="AI75"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I43"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I44"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I45"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I46"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I47"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I48" lockText="1" noThreeD="1"/>
</file>

<file path=xl/ctrlProps/ctrlProp70.xml><?xml version="1.0" encoding="utf-8"?>
<formControlPr xmlns="http://schemas.microsoft.com/office/spreadsheetml/2009/9/main" objectType="CheckBox" fmlaLink="AI348" lockText="1" noThreeD="1"/>
</file>

<file path=xl/ctrlProps/ctrlProp71.xml><?xml version="1.0" encoding="utf-8"?>
<formControlPr xmlns="http://schemas.microsoft.com/office/spreadsheetml/2009/9/main" objectType="CheckBox" fmlaLink="AI349" lockText="1" noThreeD="1"/>
</file>

<file path=xl/ctrlProps/ctrlProp72.xml><?xml version="1.0" encoding="utf-8"?>
<formControlPr xmlns="http://schemas.microsoft.com/office/spreadsheetml/2009/9/main" objectType="CheckBox" fmlaLink="AI350"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I54"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I55" lockText="1" noThreeD="1"/>
</file>

<file path=xl/drawings/drawing1.xml><?xml version="1.0" encoding="utf-8"?>
<xdr:wsDr xmlns:xdr="http://schemas.openxmlformats.org/drawingml/2006/spreadsheetDrawing" xmlns:a="http://schemas.openxmlformats.org/drawingml/2006/main">
  <xdr:twoCellAnchor>
    <xdr:from>
      <xdr:col>4</xdr:col>
      <xdr:colOff>5442</xdr:colOff>
      <xdr:row>80</xdr:row>
      <xdr:rowOff>48985</xdr:rowOff>
    </xdr:from>
    <xdr:to>
      <xdr:col>27</xdr:col>
      <xdr:colOff>76203</xdr:colOff>
      <xdr:row>81</xdr:row>
      <xdr:rowOff>76201</xdr:rowOff>
    </xdr:to>
    <xdr:sp macro="" textlink="">
      <xdr:nvSpPr>
        <xdr:cNvPr id="6" name="左中かっこ 5">
          <a:extLst>
            <a:ext uri="{FF2B5EF4-FFF2-40B4-BE49-F238E27FC236}">
              <a16:creationId xmlns:a16="http://schemas.microsoft.com/office/drawing/2014/main" id="{00000000-0008-0000-0000-000006000000}"/>
            </a:ext>
          </a:extLst>
        </xdr:cNvPr>
        <xdr:cNvSpPr/>
      </xdr:nvSpPr>
      <xdr:spPr>
        <a:xfrm rot="16200000">
          <a:off x="4888775" y="9034052"/>
          <a:ext cx="255816" cy="740120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65314</xdr:colOff>
      <xdr:row>40</xdr:row>
      <xdr:rowOff>10886</xdr:rowOff>
    </xdr:from>
    <xdr:to>
      <xdr:col>29</xdr:col>
      <xdr:colOff>65315</xdr:colOff>
      <xdr:row>47</xdr:row>
      <xdr:rowOff>228600</xdr:rowOff>
    </xdr:to>
    <xdr:sp macro="" textlink="">
      <xdr:nvSpPr>
        <xdr:cNvPr id="7" name="右中かっこ 6">
          <a:extLst>
            <a:ext uri="{FF2B5EF4-FFF2-40B4-BE49-F238E27FC236}">
              <a16:creationId xmlns:a16="http://schemas.microsoft.com/office/drawing/2014/main" id="{00000000-0008-0000-0000-000007000000}"/>
            </a:ext>
          </a:extLst>
        </xdr:cNvPr>
        <xdr:cNvSpPr/>
      </xdr:nvSpPr>
      <xdr:spPr>
        <a:xfrm>
          <a:off x="8828314" y="3241766"/>
          <a:ext cx="327661" cy="197793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21771</xdr:colOff>
      <xdr:row>52</xdr:row>
      <xdr:rowOff>32657</xdr:rowOff>
    </xdr:from>
    <xdr:to>
      <xdr:col>29</xdr:col>
      <xdr:colOff>0</xdr:colOff>
      <xdr:row>60</xdr:row>
      <xdr:rowOff>228599</xdr:rowOff>
    </xdr:to>
    <xdr:sp macro="" textlink="">
      <xdr:nvSpPr>
        <xdr:cNvPr id="8" name="右中かっこ 7">
          <a:extLst>
            <a:ext uri="{FF2B5EF4-FFF2-40B4-BE49-F238E27FC236}">
              <a16:creationId xmlns:a16="http://schemas.microsoft.com/office/drawing/2014/main" id="{00000000-0008-0000-0000-000008000000}"/>
            </a:ext>
          </a:extLst>
        </xdr:cNvPr>
        <xdr:cNvSpPr/>
      </xdr:nvSpPr>
      <xdr:spPr>
        <a:xfrm>
          <a:off x="8784771" y="5846717"/>
          <a:ext cx="305889" cy="220762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21771</xdr:colOff>
      <xdr:row>290</xdr:row>
      <xdr:rowOff>0</xdr:rowOff>
    </xdr:from>
    <xdr:to>
      <xdr:col>22</xdr:col>
      <xdr:colOff>54430</xdr:colOff>
      <xdr:row>295</xdr:row>
      <xdr:rowOff>10885</xdr:rowOff>
    </xdr:to>
    <xdr:sp macro="" textlink="">
      <xdr:nvSpPr>
        <xdr:cNvPr id="9" name="右中かっこ 8">
          <a:extLst>
            <a:ext uri="{FF2B5EF4-FFF2-40B4-BE49-F238E27FC236}">
              <a16:creationId xmlns:a16="http://schemas.microsoft.com/office/drawing/2014/main" id="{00000000-0008-0000-0000-000009000000}"/>
            </a:ext>
          </a:extLst>
        </xdr:cNvPr>
        <xdr:cNvSpPr/>
      </xdr:nvSpPr>
      <xdr:spPr>
        <a:xfrm>
          <a:off x="6902631" y="54467760"/>
          <a:ext cx="360319" cy="1801585"/>
        </a:xfrm>
        <a:prstGeom prst="rightBrace">
          <a:avLst>
            <a:gd name="adj1" fmla="val 8333"/>
            <a:gd name="adj2" fmla="val 4835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5445</xdr:colOff>
      <xdr:row>216</xdr:row>
      <xdr:rowOff>261259</xdr:rowOff>
    </xdr:from>
    <xdr:to>
      <xdr:col>17</xdr:col>
      <xdr:colOff>3</xdr:colOff>
      <xdr:row>217</xdr:row>
      <xdr:rowOff>146957</xdr:rowOff>
    </xdr:to>
    <xdr:sp macro="" textlink="">
      <xdr:nvSpPr>
        <xdr:cNvPr id="10" name="右中かっこ 9">
          <a:extLst>
            <a:ext uri="{FF2B5EF4-FFF2-40B4-BE49-F238E27FC236}">
              <a16:creationId xmlns:a16="http://schemas.microsoft.com/office/drawing/2014/main" id="{00000000-0008-0000-0000-00000A000000}"/>
            </a:ext>
          </a:extLst>
        </xdr:cNvPr>
        <xdr:cNvSpPr/>
      </xdr:nvSpPr>
      <xdr:spPr>
        <a:xfrm rot="16200000">
          <a:off x="4471855" y="41568189"/>
          <a:ext cx="236218" cy="1960518"/>
        </a:xfrm>
        <a:prstGeom prst="rightBrace">
          <a:avLst>
            <a:gd name="adj1" fmla="val 8333"/>
            <a:gd name="adj2" fmla="val 509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68580</xdr:colOff>
      <xdr:row>41</xdr:row>
      <xdr:rowOff>15240</xdr:rowOff>
    </xdr:from>
    <xdr:to>
      <xdr:col>26</xdr:col>
      <xdr:colOff>281940</xdr:colOff>
      <xdr:row>47</xdr:row>
      <xdr:rowOff>236220</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9290512" y="11107535"/>
          <a:ext cx="213360" cy="1727662"/>
          <a:chOff x="8351520" y="3497590"/>
          <a:chExt cx="213360" cy="1729743"/>
        </a:xfrm>
      </xdr:grpSpPr>
      <xdr:sp macro="" textlink="">
        <xdr:nvSpPr>
          <xdr:cNvPr id="10241" name="チェック 42" hidden="1">
            <a:extLst>
              <a:ext uri="{63B3BB69-23CF-44E3-9099-C40C66FF867C}">
                <a14:compatExt xmlns:a14="http://schemas.microsoft.com/office/drawing/2010/main" spid="_x0000_s10241"/>
              </a:ext>
              <a:ext uri="{FF2B5EF4-FFF2-40B4-BE49-F238E27FC236}">
                <a16:creationId xmlns:a16="http://schemas.microsoft.com/office/drawing/2014/main" id="{00000000-0008-0000-0000-000001280000}"/>
              </a:ext>
            </a:extLst>
          </xdr:cNvPr>
          <xdr:cNvSpPr/>
        </xdr:nvSpPr>
        <xdr:spPr bwMode="auto">
          <a:xfrm>
            <a:off x="8351520" y="3497590"/>
            <a:ext cx="21336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42" name="Check Box 2" hidden="1">
            <a:extLst>
              <a:ext uri="{63B3BB69-23CF-44E3-9099-C40C66FF867C}">
                <a14:compatExt xmlns:a14="http://schemas.microsoft.com/office/drawing/2010/main" spid="_x0000_s10242"/>
              </a:ext>
              <a:ext uri="{FF2B5EF4-FFF2-40B4-BE49-F238E27FC236}">
                <a16:creationId xmlns:a16="http://schemas.microsoft.com/office/drawing/2014/main" id="{00000000-0008-0000-0000-000002280000}"/>
              </a:ext>
            </a:extLst>
          </xdr:cNvPr>
          <xdr:cNvSpPr/>
        </xdr:nvSpPr>
        <xdr:spPr bwMode="auto">
          <a:xfrm>
            <a:off x="8351520" y="374142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43" name="Check Box 3" hidden="1">
            <a:extLst>
              <a:ext uri="{63B3BB69-23CF-44E3-9099-C40C66FF867C}">
                <a14:compatExt xmlns:a14="http://schemas.microsoft.com/office/drawing/2010/main" spid="_x0000_s10243"/>
              </a:ext>
              <a:ext uri="{FF2B5EF4-FFF2-40B4-BE49-F238E27FC236}">
                <a16:creationId xmlns:a16="http://schemas.microsoft.com/office/drawing/2014/main" id="{00000000-0008-0000-0000-000003280000}"/>
              </a:ext>
            </a:extLst>
          </xdr:cNvPr>
          <xdr:cNvSpPr/>
        </xdr:nvSpPr>
        <xdr:spPr bwMode="auto">
          <a:xfrm>
            <a:off x="8351520" y="399288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44" name="Check Box 4" hidden="1">
            <a:extLst>
              <a:ext uri="{63B3BB69-23CF-44E3-9099-C40C66FF867C}">
                <a14:compatExt xmlns:a14="http://schemas.microsoft.com/office/drawing/2010/main" spid="_x0000_s10244"/>
              </a:ext>
              <a:ext uri="{FF2B5EF4-FFF2-40B4-BE49-F238E27FC236}">
                <a16:creationId xmlns:a16="http://schemas.microsoft.com/office/drawing/2014/main" id="{00000000-0008-0000-0000-000004280000}"/>
              </a:ext>
            </a:extLst>
          </xdr:cNvPr>
          <xdr:cNvSpPr/>
        </xdr:nvSpPr>
        <xdr:spPr bwMode="auto">
          <a:xfrm>
            <a:off x="8351520" y="424434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45" name="Check Box 5" hidden="1">
            <a:extLst>
              <a:ext uri="{63B3BB69-23CF-44E3-9099-C40C66FF867C}">
                <a14:compatExt xmlns:a14="http://schemas.microsoft.com/office/drawing/2010/main" spid="_x0000_s10245"/>
              </a:ext>
              <a:ext uri="{FF2B5EF4-FFF2-40B4-BE49-F238E27FC236}">
                <a16:creationId xmlns:a16="http://schemas.microsoft.com/office/drawing/2014/main" id="{00000000-0008-0000-0000-000005280000}"/>
              </a:ext>
            </a:extLst>
          </xdr:cNvPr>
          <xdr:cNvSpPr/>
        </xdr:nvSpPr>
        <xdr:spPr bwMode="auto">
          <a:xfrm>
            <a:off x="8351520" y="449580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46" name="Check Box 6" hidden="1">
            <a:extLst>
              <a:ext uri="{63B3BB69-23CF-44E3-9099-C40C66FF867C}">
                <a14:compatExt xmlns:a14="http://schemas.microsoft.com/office/drawing/2010/main" spid="_x0000_s10246"/>
              </a:ext>
              <a:ext uri="{FF2B5EF4-FFF2-40B4-BE49-F238E27FC236}">
                <a16:creationId xmlns:a16="http://schemas.microsoft.com/office/drawing/2014/main" id="{00000000-0008-0000-0000-000006280000}"/>
              </a:ext>
            </a:extLst>
          </xdr:cNvPr>
          <xdr:cNvSpPr/>
        </xdr:nvSpPr>
        <xdr:spPr bwMode="auto">
          <a:xfrm>
            <a:off x="8351520" y="474726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47" name="Check Box 7" hidden="1">
            <a:extLst>
              <a:ext uri="{63B3BB69-23CF-44E3-9099-C40C66FF867C}">
                <a14:compatExt xmlns:a14="http://schemas.microsoft.com/office/drawing/2010/main" spid="_x0000_s10247"/>
              </a:ext>
              <a:ext uri="{FF2B5EF4-FFF2-40B4-BE49-F238E27FC236}">
                <a16:creationId xmlns:a16="http://schemas.microsoft.com/office/drawing/2014/main" id="{00000000-0008-0000-0000-000007280000}"/>
              </a:ext>
            </a:extLst>
          </xdr:cNvPr>
          <xdr:cNvSpPr/>
        </xdr:nvSpPr>
        <xdr:spPr bwMode="auto">
          <a:xfrm>
            <a:off x="8351520" y="4998733"/>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26</xdr:col>
      <xdr:colOff>68580</xdr:colOff>
      <xdr:row>53</xdr:row>
      <xdr:rowOff>7620</xdr:rowOff>
    </xdr:from>
    <xdr:to>
      <xdr:col>26</xdr:col>
      <xdr:colOff>281940</xdr:colOff>
      <xdr:row>60</xdr:row>
      <xdr:rowOff>228600</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9290512" y="13671665"/>
          <a:ext cx="213360" cy="1978776"/>
          <a:chOff x="8351520" y="6073141"/>
          <a:chExt cx="213360" cy="1981200"/>
        </a:xfrm>
      </xdr:grpSpPr>
      <xdr:sp macro="" textlink="">
        <xdr:nvSpPr>
          <xdr:cNvPr id="10248" name="Check Box 8" hidden="1">
            <a:extLst>
              <a:ext uri="{63B3BB69-23CF-44E3-9099-C40C66FF867C}">
                <a14:compatExt xmlns:a14="http://schemas.microsoft.com/office/drawing/2010/main" spid="_x0000_s10248"/>
              </a:ext>
              <a:ext uri="{FF2B5EF4-FFF2-40B4-BE49-F238E27FC236}">
                <a16:creationId xmlns:a16="http://schemas.microsoft.com/office/drawing/2014/main" id="{00000000-0008-0000-0000-000008280000}"/>
              </a:ext>
            </a:extLst>
          </xdr:cNvPr>
          <xdr:cNvSpPr/>
        </xdr:nvSpPr>
        <xdr:spPr bwMode="auto">
          <a:xfrm>
            <a:off x="8351520" y="6073141"/>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49" name="Check Box 9" hidden="1">
            <a:extLst>
              <a:ext uri="{63B3BB69-23CF-44E3-9099-C40C66FF867C}">
                <a14:compatExt xmlns:a14="http://schemas.microsoft.com/office/drawing/2010/main" spid="_x0000_s10249"/>
              </a:ext>
              <a:ext uri="{FF2B5EF4-FFF2-40B4-BE49-F238E27FC236}">
                <a16:creationId xmlns:a16="http://schemas.microsoft.com/office/drawing/2014/main" id="{00000000-0008-0000-0000-000009280000}"/>
              </a:ext>
            </a:extLst>
          </xdr:cNvPr>
          <xdr:cNvSpPr/>
        </xdr:nvSpPr>
        <xdr:spPr bwMode="auto">
          <a:xfrm>
            <a:off x="8351520" y="632460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50" name="Check Box 10" hidden="1">
            <a:extLst>
              <a:ext uri="{63B3BB69-23CF-44E3-9099-C40C66FF867C}">
                <a14:compatExt xmlns:a14="http://schemas.microsoft.com/office/drawing/2010/main" spid="_x0000_s10250"/>
              </a:ext>
              <a:ext uri="{FF2B5EF4-FFF2-40B4-BE49-F238E27FC236}">
                <a16:creationId xmlns:a16="http://schemas.microsoft.com/office/drawing/2014/main" id="{00000000-0008-0000-0000-00000A280000}"/>
              </a:ext>
            </a:extLst>
          </xdr:cNvPr>
          <xdr:cNvSpPr/>
        </xdr:nvSpPr>
        <xdr:spPr bwMode="auto">
          <a:xfrm>
            <a:off x="8351520" y="657606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51" name="Check Box 11" hidden="1">
            <a:extLst>
              <a:ext uri="{63B3BB69-23CF-44E3-9099-C40C66FF867C}">
                <a14:compatExt xmlns:a14="http://schemas.microsoft.com/office/drawing/2010/main" spid="_x0000_s10251"/>
              </a:ext>
              <a:ext uri="{FF2B5EF4-FFF2-40B4-BE49-F238E27FC236}">
                <a16:creationId xmlns:a16="http://schemas.microsoft.com/office/drawing/2014/main" id="{00000000-0008-0000-0000-00000B280000}"/>
              </a:ext>
            </a:extLst>
          </xdr:cNvPr>
          <xdr:cNvSpPr/>
        </xdr:nvSpPr>
        <xdr:spPr bwMode="auto">
          <a:xfrm>
            <a:off x="8351520" y="682752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52" name="Check Box 12" hidden="1">
            <a:extLst>
              <a:ext uri="{63B3BB69-23CF-44E3-9099-C40C66FF867C}">
                <a14:compatExt xmlns:a14="http://schemas.microsoft.com/office/drawing/2010/main" spid="_x0000_s10252"/>
              </a:ext>
              <a:ext uri="{FF2B5EF4-FFF2-40B4-BE49-F238E27FC236}">
                <a16:creationId xmlns:a16="http://schemas.microsoft.com/office/drawing/2014/main" id="{00000000-0008-0000-0000-00000C280000}"/>
              </a:ext>
            </a:extLst>
          </xdr:cNvPr>
          <xdr:cNvSpPr/>
        </xdr:nvSpPr>
        <xdr:spPr bwMode="auto">
          <a:xfrm>
            <a:off x="8351520" y="7078980"/>
            <a:ext cx="21336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53" name="Check Box 13" hidden="1">
            <a:extLst>
              <a:ext uri="{63B3BB69-23CF-44E3-9099-C40C66FF867C}">
                <a14:compatExt xmlns:a14="http://schemas.microsoft.com/office/drawing/2010/main" spid="_x0000_s10253"/>
              </a:ext>
              <a:ext uri="{FF2B5EF4-FFF2-40B4-BE49-F238E27FC236}">
                <a16:creationId xmlns:a16="http://schemas.microsoft.com/office/drawing/2014/main" id="{00000000-0008-0000-0000-00000D280000}"/>
              </a:ext>
            </a:extLst>
          </xdr:cNvPr>
          <xdr:cNvSpPr/>
        </xdr:nvSpPr>
        <xdr:spPr bwMode="auto">
          <a:xfrm>
            <a:off x="8351520" y="732282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54" name="Check Box 14" hidden="1">
            <a:extLst>
              <a:ext uri="{63B3BB69-23CF-44E3-9099-C40C66FF867C}">
                <a14:compatExt xmlns:a14="http://schemas.microsoft.com/office/drawing/2010/main" spid="_x0000_s10254"/>
              </a:ext>
              <a:ext uri="{FF2B5EF4-FFF2-40B4-BE49-F238E27FC236}">
                <a16:creationId xmlns:a16="http://schemas.microsoft.com/office/drawing/2014/main" id="{00000000-0008-0000-0000-00000E280000}"/>
              </a:ext>
            </a:extLst>
          </xdr:cNvPr>
          <xdr:cNvSpPr/>
        </xdr:nvSpPr>
        <xdr:spPr bwMode="auto">
          <a:xfrm>
            <a:off x="8351520" y="757428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55" name="Check Box 15" hidden="1">
            <a:extLst>
              <a:ext uri="{63B3BB69-23CF-44E3-9099-C40C66FF867C}">
                <a14:compatExt xmlns:a14="http://schemas.microsoft.com/office/drawing/2010/main" spid="_x0000_s10255"/>
              </a:ext>
              <a:ext uri="{FF2B5EF4-FFF2-40B4-BE49-F238E27FC236}">
                <a16:creationId xmlns:a16="http://schemas.microsoft.com/office/drawing/2014/main" id="{00000000-0008-0000-0000-00000F280000}"/>
              </a:ext>
            </a:extLst>
          </xdr:cNvPr>
          <xdr:cNvSpPr/>
        </xdr:nvSpPr>
        <xdr:spPr bwMode="auto">
          <a:xfrm>
            <a:off x="8351520" y="7825741"/>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26</xdr:col>
      <xdr:colOff>76200</xdr:colOff>
      <xdr:row>72</xdr:row>
      <xdr:rowOff>30480</xdr:rowOff>
    </xdr:from>
    <xdr:to>
      <xdr:col>26</xdr:col>
      <xdr:colOff>289560</xdr:colOff>
      <xdr:row>79</xdr:row>
      <xdr:rowOff>251460</xdr:rowOff>
    </xdr:to>
    <xdr:grpSp>
      <xdr:nvGrpSpPr>
        <xdr:cNvPr id="28" name="グループ化 27">
          <a:extLst>
            <a:ext uri="{FF2B5EF4-FFF2-40B4-BE49-F238E27FC236}">
              <a16:creationId xmlns:a16="http://schemas.microsoft.com/office/drawing/2014/main" id="{00000000-0008-0000-0000-00001C000000}"/>
            </a:ext>
          </a:extLst>
        </xdr:cNvPr>
        <xdr:cNvGrpSpPr/>
      </xdr:nvGrpSpPr>
      <xdr:grpSpPr>
        <a:xfrm>
          <a:off x="9298132" y="17954798"/>
          <a:ext cx="213360" cy="2290503"/>
          <a:chOff x="8351520" y="10195629"/>
          <a:chExt cx="213360" cy="2308886"/>
        </a:xfrm>
      </xdr:grpSpPr>
      <xdr:sp macro="" textlink="">
        <xdr:nvSpPr>
          <xdr:cNvPr id="10256" name="Check Box 16" hidden="1">
            <a:extLst>
              <a:ext uri="{63B3BB69-23CF-44E3-9099-C40C66FF867C}">
                <a14:compatExt xmlns:a14="http://schemas.microsoft.com/office/drawing/2010/main" spid="_x0000_s10256"/>
              </a:ext>
              <a:ext uri="{FF2B5EF4-FFF2-40B4-BE49-F238E27FC236}">
                <a16:creationId xmlns:a16="http://schemas.microsoft.com/office/drawing/2014/main" id="{00000000-0008-0000-0000-000010280000}"/>
              </a:ext>
            </a:extLst>
          </xdr:cNvPr>
          <xdr:cNvSpPr/>
        </xdr:nvSpPr>
        <xdr:spPr bwMode="auto">
          <a:xfrm>
            <a:off x="8351520" y="10195629"/>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57" name="Check Box 17" hidden="1">
            <a:extLst>
              <a:ext uri="{63B3BB69-23CF-44E3-9099-C40C66FF867C}">
                <a14:compatExt xmlns:a14="http://schemas.microsoft.com/office/drawing/2010/main" spid="_x0000_s10257"/>
              </a:ext>
              <a:ext uri="{FF2B5EF4-FFF2-40B4-BE49-F238E27FC236}">
                <a16:creationId xmlns:a16="http://schemas.microsoft.com/office/drawing/2014/main" id="{00000000-0008-0000-0000-000011280000}"/>
              </a:ext>
            </a:extLst>
          </xdr:cNvPr>
          <xdr:cNvSpPr/>
        </xdr:nvSpPr>
        <xdr:spPr bwMode="auto">
          <a:xfrm>
            <a:off x="8351520" y="1050036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58" name="Check Box 18" hidden="1">
            <a:extLst>
              <a:ext uri="{63B3BB69-23CF-44E3-9099-C40C66FF867C}">
                <a14:compatExt xmlns:a14="http://schemas.microsoft.com/office/drawing/2010/main" spid="_x0000_s10258"/>
              </a:ext>
              <a:ext uri="{FF2B5EF4-FFF2-40B4-BE49-F238E27FC236}">
                <a16:creationId xmlns:a16="http://schemas.microsoft.com/office/drawing/2014/main" id="{00000000-0008-0000-0000-000012280000}"/>
              </a:ext>
            </a:extLst>
          </xdr:cNvPr>
          <xdr:cNvSpPr/>
        </xdr:nvSpPr>
        <xdr:spPr bwMode="auto">
          <a:xfrm>
            <a:off x="8351520" y="12283535"/>
            <a:ext cx="21336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24</xdr:col>
      <xdr:colOff>144780</xdr:colOff>
      <xdr:row>104</xdr:row>
      <xdr:rowOff>22860</xdr:rowOff>
    </xdr:from>
    <xdr:to>
      <xdr:col>29</xdr:col>
      <xdr:colOff>22860</xdr:colOff>
      <xdr:row>104</xdr:row>
      <xdr:rowOff>251460</xdr:rowOff>
    </xdr:to>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8873144" y="25541201"/>
          <a:ext cx="1228898" cy="228600"/>
          <a:chOff x="7940020" y="17625060"/>
          <a:chExt cx="1104877" cy="228600"/>
        </a:xfrm>
      </xdr:grpSpPr>
      <xdr:sp macro="" textlink="">
        <xdr:nvSpPr>
          <xdr:cNvPr id="10259" name="Check Box 19" hidden="1">
            <a:extLst>
              <a:ext uri="{63B3BB69-23CF-44E3-9099-C40C66FF867C}">
                <a14:compatExt xmlns:a14="http://schemas.microsoft.com/office/drawing/2010/main" spid="_x0000_s10259"/>
              </a:ext>
              <a:ext uri="{FF2B5EF4-FFF2-40B4-BE49-F238E27FC236}">
                <a16:creationId xmlns:a16="http://schemas.microsoft.com/office/drawing/2014/main" id="{00000000-0008-0000-0000-000013280000}"/>
              </a:ext>
            </a:extLst>
          </xdr:cNvPr>
          <xdr:cNvSpPr/>
        </xdr:nvSpPr>
        <xdr:spPr bwMode="auto">
          <a:xfrm>
            <a:off x="7940020" y="1762506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60" name="Check Box 20" hidden="1">
            <a:extLst>
              <a:ext uri="{63B3BB69-23CF-44E3-9099-C40C66FF867C}">
                <a14:compatExt xmlns:a14="http://schemas.microsoft.com/office/drawing/2010/main" spid="_x0000_s10260"/>
              </a:ext>
              <a:ext uri="{FF2B5EF4-FFF2-40B4-BE49-F238E27FC236}">
                <a16:creationId xmlns:a16="http://schemas.microsoft.com/office/drawing/2014/main" id="{00000000-0008-0000-0000-000014280000}"/>
              </a:ext>
            </a:extLst>
          </xdr:cNvPr>
          <xdr:cNvSpPr/>
        </xdr:nvSpPr>
        <xdr:spPr bwMode="auto">
          <a:xfrm>
            <a:off x="8374380" y="1762506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61" name="Check Box 21" hidden="1">
            <a:extLst>
              <a:ext uri="{63B3BB69-23CF-44E3-9099-C40C66FF867C}">
                <a14:compatExt xmlns:a14="http://schemas.microsoft.com/office/drawing/2010/main" spid="_x0000_s10261"/>
              </a:ext>
              <a:ext uri="{FF2B5EF4-FFF2-40B4-BE49-F238E27FC236}">
                <a16:creationId xmlns:a16="http://schemas.microsoft.com/office/drawing/2014/main" id="{00000000-0008-0000-0000-000015280000}"/>
              </a:ext>
            </a:extLst>
          </xdr:cNvPr>
          <xdr:cNvSpPr/>
        </xdr:nvSpPr>
        <xdr:spPr bwMode="auto">
          <a:xfrm>
            <a:off x="8831540" y="1762506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24</xdr:col>
      <xdr:colOff>137160</xdr:colOff>
      <xdr:row>106</xdr:row>
      <xdr:rowOff>22860</xdr:rowOff>
    </xdr:from>
    <xdr:to>
      <xdr:col>29</xdr:col>
      <xdr:colOff>15240</xdr:colOff>
      <xdr:row>106</xdr:row>
      <xdr:rowOff>251460</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8865524" y="26000133"/>
          <a:ext cx="1228898" cy="228600"/>
          <a:chOff x="7940020" y="18006060"/>
          <a:chExt cx="1104877" cy="228600"/>
        </a:xfrm>
      </xdr:grpSpPr>
      <xdr:sp macro="" textlink="">
        <xdr:nvSpPr>
          <xdr:cNvPr id="10262" name="Check Box 22" hidden="1">
            <a:extLst>
              <a:ext uri="{63B3BB69-23CF-44E3-9099-C40C66FF867C}">
                <a14:compatExt xmlns:a14="http://schemas.microsoft.com/office/drawing/2010/main" spid="_x0000_s10262"/>
              </a:ext>
              <a:ext uri="{FF2B5EF4-FFF2-40B4-BE49-F238E27FC236}">
                <a16:creationId xmlns:a16="http://schemas.microsoft.com/office/drawing/2014/main" id="{00000000-0008-0000-0000-000016280000}"/>
              </a:ext>
            </a:extLst>
          </xdr:cNvPr>
          <xdr:cNvSpPr/>
        </xdr:nvSpPr>
        <xdr:spPr bwMode="auto">
          <a:xfrm>
            <a:off x="7940020" y="1800606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63" name="Check Box 23" hidden="1">
            <a:extLst>
              <a:ext uri="{63B3BB69-23CF-44E3-9099-C40C66FF867C}">
                <a14:compatExt xmlns:a14="http://schemas.microsoft.com/office/drawing/2010/main" spid="_x0000_s10263"/>
              </a:ext>
              <a:ext uri="{FF2B5EF4-FFF2-40B4-BE49-F238E27FC236}">
                <a16:creationId xmlns:a16="http://schemas.microsoft.com/office/drawing/2014/main" id="{00000000-0008-0000-0000-000017280000}"/>
              </a:ext>
            </a:extLst>
          </xdr:cNvPr>
          <xdr:cNvSpPr/>
        </xdr:nvSpPr>
        <xdr:spPr bwMode="auto">
          <a:xfrm>
            <a:off x="8374380" y="1800606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64" name="Check Box 24" hidden="1">
            <a:extLst>
              <a:ext uri="{63B3BB69-23CF-44E3-9099-C40C66FF867C}">
                <a14:compatExt xmlns:a14="http://schemas.microsoft.com/office/drawing/2010/main" spid="_x0000_s10264"/>
              </a:ext>
              <a:ext uri="{FF2B5EF4-FFF2-40B4-BE49-F238E27FC236}">
                <a16:creationId xmlns:a16="http://schemas.microsoft.com/office/drawing/2014/main" id="{00000000-0008-0000-0000-000018280000}"/>
              </a:ext>
            </a:extLst>
          </xdr:cNvPr>
          <xdr:cNvSpPr/>
        </xdr:nvSpPr>
        <xdr:spPr bwMode="auto">
          <a:xfrm>
            <a:off x="8831540" y="1800606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24</xdr:col>
      <xdr:colOff>129540</xdr:colOff>
      <xdr:row>119</xdr:row>
      <xdr:rowOff>15240</xdr:rowOff>
    </xdr:from>
    <xdr:to>
      <xdr:col>29</xdr:col>
      <xdr:colOff>7620</xdr:colOff>
      <xdr:row>119</xdr:row>
      <xdr:rowOff>243840</xdr:rowOff>
    </xdr:to>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8857904" y="29386876"/>
          <a:ext cx="1228898" cy="228600"/>
          <a:chOff x="7940020" y="19636740"/>
          <a:chExt cx="1104877" cy="228600"/>
        </a:xfrm>
      </xdr:grpSpPr>
      <xdr:sp macro="" textlink="">
        <xdr:nvSpPr>
          <xdr:cNvPr id="10265" name="Check Box 25" hidden="1">
            <a:extLst>
              <a:ext uri="{63B3BB69-23CF-44E3-9099-C40C66FF867C}">
                <a14:compatExt xmlns:a14="http://schemas.microsoft.com/office/drawing/2010/main" spid="_x0000_s10265"/>
              </a:ext>
              <a:ext uri="{FF2B5EF4-FFF2-40B4-BE49-F238E27FC236}">
                <a16:creationId xmlns:a16="http://schemas.microsoft.com/office/drawing/2014/main" id="{00000000-0008-0000-0000-000019280000}"/>
              </a:ext>
            </a:extLst>
          </xdr:cNvPr>
          <xdr:cNvSpPr/>
        </xdr:nvSpPr>
        <xdr:spPr bwMode="auto">
          <a:xfrm>
            <a:off x="7940020" y="1963674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66" name="Check Box 26" hidden="1">
            <a:extLst>
              <a:ext uri="{63B3BB69-23CF-44E3-9099-C40C66FF867C}">
                <a14:compatExt xmlns:a14="http://schemas.microsoft.com/office/drawing/2010/main" spid="_x0000_s10266"/>
              </a:ext>
              <a:ext uri="{FF2B5EF4-FFF2-40B4-BE49-F238E27FC236}">
                <a16:creationId xmlns:a16="http://schemas.microsoft.com/office/drawing/2014/main" id="{00000000-0008-0000-0000-00001A280000}"/>
              </a:ext>
            </a:extLst>
          </xdr:cNvPr>
          <xdr:cNvSpPr/>
        </xdr:nvSpPr>
        <xdr:spPr bwMode="auto">
          <a:xfrm>
            <a:off x="8374380" y="1963674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67" name="Check Box 27" hidden="1">
            <a:extLst>
              <a:ext uri="{63B3BB69-23CF-44E3-9099-C40C66FF867C}">
                <a14:compatExt xmlns:a14="http://schemas.microsoft.com/office/drawing/2010/main" spid="_x0000_s10267"/>
              </a:ext>
              <a:ext uri="{FF2B5EF4-FFF2-40B4-BE49-F238E27FC236}">
                <a16:creationId xmlns:a16="http://schemas.microsoft.com/office/drawing/2014/main" id="{00000000-0008-0000-0000-00001B280000}"/>
              </a:ext>
            </a:extLst>
          </xdr:cNvPr>
          <xdr:cNvSpPr/>
        </xdr:nvSpPr>
        <xdr:spPr bwMode="auto">
          <a:xfrm>
            <a:off x="8831540" y="1963674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24</xdr:col>
      <xdr:colOff>129540</xdr:colOff>
      <xdr:row>122</xdr:row>
      <xdr:rowOff>15240</xdr:rowOff>
    </xdr:from>
    <xdr:to>
      <xdr:col>29</xdr:col>
      <xdr:colOff>7620</xdr:colOff>
      <xdr:row>122</xdr:row>
      <xdr:rowOff>243840</xdr:rowOff>
    </xdr:to>
    <xdr:grpSp>
      <xdr:nvGrpSpPr>
        <xdr:cNvPr id="44" name="グループ化 43">
          <a:extLst>
            <a:ext uri="{FF2B5EF4-FFF2-40B4-BE49-F238E27FC236}">
              <a16:creationId xmlns:a16="http://schemas.microsoft.com/office/drawing/2014/main" id="{00000000-0008-0000-0000-00002C000000}"/>
            </a:ext>
          </a:extLst>
        </xdr:cNvPr>
        <xdr:cNvGrpSpPr/>
      </xdr:nvGrpSpPr>
      <xdr:grpSpPr>
        <a:xfrm>
          <a:off x="8857904" y="30105581"/>
          <a:ext cx="1228898" cy="228600"/>
          <a:chOff x="7940020" y="19964400"/>
          <a:chExt cx="1104877" cy="228600"/>
        </a:xfrm>
      </xdr:grpSpPr>
      <xdr:sp macro="" textlink="">
        <xdr:nvSpPr>
          <xdr:cNvPr id="10268" name="Check Box 28" hidden="1">
            <a:extLst>
              <a:ext uri="{63B3BB69-23CF-44E3-9099-C40C66FF867C}">
                <a14:compatExt xmlns:a14="http://schemas.microsoft.com/office/drawing/2010/main" spid="_x0000_s10268"/>
              </a:ext>
              <a:ext uri="{FF2B5EF4-FFF2-40B4-BE49-F238E27FC236}">
                <a16:creationId xmlns:a16="http://schemas.microsoft.com/office/drawing/2014/main" id="{00000000-0008-0000-0000-00001C280000}"/>
              </a:ext>
            </a:extLst>
          </xdr:cNvPr>
          <xdr:cNvSpPr/>
        </xdr:nvSpPr>
        <xdr:spPr bwMode="auto">
          <a:xfrm>
            <a:off x="7940020" y="1996440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69" name="Check Box 29" hidden="1">
            <a:extLst>
              <a:ext uri="{63B3BB69-23CF-44E3-9099-C40C66FF867C}">
                <a14:compatExt xmlns:a14="http://schemas.microsoft.com/office/drawing/2010/main" spid="_x0000_s10269"/>
              </a:ext>
              <a:ext uri="{FF2B5EF4-FFF2-40B4-BE49-F238E27FC236}">
                <a16:creationId xmlns:a16="http://schemas.microsoft.com/office/drawing/2014/main" id="{00000000-0008-0000-0000-00001D280000}"/>
              </a:ext>
            </a:extLst>
          </xdr:cNvPr>
          <xdr:cNvSpPr/>
        </xdr:nvSpPr>
        <xdr:spPr bwMode="auto">
          <a:xfrm>
            <a:off x="8374380" y="1996440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70" name="Check Box 30" hidden="1">
            <a:extLst>
              <a:ext uri="{63B3BB69-23CF-44E3-9099-C40C66FF867C}">
                <a14:compatExt xmlns:a14="http://schemas.microsoft.com/office/drawing/2010/main" spid="_x0000_s10270"/>
              </a:ext>
              <a:ext uri="{FF2B5EF4-FFF2-40B4-BE49-F238E27FC236}">
                <a16:creationId xmlns:a16="http://schemas.microsoft.com/office/drawing/2014/main" id="{00000000-0008-0000-0000-00001E280000}"/>
              </a:ext>
            </a:extLst>
          </xdr:cNvPr>
          <xdr:cNvSpPr/>
        </xdr:nvSpPr>
        <xdr:spPr bwMode="auto">
          <a:xfrm>
            <a:off x="8831540" y="1996440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24</xdr:col>
      <xdr:colOff>129540</xdr:colOff>
      <xdr:row>132</xdr:row>
      <xdr:rowOff>106680</xdr:rowOff>
    </xdr:from>
    <xdr:to>
      <xdr:col>29</xdr:col>
      <xdr:colOff>7620</xdr:colOff>
      <xdr:row>132</xdr:row>
      <xdr:rowOff>335280</xdr:rowOff>
    </xdr:to>
    <xdr:grpSp>
      <xdr:nvGrpSpPr>
        <xdr:cNvPr id="48" name="グループ化 47">
          <a:extLst>
            <a:ext uri="{FF2B5EF4-FFF2-40B4-BE49-F238E27FC236}">
              <a16:creationId xmlns:a16="http://schemas.microsoft.com/office/drawing/2014/main" id="{00000000-0008-0000-0000-000030000000}"/>
            </a:ext>
          </a:extLst>
        </xdr:cNvPr>
        <xdr:cNvGrpSpPr/>
      </xdr:nvGrpSpPr>
      <xdr:grpSpPr>
        <a:xfrm>
          <a:off x="8857904" y="32612907"/>
          <a:ext cx="1228898" cy="200025"/>
          <a:chOff x="7940020" y="21107400"/>
          <a:chExt cx="1104877" cy="228600"/>
        </a:xfrm>
      </xdr:grpSpPr>
      <xdr:sp macro="" textlink="">
        <xdr:nvSpPr>
          <xdr:cNvPr id="10271" name="Check Box 31" hidden="1">
            <a:extLst>
              <a:ext uri="{63B3BB69-23CF-44E3-9099-C40C66FF867C}">
                <a14:compatExt xmlns:a14="http://schemas.microsoft.com/office/drawing/2010/main" spid="_x0000_s10271"/>
              </a:ext>
              <a:ext uri="{FF2B5EF4-FFF2-40B4-BE49-F238E27FC236}">
                <a16:creationId xmlns:a16="http://schemas.microsoft.com/office/drawing/2014/main" id="{00000000-0008-0000-0000-00001F280000}"/>
              </a:ext>
            </a:extLst>
          </xdr:cNvPr>
          <xdr:cNvSpPr/>
        </xdr:nvSpPr>
        <xdr:spPr bwMode="auto">
          <a:xfrm>
            <a:off x="7940020" y="2110740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72" name="Check Box 32" hidden="1">
            <a:extLst>
              <a:ext uri="{63B3BB69-23CF-44E3-9099-C40C66FF867C}">
                <a14:compatExt xmlns:a14="http://schemas.microsoft.com/office/drawing/2010/main" spid="_x0000_s10272"/>
              </a:ext>
              <a:ext uri="{FF2B5EF4-FFF2-40B4-BE49-F238E27FC236}">
                <a16:creationId xmlns:a16="http://schemas.microsoft.com/office/drawing/2014/main" id="{00000000-0008-0000-0000-000020280000}"/>
              </a:ext>
            </a:extLst>
          </xdr:cNvPr>
          <xdr:cNvSpPr/>
        </xdr:nvSpPr>
        <xdr:spPr bwMode="auto">
          <a:xfrm>
            <a:off x="8374380" y="2110740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73" name="Check Box 33" hidden="1">
            <a:extLst>
              <a:ext uri="{63B3BB69-23CF-44E3-9099-C40C66FF867C}">
                <a14:compatExt xmlns:a14="http://schemas.microsoft.com/office/drawing/2010/main" spid="_x0000_s10273"/>
              </a:ext>
              <a:ext uri="{FF2B5EF4-FFF2-40B4-BE49-F238E27FC236}">
                <a16:creationId xmlns:a16="http://schemas.microsoft.com/office/drawing/2014/main" id="{00000000-0008-0000-0000-000021280000}"/>
              </a:ext>
            </a:extLst>
          </xdr:cNvPr>
          <xdr:cNvSpPr/>
        </xdr:nvSpPr>
        <xdr:spPr bwMode="auto">
          <a:xfrm>
            <a:off x="8831540" y="2110740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24</xdr:col>
      <xdr:colOff>137160</xdr:colOff>
      <xdr:row>156</xdr:row>
      <xdr:rowOff>68580</xdr:rowOff>
    </xdr:from>
    <xdr:to>
      <xdr:col>29</xdr:col>
      <xdr:colOff>15240</xdr:colOff>
      <xdr:row>156</xdr:row>
      <xdr:rowOff>297180</xdr:rowOff>
    </xdr:to>
    <xdr:grpSp>
      <xdr:nvGrpSpPr>
        <xdr:cNvPr id="52" name="グループ化 51">
          <a:extLst>
            <a:ext uri="{FF2B5EF4-FFF2-40B4-BE49-F238E27FC236}">
              <a16:creationId xmlns:a16="http://schemas.microsoft.com/office/drawing/2014/main" id="{00000000-0008-0000-0000-000034000000}"/>
            </a:ext>
          </a:extLst>
        </xdr:cNvPr>
        <xdr:cNvGrpSpPr/>
      </xdr:nvGrpSpPr>
      <xdr:grpSpPr>
        <a:xfrm>
          <a:off x="8865524" y="39285603"/>
          <a:ext cx="1228898" cy="228600"/>
          <a:chOff x="7940020" y="26014680"/>
          <a:chExt cx="1104877" cy="228600"/>
        </a:xfrm>
      </xdr:grpSpPr>
      <xdr:sp macro="" textlink="">
        <xdr:nvSpPr>
          <xdr:cNvPr id="10274" name="Check Box 34" hidden="1">
            <a:extLst>
              <a:ext uri="{63B3BB69-23CF-44E3-9099-C40C66FF867C}">
                <a14:compatExt xmlns:a14="http://schemas.microsoft.com/office/drawing/2010/main" spid="_x0000_s10274"/>
              </a:ext>
              <a:ext uri="{FF2B5EF4-FFF2-40B4-BE49-F238E27FC236}">
                <a16:creationId xmlns:a16="http://schemas.microsoft.com/office/drawing/2014/main" id="{00000000-0008-0000-0000-000022280000}"/>
              </a:ext>
            </a:extLst>
          </xdr:cNvPr>
          <xdr:cNvSpPr/>
        </xdr:nvSpPr>
        <xdr:spPr bwMode="auto">
          <a:xfrm>
            <a:off x="7940020" y="2601468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75" name="Check Box 35" hidden="1">
            <a:extLst>
              <a:ext uri="{63B3BB69-23CF-44E3-9099-C40C66FF867C}">
                <a14:compatExt xmlns:a14="http://schemas.microsoft.com/office/drawing/2010/main" spid="_x0000_s10275"/>
              </a:ext>
              <a:ext uri="{FF2B5EF4-FFF2-40B4-BE49-F238E27FC236}">
                <a16:creationId xmlns:a16="http://schemas.microsoft.com/office/drawing/2014/main" id="{00000000-0008-0000-0000-000023280000}"/>
              </a:ext>
            </a:extLst>
          </xdr:cNvPr>
          <xdr:cNvSpPr/>
        </xdr:nvSpPr>
        <xdr:spPr bwMode="auto">
          <a:xfrm>
            <a:off x="8374380" y="2601468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76" name="Check Box 36" hidden="1">
            <a:extLst>
              <a:ext uri="{63B3BB69-23CF-44E3-9099-C40C66FF867C}">
                <a14:compatExt xmlns:a14="http://schemas.microsoft.com/office/drawing/2010/main" spid="_x0000_s10276"/>
              </a:ext>
              <a:ext uri="{FF2B5EF4-FFF2-40B4-BE49-F238E27FC236}">
                <a16:creationId xmlns:a16="http://schemas.microsoft.com/office/drawing/2014/main" id="{00000000-0008-0000-0000-000024280000}"/>
              </a:ext>
            </a:extLst>
          </xdr:cNvPr>
          <xdr:cNvSpPr/>
        </xdr:nvSpPr>
        <xdr:spPr bwMode="auto">
          <a:xfrm>
            <a:off x="8831540" y="2601468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24</xdr:col>
      <xdr:colOff>137160</xdr:colOff>
      <xdr:row>186</xdr:row>
      <xdr:rowOff>68580</xdr:rowOff>
    </xdr:from>
    <xdr:to>
      <xdr:col>29</xdr:col>
      <xdr:colOff>15240</xdr:colOff>
      <xdr:row>186</xdr:row>
      <xdr:rowOff>297180</xdr:rowOff>
    </xdr:to>
    <xdr:grpSp>
      <xdr:nvGrpSpPr>
        <xdr:cNvPr id="56" name="グループ化 55">
          <a:extLst>
            <a:ext uri="{FF2B5EF4-FFF2-40B4-BE49-F238E27FC236}">
              <a16:creationId xmlns:a16="http://schemas.microsoft.com/office/drawing/2014/main" id="{00000000-0008-0000-0000-000038000000}"/>
            </a:ext>
          </a:extLst>
        </xdr:cNvPr>
        <xdr:cNvGrpSpPr/>
      </xdr:nvGrpSpPr>
      <xdr:grpSpPr>
        <a:xfrm>
          <a:off x="8865524" y="47277944"/>
          <a:ext cx="1228898" cy="228600"/>
          <a:chOff x="7940020" y="33748980"/>
          <a:chExt cx="1104877" cy="228600"/>
        </a:xfrm>
      </xdr:grpSpPr>
      <xdr:sp macro="" textlink="">
        <xdr:nvSpPr>
          <xdr:cNvPr id="10277" name="Check Box 37" hidden="1">
            <a:extLst>
              <a:ext uri="{63B3BB69-23CF-44E3-9099-C40C66FF867C}">
                <a14:compatExt xmlns:a14="http://schemas.microsoft.com/office/drawing/2010/main" spid="_x0000_s10277"/>
              </a:ext>
              <a:ext uri="{FF2B5EF4-FFF2-40B4-BE49-F238E27FC236}">
                <a16:creationId xmlns:a16="http://schemas.microsoft.com/office/drawing/2014/main" id="{00000000-0008-0000-0000-000025280000}"/>
              </a:ext>
            </a:extLst>
          </xdr:cNvPr>
          <xdr:cNvSpPr/>
        </xdr:nvSpPr>
        <xdr:spPr bwMode="auto">
          <a:xfrm>
            <a:off x="7940020" y="3374898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78" name="チェック 38" hidden="1">
            <a:extLst>
              <a:ext uri="{63B3BB69-23CF-44E3-9099-C40C66FF867C}">
                <a14:compatExt xmlns:a14="http://schemas.microsoft.com/office/drawing/2010/main" spid="_x0000_s10278"/>
              </a:ext>
              <a:ext uri="{FF2B5EF4-FFF2-40B4-BE49-F238E27FC236}">
                <a16:creationId xmlns:a16="http://schemas.microsoft.com/office/drawing/2014/main" id="{00000000-0008-0000-0000-000026280000}"/>
              </a:ext>
            </a:extLst>
          </xdr:cNvPr>
          <xdr:cNvSpPr/>
        </xdr:nvSpPr>
        <xdr:spPr bwMode="auto">
          <a:xfrm>
            <a:off x="8374380" y="3374898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79" name="Check Box 39" hidden="1">
            <a:extLst>
              <a:ext uri="{63B3BB69-23CF-44E3-9099-C40C66FF867C}">
                <a14:compatExt xmlns:a14="http://schemas.microsoft.com/office/drawing/2010/main" spid="_x0000_s10279"/>
              </a:ext>
              <a:ext uri="{FF2B5EF4-FFF2-40B4-BE49-F238E27FC236}">
                <a16:creationId xmlns:a16="http://schemas.microsoft.com/office/drawing/2014/main" id="{00000000-0008-0000-0000-000027280000}"/>
              </a:ext>
            </a:extLst>
          </xdr:cNvPr>
          <xdr:cNvSpPr/>
        </xdr:nvSpPr>
        <xdr:spPr bwMode="auto">
          <a:xfrm>
            <a:off x="8831540" y="3374898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24</xdr:col>
      <xdr:colOff>137160</xdr:colOff>
      <xdr:row>241</xdr:row>
      <xdr:rowOff>68580</xdr:rowOff>
    </xdr:from>
    <xdr:to>
      <xdr:col>29</xdr:col>
      <xdr:colOff>15240</xdr:colOff>
      <xdr:row>241</xdr:row>
      <xdr:rowOff>266700</xdr:rowOff>
    </xdr:to>
    <xdr:grpSp>
      <xdr:nvGrpSpPr>
        <xdr:cNvPr id="60" name="グループ化 59">
          <a:extLst>
            <a:ext uri="{FF2B5EF4-FFF2-40B4-BE49-F238E27FC236}">
              <a16:creationId xmlns:a16="http://schemas.microsoft.com/office/drawing/2014/main" id="{00000000-0008-0000-0000-00003C000000}"/>
            </a:ext>
          </a:extLst>
        </xdr:cNvPr>
        <xdr:cNvGrpSpPr/>
      </xdr:nvGrpSpPr>
      <xdr:grpSpPr>
        <a:xfrm>
          <a:off x="8865524" y="62613194"/>
          <a:ext cx="1228898" cy="198120"/>
          <a:chOff x="7940020" y="46733460"/>
          <a:chExt cx="1104877" cy="228600"/>
        </a:xfrm>
      </xdr:grpSpPr>
      <xdr:sp macro="" textlink="">
        <xdr:nvSpPr>
          <xdr:cNvPr id="10280" name="Check Box 40" hidden="1">
            <a:extLst>
              <a:ext uri="{63B3BB69-23CF-44E3-9099-C40C66FF867C}">
                <a14:compatExt xmlns:a14="http://schemas.microsoft.com/office/drawing/2010/main" spid="_x0000_s10280"/>
              </a:ext>
              <a:ext uri="{FF2B5EF4-FFF2-40B4-BE49-F238E27FC236}">
                <a16:creationId xmlns:a16="http://schemas.microsoft.com/office/drawing/2014/main" id="{00000000-0008-0000-0000-000028280000}"/>
              </a:ext>
            </a:extLst>
          </xdr:cNvPr>
          <xdr:cNvSpPr/>
        </xdr:nvSpPr>
        <xdr:spPr bwMode="auto">
          <a:xfrm>
            <a:off x="7940020" y="4673346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81" name="Check Box 41" hidden="1">
            <a:extLst>
              <a:ext uri="{63B3BB69-23CF-44E3-9099-C40C66FF867C}">
                <a14:compatExt xmlns:a14="http://schemas.microsoft.com/office/drawing/2010/main" spid="_x0000_s10281"/>
              </a:ext>
              <a:ext uri="{FF2B5EF4-FFF2-40B4-BE49-F238E27FC236}">
                <a16:creationId xmlns:a16="http://schemas.microsoft.com/office/drawing/2014/main" id="{00000000-0008-0000-0000-000029280000}"/>
              </a:ext>
            </a:extLst>
          </xdr:cNvPr>
          <xdr:cNvSpPr/>
        </xdr:nvSpPr>
        <xdr:spPr bwMode="auto">
          <a:xfrm>
            <a:off x="8374380" y="4673346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82" name="Check Box 42" hidden="1">
            <a:extLst>
              <a:ext uri="{63B3BB69-23CF-44E3-9099-C40C66FF867C}">
                <a14:compatExt xmlns:a14="http://schemas.microsoft.com/office/drawing/2010/main" spid="_x0000_s10282"/>
              </a:ext>
              <a:ext uri="{FF2B5EF4-FFF2-40B4-BE49-F238E27FC236}">
                <a16:creationId xmlns:a16="http://schemas.microsoft.com/office/drawing/2014/main" id="{00000000-0008-0000-0000-00002A280000}"/>
              </a:ext>
            </a:extLst>
          </xdr:cNvPr>
          <xdr:cNvSpPr/>
        </xdr:nvSpPr>
        <xdr:spPr bwMode="auto">
          <a:xfrm>
            <a:off x="8831540" y="4673346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24</xdr:col>
      <xdr:colOff>129540</xdr:colOff>
      <xdr:row>307</xdr:row>
      <xdr:rowOff>114300</xdr:rowOff>
    </xdr:from>
    <xdr:to>
      <xdr:col>29</xdr:col>
      <xdr:colOff>7620</xdr:colOff>
      <xdr:row>307</xdr:row>
      <xdr:rowOff>342900</xdr:rowOff>
    </xdr:to>
    <xdr:grpSp>
      <xdr:nvGrpSpPr>
        <xdr:cNvPr id="68" name="グループ化 67">
          <a:extLst>
            <a:ext uri="{FF2B5EF4-FFF2-40B4-BE49-F238E27FC236}">
              <a16:creationId xmlns:a16="http://schemas.microsoft.com/office/drawing/2014/main" id="{00000000-0008-0000-0000-000044000000}"/>
            </a:ext>
          </a:extLst>
        </xdr:cNvPr>
        <xdr:cNvGrpSpPr/>
      </xdr:nvGrpSpPr>
      <xdr:grpSpPr>
        <a:xfrm>
          <a:off x="8857904" y="78505050"/>
          <a:ext cx="1228898" cy="190500"/>
          <a:chOff x="7940020" y="58346340"/>
          <a:chExt cx="1104877" cy="228600"/>
        </a:xfrm>
      </xdr:grpSpPr>
      <xdr:sp macro="" textlink="">
        <xdr:nvSpPr>
          <xdr:cNvPr id="10286" name="Check Box 46" hidden="1">
            <a:extLst>
              <a:ext uri="{63B3BB69-23CF-44E3-9099-C40C66FF867C}">
                <a14:compatExt xmlns:a14="http://schemas.microsoft.com/office/drawing/2010/main" spid="_x0000_s10286"/>
              </a:ext>
              <a:ext uri="{FF2B5EF4-FFF2-40B4-BE49-F238E27FC236}">
                <a16:creationId xmlns:a16="http://schemas.microsoft.com/office/drawing/2014/main" id="{00000000-0008-0000-0000-00002E280000}"/>
              </a:ext>
            </a:extLst>
          </xdr:cNvPr>
          <xdr:cNvSpPr/>
        </xdr:nvSpPr>
        <xdr:spPr bwMode="auto">
          <a:xfrm>
            <a:off x="7940020" y="5834634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87" name="Check Box 47" hidden="1">
            <a:extLst>
              <a:ext uri="{63B3BB69-23CF-44E3-9099-C40C66FF867C}">
                <a14:compatExt xmlns:a14="http://schemas.microsoft.com/office/drawing/2010/main" spid="_x0000_s10287"/>
              </a:ext>
              <a:ext uri="{FF2B5EF4-FFF2-40B4-BE49-F238E27FC236}">
                <a16:creationId xmlns:a16="http://schemas.microsoft.com/office/drawing/2014/main" id="{00000000-0008-0000-0000-00002F280000}"/>
              </a:ext>
            </a:extLst>
          </xdr:cNvPr>
          <xdr:cNvSpPr/>
        </xdr:nvSpPr>
        <xdr:spPr bwMode="auto">
          <a:xfrm>
            <a:off x="8374380" y="5834634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88" name="Check Box 48" hidden="1">
            <a:extLst>
              <a:ext uri="{63B3BB69-23CF-44E3-9099-C40C66FF867C}">
                <a14:compatExt xmlns:a14="http://schemas.microsoft.com/office/drawing/2010/main" spid="_x0000_s10288"/>
              </a:ext>
              <a:ext uri="{FF2B5EF4-FFF2-40B4-BE49-F238E27FC236}">
                <a16:creationId xmlns:a16="http://schemas.microsoft.com/office/drawing/2014/main" id="{00000000-0008-0000-0000-000030280000}"/>
              </a:ext>
            </a:extLst>
          </xdr:cNvPr>
          <xdr:cNvSpPr/>
        </xdr:nvSpPr>
        <xdr:spPr bwMode="auto">
          <a:xfrm>
            <a:off x="8831540" y="5834634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24</xdr:col>
      <xdr:colOff>106680</xdr:colOff>
      <xdr:row>319</xdr:row>
      <xdr:rowOff>114300</xdr:rowOff>
    </xdr:from>
    <xdr:to>
      <xdr:col>28</xdr:col>
      <xdr:colOff>312420</xdr:colOff>
      <xdr:row>320</xdr:row>
      <xdr:rowOff>68580</xdr:rowOff>
    </xdr:to>
    <xdr:grpSp>
      <xdr:nvGrpSpPr>
        <xdr:cNvPr id="72" name="グループ化 71">
          <a:extLst>
            <a:ext uri="{FF2B5EF4-FFF2-40B4-BE49-F238E27FC236}">
              <a16:creationId xmlns:a16="http://schemas.microsoft.com/office/drawing/2014/main" id="{00000000-0008-0000-0000-000048000000}"/>
            </a:ext>
          </a:extLst>
        </xdr:cNvPr>
        <xdr:cNvGrpSpPr/>
      </xdr:nvGrpSpPr>
      <xdr:grpSpPr>
        <a:xfrm>
          <a:off x="8835044" y="81726232"/>
          <a:ext cx="1192876" cy="222712"/>
          <a:chOff x="7940062" y="61196220"/>
          <a:chExt cx="1104911" cy="228600"/>
        </a:xfrm>
      </xdr:grpSpPr>
      <xdr:sp macro="" textlink="">
        <xdr:nvSpPr>
          <xdr:cNvPr id="10289" name="Check Box 49" hidden="1">
            <a:extLst>
              <a:ext uri="{63B3BB69-23CF-44E3-9099-C40C66FF867C}">
                <a14:compatExt xmlns:a14="http://schemas.microsoft.com/office/drawing/2010/main" spid="_x0000_s10289"/>
              </a:ext>
              <a:ext uri="{FF2B5EF4-FFF2-40B4-BE49-F238E27FC236}">
                <a16:creationId xmlns:a16="http://schemas.microsoft.com/office/drawing/2014/main" id="{00000000-0008-0000-0000-000031280000}"/>
              </a:ext>
            </a:extLst>
          </xdr:cNvPr>
          <xdr:cNvSpPr/>
        </xdr:nvSpPr>
        <xdr:spPr bwMode="auto">
          <a:xfrm>
            <a:off x="7940062" y="61196220"/>
            <a:ext cx="213361"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90" name="Check Box 50" hidden="1">
            <a:extLst>
              <a:ext uri="{63B3BB69-23CF-44E3-9099-C40C66FF867C}">
                <a14:compatExt xmlns:a14="http://schemas.microsoft.com/office/drawing/2010/main" spid="_x0000_s10290"/>
              </a:ext>
              <a:ext uri="{FF2B5EF4-FFF2-40B4-BE49-F238E27FC236}">
                <a16:creationId xmlns:a16="http://schemas.microsoft.com/office/drawing/2014/main" id="{00000000-0008-0000-0000-000032280000}"/>
              </a:ext>
            </a:extLst>
          </xdr:cNvPr>
          <xdr:cNvSpPr/>
        </xdr:nvSpPr>
        <xdr:spPr bwMode="auto">
          <a:xfrm>
            <a:off x="8374380" y="6119622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91" name="Check Box 51" hidden="1">
            <a:extLst>
              <a:ext uri="{63B3BB69-23CF-44E3-9099-C40C66FF867C}">
                <a14:compatExt xmlns:a14="http://schemas.microsoft.com/office/drawing/2010/main" spid="_x0000_s10291"/>
              </a:ext>
              <a:ext uri="{FF2B5EF4-FFF2-40B4-BE49-F238E27FC236}">
                <a16:creationId xmlns:a16="http://schemas.microsoft.com/office/drawing/2014/main" id="{00000000-0008-0000-0000-000033280000}"/>
              </a:ext>
            </a:extLst>
          </xdr:cNvPr>
          <xdr:cNvSpPr/>
        </xdr:nvSpPr>
        <xdr:spPr bwMode="auto">
          <a:xfrm>
            <a:off x="8831612" y="61196220"/>
            <a:ext cx="213361"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24</xdr:col>
      <xdr:colOff>137160</xdr:colOff>
      <xdr:row>328</xdr:row>
      <xdr:rowOff>83820</xdr:rowOff>
    </xdr:from>
    <xdr:to>
      <xdr:col>29</xdr:col>
      <xdr:colOff>15240</xdr:colOff>
      <xdr:row>328</xdr:row>
      <xdr:rowOff>312420</xdr:rowOff>
    </xdr:to>
    <xdr:grpSp>
      <xdr:nvGrpSpPr>
        <xdr:cNvPr id="76" name="グループ化 75">
          <a:extLst>
            <a:ext uri="{FF2B5EF4-FFF2-40B4-BE49-F238E27FC236}">
              <a16:creationId xmlns:a16="http://schemas.microsoft.com/office/drawing/2014/main" id="{00000000-0008-0000-0000-00004C000000}"/>
            </a:ext>
          </a:extLst>
        </xdr:cNvPr>
        <xdr:cNvGrpSpPr/>
      </xdr:nvGrpSpPr>
      <xdr:grpSpPr>
        <a:xfrm>
          <a:off x="8865524" y="83462206"/>
          <a:ext cx="1228898" cy="228600"/>
          <a:chOff x="7940020" y="63124080"/>
          <a:chExt cx="1104877" cy="228600"/>
        </a:xfrm>
      </xdr:grpSpPr>
      <xdr:sp macro="" textlink="">
        <xdr:nvSpPr>
          <xdr:cNvPr id="10292" name="Check Box 52" hidden="1">
            <a:extLst>
              <a:ext uri="{63B3BB69-23CF-44E3-9099-C40C66FF867C}">
                <a14:compatExt xmlns:a14="http://schemas.microsoft.com/office/drawing/2010/main" spid="_x0000_s10292"/>
              </a:ext>
              <a:ext uri="{FF2B5EF4-FFF2-40B4-BE49-F238E27FC236}">
                <a16:creationId xmlns:a16="http://schemas.microsoft.com/office/drawing/2014/main" id="{00000000-0008-0000-0000-000034280000}"/>
              </a:ext>
            </a:extLst>
          </xdr:cNvPr>
          <xdr:cNvSpPr/>
        </xdr:nvSpPr>
        <xdr:spPr bwMode="auto">
          <a:xfrm>
            <a:off x="7940020" y="6312408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93" name="Check Box 53" hidden="1">
            <a:extLst>
              <a:ext uri="{63B3BB69-23CF-44E3-9099-C40C66FF867C}">
                <a14:compatExt xmlns:a14="http://schemas.microsoft.com/office/drawing/2010/main" spid="_x0000_s10293"/>
              </a:ext>
              <a:ext uri="{FF2B5EF4-FFF2-40B4-BE49-F238E27FC236}">
                <a16:creationId xmlns:a16="http://schemas.microsoft.com/office/drawing/2014/main" id="{00000000-0008-0000-0000-000035280000}"/>
              </a:ext>
            </a:extLst>
          </xdr:cNvPr>
          <xdr:cNvSpPr/>
        </xdr:nvSpPr>
        <xdr:spPr bwMode="auto">
          <a:xfrm>
            <a:off x="8374380" y="6312408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94" name="Check Box 54" hidden="1">
            <a:extLst>
              <a:ext uri="{63B3BB69-23CF-44E3-9099-C40C66FF867C}">
                <a14:compatExt xmlns:a14="http://schemas.microsoft.com/office/drawing/2010/main" spid="_x0000_s10294"/>
              </a:ext>
              <a:ext uri="{FF2B5EF4-FFF2-40B4-BE49-F238E27FC236}">
                <a16:creationId xmlns:a16="http://schemas.microsoft.com/office/drawing/2014/main" id="{00000000-0008-0000-0000-000036280000}"/>
              </a:ext>
            </a:extLst>
          </xdr:cNvPr>
          <xdr:cNvSpPr/>
        </xdr:nvSpPr>
        <xdr:spPr bwMode="auto">
          <a:xfrm>
            <a:off x="8831540" y="6312408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24</xdr:col>
      <xdr:colOff>137160</xdr:colOff>
      <xdr:row>384</xdr:row>
      <xdr:rowOff>83820</xdr:rowOff>
    </xdr:from>
    <xdr:to>
      <xdr:col>29</xdr:col>
      <xdr:colOff>15240</xdr:colOff>
      <xdr:row>384</xdr:row>
      <xdr:rowOff>312420</xdr:rowOff>
    </xdr:to>
    <xdr:grpSp>
      <xdr:nvGrpSpPr>
        <xdr:cNvPr id="80" name="グループ化 79">
          <a:extLst>
            <a:ext uri="{FF2B5EF4-FFF2-40B4-BE49-F238E27FC236}">
              <a16:creationId xmlns:a16="http://schemas.microsoft.com/office/drawing/2014/main" id="{00000000-0008-0000-0000-000050000000}"/>
            </a:ext>
          </a:extLst>
        </xdr:cNvPr>
        <xdr:cNvGrpSpPr/>
      </xdr:nvGrpSpPr>
      <xdr:grpSpPr>
        <a:xfrm>
          <a:off x="8865524" y="94996115"/>
          <a:ext cx="1228898" cy="228600"/>
          <a:chOff x="7940020" y="66088260"/>
          <a:chExt cx="1104877" cy="228600"/>
        </a:xfrm>
      </xdr:grpSpPr>
      <xdr:sp macro="" textlink="">
        <xdr:nvSpPr>
          <xdr:cNvPr id="10295" name="Check Box 55" hidden="1">
            <a:extLst>
              <a:ext uri="{63B3BB69-23CF-44E3-9099-C40C66FF867C}">
                <a14:compatExt xmlns:a14="http://schemas.microsoft.com/office/drawing/2010/main" spid="_x0000_s10295"/>
              </a:ext>
              <a:ext uri="{FF2B5EF4-FFF2-40B4-BE49-F238E27FC236}">
                <a16:creationId xmlns:a16="http://schemas.microsoft.com/office/drawing/2014/main" id="{00000000-0008-0000-0000-000037280000}"/>
              </a:ext>
            </a:extLst>
          </xdr:cNvPr>
          <xdr:cNvSpPr/>
        </xdr:nvSpPr>
        <xdr:spPr bwMode="auto">
          <a:xfrm>
            <a:off x="7940020" y="6608826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96" name="Check Box 56" hidden="1">
            <a:extLst>
              <a:ext uri="{63B3BB69-23CF-44E3-9099-C40C66FF867C}">
                <a14:compatExt xmlns:a14="http://schemas.microsoft.com/office/drawing/2010/main" spid="_x0000_s10296"/>
              </a:ext>
              <a:ext uri="{FF2B5EF4-FFF2-40B4-BE49-F238E27FC236}">
                <a16:creationId xmlns:a16="http://schemas.microsoft.com/office/drawing/2014/main" id="{00000000-0008-0000-0000-000038280000}"/>
              </a:ext>
            </a:extLst>
          </xdr:cNvPr>
          <xdr:cNvSpPr/>
        </xdr:nvSpPr>
        <xdr:spPr bwMode="auto">
          <a:xfrm>
            <a:off x="8374380" y="6608826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97" name="Check Box 57" hidden="1">
            <a:extLst>
              <a:ext uri="{63B3BB69-23CF-44E3-9099-C40C66FF867C}">
                <a14:compatExt xmlns:a14="http://schemas.microsoft.com/office/drawing/2010/main" spid="_x0000_s10297"/>
              </a:ext>
              <a:ext uri="{FF2B5EF4-FFF2-40B4-BE49-F238E27FC236}">
                <a16:creationId xmlns:a16="http://schemas.microsoft.com/office/drawing/2014/main" id="{00000000-0008-0000-0000-000039280000}"/>
              </a:ext>
            </a:extLst>
          </xdr:cNvPr>
          <xdr:cNvSpPr/>
        </xdr:nvSpPr>
        <xdr:spPr bwMode="auto">
          <a:xfrm>
            <a:off x="8831540" y="6608826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24</xdr:col>
      <xdr:colOff>137160</xdr:colOff>
      <xdr:row>397</xdr:row>
      <xdr:rowOff>68580</xdr:rowOff>
    </xdr:from>
    <xdr:to>
      <xdr:col>29</xdr:col>
      <xdr:colOff>15240</xdr:colOff>
      <xdr:row>397</xdr:row>
      <xdr:rowOff>297180</xdr:rowOff>
    </xdr:to>
    <xdr:grpSp>
      <xdr:nvGrpSpPr>
        <xdr:cNvPr id="84" name="グループ化 83">
          <a:extLst>
            <a:ext uri="{FF2B5EF4-FFF2-40B4-BE49-F238E27FC236}">
              <a16:creationId xmlns:a16="http://schemas.microsoft.com/office/drawing/2014/main" id="{00000000-0008-0000-0000-000054000000}"/>
            </a:ext>
          </a:extLst>
        </xdr:cNvPr>
        <xdr:cNvGrpSpPr/>
      </xdr:nvGrpSpPr>
      <xdr:grpSpPr>
        <a:xfrm>
          <a:off x="8865524" y="98072171"/>
          <a:ext cx="1228898" cy="228600"/>
          <a:chOff x="7940020" y="70667880"/>
          <a:chExt cx="1104877" cy="228600"/>
        </a:xfrm>
      </xdr:grpSpPr>
      <xdr:sp macro="" textlink="">
        <xdr:nvSpPr>
          <xdr:cNvPr id="10298" name="Check Box 58" hidden="1">
            <a:extLst>
              <a:ext uri="{63B3BB69-23CF-44E3-9099-C40C66FF867C}">
                <a14:compatExt xmlns:a14="http://schemas.microsoft.com/office/drawing/2010/main" spid="_x0000_s10298"/>
              </a:ext>
              <a:ext uri="{FF2B5EF4-FFF2-40B4-BE49-F238E27FC236}">
                <a16:creationId xmlns:a16="http://schemas.microsoft.com/office/drawing/2014/main" id="{00000000-0008-0000-0000-00003A280000}"/>
              </a:ext>
            </a:extLst>
          </xdr:cNvPr>
          <xdr:cNvSpPr/>
        </xdr:nvSpPr>
        <xdr:spPr bwMode="auto">
          <a:xfrm>
            <a:off x="7940020" y="7066788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99" name="Check Box 59" hidden="1">
            <a:extLst>
              <a:ext uri="{63B3BB69-23CF-44E3-9099-C40C66FF867C}">
                <a14:compatExt xmlns:a14="http://schemas.microsoft.com/office/drawing/2010/main" spid="_x0000_s10299"/>
              </a:ext>
              <a:ext uri="{FF2B5EF4-FFF2-40B4-BE49-F238E27FC236}">
                <a16:creationId xmlns:a16="http://schemas.microsoft.com/office/drawing/2014/main" id="{00000000-0008-0000-0000-00003B280000}"/>
              </a:ext>
            </a:extLst>
          </xdr:cNvPr>
          <xdr:cNvSpPr/>
        </xdr:nvSpPr>
        <xdr:spPr bwMode="auto">
          <a:xfrm>
            <a:off x="8374380" y="7066788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300" name="Check Box 60" hidden="1">
            <a:extLst>
              <a:ext uri="{63B3BB69-23CF-44E3-9099-C40C66FF867C}">
                <a14:compatExt xmlns:a14="http://schemas.microsoft.com/office/drawing/2010/main" spid="_x0000_s10300"/>
              </a:ext>
              <a:ext uri="{FF2B5EF4-FFF2-40B4-BE49-F238E27FC236}">
                <a16:creationId xmlns:a16="http://schemas.microsoft.com/office/drawing/2014/main" id="{00000000-0008-0000-0000-00003C280000}"/>
              </a:ext>
            </a:extLst>
          </xdr:cNvPr>
          <xdr:cNvSpPr/>
        </xdr:nvSpPr>
        <xdr:spPr bwMode="auto">
          <a:xfrm>
            <a:off x="8831540" y="7066788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26</xdr:col>
      <xdr:colOff>68580</xdr:colOff>
      <xdr:row>279</xdr:row>
      <xdr:rowOff>15240</xdr:rowOff>
    </xdr:from>
    <xdr:to>
      <xdr:col>26</xdr:col>
      <xdr:colOff>281940</xdr:colOff>
      <xdr:row>284</xdr:row>
      <xdr:rowOff>106680</xdr:rowOff>
    </xdr:to>
    <xdr:grpSp>
      <xdr:nvGrpSpPr>
        <xdr:cNvPr id="92" name="グループ化 91">
          <a:extLst>
            <a:ext uri="{FF2B5EF4-FFF2-40B4-BE49-F238E27FC236}">
              <a16:creationId xmlns:a16="http://schemas.microsoft.com/office/drawing/2014/main" id="{00000000-0008-0000-0000-00005C000000}"/>
            </a:ext>
          </a:extLst>
        </xdr:cNvPr>
        <xdr:cNvGrpSpPr/>
      </xdr:nvGrpSpPr>
      <xdr:grpSpPr>
        <a:xfrm>
          <a:off x="9290512" y="70950513"/>
          <a:ext cx="213360" cy="1347008"/>
          <a:chOff x="8351520" y="51015721"/>
          <a:chExt cx="213360" cy="1348896"/>
        </a:xfrm>
      </xdr:grpSpPr>
      <xdr:sp macro="" textlink="">
        <xdr:nvSpPr>
          <xdr:cNvPr id="10304" name="Check Box 64" hidden="1">
            <a:extLst>
              <a:ext uri="{63B3BB69-23CF-44E3-9099-C40C66FF867C}">
                <a14:compatExt xmlns:a14="http://schemas.microsoft.com/office/drawing/2010/main" spid="_x0000_s10304"/>
              </a:ext>
              <a:ext uri="{FF2B5EF4-FFF2-40B4-BE49-F238E27FC236}">
                <a16:creationId xmlns:a16="http://schemas.microsoft.com/office/drawing/2014/main" id="{00000000-0008-0000-0000-000040280000}"/>
              </a:ext>
            </a:extLst>
          </xdr:cNvPr>
          <xdr:cNvSpPr/>
        </xdr:nvSpPr>
        <xdr:spPr bwMode="auto">
          <a:xfrm>
            <a:off x="8351520" y="51015721"/>
            <a:ext cx="213360" cy="2285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305" name="Check Box 65" hidden="1">
            <a:extLst>
              <a:ext uri="{63B3BB69-23CF-44E3-9099-C40C66FF867C}">
                <a14:compatExt xmlns:a14="http://schemas.microsoft.com/office/drawing/2010/main" spid="_x0000_s10305"/>
              </a:ext>
              <a:ext uri="{FF2B5EF4-FFF2-40B4-BE49-F238E27FC236}">
                <a16:creationId xmlns:a16="http://schemas.microsoft.com/office/drawing/2014/main" id="{00000000-0008-0000-0000-000041280000}"/>
              </a:ext>
            </a:extLst>
          </xdr:cNvPr>
          <xdr:cNvSpPr/>
        </xdr:nvSpPr>
        <xdr:spPr bwMode="auto">
          <a:xfrm>
            <a:off x="8351520" y="5138928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306" name="Check Box 66" hidden="1">
            <a:extLst>
              <a:ext uri="{63B3BB69-23CF-44E3-9099-C40C66FF867C}">
                <a14:compatExt xmlns:a14="http://schemas.microsoft.com/office/drawing/2010/main" spid="_x0000_s10306"/>
              </a:ext>
              <a:ext uri="{FF2B5EF4-FFF2-40B4-BE49-F238E27FC236}">
                <a16:creationId xmlns:a16="http://schemas.microsoft.com/office/drawing/2014/main" id="{00000000-0008-0000-0000-000042280000}"/>
              </a:ext>
            </a:extLst>
          </xdr:cNvPr>
          <xdr:cNvSpPr/>
        </xdr:nvSpPr>
        <xdr:spPr bwMode="auto">
          <a:xfrm>
            <a:off x="8351520" y="5177028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307" name="Check Box 67" hidden="1">
            <a:extLst>
              <a:ext uri="{63B3BB69-23CF-44E3-9099-C40C66FF867C}">
                <a14:compatExt xmlns:a14="http://schemas.microsoft.com/office/drawing/2010/main" spid="_x0000_s10307"/>
              </a:ext>
              <a:ext uri="{FF2B5EF4-FFF2-40B4-BE49-F238E27FC236}">
                <a16:creationId xmlns:a16="http://schemas.microsoft.com/office/drawing/2014/main" id="{00000000-0008-0000-0000-000043280000}"/>
              </a:ext>
            </a:extLst>
          </xdr:cNvPr>
          <xdr:cNvSpPr/>
        </xdr:nvSpPr>
        <xdr:spPr bwMode="auto">
          <a:xfrm>
            <a:off x="8351520" y="52136016"/>
            <a:ext cx="213360" cy="2286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editAs="oneCell">
    <xdr:from>
      <xdr:col>26</xdr:col>
      <xdr:colOff>68580</xdr:colOff>
      <xdr:row>285</xdr:row>
      <xdr:rowOff>22860</xdr:rowOff>
    </xdr:from>
    <xdr:to>
      <xdr:col>26</xdr:col>
      <xdr:colOff>289560</xdr:colOff>
      <xdr:row>285</xdr:row>
      <xdr:rowOff>251114</xdr:rowOff>
    </xdr:to>
    <xdr:sp macro="" textlink="">
      <xdr:nvSpPr>
        <xdr:cNvPr id="10308" name="Check Box 68" hidden="1">
          <a:extLst>
            <a:ext uri="{63B3BB69-23CF-44E3-9099-C40C66FF867C}">
              <a14:compatExt xmlns:a14="http://schemas.microsoft.com/office/drawing/2010/main" spid="_x0000_s10308"/>
            </a:ext>
            <a:ext uri="{FF2B5EF4-FFF2-40B4-BE49-F238E27FC236}">
              <a16:creationId xmlns:a16="http://schemas.microsoft.com/office/drawing/2014/main" id="{00000000-0008-0000-0000-00004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137160</xdr:colOff>
      <xdr:row>346</xdr:row>
      <xdr:rowOff>53340</xdr:rowOff>
    </xdr:from>
    <xdr:to>
      <xdr:col>29</xdr:col>
      <xdr:colOff>15240</xdr:colOff>
      <xdr:row>346</xdr:row>
      <xdr:rowOff>274320</xdr:rowOff>
    </xdr:to>
    <xdr:grpSp>
      <xdr:nvGrpSpPr>
        <xdr:cNvPr id="102" name="グループ化 101">
          <a:extLst>
            <a:ext uri="{FF2B5EF4-FFF2-40B4-BE49-F238E27FC236}">
              <a16:creationId xmlns:a16="http://schemas.microsoft.com/office/drawing/2014/main" id="{00000000-0008-0000-0000-000066000000}"/>
            </a:ext>
          </a:extLst>
        </xdr:cNvPr>
        <xdr:cNvGrpSpPr/>
      </xdr:nvGrpSpPr>
      <xdr:grpSpPr>
        <a:xfrm>
          <a:off x="8865524" y="86756817"/>
          <a:ext cx="1228898" cy="220980"/>
          <a:chOff x="7940020" y="63124080"/>
          <a:chExt cx="1104877" cy="228600"/>
        </a:xfrm>
      </xdr:grpSpPr>
      <xdr:sp macro="" textlink="">
        <xdr:nvSpPr>
          <xdr:cNvPr id="10312" name="Check Box 72" hidden="1">
            <a:extLst>
              <a:ext uri="{63B3BB69-23CF-44E3-9099-C40C66FF867C}">
                <a14:compatExt xmlns:a14="http://schemas.microsoft.com/office/drawing/2010/main" spid="_x0000_s10312"/>
              </a:ext>
              <a:ext uri="{FF2B5EF4-FFF2-40B4-BE49-F238E27FC236}">
                <a16:creationId xmlns:a16="http://schemas.microsoft.com/office/drawing/2014/main" id="{00000000-0008-0000-0000-000048280000}"/>
              </a:ext>
            </a:extLst>
          </xdr:cNvPr>
          <xdr:cNvSpPr/>
        </xdr:nvSpPr>
        <xdr:spPr bwMode="auto">
          <a:xfrm>
            <a:off x="7940020" y="6312408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313" name="Check Box 73" hidden="1">
            <a:extLst>
              <a:ext uri="{63B3BB69-23CF-44E3-9099-C40C66FF867C}">
                <a14:compatExt xmlns:a14="http://schemas.microsoft.com/office/drawing/2010/main" spid="_x0000_s10313"/>
              </a:ext>
              <a:ext uri="{FF2B5EF4-FFF2-40B4-BE49-F238E27FC236}">
                <a16:creationId xmlns:a16="http://schemas.microsoft.com/office/drawing/2014/main" id="{00000000-0008-0000-0000-000049280000}"/>
              </a:ext>
            </a:extLst>
          </xdr:cNvPr>
          <xdr:cNvSpPr/>
        </xdr:nvSpPr>
        <xdr:spPr bwMode="auto">
          <a:xfrm>
            <a:off x="8374380" y="6312408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314" name="Check Box 74" hidden="1">
            <a:extLst>
              <a:ext uri="{63B3BB69-23CF-44E3-9099-C40C66FF867C}">
                <a14:compatExt xmlns:a14="http://schemas.microsoft.com/office/drawing/2010/main" spid="_x0000_s10314"/>
              </a:ext>
              <a:ext uri="{FF2B5EF4-FFF2-40B4-BE49-F238E27FC236}">
                <a16:creationId xmlns:a16="http://schemas.microsoft.com/office/drawing/2014/main" id="{00000000-0008-0000-0000-00004A280000}"/>
              </a:ext>
            </a:extLst>
          </xdr:cNvPr>
          <xdr:cNvSpPr/>
        </xdr:nvSpPr>
        <xdr:spPr bwMode="auto">
          <a:xfrm>
            <a:off x="8831540" y="6312408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15</xdr:col>
      <xdr:colOff>60960</xdr:colOff>
      <xdr:row>309</xdr:row>
      <xdr:rowOff>22860</xdr:rowOff>
    </xdr:from>
    <xdr:to>
      <xdr:col>16</xdr:col>
      <xdr:colOff>76200</xdr:colOff>
      <xdr:row>309</xdr:row>
      <xdr:rowOff>411480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4975860" y="59550300"/>
          <a:ext cx="342900" cy="388620"/>
        </a:xfrm>
        <a:prstGeom prst="rightArrow">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129540</xdr:colOff>
      <xdr:row>113</xdr:row>
      <xdr:rowOff>15240</xdr:rowOff>
    </xdr:from>
    <xdr:to>
      <xdr:col>29</xdr:col>
      <xdr:colOff>7620</xdr:colOff>
      <xdr:row>113</xdr:row>
      <xdr:rowOff>243840</xdr:rowOff>
    </xdr:to>
    <xdr:grpSp>
      <xdr:nvGrpSpPr>
        <xdr:cNvPr id="107" name="グループ化 106">
          <a:extLst>
            <a:ext uri="{FF2B5EF4-FFF2-40B4-BE49-F238E27FC236}">
              <a16:creationId xmlns:a16="http://schemas.microsoft.com/office/drawing/2014/main" id="{00000000-0008-0000-0000-00006B000000}"/>
            </a:ext>
          </a:extLst>
        </xdr:cNvPr>
        <xdr:cNvGrpSpPr/>
      </xdr:nvGrpSpPr>
      <xdr:grpSpPr>
        <a:xfrm>
          <a:off x="8857904" y="27655058"/>
          <a:ext cx="1228898" cy="228600"/>
          <a:chOff x="7940020" y="19636740"/>
          <a:chExt cx="1104877" cy="228600"/>
        </a:xfrm>
      </xdr:grpSpPr>
      <xdr:sp macro="" textlink="">
        <xdr:nvSpPr>
          <xdr:cNvPr id="10315" name="Check Box 75" hidden="1">
            <a:extLst>
              <a:ext uri="{63B3BB69-23CF-44E3-9099-C40C66FF867C}">
                <a14:compatExt xmlns:a14="http://schemas.microsoft.com/office/drawing/2010/main" spid="_x0000_s10315"/>
              </a:ext>
              <a:ext uri="{FF2B5EF4-FFF2-40B4-BE49-F238E27FC236}">
                <a16:creationId xmlns:a16="http://schemas.microsoft.com/office/drawing/2014/main" id="{00000000-0008-0000-0000-00004B280000}"/>
              </a:ext>
            </a:extLst>
          </xdr:cNvPr>
          <xdr:cNvSpPr/>
        </xdr:nvSpPr>
        <xdr:spPr bwMode="auto">
          <a:xfrm>
            <a:off x="7940020" y="1963674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316" name="Check Box 76" hidden="1">
            <a:extLst>
              <a:ext uri="{63B3BB69-23CF-44E3-9099-C40C66FF867C}">
                <a14:compatExt xmlns:a14="http://schemas.microsoft.com/office/drawing/2010/main" spid="_x0000_s10316"/>
              </a:ext>
              <a:ext uri="{FF2B5EF4-FFF2-40B4-BE49-F238E27FC236}">
                <a16:creationId xmlns:a16="http://schemas.microsoft.com/office/drawing/2014/main" id="{00000000-0008-0000-0000-00004C280000}"/>
              </a:ext>
            </a:extLst>
          </xdr:cNvPr>
          <xdr:cNvSpPr/>
        </xdr:nvSpPr>
        <xdr:spPr bwMode="auto">
          <a:xfrm>
            <a:off x="8374380" y="1963674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317" name="Check Box 77" hidden="1">
            <a:extLst>
              <a:ext uri="{63B3BB69-23CF-44E3-9099-C40C66FF867C}">
                <a14:compatExt xmlns:a14="http://schemas.microsoft.com/office/drawing/2010/main" spid="_x0000_s10317"/>
              </a:ext>
              <a:ext uri="{FF2B5EF4-FFF2-40B4-BE49-F238E27FC236}">
                <a16:creationId xmlns:a16="http://schemas.microsoft.com/office/drawing/2014/main" id="{00000000-0008-0000-0000-00004D280000}"/>
              </a:ext>
            </a:extLst>
          </xdr:cNvPr>
          <xdr:cNvSpPr/>
        </xdr:nvSpPr>
        <xdr:spPr bwMode="auto">
          <a:xfrm>
            <a:off x="8831540" y="1963674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24</xdr:col>
      <xdr:colOff>137160</xdr:colOff>
      <xdr:row>405</xdr:row>
      <xdr:rowOff>45720</xdr:rowOff>
    </xdr:from>
    <xdr:to>
      <xdr:col>29</xdr:col>
      <xdr:colOff>15240</xdr:colOff>
      <xdr:row>405</xdr:row>
      <xdr:rowOff>327660</xdr:rowOff>
    </xdr:to>
    <xdr:grpSp>
      <xdr:nvGrpSpPr>
        <xdr:cNvPr id="111" name="グループ化 110">
          <a:extLst>
            <a:ext uri="{FF2B5EF4-FFF2-40B4-BE49-F238E27FC236}">
              <a16:creationId xmlns:a16="http://schemas.microsoft.com/office/drawing/2014/main" id="{00000000-0008-0000-0000-00006F000000}"/>
            </a:ext>
          </a:extLst>
        </xdr:cNvPr>
        <xdr:cNvGrpSpPr/>
      </xdr:nvGrpSpPr>
      <xdr:grpSpPr>
        <a:xfrm>
          <a:off x="8865524" y="99426106"/>
          <a:ext cx="1228898" cy="281940"/>
          <a:chOff x="7940020" y="71140320"/>
          <a:chExt cx="1104877" cy="228600"/>
        </a:xfrm>
      </xdr:grpSpPr>
      <xdr:sp macro="" textlink="">
        <xdr:nvSpPr>
          <xdr:cNvPr id="10318" name="Check Box 78" hidden="1">
            <a:extLst>
              <a:ext uri="{63B3BB69-23CF-44E3-9099-C40C66FF867C}">
                <a14:compatExt xmlns:a14="http://schemas.microsoft.com/office/drawing/2010/main" spid="_x0000_s10318"/>
              </a:ext>
              <a:ext uri="{FF2B5EF4-FFF2-40B4-BE49-F238E27FC236}">
                <a16:creationId xmlns:a16="http://schemas.microsoft.com/office/drawing/2014/main" id="{00000000-0008-0000-0000-00004E280000}"/>
              </a:ext>
            </a:extLst>
          </xdr:cNvPr>
          <xdr:cNvSpPr/>
        </xdr:nvSpPr>
        <xdr:spPr bwMode="auto">
          <a:xfrm>
            <a:off x="7940020" y="7114032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319" name="Check Box 79" hidden="1">
            <a:extLst>
              <a:ext uri="{63B3BB69-23CF-44E3-9099-C40C66FF867C}">
                <a14:compatExt xmlns:a14="http://schemas.microsoft.com/office/drawing/2010/main" spid="_x0000_s10319"/>
              </a:ext>
              <a:ext uri="{FF2B5EF4-FFF2-40B4-BE49-F238E27FC236}">
                <a16:creationId xmlns:a16="http://schemas.microsoft.com/office/drawing/2014/main" id="{00000000-0008-0000-0000-00004F280000}"/>
              </a:ext>
            </a:extLst>
          </xdr:cNvPr>
          <xdr:cNvSpPr/>
        </xdr:nvSpPr>
        <xdr:spPr bwMode="auto">
          <a:xfrm>
            <a:off x="8374380" y="7114032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320" name="Check Box 80" hidden="1">
            <a:extLst>
              <a:ext uri="{63B3BB69-23CF-44E3-9099-C40C66FF867C}">
                <a14:compatExt xmlns:a14="http://schemas.microsoft.com/office/drawing/2010/main" spid="_x0000_s10320"/>
              </a:ext>
              <a:ext uri="{FF2B5EF4-FFF2-40B4-BE49-F238E27FC236}">
                <a16:creationId xmlns:a16="http://schemas.microsoft.com/office/drawing/2014/main" id="{00000000-0008-0000-0000-000050280000}"/>
              </a:ext>
            </a:extLst>
          </xdr:cNvPr>
          <xdr:cNvSpPr/>
        </xdr:nvSpPr>
        <xdr:spPr bwMode="auto">
          <a:xfrm>
            <a:off x="8831540" y="7114032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24</xdr:col>
      <xdr:colOff>137160</xdr:colOff>
      <xdr:row>407</xdr:row>
      <xdr:rowOff>45720</xdr:rowOff>
    </xdr:from>
    <xdr:to>
      <xdr:col>29</xdr:col>
      <xdr:colOff>15240</xdr:colOff>
      <xdr:row>407</xdr:row>
      <xdr:rowOff>327660</xdr:rowOff>
    </xdr:to>
    <xdr:grpSp>
      <xdr:nvGrpSpPr>
        <xdr:cNvPr id="115" name="グループ化 114">
          <a:extLst>
            <a:ext uri="{FF2B5EF4-FFF2-40B4-BE49-F238E27FC236}">
              <a16:creationId xmlns:a16="http://schemas.microsoft.com/office/drawing/2014/main" id="{00000000-0008-0000-0000-000073000000}"/>
            </a:ext>
          </a:extLst>
        </xdr:cNvPr>
        <xdr:cNvGrpSpPr/>
      </xdr:nvGrpSpPr>
      <xdr:grpSpPr>
        <a:xfrm>
          <a:off x="8865524" y="100136152"/>
          <a:ext cx="1228898" cy="281940"/>
          <a:chOff x="7940020" y="71140320"/>
          <a:chExt cx="1104877" cy="228600"/>
        </a:xfrm>
      </xdr:grpSpPr>
      <xdr:sp macro="" textlink="">
        <xdr:nvSpPr>
          <xdr:cNvPr id="10321" name="Check Box 81" hidden="1">
            <a:extLst>
              <a:ext uri="{63B3BB69-23CF-44E3-9099-C40C66FF867C}">
                <a14:compatExt xmlns:a14="http://schemas.microsoft.com/office/drawing/2010/main" spid="_x0000_s10321"/>
              </a:ext>
              <a:ext uri="{FF2B5EF4-FFF2-40B4-BE49-F238E27FC236}">
                <a16:creationId xmlns:a16="http://schemas.microsoft.com/office/drawing/2014/main" id="{00000000-0008-0000-0000-000051280000}"/>
              </a:ext>
            </a:extLst>
          </xdr:cNvPr>
          <xdr:cNvSpPr/>
        </xdr:nvSpPr>
        <xdr:spPr bwMode="auto">
          <a:xfrm>
            <a:off x="7940020" y="7114032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322" name="Check Box 82" hidden="1">
            <a:extLst>
              <a:ext uri="{63B3BB69-23CF-44E3-9099-C40C66FF867C}">
                <a14:compatExt xmlns:a14="http://schemas.microsoft.com/office/drawing/2010/main" spid="_x0000_s10322"/>
              </a:ext>
              <a:ext uri="{FF2B5EF4-FFF2-40B4-BE49-F238E27FC236}">
                <a16:creationId xmlns:a16="http://schemas.microsoft.com/office/drawing/2014/main" id="{00000000-0008-0000-0000-000052280000}"/>
              </a:ext>
            </a:extLst>
          </xdr:cNvPr>
          <xdr:cNvSpPr/>
        </xdr:nvSpPr>
        <xdr:spPr bwMode="auto">
          <a:xfrm>
            <a:off x="8374380" y="7114032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323" name="Check Box 83" hidden="1">
            <a:extLst>
              <a:ext uri="{63B3BB69-23CF-44E3-9099-C40C66FF867C}">
                <a14:compatExt xmlns:a14="http://schemas.microsoft.com/office/drawing/2010/main" spid="_x0000_s10323"/>
              </a:ext>
              <a:ext uri="{FF2B5EF4-FFF2-40B4-BE49-F238E27FC236}">
                <a16:creationId xmlns:a16="http://schemas.microsoft.com/office/drawing/2014/main" id="{00000000-0008-0000-0000-000053280000}"/>
              </a:ext>
            </a:extLst>
          </xdr:cNvPr>
          <xdr:cNvSpPr/>
        </xdr:nvSpPr>
        <xdr:spPr bwMode="auto">
          <a:xfrm>
            <a:off x="8831540" y="7114032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6</xdr:col>
      <xdr:colOff>84082</xdr:colOff>
      <xdr:row>386</xdr:row>
      <xdr:rowOff>167640</xdr:rowOff>
    </xdr:from>
    <xdr:to>
      <xdr:col>26</xdr:col>
      <xdr:colOff>155862</xdr:colOff>
      <xdr:row>387</xdr:row>
      <xdr:rowOff>199159</xdr:rowOff>
    </xdr:to>
    <xdr:grpSp>
      <xdr:nvGrpSpPr>
        <xdr:cNvPr id="21" name="グループ化 20">
          <a:extLst>
            <a:ext uri="{FF2B5EF4-FFF2-40B4-BE49-F238E27FC236}">
              <a16:creationId xmlns:a16="http://schemas.microsoft.com/office/drawing/2014/main" id="{00000000-0008-0000-0000-000015000000}"/>
            </a:ext>
          </a:extLst>
        </xdr:cNvPr>
        <xdr:cNvGrpSpPr/>
      </xdr:nvGrpSpPr>
      <xdr:grpSpPr>
        <a:xfrm>
          <a:off x="2266173" y="95703390"/>
          <a:ext cx="7111621" cy="299951"/>
          <a:chOff x="2039007" y="84124274"/>
          <a:chExt cx="6342993" cy="405174"/>
        </a:xfrm>
      </xdr:grpSpPr>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flipH="1">
            <a:off x="2044262" y="84124274"/>
            <a:ext cx="2102" cy="79354"/>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2039007" y="84198372"/>
            <a:ext cx="6342993" cy="5256"/>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a:off x="8382000" y="84198373"/>
            <a:ext cx="0" cy="3310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editAs="oneCell">
    <xdr:from>
      <xdr:col>23</xdr:col>
      <xdr:colOff>15240</xdr:colOff>
      <xdr:row>219</xdr:row>
      <xdr:rowOff>53340</xdr:rowOff>
    </xdr:from>
    <xdr:to>
      <xdr:col>23</xdr:col>
      <xdr:colOff>228600</xdr:colOff>
      <xdr:row>219</xdr:row>
      <xdr:rowOff>251460</xdr:rowOff>
    </xdr:to>
    <xdr:sp macro="" textlink="">
      <xdr:nvSpPr>
        <xdr:cNvPr id="10324" name="Check Box 84" hidden="1">
          <a:extLst>
            <a:ext uri="{63B3BB69-23CF-44E3-9099-C40C66FF867C}">
              <a14:compatExt xmlns:a14="http://schemas.microsoft.com/office/drawing/2010/main" spid="_x0000_s10324"/>
            </a:ext>
            <a:ext uri="{FF2B5EF4-FFF2-40B4-BE49-F238E27FC236}">
              <a16:creationId xmlns:a16="http://schemas.microsoft.com/office/drawing/2014/main" id="{00000000-0008-0000-0000-00005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15240</xdr:colOff>
      <xdr:row>220</xdr:row>
      <xdr:rowOff>53340</xdr:rowOff>
    </xdr:from>
    <xdr:to>
      <xdr:col>23</xdr:col>
      <xdr:colOff>228600</xdr:colOff>
      <xdr:row>220</xdr:row>
      <xdr:rowOff>251460</xdr:rowOff>
    </xdr:to>
    <xdr:sp macro="" textlink="">
      <xdr:nvSpPr>
        <xdr:cNvPr id="10325" name="Check Box 85" hidden="1">
          <a:extLst>
            <a:ext uri="{63B3BB69-23CF-44E3-9099-C40C66FF867C}">
              <a14:compatExt xmlns:a14="http://schemas.microsoft.com/office/drawing/2010/main" spid="_x0000_s10325"/>
            </a:ext>
            <a:ext uri="{FF2B5EF4-FFF2-40B4-BE49-F238E27FC236}">
              <a16:creationId xmlns:a16="http://schemas.microsoft.com/office/drawing/2014/main" id="{00000000-0008-0000-0000-00005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15240</xdr:colOff>
      <xdr:row>221</xdr:row>
      <xdr:rowOff>53340</xdr:rowOff>
    </xdr:from>
    <xdr:to>
      <xdr:col>23</xdr:col>
      <xdr:colOff>228600</xdr:colOff>
      <xdr:row>221</xdr:row>
      <xdr:rowOff>251460</xdr:rowOff>
    </xdr:to>
    <xdr:sp macro="" textlink="">
      <xdr:nvSpPr>
        <xdr:cNvPr id="10326" name="Check Box 86" hidden="1">
          <a:extLst>
            <a:ext uri="{63B3BB69-23CF-44E3-9099-C40C66FF867C}">
              <a14:compatExt xmlns:a14="http://schemas.microsoft.com/office/drawing/2010/main" spid="_x0000_s10326"/>
            </a:ext>
            <a:ext uri="{FF2B5EF4-FFF2-40B4-BE49-F238E27FC236}">
              <a16:creationId xmlns:a16="http://schemas.microsoft.com/office/drawing/2014/main" id="{00000000-0008-0000-0000-00005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15240</xdr:colOff>
      <xdr:row>222</xdr:row>
      <xdr:rowOff>53340</xdr:rowOff>
    </xdr:from>
    <xdr:to>
      <xdr:col>23</xdr:col>
      <xdr:colOff>228600</xdr:colOff>
      <xdr:row>222</xdr:row>
      <xdr:rowOff>251460</xdr:rowOff>
    </xdr:to>
    <xdr:sp macro="" textlink="">
      <xdr:nvSpPr>
        <xdr:cNvPr id="10327" name="Check Box 87" hidden="1">
          <a:extLst>
            <a:ext uri="{63B3BB69-23CF-44E3-9099-C40C66FF867C}">
              <a14:compatExt xmlns:a14="http://schemas.microsoft.com/office/drawing/2010/main" spid="_x0000_s10327"/>
            </a:ext>
            <a:ext uri="{FF2B5EF4-FFF2-40B4-BE49-F238E27FC236}">
              <a16:creationId xmlns:a16="http://schemas.microsoft.com/office/drawing/2014/main" id="{00000000-0008-0000-0000-00005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15240</xdr:colOff>
      <xdr:row>223</xdr:row>
      <xdr:rowOff>53340</xdr:rowOff>
    </xdr:from>
    <xdr:to>
      <xdr:col>23</xdr:col>
      <xdr:colOff>228600</xdr:colOff>
      <xdr:row>223</xdr:row>
      <xdr:rowOff>251460</xdr:rowOff>
    </xdr:to>
    <xdr:sp macro="" textlink="">
      <xdr:nvSpPr>
        <xdr:cNvPr id="10328" name="Check Box 88" hidden="1">
          <a:extLst>
            <a:ext uri="{63B3BB69-23CF-44E3-9099-C40C66FF867C}">
              <a14:compatExt xmlns:a14="http://schemas.microsoft.com/office/drawing/2010/main" spid="_x0000_s10328"/>
            </a:ext>
            <a:ext uri="{FF2B5EF4-FFF2-40B4-BE49-F238E27FC236}">
              <a16:creationId xmlns:a16="http://schemas.microsoft.com/office/drawing/2014/main" id="{00000000-0008-0000-0000-00005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15240</xdr:colOff>
      <xdr:row>224</xdr:row>
      <xdr:rowOff>53340</xdr:rowOff>
    </xdr:from>
    <xdr:to>
      <xdr:col>23</xdr:col>
      <xdr:colOff>228600</xdr:colOff>
      <xdr:row>224</xdr:row>
      <xdr:rowOff>251460</xdr:rowOff>
    </xdr:to>
    <xdr:sp macro="" textlink="">
      <xdr:nvSpPr>
        <xdr:cNvPr id="10329" name="Check Box 89" hidden="1">
          <a:extLst>
            <a:ext uri="{63B3BB69-23CF-44E3-9099-C40C66FF867C}">
              <a14:compatExt xmlns:a14="http://schemas.microsoft.com/office/drawing/2010/main" spid="_x0000_s10329"/>
            </a:ext>
            <a:ext uri="{FF2B5EF4-FFF2-40B4-BE49-F238E27FC236}">
              <a16:creationId xmlns:a16="http://schemas.microsoft.com/office/drawing/2014/main" id="{00000000-0008-0000-0000-00005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15240</xdr:colOff>
      <xdr:row>225</xdr:row>
      <xdr:rowOff>45720</xdr:rowOff>
    </xdr:from>
    <xdr:to>
      <xdr:col>23</xdr:col>
      <xdr:colOff>228600</xdr:colOff>
      <xdr:row>225</xdr:row>
      <xdr:rowOff>243840</xdr:rowOff>
    </xdr:to>
    <xdr:sp macro="" textlink="">
      <xdr:nvSpPr>
        <xdr:cNvPr id="10330" name="Check Box 90" hidden="1">
          <a:extLst>
            <a:ext uri="{63B3BB69-23CF-44E3-9099-C40C66FF867C}">
              <a14:compatExt xmlns:a14="http://schemas.microsoft.com/office/drawing/2010/main" spid="_x0000_s10330"/>
            </a:ext>
            <a:ext uri="{FF2B5EF4-FFF2-40B4-BE49-F238E27FC236}">
              <a16:creationId xmlns:a16="http://schemas.microsoft.com/office/drawing/2014/main" id="{00000000-0008-0000-0000-00005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15240</xdr:colOff>
      <xdr:row>226</xdr:row>
      <xdr:rowOff>53340</xdr:rowOff>
    </xdr:from>
    <xdr:to>
      <xdr:col>23</xdr:col>
      <xdr:colOff>228600</xdr:colOff>
      <xdr:row>226</xdr:row>
      <xdr:rowOff>251460</xdr:rowOff>
    </xdr:to>
    <xdr:sp macro="" textlink="">
      <xdr:nvSpPr>
        <xdr:cNvPr id="10331" name="Check Box 91" hidden="1">
          <a:extLst>
            <a:ext uri="{63B3BB69-23CF-44E3-9099-C40C66FF867C}">
              <a14:compatExt xmlns:a14="http://schemas.microsoft.com/office/drawing/2010/main" spid="_x0000_s10331"/>
            </a:ext>
            <a:ext uri="{FF2B5EF4-FFF2-40B4-BE49-F238E27FC236}">
              <a16:creationId xmlns:a16="http://schemas.microsoft.com/office/drawing/2014/main" id="{00000000-0008-0000-0000-00005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15240</xdr:colOff>
      <xdr:row>227</xdr:row>
      <xdr:rowOff>53340</xdr:rowOff>
    </xdr:from>
    <xdr:to>
      <xdr:col>23</xdr:col>
      <xdr:colOff>228600</xdr:colOff>
      <xdr:row>227</xdr:row>
      <xdr:rowOff>251460</xdr:rowOff>
    </xdr:to>
    <xdr:sp macro="" textlink="">
      <xdr:nvSpPr>
        <xdr:cNvPr id="10332" name="Check Box 92" hidden="1">
          <a:extLst>
            <a:ext uri="{63B3BB69-23CF-44E3-9099-C40C66FF867C}">
              <a14:compatExt xmlns:a14="http://schemas.microsoft.com/office/drawing/2010/main" spid="_x0000_s10332"/>
            </a:ext>
            <a:ext uri="{FF2B5EF4-FFF2-40B4-BE49-F238E27FC236}">
              <a16:creationId xmlns:a16="http://schemas.microsoft.com/office/drawing/2014/main" id="{00000000-0008-0000-0000-00005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15240</xdr:colOff>
      <xdr:row>228</xdr:row>
      <xdr:rowOff>53340</xdr:rowOff>
    </xdr:from>
    <xdr:to>
      <xdr:col>23</xdr:col>
      <xdr:colOff>228600</xdr:colOff>
      <xdr:row>228</xdr:row>
      <xdr:rowOff>251460</xdr:rowOff>
    </xdr:to>
    <xdr:sp macro="" textlink="">
      <xdr:nvSpPr>
        <xdr:cNvPr id="10333" name="Check Box 93" hidden="1">
          <a:extLst>
            <a:ext uri="{63B3BB69-23CF-44E3-9099-C40C66FF867C}">
              <a14:compatExt xmlns:a14="http://schemas.microsoft.com/office/drawing/2010/main" spid="_x0000_s10333"/>
            </a:ext>
            <a:ext uri="{FF2B5EF4-FFF2-40B4-BE49-F238E27FC236}">
              <a16:creationId xmlns:a16="http://schemas.microsoft.com/office/drawing/2014/main" id="{00000000-0008-0000-0000-00005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15240</xdr:colOff>
      <xdr:row>229</xdr:row>
      <xdr:rowOff>45720</xdr:rowOff>
    </xdr:from>
    <xdr:to>
      <xdr:col>23</xdr:col>
      <xdr:colOff>228600</xdr:colOff>
      <xdr:row>229</xdr:row>
      <xdr:rowOff>243840</xdr:rowOff>
    </xdr:to>
    <xdr:sp macro="" textlink="">
      <xdr:nvSpPr>
        <xdr:cNvPr id="10334" name="Check Box 94" hidden="1">
          <a:extLst>
            <a:ext uri="{63B3BB69-23CF-44E3-9099-C40C66FF867C}">
              <a14:compatExt xmlns:a14="http://schemas.microsoft.com/office/drawing/2010/main" spid="_x0000_s10334"/>
            </a:ext>
            <a:ext uri="{FF2B5EF4-FFF2-40B4-BE49-F238E27FC236}">
              <a16:creationId xmlns:a16="http://schemas.microsoft.com/office/drawing/2014/main" id="{00000000-0008-0000-0000-00005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15240</xdr:colOff>
      <xdr:row>230</xdr:row>
      <xdr:rowOff>53340</xdr:rowOff>
    </xdr:from>
    <xdr:to>
      <xdr:col>23</xdr:col>
      <xdr:colOff>228600</xdr:colOff>
      <xdr:row>230</xdr:row>
      <xdr:rowOff>251460</xdr:rowOff>
    </xdr:to>
    <xdr:sp macro="" textlink="">
      <xdr:nvSpPr>
        <xdr:cNvPr id="10335" name="Check Box 95" hidden="1">
          <a:extLst>
            <a:ext uri="{63B3BB69-23CF-44E3-9099-C40C66FF867C}">
              <a14:compatExt xmlns:a14="http://schemas.microsoft.com/office/drawing/2010/main" spid="_x0000_s10335"/>
            </a:ext>
            <a:ext uri="{FF2B5EF4-FFF2-40B4-BE49-F238E27FC236}">
              <a16:creationId xmlns:a16="http://schemas.microsoft.com/office/drawing/2014/main" id="{00000000-0008-0000-0000-00005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15240</xdr:colOff>
      <xdr:row>230</xdr:row>
      <xdr:rowOff>548640</xdr:rowOff>
    </xdr:from>
    <xdr:to>
      <xdr:col>23</xdr:col>
      <xdr:colOff>228600</xdr:colOff>
      <xdr:row>231</xdr:row>
      <xdr:rowOff>198119</xdr:rowOff>
    </xdr:to>
    <xdr:sp macro="" textlink="">
      <xdr:nvSpPr>
        <xdr:cNvPr id="10336" name="Check Box 96" hidden="1">
          <a:extLst>
            <a:ext uri="{63B3BB69-23CF-44E3-9099-C40C66FF867C}">
              <a14:compatExt xmlns:a14="http://schemas.microsoft.com/office/drawing/2010/main" spid="_x0000_s10336"/>
            </a:ext>
            <a:ext uri="{FF2B5EF4-FFF2-40B4-BE49-F238E27FC236}">
              <a16:creationId xmlns:a16="http://schemas.microsoft.com/office/drawing/2014/main" id="{00000000-0008-0000-0000-00006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15240</xdr:colOff>
      <xdr:row>232</xdr:row>
      <xdr:rowOff>53340</xdr:rowOff>
    </xdr:from>
    <xdr:to>
      <xdr:col>23</xdr:col>
      <xdr:colOff>228600</xdr:colOff>
      <xdr:row>232</xdr:row>
      <xdr:rowOff>251460</xdr:rowOff>
    </xdr:to>
    <xdr:sp macro="" textlink="">
      <xdr:nvSpPr>
        <xdr:cNvPr id="10337" name="Check Box 97" hidden="1">
          <a:extLst>
            <a:ext uri="{63B3BB69-23CF-44E3-9099-C40C66FF867C}">
              <a14:compatExt xmlns:a14="http://schemas.microsoft.com/office/drawing/2010/main" spid="_x0000_s10337"/>
            </a:ext>
            <a:ext uri="{FF2B5EF4-FFF2-40B4-BE49-F238E27FC236}">
              <a16:creationId xmlns:a16="http://schemas.microsoft.com/office/drawing/2014/main" id="{00000000-0008-0000-0000-00006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15240</xdr:colOff>
      <xdr:row>233</xdr:row>
      <xdr:rowOff>22860</xdr:rowOff>
    </xdr:from>
    <xdr:to>
      <xdr:col>23</xdr:col>
      <xdr:colOff>228600</xdr:colOff>
      <xdr:row>233</xdr:row>
      <xdr:rowOff>220980</xdr:rowOff>
    </xdr:to>
    <xdr:sp macro="" textlink="">
      <xdr:nvSpPr>
        <xdr:cNvPr id="10338" name="Check Box 98" hidden="1">
          <a:extLst>
            <a:ext uri="{63B3BB69-23CF-44E3-9099-C40C66FF867C}">
              <a14:compatExt xmlns:a14="http://schemas.microsoft.com/office/drawing/2010/main" spid="_x0000_s10338"/>
            </a:ext>
            <a:ext uri="{FF2B5EF4-FFF2-40B4-BE49-F238E27FC236}">
              <a16:creationId xmlns:a16="http://schemas.microsoft.com/office/drawing/2014/main" id="{00000000-0008-0000-0000-00006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15240</xdr:colOff>
      <xdr:row>234</xdr:row>
      <xdr:rowOff>53340</xdr:rowOff>
    </xdr:from>
    <xdr:to>
      <xdr:col>23</xdr:col>
      <xdr:colOff>228600</xdr:colOff>
      <xdr:row>234</xdr:row>
      <xdr:rowOff>251460</xdr:rowOff>
    </xdr:to>
    <xdr:sp macro="" textlink="">
      <xdr:nvSpPr>
        <xdr:cNvPr id="10339" name="Check Box 99" hidden="1">
          <a:extLst>
            <a:ext uri="{63B3BB69-23CF-44E3-9099-C40C66FF867C}">
              <a14:compatExt xmlns:a14="http://schemas.microsoft.com/office/drawing/2010/main" spid="_x0000_s10339"/>
            </a:ext>
            <a:ext uri="{FF2B5EF4-FFF2-40B4-BE49-F238E27FC236}">
              <a16:creationId xmlns:a16="http://schemas.microsoft.com/office/drawing/2014/main" id="{00000000-0008-0000-0000-00006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137160</xdr:colOff>
      <xdr:row>266</xdr:row>
      <xdr:rowOff>53340</xdr:rowOff>
    </xdr:from>
    <xdr:to>
      <xdr:col>29</xdr:col>
      <xdr:colOff>15240</xdr:colOff>
      <xdr:row>266</xdr:row>
      <xdr:rowOff>281940</xdr:rowOff>
    </xdr:to>
    <xdr:grpSp>
      <xdr:nvGrpSpPr>
        <xdr:cNvPr id="139" name="グループ化 138">
          <a:extLst>
            <a:ext uri="{FF2B5EF4-FFF2-40B4-BE49-F238E27FC236}">
              <a16:creationId xmlns:a16="http://schemas.microsoft.com/office/drawing/2014/main" id="{00000000-0008-0000-0000-00008B000000}"/>
            </a:ext>
          </a:extLst>
        </xdr:cNvPr>
        <xdr:cNvGrpSpPr/>
      </xdr:nvGrpSpPr>
      <xdr:grpSpPr>
        <a:xfrm>
          <a:off x="8865524" y="68260999"/>
          <a:ext cx="1228898" cy="228600"/>
          <a:chOff x="7940020" y="46733460"/>
          <a:chExt cx="1104877" cy="228600"/>
        </a:xfrm>
      </xdr:grpSpPr>
      <xdr:sp macro="" textlink="">
        <xdr:nvSpPr>
          <xdr:cNvPr id="10340" name="Check Box 100" hidden="1">
            <a:extLst>
              <a:ext uri="{63B3BB69-23CF-44E3-9099-C40C66FF867C}">
                <a14:compatExt xmlns:a14="http://schemas.microsoft.com/office/drawing/2010/main" spid="_x0000_s10340"/>
              </a:ext>
              <a:ext uri="{FF2B5EF4-FFF2-40B4-BE49-F238E27FC236}">
                <a16:creationId xmlns:a16="http://schemas.microsoft.com/office/drawing/2014/main" id="{00000000-0008-0000-0000-000064280000}"/>
              </a:ext>
            </a:extLst>
          </xdr:cNvPr>
          <xdr:cNvSpPr/>
        </xdr:nvSpPr>
        <xdr:spPr bwMode="auto">
          <a:xfrm>
            <a:off x="7940020" y="4673346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341" name="Check Box 101" hidden="1">
            <a:extLst>
              <a:ext uri="{63B3BB69-23CF-44E3-9099-C40C66FF867C}">
                <a14:compatExt xmlns:a14="http://schemas.microsoft.com/office/drawing/2010/main" spid="_x0000_s10341"/>
              </a:ext>
              <a:ext uri="{FF2B5EF4-FFF2-40B4-BE49-F238E27FC236}">
                <a16:creationId xmlns:a16="http://schemas.microsoft.com/office/drawing/2014/main" id="{00000000-0008-0000-0000-000065280000}"/>
              </a:ext>
            </a:extLst>
          </xdr:cNvPr>
          <xdr:cNvSpPr/>
        </xdr:nvSpPr>
        <xdr:spPr bwMode="auto">
          <a:xfrm>
            <a:off x="8374380" y="4673346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342" name="Check Box 102" hidden="1">
            <a:extLst>
              <a:ext uri="{63B3BB69-23CF-44E3-9099-C40C66FF867C}">
                <a14:compatExt xmlns:a14="http://schemas.microsoft.com/office/drawing/2010/main" spid="_x0000_s10342"/>
              </a:ext>
              <a:ext uri="{FF2B5EF4-FFF2-40B4-BE49-F238E27FC236}">
                <a16:creationId xmlns:a16="http://schemas.microsoft.com/office/drawing/2014/main" id="{00000000-0008-0000-0000-000066280000}"/>
              </a:ext>
            </a:extLst>
          </xdr:cNvPr>
          <xdr:cNvSpPr/>
        </xdr:nvSpPr>
        <xdr:spPr bwMode="auto">
          <a:xfrm>
            <a:off x="8831540" y="4673346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24</xdr:col>
      <xdr:colOff>137160</xdr:colOff>
      <xdr:row>335</xdr:row>
      <xdr:rowOff>83820</xdr:rowOff>
    </xdr:from>
    <xdr:to>
      <xdr:col>29</xdr:col>
      <xdr:colOff>15240</xdr:colOff>
      <xdr:row>336</xdr:row>
      <xdr:rowOff>0</xdr:rowOff>
    </xdr:to>
    <xdr:grpSp>
      <xdr:nvGrpSpPr>
        <xdr:cNvPr id="143" name="グループ化 142">
          <a:extLst>
            <a:ext uri="{FF2B5EF4-FFF2-40B4-BE49-F238E27FC236}">
              <a16:creationId xmlns:a16="http://schemas.microsoft.com/office/drawing/2014/main" id="{00000000-0008-0000-0000-00008F000000}"/>
            </a:ext>
          </a:extLst>
        </xdr:cNvPr>
        <xdr:cNvGrpSpPr/>
      </xdr:nvGrpSpPr>
      <xdr:grpSpPr>
        <a:xfrm>
          <a:off x="8865524" y="84968888"/>
          <a:ext cx="1228898" cy="132657"/>
          <a:chOff x="7940020" y="63124080"/>
          <a:chExt cx="1104877" cy="228600"/>
        </a:xfrm>
      </xdr:grpSpPr>
      <xdr:sp macro="" textlink="">
        <xdr:nvSpPr>
          <xdr:cNvPr id="10343" name="Check Box 103" hidden="1">
            <a:extLst>
              <a:ext uri="{63B3BB69-23CF-44E3-9099-C40C66FF867C}">
                <a14:compatExt xmlns:a14="http://schemas.microsoft.com/office/drawing/2010/main" spid="_x0000_s10343"/>
              </a:ext>
              <a:ext uri="{FF2B5EF4-FFF2-40B4-BE49-F238E27FC236}">
                <a16:creationId xmlns:a16="http://schemas.microsoft.com/office/drawing/2014/main" id="{00000000-0008-0000-0000-000067280000}"/>
              </a:ext>
            </a:extLst>
          </xdr:cNvPr>
          <xdr:cNvSpPr/>
        </xdr:nvSpPr>
        <xdr:spPr bwMode="auto">
          <a:xfrm>
            <a:off x="7940020" y="6312408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344" name="Check Box 104" hidden="1">
            <a:extLst>
              <a:ext uri="{63B3BB69-23CF-44E3-9099-C40C66FF867C}">
                <a14:compatExt xmlns:a14="http://schemas.microsoft.com/office/drawing/2010/main" spid="_x0000_s10344"/>
              </a:ext>
              <a:ext uri="{FF2B5EF4-FFF2-40B4-BE49-F238E27FC236}">
                <a16:creationId xmlns:a16="http://schemas.microsoft.com/office/drawing/2014/main" id="{00000000-0008-0000-0000-000068280000}"/>
              </a:ext>
            </a:extLst>
          </xdr:cNvPr>
          <xdr:cNvSpPr/>
        </xdr:nvSpPr>
        <xdr:spPr bwMode="auto">
          <a:xfrm>
            <a:off x="8374380" y="6312408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345" name="Check Box 105" hidden="1">
            <a:extLst>
              <a:ext uri="{63B3BB69-23CF-44E3-9099-C40C66FF867C}">
                <a14:compatExt xmlns:a14="http://schemas.microsoft.com/office/drawing/2010/main" spid="_x0000_s10345"/>
              </a:ext>
              <a:ext uri="{FF2B5EF4-FFF2-40B4-BE49-F238E27FC236}">
                <a16:creationId xmlns:a16="http://schemas.microsoft.com/office/drawing/2014/main" id="{00000000-0008-0000-0000-000069280000}"/>
              </a:ext>
            </a:extLst>
          </xdr:cNvPr>
          <xdr:cNvSpPr/>
        </xdr:nvSpPr>
        <xdr:spPr bwMode="auto">
          <a:xfrm>
            <a:off x="8831540" y="6312408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24</xdr:col>
      <xdr:colOff>121920</xdr:colOff>
      <xdr:row>313</xdr:row>
      <xdr:rowOff>99060</xdr:rowOff>
    </xdr:from>
    <xdr:to>
      <xdr:col>29</xdr:col>
      <xdr:colOff>0</xdr:colOff>
      <xdr:row>313</xdr:row>
      <xdr:rowOff>327660</xdr:rowOff>
    </xdr:to>
    <xdr:grpSp>
      <xdr:nvGrpSpPr>
        <xdr:cNvPr id="151" name="グループ化 150">
          <a:extLst>
            <a:ext uri="{FF2B5EF4-FFF2-40B4-BE49-F238E27FC236}">
              <a16:creationId xmlns:a16="http://schemas.microsoft.com/office/drawing/2014/main" id="{00000000-0008-0000-0000-000097000000}"/>
            </a:ext>
          </a:extLst>
        </xdr:cNvPr>
        <xdr:cNvGrpSpPr/>
      </xdr:nvGrpSpPr>
      <xdr:grpSpPr>
        <a:xfrm>
          <a:off x="8850284" y="80360174"/>
          <a:ext cx="1228898" cy="190500"/>
          <a:chOff x="7940020" y="61196220"/>
          <a:chExt cx="1104877" cy="228600"/>
        </a:xfrm>
      </xdr:grpSpPr>
      <xdr:sp macro="" textlink="">
        <xdr:nvSpPr>
          <xdr:cNvPr id="10349" name="Check Box 109" hidden="1">
            <a:extLst>
              <a:ext uri="{63B3BB69-23CF-44E3-9099-C40C66FF867C}">
                <a14:compatExt xmlns:a14="http://schemas.microsoft.com/office/drawing/2010/main" spid="_x0000_s10349"/>
              </a:ext>
              <a:ext uri="{FF2B5EF4-FFF2-40B4-BE49-F238E27FC236}">
                <a16:creationId xmlns:a16="http://schemas.microsoft.com/office/drawing/2014/main" id="{00000000-0008-0000-0000-00006D280000}"/>
              </a:ext>
            </a:extLst>
          </xdr:cNvPr>
          <xdr:cNvSpPr/>
        </xdr:nvSpPr>
        <xdr:spPr bwMode="auto">
          <a:xfrm>
            <a:off x="7940020" y="6119622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350" name="Check Box 110" hidden="1">
            <a:extLst>
              <a:ext uri="{63B3BB69-23CF-44E3-9099-C40C66FF867C}">
                <a14:compatExt xmlns:a14="http://schemas.microsoft.com/office/drawing/2010/main" spid="_x0000_s10350"/>
              </a:ext>
              <a:ext uri="{FF2B5EF4-FFF2-40B4-BE49-F238E27FC236}">
                <a16:creationId xmlns:a16="http://schemas.microsoft.com/office/drawing/2014/main" id="{00000000-0008-0000-0000-00006E280000}"/>
              </a:ext>
            </a:extLst>
          </xdr:cNvPr>
          <xdr:cNvSpPr/>
        </xdr:nvSpPr>
        <xdr:spPr bwMode="auto">
          <a:xfrm>
            <a:off x="8374380" y="6119622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351" name="Check Box 111" hidden="1">
            <a:extLst>
              <a:ext uri="{63B3BB69-23CF-44E3-9099-C40C66FF867C}">
                <a14:compatExt xmlns:a14="http://schemas.microsoft.com/office/drawing/2010/main" spid="_x0000_s10351"/>
              </a:ext>
              <a:ext uri="{FF2B5EF4-FFF2-40B4-BE49-F238E27FC236}">
                <a16:creationId xmlns:a16="http://schemas.microsoft.com/office/drawing/2014/main" id="{00000000-0008-0000-0000-00006F280000}"/>
              </a:ext>
            </a:extLst>
          </xdr:cNvPr>
          <xdr:cNvSpPr/>
        </xdr:nvSpPr>
        <xdr:spPr bwMode="auto">
          <a:xfrm>
            <a:off x="8831540" y="6119622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editAs="oneCell">
    <xdr:from>
      <xdr:col>4</xdr:col>
      <xdr:colOff>68580</xdr:colOff>
      <xdr:row>347</xdr:row>
      <xdr:rowOff>53340</xdr:rowOff>
    </xdr:from>
    <xdr:to>
      <xdr:col>4</xdr:col>
      <xdr:colOff>281940</xdr:colOff>
      <xdr:row>347</xdr:row>
      <xdr:rowOff>274320</xdr:rowOff>
    </xdr:to>
    <xdr:sp macro="" textlink="">
      <xdr:nvSpPr>
        <xdr:cNvPr id="10352" name="Check Box 112" hidden="1">
          <a:extLst>
            <a:ext uri="{63B3BB69-23CF-44E3-9099-C40C66FF867C}">
              <a14:compatExt xmlns:a14="http://schemas.microsoft.com/office/drawing/2010/main" spid="_x0000_s10352"/>
            </a:ext>
            <a:ext uri="{FF2B5EF4-FFF2-40B4-BE49-F238E27FC236}">
              <a16:creationId xmlns:a16="http://schemas.microsoft.com/office/drawing/2014/main" id="{00000000-0008-0000-0000-00007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348</xdr:row>
      <xdr:rowOff>53340</xdr:rowOff>
    </xdr:from>
    <xdr:to>
      <xdr:col>4</xdr:col>
      <xdr:colOff>281940</xdr:colOff>
      <xdr:row>348</xdr:row>
      <xdr:rowOff>274320</xdr:rowOff>
    </xdr:to>
    <xdr:sp macro="" textlink="">
      <xdr:nvSpPr>
        <xdr:cNvPr id="10353" name="Check Box 113" hidden="1">
          <a:extLst>
            <a:ext uri="{63B3BB69-23CF-44E3-9099-C40C66FF867C}">
              <a14:compatExt xmlns:a14="http://schemas.microsoft.com/office/drawing/2010/main" spid="_x0000_s10353"/>
            </a:ext>
            <a:ext uri="{FF2B5EF4-FFF2-40B4-BE49-F238E27FC236}">
              <a16:creationId xmlns:a16="http://schemas.microsoft.com/office/drawing/2014/main" id="{00000000-0008-0000-0000-00007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349</xdr:row>
      <xdr:rowOff>53340</xdr:rowOff>
    </xdr:from>
    <xdr:to>
      <xdr:col>4</xdr:col>
      <xdr:colOff>281940</xdr:colOff>
      <xdr:row>349</xdr:row>
      <xdr:rowOff>274320</xdr:rowOff>
    </xdr:to>
    <xdr:sp macro="" textlink="">
      <xdr:nvSpPr>
        <xdr:cNvPr id="10354" name="Check Box 114" hidden="1">
          <a:extLst>
            <a:ext uri="{63B3BB69-23CF-44E3-9099-C40C66FF867C}">
              <a14:compatExt xmlns:a14="http://schemas.microsoft.com/office/drawing/2010/main" spid="_x0000_s10354"/>
            </a:ext>
            <a:ext uri="{FF2B5EF4-FFF2-40B4-BE49-F238E27FC236}">
              <a16:creationId xmlns:a16="http://schemas.microsoft.com/office/drawing/2014/main" id="{00000000-0008-0000-0000-00007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137160</xdr:colOff>
      <xdr:row>263</xdr:row>
      <xdr:rowOff>30480</xdr:rowOff>
    </xdr:from>
    <xdr:to>
      <xdr:col>29</xdr:col>
      <xdr:colOff>15240</xdr:colOff>
      <xdr:row>263</xdr:row>
      <xdr:rowOff>198120</xdr:rowOff>
    </xdr:to>
    <xdr:grpSp>
      <xdr:nvGrpSpPr>
        <xdr:cNvPr id="144" name="グループ化 143">
          <a:extLst>
            <a:ext uri="{FF2B5EF4-FFF2-40B4-BE49-F238E27FC236}">
              <a16:creationId xmlns:a16="http://schemas.microsoft.com/office/drawing/2014/main" id="{00000000-0008-0000-0000-000090000000}"/>
            </a:ext>
          </a:extLst>
        </xdr:cNvPr>
        <xdr:cNvGrpSpPr/>
      </xdr:nvGrpSpPr>
      <xdr:grpSpPr>
        <a:xfrm>
          <a:off x="8865524" y="67380889"/>
          <a:ext cx="1228898" cy="167640"/>
          <a:chOff x="7940020" y="46733460"/>
          <a:chExt cx="1104877" cy="228600"/>
        </a:xfrm>
      </xdr:grpSpPr>
      <xdr:sp macro="" textlink="">
        <xdr:nvSpPr>
          <xdr:cNvPr id="10355" name="Check Box 115" hidden="1">
            <a:extLst>
              <a:ext uri="{63B3BB69-23CF-44E3-9099-C40C66FF867C}">
                <a14:compatExt xmlns:a14="http://schemas.microsoft.com/office/drawing/2010/main" spid="_x0000_s10355"/>
              </a:ext>
              <a:ext uri="{FF2B5EF4-FFF2-40B4-BE49-F238E27FC236}">
                <a16:creationId xmlns:a16="http://schemas.microsoft.com/office/drawing/2014/main" id="{00000000-0008-0000-0000-000073280000}"/>
              </a:ext>
            </a:extLst>
          </xdr:cNvPr>
          <xdr:cNvSpPr/>
        </xdr:nvSpPr>
        <xdr:spPr bwMode="auto">
          <a:xfrm>
            <a:off x="7940020" y="4673346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356" name="Check Box 116" hidden="1">
            <a:extLst>
              <a:ext uri="{63B3BB69-23CF-44E3-9099-C40C66FF867C}">
                <a14:compatExt xmlns:a14="http://schemas.microsoft.com/office/drawing/2010/main" spid="_x0000_s10356"/>
              </a:ext>
              <a:ext uri="{FF2B5EF4-FFF2-40B4-BE49-F238E27FC236}">
                <a16:creationId xmlns:a16="http://schemas.microsoft.com/office/drawing/2014/main" id="{00000000-0008-0000-0000-000074280000}"/>
              </a:ext>
            </a:extLst>
          </xdr:cNvPr>
          <xdr:cNvSpPr/>
        </xdr:nvSpPr>
        <xdr:spPr bwMode="auto">
          <a:xfrm>
            <a:off x="8374380" y="4673346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357" name="Check Box 117" hidden="1">
            <a:extLst>
              <a:ext uri="{63B3BB69-23CF-44E3-9099-C40C66FF867C}">
                <a14:compatExt xmlns:a14="http://schemas.microsoft.com/office/drawing/2010/main" spid="_x0000_s10357"/>
              </a:ext>
              <a:ext uri="{FF2B5EF4-FFF2-40B4-BE49-F238E27FC236}">
                <a16:creationId xmlns:a16="http://schemas.microsoft.com/office/drawing/2014/main" id="{00000000-0008-0000-0000-000075280000}"/>
              </a:ext>
            </a:extLst>
          </xdr:cNvPr>
          <xdr:cNvSpPr/>
        </xdr:nvSpPr>
        <xdr:spPr bwMode="auto">
          <a:xfrm>
            <a:off x="8831540" y="4673346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24</xdr:col>
      <xdr:colOff>137160</xdr:colOff>
      <xdr:row>374</xdr:row>
      <xdr:rowOff>53340</xdr:rowOff>
    </xdr:from>
    <xdr:to>
      <xdr:col>29</xdr:col>
      <xdr:colOff>15240</xdr:colOff>
      <xdr:row>374</xdr:row>
      <xdr:rowOff>274320</xdr:rowOff>
    </xdr:to>
    <xdr:grpSp>
      <xdr:nvGrpSpPr>
        <xdr:cNvPr id="148" name="グループ化 147">
          <a:extLst>
            <a:ext uri="{FF2B5EF4-FFF2-40B4-BE49-F238E27FC236}">
              <a16:creationId xmlns:a16="http://schemas.microsoft.com/office/drawing/2014/main" id="{00000000-0008-0000-0000-000094000000}"/>
            </a:ext>
          </a:extLst>
        </xdr:cNvPr>
        <xdr:cNvGrpSpPr/>
      </xdr:nvGrpSpPr>
      <xdr:grpSpPr>
        <a:xfrm>
          <a:off x="8865524" y="92991363"/>
          <a:ext cx="1228898" cy="220980"/>
          <a:chOff x="7940020" y="63124080"/>
          <a:chExt cx="1104877" cy="228600"/>
        </a:xfrm>
      </xdr:grpSpPr>
      <xdr:sp macro="" textlink="">
        <xdr:nvSpPr>
          <xdr:cNvPr id="10358" name="Check Box 118" hidden="1">
            <a:extLst>
              <a:ext uri="{63B3BB69-23CF-44E3-9099-C40C66FF867C}">
                <a14:compatExt xmlns:a14="http://schemas.microsoft.com/office/drawing/2010/main" spid="_x0000_s10358"/>
              </a:ext>
              <a:ext uri="{FF2B5EF4-FFF2-40B4-BE49-F238E27FC236}">
                <a16:creationId xmlns:a16="http://schemas.microsoft.com/office/drawing/2014/main" id="{00000000-0008-0000-0000-000076280000}"/>
              </a:ext>
            </a:extLst>
          </xdr:cNvPr>
          <xdr:cNvSpPr/>
        </xdr:nvSpPr>
        <xdr:spPr bwMode="auto">
          <a:xfrm>
            <a:off x="7940020" y="6312408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359" name="Check Box 119" hidden="1">
            <a:extLst>
              <a:ext uri="{63B3BB69-23CF-44E3-9099-C40C66FF867C}">
                <a14:compatExt xmlns:a14="http://schemas.microsoft.com/office/drawing/2010/main" spid="_x0000_s10359"/>
              </a:ext>
              <a:ext uri="{FF2B5EF4-FFF2-40B4-BE49-F238E27FC236}">
                <a16:creationId xmlns:a16="http://schemas.microsoft.com/office/drawing/2014/main" id="{00000000-0008-0000-0000-000077280000}"/>
              </a:ext>
            </a:extLst>
          </xdr:cNvPr>
          <xdr:cNvSpPr/>
        </xdr:nvSpPr>
        <xdr:spPr bwMode="auto">
          <a:xfrm>
            <a:off x="8374380" y="6312408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360" name="Check Box 120" hidden="1">
            <a:extLst>
              <a:ext uri="{63B3BB69-23CF-44E3-9099-C40C66FF867C}">
                <a14:compatExt xmlns:a14="http://schemas.microsoft.com/office/drawing/2010/main" spid="_x0000_s10360"/>
              </a:ext>
              <a:ext uri="{FF2B5EF4-FFF2-40B4-BE49-F238E27FC236}">
                <a16:creationId xmlns:a16="http://schemas.microsoft.com/office/drawing/2014/main" id="{00000000-0008-0000-0000-000078280000}"/>
              </a:ext>
            </a:extLst>
          </xdr:cNvPr>
          <xdr:cNvSpPr/>
        </xdr:nvSpPr>
        <xdr:spPr bwMode="auto">
          <a:xfrm>
            <a:off x="8831540" y="6312408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11</xdr:col>
      <xdr:colOff>77933</xdr:colOff>
      <xdr:row>310</xdr:row>
      <xdr:rowOff>30828</xdr:rowOff>
    </xdr:from>
    <xdr:to>
      <xdr:col>31</xdr:col>
      <xdr:colOff>1</xdr:colOff>
      <xdr:row>312</xdr:row>
      <xdr:rowOff>190500</xdr:rowOff>
    </xdr:to>
    <xdr:sp macro="" textlink="">
      <xdr:nvSpPr>
        <xdr:cNvPr id="15" name="四角形: 角を丸くする 14">
          <a:extLst>
            <a:ext uri="{FF2B5EF4-FFF2-40B4-BE49-F238E27FC236}">
              <a16:creationId xmlns:a16="http://schemas.microsoft.com/office/drawing/2014/main" id="{00000000-0008-0000-0000-00000F000000}"/>
            </a:ext>
          </a:extLst>
        </xdr:cNvPr>
        <xdr:cNvSpPr/>
      </xdr:nvSpPr>
      <xdr:spPr>
        <a:xfrm>
          <a:off x="4078433" y="79919601"/>
          <a:ext cx="8148204" cy="835081"/>
        </a:xfrm>
        <a:prstGeom prst="roundRect">
          <a:avLst/>
        </a:prstGeom>
        <a:solidFill>
          <a:schemeClr val="tx2">
            <a:lumMod val="20000"/>
            <a:lumOff val="80000"/>
          </a:schemeClr>
        </a:solid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★（参考）　　企業会計の基準による会計処理を行っている者の支払資金は、企業会計の基準による貸借対照表の流動資産及び流動負債とし、その残高は流動資産と流動負債の差額とする。ただし、１年基準により固定資産又は固定負債から振替えられた流動資産・流動負債、引当金並びに棚卸資産（貯蔵品を除く。）を除くものとする。</a:t>
          </a:r>
        </a:p>
      </xdr:txBody>
    </xdr:sp>
    <xdr:clientData/>
  </xdr:twoCellAnchor>
  <xdr:twoCellAnchor>
    <xdr:from>
      <xdr:col>29</xdr:col>
      <xdr:colOff>99060</xdr:colOff>
      <xdr:row>72</xdr:row>
      <xdr:rowOff>91440</xdr:rowOff>
    </xdr:from>
    <xdr:to>
      <xdr:col>31</xdr:col>
      <xdr:colOff>83820</xdr:colOff>
      <xdr:row>80</xdr:row>
      <xdr:rowOff>22860</xdr:rowOff>
    </xdr:to>
    <xdr:sp macro="" textlink="">
      <xdr:nvSpPr>
        <xdr:cNvPr id="155" name="四角形: 角を丸くする 154">
          <a:extLst>
            <a:ext uri="{FF2B5EF4-FFF2-40B4-BE49-F238E27FC236}">
              <a16:creationId xmlns:a16="http://schemas.microsoft.com/office/drawing/2014/main" id="{00000000-0008-0000-0000-00009B000000}"/>
            </a:ext>
          </a:extLst>
        </xdr:cNvPr>
        <xdr:cNvSpPr/>
      </xdr:nvSpPr>
      <xdr:spPr>
        <a:xfrm>
          <a:off x="9189720" y="18249900"/>
          <a:ext cx="1920240" cy="2324100"/>
        </a:xfrm>
        <a:prstGeom prst="roundRect">
          <a:avLst/>
        </a:prstGeom>
        <a:solidFill>
          <a:schemeClr val="accent1">
            <a:alpha val="25000"/>
          </a:schemeClr>
        </a:solidFill>
        <a:ln w="158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★左記の要件を満たしているかどうかについて、現地で下記事項を確認させていただきます。</a:t>
          </a:r>
          <a:endParaRPr kumimoji="1" lang="en-US" altLang="ja-JP" sz="900">
            <a:solidFill>
              <a:sysClr val="windowText" lastClr="000000"/>
            </a:solidFill>
          </a:endParaRPr>
        </a:p>
        <a:p>
          <a:pPr algn="l"/>
          <a:endParaRPr kumimoji="1" lang="en-US" altLang="ja-JP" sz="900">
            <a:solidFill>
              <a:sysClr val="windowText" lastClr="000000"/>
            </a:solidFill>
          </a:endParaRPr>
        </a:p>
        <a:p>
          <a:pPr algn="l"/>
          <a:r>
            <a:rPr kumimoji="1" lang="ja-JP" altLang="en-US" sz="900">
              <a:solidFill>
                <a:sysClr val="windowText" lastClr="000000"/>
              </a:solidFill>
            </a:rPr>
            <a:t>・　第三者評価の受審結果</a:t>
          </a:r>
          <a:endParaRPr kumimoji="1" lang="en-US" altLang="ja-JP" sz="900">
            <a:solidFill>
              <a:sysClr val="windowText" lastClr="000000"/>
            </a:solidFill>
          </a:endParaRPr>
        </a:p>
        <a:p>
          <a:pPr algn="l"/>
          <a:r>
            <a:rPr kumimoji="1" lang="ja-JP" altLang="en-US" sz="900">
              <a:solidFill>
                <a:sysClr val="windowText" lastClr="000000"/>
              </a:solidFill>
            </a:rPr>
            <a:t>・　第三者委員の設置状況</a:t>
          </a:r>
          <a:endParaRPr kumimoji="1" lang="en-US" altLang="ja-JP" sz="900">
            <a:solidFill>
              <a:sysClr val="windowText" lastClr="000000"/>
            </a:solidFill>
          </a:endParaRPr>
        </a:p>
        <a:p>
          <a:pPr algn="l"/>
          <a:r>
            <a:rPr kumimoji="1" lang="ja-JP" altLang="en-US" sz="900">
              <a:solidFill>
                <a:sysClr val="windowText" lastClr="000000"/>
              </a:solidFill>
            </a:rPr>
            <a:t>　　　（重要事項説明書等）</a:t>
          </a:r>
          <a:endParaRPr kumimoji="1" lang="en-US" altLang="ja-JP" sz="900">
            <a:solidFill>
              <a:sysClr val="windowText" lastClr="000000"/>
            </a:solidFill>
          </a:endParaRPr>
        </a:p>
        <a:p>
          <a:pPr algn="l"/>
          <a:r>
            <a:rPr kumimoji="1" lang="ja-JP" altLang="en-US" sz="900">
              <a:solidFill>
                <a:sysClr val="windowText" lastClr="000000"/>
              </a:solidFill>
            </a:rPr>
            <a:t>・　処遇改善等加算における賃</a:t>
          </a:r>
          <a:endParaRPr kumimoji="1" lang="en-US" altLang="ja-JP" sz="900">
            <a:solidFill>
              <a:sysClr val="windowText" lastClr="000000"/>
            </a:solidFill>
          </a:endParaRPr>
        </a:p>
        <a:p>
          <a:pPr algn="l"/>
          <a:r>
            <a:rPr kumimoji="1" lang="ja-JP" altLang="en-US" sz="900">
              <a:solidFill>
                <a:sysClr val="windowText" lastClr="000000"/>
              </a:solidFill>
            </a:rPr>
            <a:t>　金改善要件分等の認定状況</a:t>
          </a:r>
          <a:endParaRPr kumimoji="1" lang="en-US" altLang="ja-JP" sz="900">
            <a:solidFill>
              <a:sysClr val="windowText" lastClr="000000"/>
            </a:solidFill>
          </a:endParaRPr>
        </a:p>
        <a:p>
          <a:pPr algn="l"/>
          <a:r>
            <a:rPr kumimoji="1" lang="ja-JP" altLang="en-US" sz="900">
              <a:solidFill>
                <a:sysClr val="windowText" lastClr="000000"/>
              </a:solidFill>
            </a:rPr>
            <a:t>　　　（市町村からの承認文書、</a:t>
          </a:r>
          <a:endParaRPr kumimoji="1" lang="en-US" altLang="ja-JP" sz="900">
            <a:solidFill>
              <a:sysClr val="windowText" lastClr="000000"/>
            </a:solidFill>
          </a:endParaRPr>
        </a:p>
        <a:p>
          <a:pPr algn="l"/>
          <a:r>
            <a:rPr kumimoji="1" lang="ja-JP" altLang="en-US" sz="900">
              <a:solidFill>
                <a:sysClr val="windowText" lastClr="000000"/>
              </a:solidFill>
            </a:rPr>
            <a:t>　　　ない場合は申請書）</a:t>
          </a:r>
        </a:p>
      </xdr:txBody>
    </xdr:sp>
    <xdr:clientData/>
  </xdr:twoCellAnchor>
  <mc:AlternateContent xmlns:mc="http://schemas.openxmlformats.org/markup-compatibility/2006">
    <mc:Choice xmlns:a14="http://schemas.microsoft.com/office/drawing/2010/main" Requires="a14">
      <xdr:twoCellAnchor editAs="oneCell">
        <xdr:from>
          <xdr:col>26</xdr:col>
          <xdr:colOff>85725</xdr:colOff>
          <xdr:row>41</xdr:row>
          <xdr:rowOff>19050</xdr:rowOff>
        </xdr:from>
        <xdr:to>
          <xdr:col>26</xdr:col>
          <xdr:colOff>352425</xdr:colOff>
          <xdr:row>41</xdr:row>
          <xdr:rowOff>247650</xdr:rowOff>
        </xdr:to>
        <xdr:sp macro="" textlink="">
          <xdr:nvSpPr>
            <xdr:cNvPr id="2" name="チェック 42" hidden="1">
              <a:extLst>
                <a:ext uri="{63B3BB69-23CF-44E3-9099-C40C66FF867C}">
                  <a14:compatExt spid="_x0000_s10241"/>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42</xdr:row>
          <xdr:rowOff>9525</xdr:rowOff>
        </xdr:from>
        <xdr:to>
          <xdr:col>26</xdr:col>
          <xdr:colOff>352425</xdr:colOff>
          <xdr:row>42</xdr:row>
          <xdr:rowOff>247650</xdr:rowOff>
        </xdr:to>
        <xdr:sp macro="" textlink="">
          <xdr:nvSpPr>
            <xdr:cNvPr id="3" name="Check Box 2" hidden="1">
              <a:extLst>
                <a:ext uri="{63B3BB69-23CF-44E3-9099-C40C66FF867C}">
                  <a14:compatExt spid="_x0000_s10242"/>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43</xdr:row>
          <xdr:rowOff>9525</xdr:rowOff>
        </xdr:from>
        <xdr:to>
          <xdr:col>26</xdr:col>
          <xdr:colOff>352425</xdr:colOff>
          <xdr:row>43</xdr:row>
          <xdr:rowOff>247650</xdr:rowOff>
        </xdr:to>
        <xdr:sp macro="" textlink="">
          <xdr:nvSpPr>
            <xdr:cNvPr id="4" name="Check Box 3" hidden="1">
              <a:extLst>
                <a:ext uri="{63B3BB69-23CF-44E3-9099-C40C66FF867C}">
                  <a14:compatExt spid="_x0000_s10243"/>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44</xdr:row>
          <xdr:rowOff>9525</xdr:rowOff>
        </xdr:from>
        <xdr:to>
          <xdr:col>26</xdr:col>
          <xdr:colOff>352425</xdr:colOff>
          <xdr:row>45</xdr:row>
          <xdr:rowOff>0</xdr:rowOff>
        </xdr:to>
        <xdr:sp macro="" textlink="">
          <xdr:nvSpPr>
            <xdr:cNvPr id="5" name="Check Box 4" hidden="1">
              <a:extLst>
                <a:ext uri="{63B3BB69-23CF-44E3-9099-C40C66FF867C}">
                  <a14:compatExt spid="_x0000_s10244"/>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45</xdr:row>
          <xdr:rowOff>9525</xdr:rowOff>
        </xdr:from>
        <xdr:to>
          <xdr:col>26</xdr:col>
          <xdr:colOff>352425</xdr:colOff>
          <xdr:row>45</xdr:row>
          <xdr:rowOff>247650</xdr:rowOff>
        </xdr:to>
        <xdr:sp macro="" textlink="">
          <xdr:nvSpPr>
            <xdr:cNvPr id="13" name="Check Box 5" hidden="1">
              <a:extLst>
                <a:ext uri="{63B3BB69-23CF-44E3-9099-C40C66FF867C}">
                  <a14:compatExt spid="_x0000_s10245"/>
                </a:ext>
                <a:ext uri="{FF2B5EF4-FFF2-40B4-BE49-F238E27FC236}">
                  <a16:creationId xmlns:a16="http://schemas.microsoft.com/office/drawing/2014/main" id="{00000000-0008-0000-00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46</xdr:row>
          <xdr:rowOff>9525</xdr:rowOff>
        </xdr:from>
        <xdr:to>
          <xdr:col>26</xdr:col>
          <xdr:colOff>352425</xdr:colOff>
          <xdr:row>46</xdr:row>
          <xdr:rowOff>247650</xdr:rowOff>
        </xdr:to>
        <xdr:sp macro="" textlink="">
          <xdr:nvSpPr>
            <xdr:cNvPr id="16" name="Check Box 6" hidden="1">
              <a:extLst>
                <a:ext uri="{63B3BB69-23CF-44E3-9099-C40C66FF867C}">
                  <a14:compatExt spid="_x0000_s10246"/>
                </a:ext>
                <a:ext uri="{FF2B5EF4-FFF2-40B4-BE49-F238E27FC236}">
                  <a16:creationId xmlns:a16="http://schemas.microsoft.com/office/drawing/2014/main" id="{00000000-0008-0000-00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47</xdr:row>
          <xdr:rowOff>9525</xdr:rowOff>
        </xdr:from>
        <xdr:to>
          <xdr:col>26</xdr:col>
          <xdr:colOff>352425</xdr:colOff>
          <xdr:row>47</xdr:row>
          <xdr:rowOff>247650</xdr:rowOff>
        </xdr:to>
        <xdr:sp macro="" textlink="">
          <xdr:nvSpPr>
            <xdr:cNvPr id="18" name="Check Box 7" hidden="1">
              <a:extLst>
                <a:ext uri="{63B3BB69-23CF-44E3-9099-C40C66FF867C}">
                  <a14:compatExt spid="_x0000_s10247"/>
                </a:ext>
                <a:ext uri="{FF2B5EF4-FFF2-40B4-BE49-F238E27FC236}">
                  <a16:creationId xmlns:a16="http://schemas.microsoft.com/office/drawing/2014/main" id="{00000000-0008-0000-00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53</xdr:row>
          <xdr:rowOff>9525</xdr:rowOff>
        </xdr:from>
        <xdr:to>
          <xdr:col>26</xdr:col>
          <xdr:colOff>352425</xdr:colOff>
          <xdr:row>53</xdr:row>
          <xdr:rowOff>247650</xdr:rowOff>
        </xdr:to>
        <xdr:sp macro="" textlink="">
          <xdr:nvSpPr>
            <xdr:cNvPr id="22" name="Check Box 8" hidden="1">
              <a:extLst>
                <a:ext uri="{63B3BB69-23CF-44E3-9099-C40C66FF867C}">
                  <a14:compatExt spid="_x0000_s10248"/>
                </a:ext>
                <a:ext uri="{FF2B5EF4-FFF2-40B4-BE49-F238E27FC236}">
                  <a16:creationId xmlns:a16="http://schemas.microsoft.com/office/drawing/2014/main" id="{00000000-0008-0000-00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54</xdr:row>
          <xdr:rowOff>9525</xdr:rowOff>
        </xdr:from>
        <xdr:to>
          <xdr:col>26</xdr:col>
          <xdr:colOff>352425</xdr:colOff>
          <xdr:row>54</xdr:row>
          <xdr:rowOff>247650</xdr:rowOff>
        </xdr:to>
        <xdr:sp macro="" textlink="">
          <xdr:nvSpPr>
            <xdr:cNvPr id="23" name="Check Box 9" hidden="1">
              <a:extLst>
                <a:ext uri="{63B3BB69-23CF-44E3-9099-C40C66FF867C}">
                  <a14:compatExt spid="_x0000_s10249"/>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55</xdr:row>
          <xdr:rowOff>9525</xdr:rowOff>
        </xdr:from>
        <xdr:to>
          <xdr:col>26</xdr:col>
          <xdr:colOff>352425</xdr:colOff>
          <xdr:row>55</xdr:row>
          <xdr:rowOff>247650</xdr:rowOff>
        </xdr:to>
        <xdr:sp macro="" textlink="">
          <xdr:nvSpPr>
            <xdr:cNvPr id="24" name="Check Box 10" hidden="1">
              <a:extLst>
                <a:ext uri="{63B3BB69-23CF-44E3-9099-C40C66FF867C}">
                  <a14:compatExt spid="_x0000_s10250"/>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56</xdr:row>
          <xdr:rowOff>9525</xdr:rowOff>
        </xdr:from>
        <xdr:to>
          <xdr:col>26</xdr:col>
          <xdr:colOff>352425</xdr:colOff>
          <xdr:row>56</xdr:row>
          <xdr:rowOff>247650</xdr:rowOff>
        </xdr:to>
        <xdr:sp macro="" textlink="">
          <xdr:nvSpPr>
            <xdr:cNvPr id="25" name="Check Box 11" hidden="1">
              <a:extLst>
                <a:ext uri="{63B3BB69-23CF-44E3-9099-C40C66FF867C}">
                  <a14:compatExt spid="_x0000_s10251"/>
                </a:ext>
                <a:ext uri="{FF2B5EF4-FFF2-40B4-BE49-F238E27FC236}">
                  <a16:creationId xmlns:a16="http://schemas.microsoft.com/office/drawing/2014/main" id="{00000000-0008-0000-00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57</xdr:row>
          <xdr:rowOff>9525</xdr:rowOff>
        </xdr:from>
        <xdr:to>
          <xdr:col>26</xdr:col>
          <xdr:colOff>352425</xdr:colOff>
          <xdr:row>57</xdr:row>
          <xdr:rowOff>247650</xdr:rowOff>
        </xdr:to>
        <xdr:sp macro="" textlink="">
          <xdr:nvSpPr>
            <xdr:cNvPr id="26" name="Check Box 12" hidden="1">
              <a:extLst>
                <a:ext uri="{63B3BB69-23CF-44E3-9099-C40C66FF867C}">
                  <a14:compatExt spid="_x0000_s10252"/>
                </a:ext>
                <a:ext uri="{FF2B5EF4-FFF2-40B4-BE49-F238E27FC236}">
                  <a16:creationId xmlns:a16="http://schemas.microsoft.com/office/drawing/2014/main" id="{00000000-0008-0000-00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57</xdr:row>
          <xdr:rowOff>314325</xdr:rowOff>
        </xdr:from>
        <xdr:to>
          <xdr:col>26</xdr:col>
          <xdr:colOff>352425</xdr:colOff>
          <xdr:row>58</xdr:row>
          <xdr:rowOff>247650</xdr:rowOff>
        </xdr:to>
        <xdr:sp macro="" textlink="">
          <xdr:nvSpPr>
            <xdr:cNvPr id="27" name="Check Box 13" hidden="1">
              <a:extLst>
                <a:ext uri="{63B3BB69-23CF-44E3-9099-C40C66FF867C}">
                  <a14:compatExt spid="_x0000_s10253"/>
                </a:ext>
                <a:ext uri="{FF2B5EF4-FFF2-40B4-BE49-F238E27FC236}">
                  <a16:creationId xmlns:a16="http://schemas.microsoft.com/office/drawing/2014/main" id="{00000000-0008-0000-00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58</xdr:row>
          <xdr:rowOff>314325</xdr:rowOff>
        </xdr:from>
        <xdr:to>
          <xdr:col>26</xdr:col>
          <xdr:colOff>352425</xdr:colOff>
          <xdr:row>59</xdr:row>
          <xdr:rowOff>247650</xdr:rowOff>
        </xdr:to>
        <xdr:sp macro="" textlink="">
          <xdr:nvSpPr>
            <xdr:cNvPr id="29" name="Check Box 14" hidden="1">
              <a:extLst>
                <a:ext uri="{63B3BB69-23CF-44E3-9099-C40C66FF867C}">
                  <a14:compatExt spid="_x0000_s10254"/>
                </a:ext>
                <a:ext uri="{FF2B5EF4-FFF2-40B4-BE49-F238E27FC236}">
                  <a16:creationId xmlns:a16="http://schemas.microsoft.com/office/drawing/2014/main" id="{00000000-0008-0000-00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60</xdr:row>
          <xdr:rowOff>0</xdr:rowOff>
        </xdr:from>
        <xdr:to>
          <xdr:col>26</xdr:col>
          <xdr:colOff>352425</xdr:colOff>
          <xdr:row>60</xdr:row>
          <xdr:rowOff>247650</xdr:rowOff>
        </xdr:to>
        <xdr:sp macro="" textlink="">
          <xdr:nvSpPr>
            <xdr:cNvPr id="30" name="Check Box 15" hidden="1">
              <a:extLst>
                <a:ext uri="{63B3BB69-23CF-44E3-9099-C40C66FF867C}">
                  <a14:compatExt spid="_x0000_s10255"/>
                </a:ext>
                <a:ext uri="{FF2B5EF4-FFF2-40B4-BE49-F238E27FC236}">
                  <a16:creationId xmlns:a16="http://schemas.microsoft.com/office/drawing/2014/main" id="{00000000-0008-0000-00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72</xdr:row>
          <xdr:rowOff>38100</xdr:rowOff>
        </xdr:from>
        <xdr:to>
          <xdr:col>26</xdr:col>
          <xdr:colOff>361950</xdr:colOff>
          <xdr:row>73</xdr:row>
          <xdr:rowOff>1732</xdr:rowOff>
        </xdr:to>
        <xdr:sp macro="" textlink="">
          <xdr:nvSpPr>
            <xdr:cNvPr id="31" name="Check Box 16" hidden="1">
              <a:extLst>
                <a:ext uri="{63B3BB69-23CF-44E3-9099-C40C66FF867C}">
                  <a14:compatExt spid="_x0000_s10256"/>
                </a:ext>
                <a:ext uri="{FF2B5EF4-FFF2-40B4-BE49-F238E27FC236}">
                  <a16:creationId xmlns:a16="http://schemas.microsoft.com/office/drawing/2014/main" id="{00000000-0008-0000-00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73</xdr:row>
          <xdr:rowOff>38100</xdr:rowOff>
        </xdr:from>
        <xdr:to>
          <xdr:col>26</xdr:col>
          <xdr:colOff>361950</xdr:colOff>
          <xdr:row>74</xdr:row>
          <xdr:rowOff>1731</xdr:rowOff>
        </xdr:to>
        <xdr:sp macro="" textlink="">
          <xdr:nvSpPr>
            <xdr:cNvPr id="61" name="Check Box 17" hidden="1">
              <a:extLst>
                <a:ext uri="{63B3BB69-23CF-44E3-9099-C40C66FF867C}">
                  <a14:compatExt spid="_x0000_s10257"/>
                </a:ext>
                <a:ext uri="{FF2B5EF4-FFF2-40B4-BE49-F238E27FC236}">
                  <a16:creationId xmlns:a16="http://schemas.microsoft.com/office/drawing/2014/main" id="{00000000-0008-0000-0000-00003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79</xdr:row>
          <xdr:rowOff>38100</xdr:rowOff>
        </xdr:from>
        <xdr:to>
          <xdr:col>26</xdr:col>
          <xdr:colOff>361950</xdr:colOff>
          <xdr:row>80</xdr:row>
          <xdr:rowOff>1732</xdr:rowOff>
        </xdr:to>
        <xdr:sp macro="" textlink="">
          <xdr:nvSpPr>
            <xdr:cNvPr id="62" name="Check Box 18" hidden="1">
              <a:extLst>
                <a:ext uri="{63B3BB69-23CF-44E3-9099-C40C66FF867C}">
                  <a14:compatExt spid="_x0000_s10258"/>
                </a:ext>
                <a:ext uri="{FF2B5EF4-FFF2-40B4-BE49-F238E27FC236}">
                  <a16:creationId xmlns:a16="http://schemas.microsoft.com/office/drawing/2014/main" id="{00000000-0008-0000-0000-00003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104</xdr:row>
          <xdr:rowOff>28575</xdr:rowOff>
        </xdr:from>
        <xdr:to>
          <xdr:col>25</xdr:col>
          <xdr:colOff>38100</xdr:colOff>
          <xdr:row>105</xdr:row>
          <xdr:rowOff>1732</xdr:rowOff>
        </xdr:to>
        <xdr:sp macro="" textlink="">
          <xdr:nvSpPr>
            <xdr:cNvPr id="63" name="Check Box 19" hidden="1">
              <a:extLst>
                <a:ext uri="{63B3BB69-23CF-44E3-9099-C40C66FF867C}">
                  <a14:compatExt spid="_x0000_s10259"/>
                </a:ext>
                <a:ext uri="{FF2B5EF4-FFF2-40B4-BE49-F238E27FC236}">
                  <a16:creationId xmlns:a16="http://schemas.microsoft.com/office/drawing/2014/main" id="{00000000-0008-0000-0000-00003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104</xdr:row>
          <xdr:rowOff>28575</xdr:rowOff>
        </xdr:from>
        <xdr:to>
          <xdr:col>27</xdr:col>
          <xdr:colOff>19050</xdr:colOff>
          <xdr:row>105</xdr:row>
          <xdr:rowOff>1732</xdr:rowOff>
        </xdr:to>
        <xdr:sp macro="" textlink="">
          <xdr:nvSpPr>
            <xdr:cNvPr id="33" name="Check Box 20" hidden="1">
              <a:extLst>
                <a:ext uri="{63B3BB69-23CF-44E3-9099-C40C66FF867C}">
                  <a14:compatExt spid="_x0000_s10260"/>
                </a:ext>
                <a:ext uri="{FF2B5EF4-FFF2-40B4-BE49-F238E27FC236}">
                  <a16:creationId xmlns:a16="http://schemas.microsoft.com/office/drawing/2014/main" id="{00000000-0008-0000-00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106</xdr:row>
          <xdr:rowOff>28575</xdr:rowOff>
        </xdr:from>
        <xdr:to>
          <xdr:col>25</xdr:col>
          <xdr:colOff>28575</xdr:colOff>
          <xdr:row>107</xdr:row>
          <xdr:rowOff>1732</xdr:rowOff>
        </xdr:to>
        <xdr:sp macro="" textlink="">
          <xdr:nvSpPr>
            <xdr:cNvPr id="34" name="Check Box 22" hidden="1">
              <a:extLst>
                <a:ext uri="{63B3BB69-23CF-44E3-9099-C40C66FF867C}">
                  <a14:compatExt spid="_x0000_s10262"/>
                </a:ext>
                <a:ext uri="{FF2B5EF4-FFF2-40B4-BE49-F238E27FC236}">
                  <a16:creationId xmlns:a16="http://schemas.microsoft.com/office/drawing/2014/main" id="{00000000-0008-0000-00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106</xdr:row>
          <xdr:rowOff>28575</xdr:rowOff>
        </xdr:from>
        <xdr:to>
          <xdr:col>27</xdr:col>
          <xdr:colOff>9525</xdr:colOff>
          <xdr:row>107</xdr:row>
          <xdr:rowOff>1732</xdr:rowOff>
        </xdr:to>
        <xdr:sp macro="" textlink="">
          <xdr:nvSpPr>
            <xdr:cNvPr id="35" name="Check Box 23" hidden="1">
              <a:extLst>
                <a:ext uri="{63B3BB69-23CF-44E3-9099-C40C66FF867C}">
                  <a14:compatExt spid="_x0000_s10263"/>
                </a:ext>
                <a:ext uri="{FF2B5EF4-FFF2-40B4-BE49-F238E27FC236}">
                  <a16:creationId xmlns:a16="http://schemas.microsoft.com/office/drawing/2014/main" id="{00000000-0008-0000-00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119</xdr:row>
          <xdr:rowOff>19050</xdr:rowOff>
        </xdr:from>
        <xdr:to>
          <xdr:col>25</xdr:col>
          <xdr:colOff>19050</xdr:colOff>
          <xdr:row>119</xdr:row>
          <xdr:rowOff>257175</xdr:rowOff>
        </xdr:to>
        <xdr:sp macro="" textlink="">
          <xdr:nvSpPr>
            <xdr:cNvPr id="37" name="Check Box 25" hidden="1">
              <a:extLst>
                <a:ext uri="{63B3BB69-23CF-44E3-9099-C40C66FF867C}">
                  <a14:compatExt spid="_x0000_s10265"/>
                </a:ext>
                <a:ext uri="{FF2B5EF4-FFF2-40B4-BE49-F238E27FC236}">
                  <a16:creationId xmlns:a16="http://schemas.microsoft.com/office/drawing/2014/main" id="{00000000-0008-0000-00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119</xdr:row>
          <xdr:rowOff>19050</xdr:rowOff>
        </xdr:from>
        <xdr:to>
          <xdr:col>27</xdr:col>
          <xdr:colOff>0</xdr:colOff>
          <xdr:row>119</xdr:row>
          <xdr:rowOff>257175</xdr:rowOff>
        </xdr:to>
        <xdr:sp macro="" textlink="">
          <xdr:nvSpPr>
            <xdr:cNvPr id="38" name="Check Box 26" hidden="1">
              <a:extLst>
                <a:ext uri="{63B3BB69-23CF-44E3-9099-C40C66FF867C}">
                  <a14:compatExt spid="_x0000_s10266"/>
                </a:ext>
                <a:ext uri="{FF2B5EF4-FFF2-40B4-BE49-F238E27FC236}">
                  <a16:creationId xmlns:a16="http://schemas.microsoft.com/office/drawing/2014/main" id="{00000000-0008-0000-00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119</xdr:row>
          <xdr:rowOff>19050</xdr:rowOff>
        </xdr:from>
        <xdr:to>
          <xdr:col>29</xdr:col>
          <xdr:colOff>9525</xdr:colOff>
          <xdr:row>119</xdr:row>
          <xdr:rowOff>257175</xdr:rowOff>
        </xdr:to>
        <xdr:sp macro="" textlink="">
          <xdr:nvSpPr>
            <xdr:cNvPr id="39" name="Check Box 27" hidden="1">
              <a:extLst>
                <a:ext uri="{63B3BB69-23CF-44E3-9099-C40C66FF867C}">
                  <a14:compatExt spid="_x0000_s10267"/>
                </a:ext>
                <a:ext uri="{FF2B5EF4-FFF2-40B4-BE49-F238E27FC236}">
                  <a16:creationId xmlns:a16="http://schemas.microsoft.com/office/drawing/2014/main" id="{00000000-0008-0000-00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122</xdr:row>
          <xdr:rowOff>19050</xdr:rowOff>
        </xdr:from>
        <xdr:to>
          <xdr:col>25</xdr:col>
          <xdr:colOff>19050</xdr:colOff>
          <xdr:row>122</xdr:row>
          <xdr:rowOff>257175</xdr:rowOff>
        </xdr:to>
        <xdr:sp macro="" textlink="">
          <xdr:nvSpPr>
            <xdr:cNvPr id="41" name="Check Box 28" hidden="1">
              <a:extLst>
                <a:ext uri="{63B3BB69-23CF-44E3-9099-C40C66FF867C}">
                  <a14:compatExt spid="_x0000_s10268"/>
                </a:ext>
                <a:ext uri="{FF2B5EF4-FFF2-40B4-BE49-F238E27FC236}">
                  <a16:creationId xmlns:a16="http://schemas.microsoft.com/office/drawing/2014/main" id="{00000000-0008-0000-00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122</xdr:row>
          <xdr:rowOff>19050</xdr:rowOff>
        </xdr:from>
        <xdr:to>
          <xdr:col>27</xdr:col>
          <xdr:colOff>0</xdr:colOff>
          <xdr:row>122</xdr:row>
          <xdr:rowOff>257175</xdr:rowOff>
        </xdr:to>
        <xdr:sp macro="" textlink="">
          <xdr:nvSpPr>
            <xdr:cNvPr id="42" name="Check Box 29" hidden="1">
              <a:extLst>
                <a:ext uri="{63B3BB69-23CF-44E3-9099-C40C66FF867C}">
                  <a14:compatExt spid="_x0000_s10269"/>
                </a:ext>
                <a:ext uri="{FF2B5EF4-FFF2-40B4-BE49-F238E27FC236}">
                  <a16:creationId xmlns:a16="http://schemas.microsoft.com/office/drawing/2014/main" id="{00000000-0008-0000-00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122</xdr:row>
          <xdr:rowOff>19050</xdr:rowOff>
        </xdr:from>
        <xdr:to>
          <xdr:col>29</xdr:col>
          <xdr:colOff>9525</xdr:colOff>
          <xdr:row>122</xdr:row>
          <xdr:rowOff>257175</xdr:rowOff>
        </xdr:to>
        <xdr:sp macro="" textlink="">
          <xdr:nvSpPr>
            <xdr:cNvPr id="43" name="Check Box 30" hidden="1">
              <a:extLst>
                <a:ext uri="{63B3BB69-23CF-44E3-9099-C40C66FF867C}">
                  <a14:compatExt spid="_x0000_s10270"/>
                </a:ext>
                <a:ext uri="{FF2B5EF4-FFF2-40B4-BE49-F238E27FC236}">
                  <a16:creationId xmlns:a16="http://schemas.microsoft.com/office/drawing/2014/main" id="{00000000-0008-0000-00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132</xdr:row>
          <xdr:rowOff>133350</xdr:rowOff>
        </xdr:from>
        <xdr:to>
          <xdr:col>25</xdr:col>
          <xdr:colOff>19050</xdr:colOff>
          <xdr:row>133</xdr:row>
          <xdr:rowOff>0</xdr:rowOff>
        </xdr:to>
        <xdr:sp macro="" textlink="">
          <xdr:nvSpPr>
            <xdr:cNvPr id="45" name="Check Box 31" hidden="1">
              <a:extLst>
                <a:ext uri="{63B3BB69-23CF-44E3-9099-C40C66FF867C}">
                  <a14:compatExt spid="_x0000_s10271"/>
                </a:ext>
                <a:ext uri="{FF2B5EF4-FFF2-40B4-BE49-F238E27FC236}">
                  <a16:creationId xmlns:a16="http://schemas.microsoft.com/office/drawing/2014/main" id="{00000000-0008-0000-00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132</xdr:row>
          <xdr:rowOff>133350</xdr:rowOff>
        </xdr:from>
        <xdr:to>
          <xdr:col>27</xdr:col>
          <xdr:colOff>0</xdr:colOff>
          <xdr:row>133</xdr:row>
          <xdr:rowOff>0</xdr:rowOff>
        </xdr:to>
        <xdr:sp macro="" textlink="">
          <xdr:nvSpPr>
            <xdr:cNvPr id="46" name="Check Box 32" hidden="1">
              <a:extLst>
                <a:ext uri="{63B3BB69-23CF-44E3-9099-C40C66FF867C}">
                  <a14:compatExt spid="_x0000_s10272"/>
                </a:ext>
                <a:ext uri="{FF2B5EF4-FFF2-40B4-BE49-F238E27FC236}">
                  <a16:creationId xmlns:a16="http://schemas.microsoft.com/office/drawing/2014/main" id="{00000000-0008-0000-00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132</xdr:row>
          <xdr:rowOff>133350</xdr:rowOff>
        </xdr:from>
        <xdr:to>
          <xdr:col>29</xdr:col>
          <xdr:colOff>9525</xdr:colOff>
          <xdr:row>133</xdr:row>
          <xdr:rowOff>0</xdr:rowOff>
        </xdr:to>
        <xdr:sp macro="" textlink="">
          <xdr:nvSpPr>
            <xdr:cNvPr id="47" name="Check Box 33" hidden="1">
              <a:extLst>
                <a:ext uri="{63B3BB69-23CF-44E3-9099-C40C66FF867C}">
                  <a14:compatExt spid="_x0000_s10273"/>
                </a:ext>
                <a:ext uri="{FF2B5EF4-FFF2-40B4-BE49-F238E27FC236}">
                  <a16:creationId xmlns:a16="http://schemas.microsoft.com/office/drawing/2014/main" id="{00000000-0008-0000-00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156</xdr:row>
          <xdr:rowOff>85725</xdr:rowOff>
        </xdr:from>
        <xdr:to>
          <xdr:col>25</xdr:col>
          <xdr:colOff>28575</xdr:colOff>
          <xdr:row>157</xdr:row>
          <xdr:rowOff>1732</xdr:rowOff>
        </xdr:to>
        <xdr:sp macro="" textlink="">
          <xdr:nvSpPr>
            <xdr:cNvPr id="49" name="Check Box 34" hidden="1">
              <a:extLst>
                <a:ext uri="{63B3BB69-23CF-44E3-9099-C40C66FF867C}">
                  <a14:compatExt spid="_x0000_s10274"/>
                </a:ext>
                <a:ext uri="{FF2B5EF4-FFF2-40B4-BE49-F238E27FC236}">
                  <a16:creationId xmlns:a16="http://schemas.microsoft.com/office/drawing/2014/main" id="{00000000-0008-0000-00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156</xdr:row>
          <xdr:rowOff>85725</xdr:rowOff>
        </xdr:from>
        <xdr:to>
          <xdr:col>27</xdr:col>
          <xdr:colOff>9525</xdr:colOff>
          <xdr:row>157</xdr:row>
          <xdr:rowOff>1732</xdr:rowOff>
        </xdr:to>
        <xdr:sp macro="" textlink="">
          <xdr:nvSpPr>
            <xdr:cNvPr id="50" name="Check Box 35" hidden="1">
              <a:extLst>
                <a:ext uri="{63B3BB69-23CF-44E3-9099-C40C66FF867C}">
                  <a14:compatExt spid="_x0000_s10275"/>
                </a:ext>
                <a:ext uri="{FF2B5EF4-FFF2-40B4-BE49-F238E27FC236}">
                  <a16:creationId xmlns:a16="http://schemas.microsoft.com/office/drawing/2014/main" id="{00000000-0008-0000-00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156</xdr:row>
          <xdr:rowOff>85725</xdr:rowOff>
        </xdr:from>
        <xdr:to>
          <xdr:col>29</xdr:col>
          <xdr:colOff>19050</xdr:colOff>
          <xdr:row>157</xdr:row>
          <xdr:rowOff>1732</xdr:rowOff>
        </xdr:to>
        <xdr:sp macro="" textlink="">
          <xdr:nvSpPr>
            <xdr:cNvPr id="51" name="Check Box 36" hidden="1">
              <a:extLst>
                <a:ext uri="{63B3BB69-23CF-44E3-9099-C40C66FF867C}">
                  <a14:compatExt spid="_x0000_s10276"/>
                </a:ext>
                <a:ext uri="{FF2B5EF4-FFF2-40B4-BE49-F238E27FC236}">
                  <a16:creationId xmlns:a16="http://schemas.microsoft.com/office/drawing/2014/main" id="{00000000-0008-0000-00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186</xdr:row>
          <xdr:rowOff>85725</xdr:rowOff>
        </xdr:from>
        <xdr:to>
          <xdr:col>25</xdr:col>
          <xdr:colOff>28575</xdr:colOff>
          <xdr:row>187</xdr:row>
          <xdr:rowOff>1732</xdr:rowOff>
        </xdr:to>
        <xdr:sp macro="" textlink="">
          <xdr:nvSpPr>
            <xdr:cNvPr id="53" name="Check Box 37" hidden="1">
              <a:extLst>
                <a:ext uri="{63B3BB69-23CF-44E3-9099-C40C66FF867C}">
                  <a14:compatExt spid="_x0000_s10277"/>
                </a:ext>
                <a:ext uri="{FF2B5EF4-FFF2-40B4-BE49-F238E27FC236}">
                  <a16:creationId xmlns:a16="http://schemas.microsoft.com/office/drawing/2014/main" id="{00000000-0008-0000-00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186</xdr:row>
          <xdr:rowOff>85725</xdr:rowOff>
        </xdr:from>
        <xdr:to>
          <xdr:col>27</xdr:col>
          <xdr:colOff>9525</xdr:colOff>
          <xdr:row>187</xdr:row>
          <xdr:rowOff>1732</xdr:rowOff>
        </xdr:to>
        <xdr:sp macro="" textlink="">
          <xdr:nvSpPr>
            <xdr:cNvPr id="54" name="チェック 38" hidden="1">
              <a:extLst>
                <a:ext uri="{63B3BB69-23CF-44E3-9099-C40C66FF867C}">
                  <a14:compatExt spid="_x0000_s10278"/>
                </a:ext>
                <a:ext uri="{FF2B5EF4-FFF2-40B4-BE49-F238E27FC236}">
                  <a16:creationId xmlns:a16="http://schemas.microsoft.com/office/drawing/2014/main" id="{00000000-0008-0000-0000-00003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186</xdr:row>
          <xdr:rowOff>85725</xdr:rowOff>
        </xdr:from>
        <xdr:to>
          <xdr:col>29</xdr:col>
          <xdr:colOff>19050</xdr:colOff>
          <xdr:row>187</xdr:row>
          <xdr:rowOff>1732</xdr:rowOff>
        </xdr:to>
        <xdr:sp macro="" textlink="">
          <xdr:nvSpPr>
            <xdr:cNvPr id="55" name="Check Box 39" hidden="1">
              <a:extLst>
                <a:ext uri="{63B3BB69-23CF-44E3-9099-C40C66FF867C}">
                  <a14:compatExt spid="_x0000_s10279"/>
                </a:ext>
                <a:ext uri="{FF2B5EF4-FFF2-40B4-BE49-F238E27FC236}">
                  <a16:creationId xmlns:a16="http://schemas.microsoft.com/office/drawing/2014/main" id="{00000000-0008-0000-0000-00003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242</xdr:row>
          <xdr:rowOff>38100</xdr:rowOff>
        </xdr:from>
        <xdr:to>
          <xdr:col>24</xdr:col>
          <xdr:colOff>352425</xdr:colOff>
          <xdr:row>242</xdr:row>
          <xdr:rowOff>247650</xdr:rowOff>
        </xdr:to>
        <xdr:sp macro="" textlink="">
          <xdr:nvSpPr>
            <xdr:cNvPr id="57" name="Check Box 40" hidden="1">
              <a:extLst>
                <a:ext uri="{63B3BB69-23CF-44E3-9099-C40C66FF867C}">
                  <a14:compatExt spid="_x0000_s10280"/>
                </a:ext>
                <a:ext uri="{FF2B5EF4-FFF2-40B4-BE49-F238E27FC236}">
                  <a16:creationId xmlns:a16="http://schemas.microsoft.com/office/drawing/2014/main" id="{00000000-0008-0000-0000-00003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242</xdr:row>
          <xdr:rowOff>38100</xdr:rowOff>
        </xdr:from>
        <xdr:to>
          <xdr:col>26</xdr:col>
          <xdr:colOff>342900</xdr:colOff>
          <xdr:row>242</xdr:row>
          <xdr:rowOff>247650</xdr:rowOff>
        </xdr:to>
        <xdr:sp macro="" textlink="">
          <xdr:nvSpPr>
            <xdr:cNvPr id="58" name="Check Box 41" hidden="1">
              <a:extLst>
                <a:ext uri="{63B3BB69-23CF-44E3-9099-C40C66FF867C}">
                  <a14:compatExt spid="_x0000_s10281"/>
                </a:ext>
                <a:ext uri="{FF2B5EF4-FFF2-40B4-BE49-F238E27FC236}">
                  <a16:creationId xmlns:a16="http://schemas.microsoft.com/office/drawing/2014/main" id="{00000000-0008-0000-0000-00003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242</xdr:row>
          <xdr:rowOff>47625</xdr:rowOff>
        </xdr:from>
        <xdr:to>
          <xdr:col>28</xdr:col>
          <xdr:colOff>352425</xdr:colOff>
          <xdr:row>242</xdr:row>
          <xdr:rowOff>257175</xdr:rowOff>
        </xdr:to>
        <xdr:sp macro="" textlink="">
          <xdr:nvSpPr>
            <xdr:cNvPr id="59" name="Check Box 42" hidden="1">
              <a:extLst>
                <a:ext uri="{63B3BB69-23CF-44E3-9099-C40C66FF867C}">
                  <a14:compatExt spid="_x0000_s10282"/>
                </a:ext>
                <a:ext uri="{FF2B5EF4-FFF2-40B4-BE49-F238E27FC236}">
                  <a16:creationId xmlns:a16="http://schemas.microsoft.com/office/drawing/2014/main" id="{00000000-0008-0000-0000-00003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384</xdr:row>
          <xdr:rowOff>104775</xdr:rowOff>
        </xdr:from>
        <xdr:to>
          <xdr:col>25</xdr:col>
          <xdr:colOff>28575</xdr:colOff>
          <xdr:row>385</xdr:row>
          <xdr:rowOff>0</xdr:rowOff>
        </xdr:to>
        <xdr:sp macro="" textlink="">
          <xdr:nvSpPr>
            <xdr:cNvPr id="10346" name="Check Box 55" hidden="1">
              <a:extLst>
                <a:ext uri="{63B3BB69-23CF-44E3-9099-C40C66FF867C}">
                  <a14:compatExt spid="_x0000_s10295"/>
                </a:ext>
                <a:ext uri="{FF2B5EF4-FFF2-40B4-BE49-F238E27FC236}">
                  <a16:creationId xmlns:a16="http://schemas.microsoft.com/office/drawing/2014/main" id="{00000000-0008-0000-0000-00006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384</xdr:row>
          <xdr:rowOff>104775</xdr:rowOff>
        </xdr:from>
        <xdr:to>
          <xdr:col>29</xdr:col>
          <xdr:colOff>19050</xdr:colOff>
          <xdr:row>385</xdr:row>
          <xdr:rowOff>0</xdr:rowOff>
        </xdr:to>
        <xdr:sp macro="" textlink="">
          <xdr:nvSpPr>
            <xdr:cNvPr id="10347" name="Check Box 57" hidden="1">
              <a:extLst>
                <a:ext uri="{63B3BB69-23CF-44E3-9099-C40C66FF867C}">
                  <a14:compatExt spid="_x0000_s10297"/>
                </a:ext>
                <a:ext uri="{FF2B5EF4-FFF2-40B4-BE49-F238E27FC236}">
                  <a16:creationId xmlns:a16="http://schemas.microsoft.com/office/drawing/2014/main" id="{00000000-0008-0000-0000-00006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397</xdr:row>
          <xdr:rowOff>85725</xdr:rowOff>
        </xdr:from>
        <xdr:to>
          <xdr:col>25</xdr:col>
          <xdr:colOff>28575</xdr:colOff>
          <xdr:row>398</xdr:row>
          <xdr:rowOff>0</xdr:rowOff>
        </xdr:to>
        <xdr:sp macro="" textlink="">
          <xdr:nvSpPr>
            <xdr:cNvPr id="10348" name="Check Box 58" hidden="1">
              <a:extLst>
                <a:ext uri="{63B3BB69-23CF-44E3-9099-C40C66FF867C}">
                  <a14:compatExt spid="_x0000_s10298"/>
                </a:ext>
                <a:ext uri="{FF2B5EF4-FFF2-40B4-BE49-F238E27FC236}">
                  <a16:creationId xmlns:a16="http://schemas.microsoft.com/office/drawing/2014/main" id="{00000000-0008-0000-00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397</xdr:row>
          <xdr:rowOff>85725</xdr:rowOff>
        </xdr:from>
        <xdr:to>
          <xdr:col>27</xdr:col>
          <xdr:colOff>9525</xdr:colOff>
          <xdr:row>398</xdr:row>
          <xdr:rowOff>0</xdr:rowOff>
        </xdr:to>
        <xdr:sp macro="" textlink="">
          <xdr:nvSpPr>
            <xdr:cNvPr id="10361" name="Check Box 59" hidden="1">
              <a:extLst>
                <a:ext uri="{63B3BB69-23CF-44E3-9099-C40C66FF867C}">
                  <a14:compatExt spid="_x0000_s10299"/>
                </a:ext>
                <a:ext uri="{FF2B5EF4-FFF2-40B4-BE49-F238E27FC236}">
                  <a16:creationId xmlns:a16="http://schemas.microsoft.com/office/drawing/2014/main" id="{00000000-0008-0000-0000-00007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397</xdr:row>
          <xdr:rowOff>85725</xdr:rowOff>
        </xdr:from>
        <xdr:to>
          <xdr:col>29</xdr:col>
          <xdr:colOff>19050</xdr:colOff>
          <xdr:row>398</xdr:row>
          <xdr:rowOff>0</xdr:rowOff>
        </xdr:to>
        <xdr:sp macro="" textlink="">
          <xdr:nvSpPr>
            <xdr:cNvPr id="10362" name="Check Box 60" hidden="1">
              <a:extLst>
                <a:ext uri="{63B3BB69-23CF-44E3-9099-C40C66FF867C}">
                  <a14:compatExt spid="_x0000_s10300"/>
                </a:ext>
                <a:ext uri="{FF2B5EF4-FFF2-40B4-BE49-F238E27FC236}">
                  <a16:creationId xmlns:a16="http://schemas.microsoft.com/office/drawing/2014/main" id="{00000000-0008-0000-00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113</xdr:row>
          <xdr:rowOff>19050</xdr:rowOff>
        </xdr:from>
        <xdr:to>
          <xdr:col>25</xdr:col>
          <xdr:colOff>19050</xdr:colOff>
          <xdr:row>113</xdr:row>
          <xdr:rowOff>257175</xdr:rowOff>
        </xdr:to>
        <xdr:sp macro="" textlink="">
          <xdr:nvSpPr>
            <xdr:cNvPr id="10363" name="Check Box 75" hidden="1">
              <a:extLst>
                <a:ext uri="{63B3BB69-23CF-44E3-9099-C40C66FF867C}">
                  <a14:compatExt spid="_x0000_s10315"/>
                </a:ext>
                <a:ext uri="{FF2B5EF4-FFF2-40B4-BE49-F238E27FC236}">
                  <a16:creationId xmlns:a16="http://schemas.microsoft.com/office/drawing/2014/main" id="{00000000-0008-0000-00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113</xdr:row>
          <xdr:rowOff>19050</xdr:rowOff>
        </xdr:from>
        <xdr:to>
          <xdr:col>27</xdr:col>
          <xdr:colOff>0</xdr:colOff>
          <xdr:row>113</xdr:row>
          <xdr:rowOff>257175</xdr:rowOff>
        </xdr:to>
        <xdr:sp macro="" textlink="">
          <xdr:nvSpPr>
            <xdr:cNvPr id="10364" name="Check Box 76" hidden="1">
              <a:extLst>
                <a:ext uri="{63B3BB69-23CF-44E3-9099-C40C66FF867C}">
                  <a14:compatExt spid="_x0000_s10316"/>
                </a:ext>
                <a:ext uri="{FF2B5EF4-FFF2-40B4-BE49-F238E27FC236}">
                  <a16:creationId xmlns:a16="http://schemas.microsoft.com/office/drawing/2014/main" id="{00000000-0008-0000-00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405</xdr:row>
          <xdr:rowOff>57150</xdr:rowOff>
        </xdr:from>
        <xdr:to>
          <xdr:col>25</xdr:col>
          <xdr:colOff>28575</xdr:colOff>
          <xdr:row>405</xdr:row>
          <xdr:rowOff>355022</xdr:rowOff>
        </xdr:to>
        <xdr:sp macro="" textlink="">
          <xdr:nvSpPr>
            <xdr:cNvPr id="10366" name="Check Box 78" hidden="1">
              <a:extLst>
                <a:ext uri="{63B3BB69-23CF-44E3-9099-C40C66FF867C}">
                  <a14:compatExt spid="_x0000_s10318"/>
                </a:ext>
                <a:ext uri="{FF2B5EF4-FFF2-40B4-BE49-F238E27FC236}">
                  <a16:creationId xmlns:a16="http://schemas.microsoft.com/office/drawing/2014/main" id="{00000000-0008-0000-00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405</xdr:row>
          <xdr:rowOff>85725</xdr:rowOff>
        </xdr:from>
        <xdr:to>
          <xdr:col>28</xdr:col>
          <xdr:colOff>304800</xdr:colOff>
          <xdr:row>406</xdr:row>
          <xdr:rowOff>28574</xdr:rowOff>
        </xdr:to>
        <xdr:sp macro="" textlink="">
          <xdr:nvSpPr>
            <xdr:cNvPr id="10367" name="Check Box 80" hidden="1">
              <a:extLst>
                <a:ext uri="{63B3BB69-23CF-44E3-9099-C40C66FF867C}">
                  <a14:compatExt spid="_x0000_s10320"/>
                </a:ext>
                <a:ext uri="{FF2B5EF4-FFF2-40B4-BE49-F238E27FC236}">
                  <a16:creationId xmlns:a16="http://schemas.microsoft.com/office/drawing/2014/main" id="{00000000-0008-0000-00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407</xdr:row>
          <xdr:rowOff>57150</xdr:rowOff>
        </xdr:from>
        <xdr:to>
          <xdr:col>25</xdr:col>
          <xdr:colOff>28575</xdr:colOff>
          <xdr:row>408</xdr:row>
          <xdr:rowOff>0</xdr:rowOff>
        </xdr:to>
        <xdr:sp macro="" textlink="">
          <xdr:nvSpPr>
            <xdr:cNvPr id="64" name="Check Box 81" hidden="1">
              <a:extLst>
                <a:ext uri="{63B3BB69-23CF-44E3-9099-C40C66FF867C}">
                  <a14:compatExt spid="_x0000_s10321"/>
                </a:ext>
                <a:ext uri="{FF2B5EF4-FFF2-40B4-BE49-F238E27FC236}">
                  <a16:creationId xmlns:a16="http://schemas.microsoft.com/office/drawing/2014/main" id="{00000000-0008-0000-0000-00004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407</xdr:row>
          <xdr:rowOff>38100</xdr:rowOff>
        </xdr:from>
        <xdr:to>
          <xdr:col>28</xdr:col>
          <xdr:colOff>276225</xdr:colOff>
          <xdr:row>407</xdr:row>
          <xdr:rowOff>333375</xdr:rowOff>
        </xdr:to>
        <xdr:sp macro="" textlink="">
          <xdr:nvSpPr>
            <xdr:cNvPr id="65" name="Check Box 83" hidden="1">
              <a:extLst>
                <a:ext uri="{63B3BB69-23CF-44E3-9099-C40C66FF867C}">
                  <a14:compatExt spid="_x0000_s10323"/>
                </a:ext>
                <a:ext uri="{FF2B5EF4-FFF2-40B4-BE49-F238E27FC236}">
                  <a16:creationId xmlns:a16="http://schemas.microsoft.com/office/drawing/2014/main" id="{00000000-0008-0000-0000-00004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219</xdr:row>
          <xdr:rowOff>66675</xdr:rowOff>
        </xdr:from>
        <xdr:to>
          <xdr:col>23</xdr:col>
          <xdr:colOff>285750</xdr:colOff>
          <xdr:row>220</xdr:row>
          <xdr:rowOff>1731</xdr:rowOff>
        </xdr:to>
        <xdr:sp macro="" textlink="">
          <xdr:nvSpPr>
            <xdr:cNvPr id="66" name="Check Box 84" hidden="1">
              <a:extLst>
                <a:ext uri="{63B3BB69-23CF-44E3-9099-C40C66FF867C}">
                  <a14:compatExt spid="_x0000_s10324"/>
                </a:ext>
                <a:ext uri="{FF2B5EF4-FFF2-40B4-BE49-F238E27FC236}">
                  <a16:creationId xmlns:a16="http://schemas.microsoft.com/office/drawing/2014/main" id="{00000000-0008-0000-0000-00004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220</xdr:row>
          <xdr:rowOff>66675</xdr:rowOff>
        </xdr:from>
        <xdr:to>
          <xdr:col>23</xdr:col>
          <xdr:colOff>285750</xdr:colOff>
          <xdr:row>221</xdr:row>
          <xdr:rowOff>1732</xdr:rowOff>
        </xdr:to>
        <xdr:sp macro="" textlink="">
          <xdr:nvSpPr>
            <xdr:cNvPr id="67" name="Check Box 85" hidden="1">
              <a:extLst>
                <a:ext uri="{63B3BB69-23CF-44E3-9099-C40C66FF867C}">
                  <a14:compatExt spid="_x0000_s10325"/>
                </a:ext>
                <a:ext uri="{FF2B5EF4-FFF2-40B4-BE49-F238E27FC236}">
                  <a16:creationId xmlns:a16="http://schemas.microsoft.com/office/drawing/2014/main" id="{00000000-0008-0000-0000-00004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221</xdr:row>
          <xdr:rowOff>66675</xdr:rowOff>
        </xdr:from>
        <xdr:to>
          <xdr:col>23</xdr:col>
          <xdr:colOff>285750</xdr:colOff>
          <xdr:row>222</xdr:row>
          <xdr:rowOff>1732</xdr:rowOff>
        </xdr:to>
        <xdr:sp macro="" textlink="">
          <xdr:nvSpPr>
            <xdr:cNvPr id="69" name="Check Box 86" hidden="1">
              <a:extLst>
                <a:ext uri="{63B3BB69-23CF-44E3-9099-C40C66FF867C}">
                  <a14:compatExt spid="_x0000_s10326"/>
                </a:ext>
                <a:ext uri="{FF2B5EF4-FFF2-40B4-BE49-F238E27FC236}">
                  <a16:creationId xmlns:a16="http://schemas.microsoft.com/office/drawing/2014/main" id="{00000000-0008-0000-0000-00004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222</xdr:row>
          <xdr:rowOff>66675</xdr:rowOff>
        </xdr:from>
        <xdr:to>
          <xdr:col>23</xdr:col>
          <xdr:colOff>285750</xdr:colOff>
          <xdr:row>223</xdr:row>
          <xdr:rowOff>1732</xdr:rowOff>
        </xdr:to>
        <xdr:sp macro="" textlink="">
          <xdr:nvSpPr>
            <xdr:cNvPr id="70" name="Check Box 87" hidden="1">
              <a:extLst>
                <a:ext uri="{63B3BB69-23CF-44E3-9099-C40C66FF867C}">
                  <a14:compatExt spid="_x0000_s10327"/>
                </a:ext>
                <a:ext uri="{FF2B5EF4-FFF2-40B4-BE49-F238E27FC236}">
                  <a16:creationId xmlns:a16="http://schemas.microsoft.com/office/drawing/2014/main" id="{00000000-0008-0000-0000-00004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223</xdr:row>
          <xdr:rowOff>66675</xdr:rowOff>
        </xdr:from>
        <xdr:to>
          <xdr:col>23</xdr:col>
          <xdr:colOff>285750</xdr:colOff>
          <xdr:row>224</xdr:row>
          <xdr:rowOff>1732</xdr:rowOff>
        </xdr:to>
        <xdr:sp macro="" textlink="">
          <xdr:nvSpPr>
            <xdr:cNvPr id="71" name="Check Box 88" hidden="1">
              <a:extLst>
                <a:ext uri="{63B3BB69-23CF-44E3-9099-C40C66FF867C}">
                  <a14:compatExt spid="_x0000_s10328"/>
                </a:ext>
                <a:ext uri="{FF2B5EF4-FFF2-40B4-BE49-F238E27FC236}">
                  <a16:creationId xmlns:a16="http://schemas.microsoft.com/office/drawing/2014/main" id="{00000000-0008-0000-0000-00004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224</xdr:row>
          <xdr:rowOff>66675</xdr:rowOff>
        </xdr:from>
        <xdr:to>
          <xdr:col>23</xdr:col>
          <xdr:colOff>285750</xdr:colOff>
          <xdr:row>225</xdr:row>
          <xdr:rowOff>1732</xdr:rowOff>
        </xdr:to>
        <xdr:sp macro="" textlink="">
          <xdr:nvSpPr>
            <xdr:cNvPr id="73" name="Check Box 89" hidden="1">
              <a:extLst>
                <a:ext uri="{63B3BB69-23CF-44E3-9099-C40C66FF867C}">
                  <a14:compatExt spid="_x0000_s10329"/>
                </a:ext>
                <a:ext uri="{FF2B5EF4-FFF2-40B4-BE49-F238E27FC236}">
                  <a16:creationId xmlns:a16="http://schemas.microsoft.com/office/drawing/2014/main" id="{00000000-0008-0000-0000-00004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225</xdr:row>
          <xdr:rowOff>57150</xdr:rowOff>
        </xdr:from>
        <xdr:to>
          <xdr:col>23</xdr:col>
          <xdr:colOff>285750</xdr:colOff>
          <xdr:row>226</xdr:row>
          <xdr:rowOff>1731</xdr:rowOff>
        </xdr:to>
        <xdr:sp macro="" textlink="">
          <xdr:nvSpPr>
            <xdr:cNvPr id="74" name="Check Box 90" hidden="1">
              <a:extLst>
                <a:ext uri="{63B3BB69-23CF-44E3-9099-C40C66FF867C}">
                  <a14:compatExt spid="_x0000_s10330"/>
                </a:ext>
                <a:ext uri="{FF2B5EF4-FFF2-40B4-BE49-F238E27FC236}">
                  <a16:creationId xmlns:a16="http://schemas.microsoft.com/office/drawing/2014/main" id="{00000000-0008-0000-0000-00004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226</xdr:row>
          <xdr:rowOff>66675</xdr:rowOff>
        </xdr:from>
        <xdr:to>
          <xdr:col>23</xdr:col>
          <xdr:colOff>285750</xdr:colOff>
          <xdr:row>227</xdr:row>
          <xdr:rowOff>1732</xdr:rowOff>
        </xdr:to>
        <xdr:sp macro="" textlink="">
          <xdr:nvSpPr>
            <xdr:cNvPr id="75" name="Check Box 91" hidden="1">
              <a:extLst>
                <a:ext uri="{63B3BB69-23CF-44E3-9099-C40C66FF867C}">
                  <a14:compatExt spid="_x0000_s10331"/>
                </a:ext>
                <a:ext uri="{FF2B5EF4-FFF2-40B4-BE49-F238E27FC236}">
                  <a16:creationId xmlns:a16="http://schemas.microsoft.com/office/drawing/2014/main" id="{00000000-0008-0000-0000-00004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227</xdr:row>
          <xdr:rowOff>66675</xdr:rowOff>
        </xdr:from>
        <xdr:to>
          <xdr:col>23</xdr:col>
          <xdr:colOff>285750</xdr:colOff>
          <xdr:row>228</xdr:row>
          <xdr:rowOff>1732</xdr:rowOff>
        </xdr:to>
        <xdr:sp macro="" textlink="">
          <xdr:nvSpPr>
            <xdr:cNvPr id="77" name="Check Box 92" hidden="1">
              <a:extLst>
                <a:ext uri="{63B3BB69-23CF-44E3-9099-C40C66FF867C}">
                  <a14:compatExt spid="_x0000_s10332"/>
                </a:ext>
                <a:ext uri="{FF2B5EF4-FFF2-40B4-BE49-F238E27FC236}">
                  <a16:creationId xmlns:a16="http://schemas.microsoft.com/office/drawing/2014/main" id="{00000000-0008-0000-0000-00004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228</xdr:row>
          <xdr:rowOff>66675</xdr:rowOff>
        </xdr:from>
        <xdr:to>
          <xdr:col>23</xdr:col>
          <xdr:colOff>285750</xdr:colOff>
          <xdr:row>229</xdr:row>
          <xdr:rowOff>1732</xdr:rowOff>
        </xdr:to>
        <xdr:sp macro="" textlink="">
          <xdr:nvSpPr>
            <xdr:cNvPr id="78" name="Check Box 93" hidden="1">
              <a:extLst>
                <a:ext uri="{63B3BB69-23CF-44E3-9099-C40C66FF867C}">
                  <a14:compatExt spid="_x0000_s10333"/>
                </a:ext>
                <a:ext uri="{FF2B5EF4-FFF2-40B4-BE49-F238E27FC236}">
                  <a16:creationId xmlns:a16="http://schemas.microsoft.com/office/drawing/2014/main" id="{00000000-0008-0000-0000-00004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229</xdr:row>
          <xdr:rowOff>57150</xdr:rowOff>
        </xdr:from>
        <xdr:to>
          <xdr:col>23</xdr:col>
          <xdr:colOff>285750</xdr:colOff>
          <xdr:row>230</xdr:row>
          <xdr:rowOff>1732</xdr:rowOff>
        </xdr:to>
        <xdr:sp macro="" textlink="">
          <xdr:nvSpPr>
            <xdr:cNvPr id="79" name="Check Box 94" hidden="1">
              <a:extLst>
                <a:ext uri="{63B3BB69-23CF-44E3-9099-C40C66FF867C}">
                  <a14:compatExt spid="_x0000_s10334"/>
                </a:ext>
                <a:ext uri="{FF2B5EF4-FFF2-40B4-BE49-F238E27FC236}">
                  <a16:creationId xmlns:a16="http://schemas.microsoft.com/office/drawing/2014/main" id="{00000000-0008-0000-0000-00004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230</xdr:row>
          <xdr:rowOff>66675</xdr:rowOff>
        </xdr:from>
        <xdr:to>
          <xdr:col>23</xdr:col>
          <xdr:colOff>285750</xdr:colOff>
          <xdr:row>231</xdr:row>
          <xdr:rowOff>1731</xdr:rowOff>
        </xdr:to>
        <xdr:sp macro="" textlink="">
          <xdr:nvSpPr>
            <xdr:cNvPr id="81" name="Check Box 95" hidden="1">
              <a:extLst>
                <a:ext uri="{63B3BB69-23CF-44E3-9099-C40C66FF867C}">
                  <a14:compatExt spid="_x0000_s10335"/>
                </a:ext>
                <a:ext uri="{FF2B5EF4-FFF2-40B4-BE49-F238E27FC236}">
                  <a16:creationId xmlns:a16="http://schemas.microsoft.com/office/drawing/2014/main" id="{00000000-0008-0000-0000-00005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230</xdr:row>
          <xdr:rowOff>685800</xdr:rowOff>
        </xdr:from>
        <xdr:to>
          <xdr:col>23</xdr:col>
          <xdr:colOff>285750</xdr:colOff>
          <xdr:row>231</xdr:row>
          <xdr:rowOff>247649</xdr:rowOff>
        </xdr:to>
        <xdr:sp macro="" textlink="">
          <xdr:nvSpPr>
            <xdr:cNvPr id="82" name="Check Box 96" hidden="1">
              <a:extLst>
                <a:ext uri="{63B3BB69-23CF-44E3-9099-C40C66FF867C}">
                  <a14:compatExt spid="_x0000_s10336"/>
                </a:ext>
                <a:ext uri="{FF2B5EF4-FFF2-40B4-BE49-F238E27FC236}">
                  <a16:creationId xmlns:a16="http://schemas.microsoft.com/office/drawing/2014/main" id="{00000000-0008-0000-0000-00005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232</xdr:row>
          <xdr:rowOff>66675</xdr:rowOff>
        </xdr:from>
        <xdr:to>
          <xdr:col>23</xdr:col>
          <xdr:colOff>285750</xdr:colOff>
          <xdr:row>233</xdr:row>
          <xdr:rowOff>1732</xdr:rowOff>
        </xdr:to>
        <xdr:sp macro="" textlink="">
          <xdr:nvSpPr>
            <xdr:cNvPr id="83" name="Check Box 97" hidden="1">
              <a:extLst>
                <a:ext uri="{63B3BB69-23CF-44E3-9099-C40C66FF867C}">
                  <a14:compatExt spid="_x0000_s10337"/>
                </a:ext>
                <a:ext uri="{FF2B5EF4-FFF2-40B4-BE49-F238E27FC236}">
                  <a16:creationId xmlns:a16="http://schemas.microsoft.com/office/drawing/2014/main" id="{00000000-0008-0000-0000-00005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233</xdr:row>
          <xdr:rowOff>28575</xdr:rowOff>
        </xdr:from>
        <xdr:to>
          <xdr:col>23</xdr:col>
          <xdr:colOff>285750</xdr:colOff>
          <xdr:row>233</xdr:row>
          <xdr:rowOff>276225</xdr:rowOff>
        </xdr:to>
        <xdr:sp macro="" textlink="">
          <xdr:nvSpPr>
            <xdr:cNvPr id="85" name="Check Box 98" hidden="1">
              <a:extLst>
                <a:ext uri="{63B3BB69-23CF-44E3-9099-C40C66FF867C}">
                  <a14:compatExt spid="_x0000_s10338"/>
                </a:ext>
                <a:ext uri="{FF2B5EF4-FFF2-40B4-BE49-F238E27FC236}">
                  <a16:creationId xmlns:a16="http://schemas.microsoft.com/office/drawing/2014/main" id="{00000000-0008-0000-0000-00005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234</xdr:row>
          <xdr:rowOff>66675</xdr:rowOff>
        </xdr:from>
        <xdr:to>
          <xdr:col>23</xdr:col>
          <xdr:colOff>285750</xdr:colOff>
          <xdr:row>235</xdr:row>
          <xdr:rowOff>1732</xdr:rowOff>
        </xdr:to>
        <xdr:sp macro="" textlink="">
          <xdr:nvSpPr>
            <xdr:cNvPr id="86" name="Check Box 99" hidden="1">
              <a:extLst>
                <a:ext uri="{63B3BB69-23CF-44E3-9099-C40C66FF867C}">
                  <a14:compatExt spid="_x0000_s10339"/>
                </a:ext>
                <a:ext uri="{FF2B5EF4-FFF2-40B4-BE49-F238E27FC236}">
                  <a16:creationId xmlns:a16="http://schemas.microsoft.com/office/drawing/2014/main" id="{00000000-0008-0000-0000-00005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304800</xdr:colOff>
          <xdr:row>267</xdr:row>
          <xdr:rowOff>19050</xdr:rowOff>
        </xdr:from>
        <xdr:to>
          <xdr:col>26</xdr:col>
          <xdr:colOff>0</xdr:colOff>
          <xdr:row>267</xdr:row>
          <xdr:rowOff>247650</xdr:rowOff>
        </xdr:to>
        <xdr:sp macro="" textlink="">
          <xdr:nvSpPr>
            <xdr:cNvPr id="87" name="Check Box 100" hidden="1">
              <a:extLst>
                <a:ext uri="{63B3BB69-23CF-44E3-9099-C40C66FF867C}">
                  <a14:compatExt spid="_x0000_s10340"/>
                </a:ext>
                <a:ext uri="{FF2B5EF4-FFF2-40B4-BE49-F238E27FC236}">
                  <a16:creationId xmlns:a16="http://schemas.microsoft.com/office/drawing/2014/main" id="{00000000-0008-0000-0000-00005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267</xdr:row>
          <xdr:rowOff>19050</xdr:rowOff>
        </xdr:from>
        <xdr:to>
          <xdr:col>28</xdr:col>
          <xdr:colOff>228600</xdr:colOff>
          <xdr:row>267</xdr:row>
          <xdr:rowOff>247650</xdr:rowOff>
        </xdr:to>
        <xdr:sp macro="" textlink="">
          <xdr:nvSpPr>
            <xdr:cNvPr id="88" name="Check Box 102" hidden="1">
              <a:extLst>
                <a:ext uri="{63B3BB69-23CF-44E3-9099-C40C66FF867C}">
                  <a14:compatExt spid="_x0000_s10342"/>
                </a:ext>
                <a:ext uri="{FF2B5EF4-FFF2-40B4-BE49-F238E27FC236}">
                  <a16:creationId xmlns:a16="http://schemas.microsoft.com/office/drawing/2014/main" id="{00000000-0008-0000-0000-00005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347</xdr:row>
          <xdr:rowOff>66675</xdr:rowOff>
        </xdr:from>
        <xdr:to>
          <xdr:col>4</xdr:col>
          <xdr:colOff>352425</xdr:colOff>
          <xdr:row>347</xdr:row>
          <xdr:rowOff>294409</xdr:rowOff>
        </xdr:to>
        <xdr:sp macro="" textlink="">
          <xdr:nvSpPr>
            <xdr:cNvPr id="89" name="Check Box 112" hidden="1">
              <a:extLst>
                <a:ext uri="{63B3BB69-23CF-44E3-9099-C40C66FF867C}">
                  <a14:compatExt spid="_x0000_s10352"/>
                </a:ext>
                <a:ext uri="{FF2B5EF4-FFF2-40B4-BE49-F238E27FC236}">
                  <a16:creationId xmlns:a16="http://schemas.microsoft.com/office/drawing/2014/main" id="{00000000-0008-0000-0000-00005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348</xdr:row>
          <xdr:rowOff>66675</xdr:rowOff>
        </xdr:from>
        <xdr:to>
          <xdr:col>4</xdr:col>
          <xdr:colOff>352425</xdr:colOff>
          <xdr:row>349</xdr:row>
          <xdr:rowOff>0</xdr:rowOff>
        </xdr:to>
        <xdr:sp macro="" textlink="">
          <xdr:nvSpPr>
            <xdr:cNvPr id="90" name="Check Box 113" hidden="1">
              <a:extLst>
                <a:ext uri="{63B3BB69-23CF-44E3-9099-C40C66FF867C}">
                  <a14:compatExt spid="_x0000_s10353"/>
                </a:ext>
                <a:ext uri="{FF2B5EF4-FFF2-40B4-BE49-F238E27FC236}">
                  <a16:creationId xmlns:a16="http://schemas.microsoft.com/office/drawing/2014/main" id="{00000000-0008-0000-0000-00005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349</xdr:row>
          <xdr:rowOff>66675</xdr:rowOff>
        </xdr:from>
        <xdr:to>
          <xdr:col>4</xdr:col>
          <xdr:colOff>352425</xdr:colOff>
          <xdr:row>350</xdr:row>
          <xdr:rowOff>0</xdr:rowOff>
        </xdr:to>
        <xdr:sp macro="" textlink="">
          <xdr:nvSpPr>
            <xdr:cNvPr id="91" name="Check Box 114" hidden="1">
              <a:extLst>
                <a:ext uri="{63B3BB69-23CF-44E3-9099-C40C66FF867C}">
                  <a14:compatExt spid="_x0000_s10354"/>
                </a:ext>
                <a:ext uri="{FF2B5EF4-FFF2-40B4-BE49-F238E27FC236}">
                  <a16:creationId xmlns:a16="http://schemas.microsoft.com/office/drawing/2014/main" id="{00000000-0008-0000-0000-00005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264</xdr:row>
          <xdr:rowOff>28575</xdr:rowOff>
        </xdr:from>
        <xdr:to>
          <xdr:col>25</xdr:col>
          <xdr:colOff>28575</xdr:colOff>
          <xdr:row>265</xdr:row>
          <xdr:rowOff>9525</xdr:rowOff>
        </xdr:to>
        <xdr:sp macro="" textlink="">
          <xdr:nvSpPr>
            <xdr:cNvPr id="93" name="Check Box 115" hidden="1">
              <a:extLst>
                <a:ext uri="{63B3BB69-23CF-44E3-9099-C40C66FF867C}">
                  <a14:compatExt spid="_x0000_s10355"/>
                </a:ext>
                <a:ext uri="{FF2B5EF4-FFF2-40B4-BE49-F238E27FC236}">
                  <a16:creationId xmlns:a16="http://schemas.microsoft.com/office/drawing/2014/main" id="{00000000-0008-0000-0000-00005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264</xdr:row>
          <xdr:rowOff>66675</xdr:rowOff>
        </xdr:from>
        <xdr:to>
          <xdr:col>26</xdr:col>
          <xdr:colOff>342900</xdr:colOff>
          <xdr:row>264</xdr:row>
          <xdr:rowOff>257175</xdr:rowOff>
        </xdr:to>
        <xdr:sp macro="" textlink="">
          <xdr:nvSpPr>
            <xdr:cNvPr id="94" name="Check Box 116" hidden="1">
              <a:extLst>
                <a:ext uri="{63B3BB69-23CF-44E3-9099-C40C66FF867C}">
                  <a14:compatExt spid="_x0000_s10356"/>
                </a:ext>
                <a:ext uri="{FF2B5EF4-FFF2-40B4-BE49-F238E27FC236}">
                  <a16:creationId xmlns:a16="http://schemas.microsoft.com/office/drawing/2014/main" id="{00000000-0008-0000-0000-00005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264</xdr:row>
          <xdr:rowOff>66675</xdr:rowOff>
        </xdr:from>
        <xdr:to>
          <xdr:col>28</xdr:col>
          <xdr:colOff>342900</xdr:colOff>
          <xdr:row>264</xdr:row>
          <xdr:rowOff>257175</xdr:rowOff>
        </xdr:to>
        <xdr:sp macro="" textlink="">
          <xdr:nvSpPr>
            <xdr:cNvPr id="95" name="Check Box 117" hidden="1">
              <a:extLst>
                <a:ext uri="{63B3BB69-23CF-44E3-9099-C40C66FF867C}">
                  <a14:compatExt spid="_x0000_s10357"/>
                </a:ext>
                <a:ext uri="{FF2B5EF4-FFF2-40B4-BE49-F238E27FC236}">
                  <a16:creationId xmlns:a16="http://schemas.microsoft.com/office/drawing/2014/main" id="{00000000-0008-0000-0000-00005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374</xdr:row>
          <xdr:rowOff>66675</xdr:rowOff>
        </xdr:from>
        <xdr:to>
          <xdr:col>25</xdr:col>
          <xdr:colOff>28575</xdr:colOff>
          <xdr:row>375</xdr:row>
          <xdr:rowOff>0</xdr:rowOff>
        </xdr:to>
        <xdr:sp macro="" textlink="">
          <xdr:nvSpPr>
            <xdr:cNvPr id="96" name="Check Box 118" hidden="1">
              <a:extLst>
                <a:ext uri="{63B3BB69-23CF-44E3-9099-C40C66FF867C}">
                  <a14:compatExt spid="_x0000_s10358"/>
                </a:ext>
                <a:ext uri="{FF2B5EF4-FFF2-40B4-BE49-F238E27FC236}">
                  <a16:creationId xmlns:a16="http://schemas.microsoft.com/office/drawing/2014/main" id="{00000000-0008-0000-0000-00006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374</xdr:row>
          <xdr:rowOff>66675</xdr:rowOff>
        </xdr:from>
        <xdr:to>
          <xdr:col>27</xdr:col>
          <xdr:colOff>9525</xdr:colOff>
          <xdr:row>375</xdr:row>
          <xdr:rowOff>0</xdr:rowOff>
        </xdr:to>
        <xdr:sp macro="" textlink="">
          <xdr:nvSpPr>
            <xdr:cNvPr id="97" name="Check Box 119" hidden="1">
              <a:extLst>
                <a:ext uri="{63B3BB69-23CF-44E3-9099-C40C66FF867C}">
                  <a14:compatExt spid="_x0000_s10359"/>
                </a:ext>
                <a:ext uri="{FF2B5EF4-FFF2-40B4-BE49-F238E27FC236}">
                  <a16:creationId xmlns:a16="http://schemas.microsoft.com/office/drawing/2014/main" id="{00000000-0008-0000-0000-00006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374</xdr:row>
          <xdr:rowOff>66675</xdr:rowOff>
        </xdr:from>
        <xdr:to>
          <xdr:col>29</xdr:col>
          <xdr:colOff>19050</xdr:colOff>
          <xdr:row>375</xdr:row>
          <xdr:rowOff>0</xdr:rowOff>
        </xdr:to>
        <xdr:sp macro="" textlink="">
          <xdr:nvSpPr>
            <xdr:cNvPr id="98" name="Check Box 120" hidden="1">
              <a:extLst>
                <a:ext uri="{63B3BB69-23CF-44E3-9099-C40C66FF867C}">
                  <a14:compatExt spid="_x0000_s10360"/>
                </a:ext>
                <a:ext uri="{FF2B5EF4-FFF2-40B4-BE49-F238E27FC236}">
                  <a16:creationId xmlns:a16="http://schemas.microsoft.com/office/drawing/2014/main" id="{00000000-0008-0000-0000-00006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137160</xdr:colOff>
      <xdr:row>332</xdr:row>
      <xdr:rowOff>83820</xdr:rowOff>
    </xdr:from>
    <xdr:to>
      <xdr:col>29</xdr:col>
      <xdr:colOff>15240</xdr:colOff>
      <xdr:row>332</xdr:row>
      <xdr:rowOff>264795</xdr:rowOff>
    </xdr:to>
    <xdr:grpSp>
      <xdr:nvGrpSpPr>
        <xdr:cNvPr id="283" name="グループ化 282">
          <a:extLst>
            <a:ext uri="{FF2B5EF4-FFF2-40B4-BE49-F238E27FC236}">
              <a16:creationId xmlns:a16="http://schemas.microsoft.com/office/drawing/2014/main" id="{00000000-0008-0000-0000-00001B010000}"/>
            </a:ext>
          </a:extLst>
        </xdr:cNvPr>
        <xdr:cNvGrpSpPr/>
      </xdr:nvGrpSpPr>
      <xdr:grpSpPr>
        <a:xfrm>
          <a:off x="8865524" y="84397388"/>
          <a:ext cx="1228898" cy="133350"/>
          <a:chOff x="7940020" y="63124080"/>
          <a:chExt cx="1104877" cy="228600"/>
        </a:xfrm>
      </xdr:grpSpPr>
      <xdr:sp macro="" textlink="">
        <xdr:nvSpPr>
          <xdr:cNvPr id="284" name="Check Box 52" hidden="1">
            <a:extLst>
              <a:ext uri="{63B3BB69-23CF-44E3-9099-C40C66FF867C}">
                <a14:compatExt xmlns:a14="http://schemas.microsoft.com/office/drawing/2010/main" spid="_x0000_s10292"/>
              </a:ext>
              <a:ext uri="{FF2B5EF4-FFF2-40B4-BE49-F238E27FC236}">
                <a16:creationId xmlns:a16="http://schemas.microsoft.com/office/drawing/2014/main" id="{00000000-0008-0000-0000-00001C010000}"/>
              </a:ext>
            </a:extLst>
          </xdr:cNvPr>
          <xdr:cNvSpPr/>
        </xdr:nvSpPr>
        <xdr:spPr bwMode="auto">
          <a:xfrm>
            <a:off x="7940020" y="6312408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5" name="Check Box 53" hidden="1">
            <a:extLst>
              <a:ext uri="{63B3BB69-23CF-44E3-9099-C40C66FF867C}">
                <a14:compatExt xmlns:a14="http://schemas.microsoft.com/office/drawing/2010/main" spid="_x0000_s10293"/>
              </a:ext>
              <a:ext uri="{FF2B5EF4-FFF2-40B4-BE49-F238E27FC236}">
                <a16:creationId xmlns:a16="http://schemas.microsoft.com/office/drawing/2014/main" id="{00000000-0008-0000-0000-00001D010000}"/>
              </a:ext>
            </a:extLst>
          </xdr:cNvPr>
          <xdr:cNvSpPr/>
        </xdr:nvSpPr>
        <xdr:spPr bwMode="auto">
          <a:xfrm>
            <a:off x="8374380" y="6312408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6" name="Check Box 54" hidden="1">
            <a:extLst>
              <a:ext uri="{63B3BB69-23CF-44E3-9099-C40C66FF867C}">
                <a14:compatExt xmlns:a14="http://schemas.microsoft.com/office/drawing/2010/main" spid="_x0000_s10294"/>
              </a:ext>
              <a:ext uri="{FF2B5EF4-FFF2-40B4-BE49-F238E27FC236}">
                <a16:creationId xmlns:a16="http://schemas.microsoft.com/office/drawing/2014/main" id="{00000000-0008-0000-0000-00001E010000}"/>
              </a:ext>
            </a:extLst>
          </xdr:cNvPr>
          <xdr:cNvSpPr/>
        </xdr:nvSpPr>
        <xdr:spPr bwMode="auto">
          <a:xfrm>
            <a:off x="8831540" y="6312408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24</xdr:col>
      <xdr:colOff>137160</xdr:colOff>
      <xdr:row>330</xdr:row>
      <xdr:rowOff>83820</xdr:rowOff>
    </xdr:from>
    <xdr:to>
      <xdr:col>29</xdr:col>
      <xdr:colOff>15240</xdr:colOff>
      <xdr:row>330</xdr:row>
      <xdr:rowOff>188595</xdr:rowOff>
    </xdr:to>
    <xdr:grpSp>
      <xdr:nvGrpSpPr>
        <xdr:cNvPr id="290" name="グループ化 289">
          <a:extLst>
            <a:ext uri="{FF2B5EF4-FFF2-40B4-BE49-F238E27FC236}">
              <a16:creationId xmlns:a16="http://schemas.microsoft.com/office/drawing/2014/main" id="{00000000-0008-0000-0000-000022010000}"/>
            </a:ext>
          </a:extLst>
        </xdr:cNvPr>
        <xdr:cNvGrpSpPr/>
      </xdr:nvGrpSpPr>
      <xdr:grpSpPr>
        <a:xfrm>
          <a:off x="8865524" y="84016388"/>
          <a:ext cx="1228898" cy="104775"/>
          <a:chOff x="7940020" y="63124080"/>
          <a:chExt cx="1104877" cy="228600"/>
        </a:xfrm>
      </xdr:grpSpPr>
      <xdr:sp macro="" textlink="">
        <xdr:nvSpPr>
          <xdr:cNvPr id="291" name="Check Box 52" hidden="1">
            <a:extLst>
              <a:ext uri="{63B3BB69-23CF-44E3-9099-C40C66FF867C}">
                <a14:compatExt xmlns:a14="http://schemas.microsoft.com/office/drawing/2010/main" spid="_x0000_s10292"/>
              </a:ext>
              <a:ext uri="{FF2B5EF4-FFF2-40B4-BE49-F238E27FC236}">
                <a16:creationId xmlns:a16="http://schemas.microsoft.com/office/drawing/2014/main" id="{00000000-0008-0000-0000-000023010000}"/>
              </a:ext>
            </a:extLst>
          </xdr:cNvPr>
          <xdr:cNvSpPr/>
        </xdr:nvSpPr>
        <xdr:spPr bwMode="auto">
          <a:xfrm>
            <a:off x="7940020" y="6312408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2" name="Check Box 53" hidden="1">
            <a:extLst>
              <a:ext uri="{63B3BB69-23CF-44E3-9099-C40C66FF867C}">
                <a14:compatExt xmlns:a14="http://schemas.microsoft.com/office/drawing/2010/main" spid="_x0000_s10293"/>
              </a:ext>
              <a:ext uri="{FF2B5EF4-FFF2-40B4-BE49-F238E27FC236}">
                <a16:creationId xmlns:a16="http://schemas.microsoft.com/office/drawing/2014/main" id="{00000000-0008-0000-0000-000024010000}"/>
              </a:ext>
            </a:extLst>
          </xdr:cNvPr>
          <xdr:cNvSpPr/>
        </xdr:nvSpPr>
        <xdr:spPr bwMode="auto">
          <a:xfrm>
            <a:off x="8374380" y="6312408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3" name="Check Box 54" hidden="1">
            <a:extLst>
              <a:ext uri="{63B3BB69-23CF-44E3-9099-C40C66FF867C}">
                <a14:compatExt xmlns:a14="http://schemas.microsoft.com/office/drawing/2010/main" spid="_x0000_s10294"/>
              </a:ext>
              <a:ext uri="{FF2B5EF4-FFF2-40B4-BE49-F238E27FC236}">
                <a16:creationId xmlns:a16="http://schemas.microsoft.com/office/drawing/2014/main" id="{00000000-0008-0000-0000-000025010000}"/>
              </a:ext>
            </a:extLst>
          </xdr:cNvPr>
          <xdr:cNvSpPr/>
        </xdr:nvSpPr>
        <xdr:spPr bwMode="auto">
          <a:xfrm>
            <a:off x="8831540" y="6312408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24</xdr:col>
          <xdr:colOff>171450</xdr:colOff>
          <xdr:row>330</xdr:row>
          <xdr:rowOff>104775</xdr:rowOff>
        </xdr:from>
        <xdr:to>
          <xdr:col>25</xdr:col>
          <xdr:colOff>28575</xdr:colOff>
          <xdr:row>331</xdr:row>
          <xdr:rowOff>161925</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0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330</xdr:row>
          <xdr:rowOff>76200</xdr:rowOff>
        </xdr:from>
        <xdr:to>
          <xdr:col>28</xdr:col>
          <xdr:colOff>304800</xdr:colOff>
          <xdr:row>331</xdr:row>
          <xdr:rowOff>133350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0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137160</xdr:colOff>
      <xdr:row>336</xdr:row>
      <xdr:rowOff>83820</xdr:rowOff>
    </xdr:from>
    <xdr:to>
      <xdr:col>29</xdr:col>
      <xdr:colOff>15240</xdr:colOff>
      <xdr:row>337</xdr:row>
      <xdr:rowOff>0</xdr:rowOff>
    </xdr:to>
    <xdr:grpSp>
      <xdr:nvGrpSpPr>
        <xdr:cNvPr id="250" name="グループ化 249">
          <a:extLst>
            <a:ext uri="{FF2B5EF4-FFF2-40B4-BE49-F238E27FC236}">
              <a16:creationId xmlns:a16="http://schemas.microsoft.com/office/drawing/2014/main" id="{00000000-0008-0000-0000-0000FA000000}"/>
            </a:ext>
          </a:extLst>
        </xdr:cNvPr>
        <xdr:cNvGrpSpPr/>
      </xdr:nvGrpSpPr>
      <xdr:grpSpPr>
        <a:xfrm>
          <a:off x="8865524" y="85185365"/>
          <a:ext cx="1228898" cy="141317"/>
          <a:chOff x="7940020" y="63124080"/>
          <a:chExt cx="1104877" cy="228600"/>
        </a:xfrm>
      </xdr:grpSpPr>
      <xdr:sp macro="" textlink="">
        <xdr:nvSpPr>
          <xdr:cNvPr id="251" name="Check Box 103" hidden="1">
            <a:extLst>
              <a:ext uri="{63B3BB69-23CF-44E3-9099-C40C66FF867C}">
                <a14:compatExt xmlns:a14="http://schemas.microsoft.com/office/drawing/2010/main" spid="_x0000_s10343"/>
              </a:ext>
              <a:ext uri="{FF2B5EF4-FFF2-40B4-BE49-F238E27FC236}">
                <a16:creationId xmlns:a16="http://schemas.microsoft.com/office/drawing/2014/main" id="{00000000-0008-0000-0000-0000FB000000}"/>
              </a:ext>
            </a:extLst>
          </xdr:cNvPr>
          <xdr:cNvSpPr/>
        </xdr:nvSpPr>
        <xdr:spPr bwMode="auto">
          <a:xfrm>
            <a:off x="7940020" y="6312408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2" name="Check Box 104" hidden="1">
            <a:extLst>
              <a:ext uri="{63B3BB69-23CF-44E3-9099-C40C66FF867C}">
                <a14:compatExt xmlns:a14="http://schemas.microsoft.com/office/drawing/2010/main" spid="_x0000_s10344"/>
              </a:ext>
              <a:ext uri="{FF2B5EF4-FFF2-40B4-BE49-F238E27FC236}">
                <a16:creationId xmlns:a16="http://schemas.microsoft.com/office/drawing/2014/main" id="{00000000-0008-0000-0000-0000FC000000}"/>
              </a:ext>
            </a:extLst>
          </xdr:cNvPr>
          <xdr:cNvSpPr/>
        </xdr:nvSpPr>
        <xdr:spPr bwMode="auto">
          <a:xfrm>
            <a:off x="8374380" y="6312408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3" name="Check Box 105" hidden="1">
            <a:extLst>
              <a:ext uri="{63B3BB69-23CF-44E3-9099-C40C66FF867C}">
                <a14:compatExt xmlns:a14="http://schemas.microsoft.com/office/drawing/2010/main" spid="_x0000_s10345"/>
              </a:ext>
              <a:ext uri="{FF2B5EF4-FFF2-40B4-BE49-F238E27FC236}">
                <a16:creationId xmlns:a16="http://schemas.microsoft.com/office/drawing/2014/main" id="{00000000-0008-0000-0000-0000FD000000}"/>
              </a:ext>
            </a:extLst>
          </xdr:cNvPr>
          <xdr:cNvSpPr/>
        </xdr:nvSpPr>
        <xdr:spPr bwMode="auto">
          <a:xfrm>
            <a:off x="8831540" y="6312408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24</xdr:col>
      <xdr:colOff>137160</xdr:colOff>
      <xdr:row>330</xdr:row>
      <xdr:rowOff>83820</xdr:rowOff>
    </xdr:from>
    <xdr:to>
      <xdr:col>29</xdr:col>
      <xdr:colOff>15240</xdr:colOff>
      <xdr:row>330</xdr:row>
      <xdr:rowOff>188595</xdr:rowOff>
    </xdr:to>
    <xdr:grpSp>
      <xdr:nvGrpSpPr>
        <xdr:cNvPr id="288" name="グループ化 287">
          <a:extLst>
            <a:ext uri="{FF2B5EF4-FFF2-40B4-BE49-F238E27FC236}">
              <a16:creationId xmlns:a16="http://schemas.microsoft.com/office/drawing/2014/main" id="{00000000-0008-0000-0000-000020010000}"/>
            </a:ext>
          </a:extLst>
        </xdr:cNvPr>
        <xdr:cNvGrpSpPr/>
      </xdr:nvGrpSpPr>
      <xdr:grpSpPr>
        <a:xfrm>
          <a:off x="8865524" y="84016388"/>
          <a:ext cx="1228898" cy="104775"/>
          <a:chOff x="7940020" y="63124080"/>
          <a:chExt cx="1104877" cy="228600"/>
        </a:xfrm>
      </xdr:grpSpPr>
      <xdr:sp macro="" textlink="">
        <xdr:nvSpPr>
          <xdr:cNvPr id="289" name="Check Box 52" hidden="1">
            <a:extLst>
              <a:ext uri="{63B3BB69-23CF-44E3-9099-C40C66FF867C}">
                <a14:compatExt xmlns:a14="http://schemas.microsoft.com/office/drawing/2010/main" spid="_x0000_s10292"/>
              </a:ext>
              <a:ext uri="{FF2B5EF4-FFF2-40B4-BE49-F238E27FC236}">
                <a16:creationId xmlns:a16="http://schemas.microsoft.com/office/drawing/2014/main" id="{00000000-0008-0000-0000-000021010000}"/>
              </a:ext>
            </a:extLst>
          </xdr:cNvPr>
          <xdr:cNvSpPr/>
        </xdr:nvSpPr>
        <xdr:spPr bwMode="auto">
          <a:xfrm>
            <a:off x="7940020" y="6312408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4" name="Check Box 53" hidden="1">
            <a:extLst>
              <a:ext uri="{63B3BB69-23CF-44E3-9099-C40C66FF867C}">
                <a14:compatExt xmlns:a14="http://schemas.microsoft.com/office/drawing/2010/main" spid="_x0000_s10293"/>
              </a:ext>
              <a:ext uri="{FF2B5EF4-FFF2-40B4-BE49-F238E27FC236}">
                <a16:creationId xmlns:a16="http://schemas.microsoft.com/office/drawing/2014/main" id="{00000000-0008-0000-0000-000026010000}"/>
              </a:ext>
            </a:extLst>
          </xdr:cNvPr>
          <xdr:cNvSpPr/>
        </xdr:nvSpPr>
        <xdr:spPr bwMode="auto">
          <a:xfrm>
            <a:off x="8374380" y="6312408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5" name="Check Box 54" hidden="1">
            <a:extLst>
              <a:ext uri="{63B3BB69-23CF-44E3-9099-C40C66FF867C}">
                <a14:compatExt xmlns:a14="http://schemas.microsoft.com/office/drawing/2010/main" spid="_x0000_s10294"/>
              </a:ext>
              <a:ext uri="{FF2B5EF4-FFF2-40B4-BE49-F238E27FC236}">
                <a16:creationId xmlns:a16="http://schemas.microsoft.com/office/drawing/2014/main" id="{00000000-0008-0000-0000-000027010000}"/>
              </a:ext>
            </a:extLst>
          </xdr:cNvPr>
          <xdr:cNvSpPr/>
        </xdr:nvSpPr>
        <xdr:spPr bwMode="auto">
          <a:xfrm>
            <a:off x="8831540" y="6312408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26</xdr:col>
          <xdr:colOff>114300</xdr:colOff>
          <xdr:row>330</xdr:row>
          <xdr:rowOff>95250</xdr:rowOff>
        </xdr:from>
        <xdr:to>
          <xdr:col>26</xdr:col>
          <xdr:colOff>342900</xdr:colOff>
          <xdr:row>331</xdr:row>
          <xdr:rowOff>152400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0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137160</xdr:colOff>
      <xdr:row>333</xdr:row>
      <xdr:rowOff>55245</xdr:rowOff>
    </xdr:from>
    <xdr:to>
      <xdr:col>29</xdr:col>
      <xdr:colOff>15240</xdr:colOff>
      <xdr:row>333</xdr:row>
      <xdr:rowOff>55245</xdr:rowOff>
    </xdr:to>
    <xdr:grpSp>
      <xdr:nvGrpSpPr>
        <xdr:cNvPr id="300" name="グループ化 299">
          <a:extLst>
            <a:ext uri="{FF2B5EF4-FFF2-40B4-BE49-F238E27FC236}">
              <a16:creationId xmlns:a16="http://schemas.microsoft.com/office/drawing/2014/main" id="{00000000-0008-0000-0000-00002C010000}"/>
            </a:ext>
          </a:extLst>
        </xdr:cNvPr>
        <xdr:cNvGrpSpPr/>
      </xdr:nvGrpSpPr>
      <xdr:grpSpPr>
        <a:xfrm>
          <a:off x="8865524" y="84585290"/>
          <a:ext cx="1228898" cy="0"/>
          <a:chOff x="7940020" y="63124080"/>
          <a:chExt cx="1104877" cy="228600"/>
        </a:xfrm>
      </xdr:grpSpPr>
      <xdr:sp macro="" textlink="">
        <xdr:nvSpPr>
          <xdr:cNvPr id="301" name="Check Box 52" hidden="1">
            <a:extLst>
              <a:ext uri="{63B3BB69-23CF-44E3-9099-C40C66FF867C}">
                <a14:compatExt xmlns:a14="http://schemas.microsoft.com/office/drawing/2010/main" spid="_x0000_s10292"/>
              </a:ext>
              <a:ext uri="{FF2B5EF4-FFF2-40B4-BE49-F238E27FC236}">
                <a16:creationId xmlns:a16="http://schemas.microsoft.com/office/drawing/2014/main" id="{00000000-0008-0000-0000-00002D010000}"/>
              </a:ext>
            </a:extLst>
          </xdr:cNvPr>
          <xdr:cNvSpPr/>
        </xdr:nvSpPr>
        <xdr:spPr bwMode="auto">
          <a:xfrm>
            <a:off x="7940020" y="6312408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2" name="Check Box 53" hidden="1">
            <a:extLst>
              <a:ext uri="{63B3BB69-23CF-44E3-9099-C40C66FF867C}">
                <a14:compatExt xmlns:a14="http://schemas.microsoft.com/office/drawing/2010/main" spid="_x0000_s10293"/>
              </a:ext>
              <a:ext uri="{FF2B5EF4-FFF2-40B4-BE49-F238E27FC236}">
                <a16:creationId xmlns:a16="http://schemas.microsoft.com/office/drawing/2014/main" id="{00000000-0008-0000-0000-00002E010000}"/>
              </a:ext>
            </a:extLst>
          </xdr:cNvPr>
          <xdr:cNvSpPr/>
        </xdr:nvSpPr>
        <xdr:spPr bwMode="auto">
          <a:xfrm>
            <a:off x="8374380" y="6312408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3" name="Check Box 54" hidden="1">
            <a:extLst>
              <a:ext uri="{63B3BB69-23CF-44E3-9099-C40C66FF867C}">
                <a14:compatExt xmlns:a14="http://schemas.microsoft.com/office/drawing/2010/main" spid="_x0000_s10294"/>
              </a:ext>
              <a:ext uri="{FF2B5EF4-FFF2-40B4-BE49-F238E27FC236}">
                <a16:creationId xmlns:a16="http://schemas.microsoft.com/office/drawing/2014/main" id="{00000000-0008-0000-0000-00002F010000}"/>
              </a:ext>
            </a:extLst>
          </xdr:cNvPr>
          <xdr:cNvSpPr/>
        </xdr:nvSpPr>
        <xdr:spPr bwMode="auto">
          <a:xfrm>
            <a:off x="8831540" y="6312408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24</xdr:col>
          <xdr:colOff>171450</xdr:colOff>
          <xdr:row>333</xdr:row>
          <xdr:rowOff>104775</xdr:rowOff>
        </xdr:from>
        <xdr:to>
          <xdr:col>25</xdr:col>
          <xdr:colOff>28575</xdr:colOff>
          <xdr:row>334</xdr:row>
          <xdr:rowOff>238124</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0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333</xdr:row>
          <xdr:rowOff>85725</xdr:rowOff>
        </xdr:from>
        <xdr:to>
          <xdr:col>28</xdr:col>
          <xdr:colOff>276225</xdr:colOff>
          <xdr:row>334</xdr:row>
          <xdr:rowOff>238124</xdr:rowOff>
        </xdr:to>
        <xdr:sp macro="" textlink="">
          <xdr:nvSpPr>
            <xdr:cNvPr id="10390" name="Check Box 150" hidden="1">
              <a:extLst>
                <a:ext uri="{63B3BB69-23CF-44E3-9099-C40C66FF867C}">
                  <a14:compatExt spid="_x0000_s10390"/>
                </a:ext>
                <a:ext uri="{FF2B5EF4-FFF2-40B4-BE49-F238E27FC236}">
                  <a16:creationId xmlns:a16="http://schemas.microsoft.com/office/drawing/2014/main" id="{00000000-0008-0000-00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333</xdr:row>
          <xdr:rowOff>95250</xdr:rowOff>
        </xdr:from>
        <xdr:to>
          <xdr:col>26</xdr:col>
          <xdr:colOff>342900</xdr:colOff>
          <xdr:row>334</xdr:row>
          <xdr:rowOff>247649</xdr:rowOff>
        </xdr:to>
        <xdr:sp macro="" textlink="">
          <xdr:nvSpPr>
            <xdr:cNvPr id="10391" name="Check Box 151" hidden="1">
              <a:extLst>
                <a:ext uri="{63B3BB69-23CF-44E3-9099-C40C66FF867C}">
                  <a14:compatExt spid="_x0000_s10391"/>
                </a:ext>
                <a:ext uri="{FF2B5EF4-FFF2-40B4-BE49-F238E27FC236}">
                  <a16:creationId xmlns:a16="http://schemas.microsoft.com/office/drawing/2014/main" id="{00000000-0008-0000-00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137160</xdr:colOff>
      <xdr:row>335</xdr:row>
      <xdr:rowOff>83820</xdr:rowOff>
    </xdr:from>
    <xdr:to>
      <xdr:col>29</xdr:col>
      <xdr:colOff>15240</xdr:colOff>
      <xdr:row>336</xdr:row>
      <xdr:rowOff>693</xdr:rowOff>
    </xdr:to>
    <xdr:grpSp>
      <xdr:nvGrpSpPr>
        <xdr:cNvPr id="304" name="グループ化 303">
          <a:extLst>
            <a:ext uri="{FF2B5EF4-FFF2-40B4-BE49-F238E27FC236}">
              <a16:creationId xmlns:a16="http://schemas.microsoft.com/office/drawing/2014/main" id="{00000000-0008-0000-0000-000030010000}"/>
            </a:ext>
          </a:extLst>
        </xdr:cNvPr>
        <xdr:cNvGrpSpPr/>
      </xdr:nvGrpSpPr>
      <xdr:grpSpPr>
        <a:xfrm>
          <a:off x="8865524" y="84968888"/>
          <a:ext cx="1228898" cy="133350"/>
          <a:chOff x="7940020" y="63124080"/>
          <a:chExt cx="1104877" cy="228600"/>
        </a:xfrm>
      </xdr:grpSpPr>
      <xdr:sp macro="" textlink="">
        <xdr:nvSpPr>
          <xdr:cNvPr id="305" name="Check Box 52" hidden="1">
            <a:extLst>
              <a:ext uri="{63B3BB69-23CF-44E3-9099-C40C66FF867C}">
                <a14:compatExt xmlns:a14="http://schemas.microsoft.com/office/drawing/2010/main" spid="_x0000_s10292"/>
              </a:ext>
              <a:ext uri="{FF2B5EF4-FFF2-40B4-BE49-F238E27FC236}">
                <a16:creationId xmlns:a16="http://schemas.microsoft.com/office/drawing/2014/main" id="{00000000-0008-0000-0000-000031010000}"/>
              </a:ext>
            </a:extLst>
          </xdr:cNvPr>
          <xdr:cNvSpPr/>
        </xdr:nvSpPr>
        <xdr:spPr bwMode="auto">
          <a:xfrm>
            <a:off x="7940020" y="6312408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6" name="Check Box 53" hidden="1">
            <a:extLst>
              <a:ext uri="{63B3BB69-23CF-44E3-9099-C40C66FF867C}">
                <a14:compatExt xmlns:a14="http://schemas.microsoft.com/office/drawing/2010/main" spid="_x0000_s10293"/>
              </a:ext>
              <a:ext uri="{FF2B5EF4-FFF2-40B4-BE49-F238E27FC236}">
                <a16:creationId xmlns:a16="http://schemas.microsoft.com/office/drawing/2014/main" id="{00000000-0008-0000-0000-000032010000}"/>
              </a:ext>
            </a:extLst>
          </xdr:cNvPr>
          <xdr:cNvSpPr/>
        </xdr:nvSpPr>
        <xdr:spPr bwMode="auto">
          <a:xfrm>
            <a:off x="8374380" y="6312408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7" name="Check Box 54" hidden="1">
            <a:extLst>
              <a:ext uri="{63B3BB69-23CF-44E3-9099-C40C66FF867C}">
                <a14:compatExt xmlns:a14="http://schemas.microsoft.com/office/drawing/2010/main" spid="_x0000_s10294"/>
              </a:ext>
              <a:ext uri="{FF2B5EF4-FFF2-40B4-BE49-F238E27FC236}">
                <a16:creationId xmlns:a16="http://schemas.microsoft.com/office/drawing/2014/main" id="{00000000-0008-0000-0000-000033010000}"/>
              </a:ext>
            </a:extLst>
          </xdr:cNvPr>
          <xdr:cNvSpPr/>
        </xdr:nvSpPr>
        <xdr:spPr bwMode="auto">
          <a:xfrm>
            <a:off x="8831540" y="6312408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24</xdr:col>
      <xdr:colOff>137160</xdr:colOff>
      <xdr:row>336</xdr:row>
      <xdr:rowOff>55245</xdr:rowOff>
    </xdr:from>
    <xdr:to>
      <xdr:col>29</xdr:col>
      <xdr:colOff>15240</xdr:colOff>
      <xdr:row>336</xdr:row>
      <xdr:rowOff>55245</xdr:rowOff>
    </xdr:to>
    <xdr:grpSp>
      <xdr:nvGrpSpPr>
        <xdr:cNvPr id="308" name="グループ化 307">
          <a:extLst>
            <a:ext uri="{FF2B5EF4-FFF2-40B4-BE49-F238E27FC236}">
              <a16:creationId xmlns:a16="http://schemas.microsoft.com/office/drawing/2014/main" id="{00000000-0008-0000-0000-000034010000}"/>
            </a:ext>
          </a:extLst>
        </xdr:cNvPr>
        <xdr:cNvGrpSpPr/>
      </xdr:nvGrpSpPr>
      <xdr:grpSpPr>
        <a:xfrm>
          <a:off x="8865524" y="85156790"/>
          <a:ext cx="1228898" cy="0"/>
          <a:chOff x="7940020" y="63124080"/>
          <a:chExt cx="1104877" cy="228600"/>
        </a:xfrm>
      </xdr:grpSpPr>
      <xdr:sp macro="" textlink="">
        <xdr:nvSpPr>
          <xdr:cNvPr id="309" name="Check Box 52" hidden="1">
            <a:extLst>
              <a:ext uri="{63B3BB69-23CF-44E3-9099-C40C66FF867C}">
                <a14:compatExt xmlns:a14="http://schemas.microsoft.com/office/drawing/2010/main" spid="_x0000_s10292"/>
              </a:ext>
              <a:ext uri="{FF2B5EF4-FFF2-40B4-BE49-F238E27FC236}">
                <a16:creationId xmlns:a16="http://schemas.microsoft.com/office/drawing/2014/main" id="{00000000-0008-0000-0000-000035010000}"/>
              </a:ext>
            </a:extLst>
          </xdr:cNvPr>
          <xdr:cNvSpPr/>
        </xdr:nvSpPr>
        <xdr:spPr bwMode="auto">
          <a:xfrm>
            <a:off x="7940020" y="6312408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0" name="Check Box 53" hidden="1">
            <a:extLst>
              <a:ext uri="{63B3BB69-23CF-44E3-9099-C40C66FF867C}">
                <a14:compatExt xmlns:a14="http://schemas.microsoft.com/office/drawing/2010/main" spid="_x0000_s10293"/>
              </a:ext>
              <a:ext uri="{FF2B5EF4-FFF2-40B4-BE49-F238E27FC236}">
                <a16:creationId xmlns:a16="http://schemas.microsoft.com/office/drawing/2014/main" id="{00000000-0008-0000-0000-000036010000}"/>
              </a:ext>
            </a:extLst>
          </xdr:cNvPr>
          <xdr:cNvSpPr/>
        </xdr:nvSpPr>
        <xdr:spPr bwMode="auto">
          <a:xfrm>
            <a:off x="8374380" y="63124080"/>
            <a:ext cx="21336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1" name="Check Box 54" hidden="1">
            <a:extLst>
              <a:ext uri="{63B3BB69-23CF-44E3-9099-C40C66FF867C}">
                <a14:compatExt xmlns:a14="http://schemas.microsoft.com/office/drawing/2010/main" spid="_x0000_s10294"/>
              </a:ext>
              <a:ext uri="{FF2B5EF4-FFF2-40B4-BE49-F238E27FC236}">
                <a16:creationId xmlns:a16="http://schemas.microsoft.com/office/drawing/2014/main" id="{00000000-0008-0000-0000-000037010000}"/>
              </a:ext>
            </a:extLst>
          </xdr:cNvPr>
          <xdr:cNvSpPr/>
        </xdr:nvSpPr>
        <xdr:spPr bwMode="auto">
          <a:xfrm>
            <a:off x="8831540" y="63124080"/>
            <a:ext cx="21335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24</xdr:col>
          <xdr:colOff>171450</xdr:colOff>
          <xdr:row>336</xdr:row>
          <xdr:rowOff>104775</xdr:rowOff>
        </xdr:from>
        <xdr:to>
          <xdr:col>25</xdr:col>
          <xdr:colOff>28575</xdr:colOff>
          <xdr:row>337</xdr:row>
          <xdr:rowOff>123824</xdr:rowOff>
        </xdr:to>
        <xdr:sp macro="" textlink="">
          <xdr:nvSpPr>
            <xdr:cNvPr id="10400" name="Check Box 160" hidden="1">
              <a:extLst>
                <a:ext uri="{63B3BB69-23CF-44E3-9099-C40C66FF867C}">
                  <a14:compatExt spid="_x0000_s10400"/>
                </a:ext>
                <a:ext uri="{FF2B5EF4-FFF2-40B4-BE49-F238E27FC236}">
                  <a16:creationId xmlns:a16="http://schemas.microsoft.com/office/drawing/2014/main" id="{00000000-0008-0000-0000-0000A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336</xdr:row>
          <xdr:rowOff>85725</xdr:rowOff>
        </xdr:from>
        <xdr:to>
          <xdr:col>28</xdr:col>
          <xdr:colOff>276225</xdr:colOff>
          <xdr:row>337</xdr:row>
          <xdr:rowOff>104774</xdr:rowOff>
        </xdr:to>
        <xdr:sp macro="" textlink="">
          <xdr:nvSpPr>
            <xdr:cNvPr id="10401" name="Check Box 161" hidden="1">
              <a:extLst>
                <a:ext uri="{63B3BB69-23CF-44E3-9099-C40C66FF867C}">
                  <a14:compatExt spid="_x0000_s10401"/>
                </a:ext>
                <a:ext uri="{FF2B5EF4-FFF2-40B4-BE49-F238E27FC236}">
                  <a16:creationId xmlns:a16="http://schemas.microsoft.com/office/drawing/2014/main" id="{00000000-0008-0000-0000-0000A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336</xdr:row>
          <xdr:rowOff>95250</xdr:rowOff>
        </xdr:from>
        <xdr:to>
          <xdr:col>26</xdr:col>
          <xdr:colOff>342900</xdr:colOff>
          <xdr:row>337</xdr:row>
          <xdr:rowOff>114299</xdr:rowOff>
        </xdr:to>
        <xdr:sp macro="" textlink="">
          <xdr:nvSpPr>
            <xdr:cNvPr id="10402" name="Check Box 162" hidden="1">
              <a:extLst>
                <a:ext uri="{63B3BB69-23CF-44E3-9099-C40C66FF867C}">
                  <a14:compatExt spid="_x0000_s10402"/>
                </a:ext>
                <a:ext uri="{FF2B5EF4-FFF2-40B4-BE49-F238E27FC236}">
                  <a16:creationId xmlns:a16="http://schemas.microsoft.com/office/drawing/2014/main" id="{00000000-0008-0000-0000-0000A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BA412"/>
  <sheetViews>
    <sheetView showGridLines="0" tabSelected="1" topLeftCell="A200" zoomScale="110" zoomScaleNormal="110" zoomScaleSheetLayoutView="120" workbookViewId="0">
      <selection activeCell="AL347" sqref="AL347"/>
    </sheetView>
  </sheetViews>
  <sheetFormatPr defaultColWidth="8.875" defaultRowHeight="13.5" x14ac:dyDescent="0.15"/>
  <cols>
    <col min="1" max="24" width="4.75" style="1" customWidth="1"/>
    <col min="25" max="25" width="4.75" style="121" customWidth="1"/>
    <col min="26" max="26" width="1.75" style="1" customWidth="1"/>
    <col min="27" max="27" width="4.75" style="121" customWidth="1"/>
    <col min="28" max="28" width="1.75" style="1" customWidth="1"/>
    <col min="29" max="29" width="4.75" style="121" customWidth="1"/>
    <col min="30" max="30" width="2.5" style="1" customWidth="1"/>
    <col min="31" max="31" width="26.5" style="1" customWidth="1"/>
    <col min="32" max="32" width="2.5" style="1" customWidth="1"/>
    <col min="33" max="33" width="1.5" style="1" customWidth="1"/>
    <col min="34" max="37" width="4" style="1" customWidth="1"/>
    <col min="38" max="41" width="4.75" style="1" customWidth="1"/>
    <col min="42" max="16384" width="8.875" style="1"/>
  </cols>
  <sheetData>
    <row r="1" spans="1:33" ht="39" customHeight="1" x14ac:dyDescent="0.15">
      <c r="A1" s="623" t="s">
        <v>388</v>
      </c>
      <c r="B1" s="623"/>
      <c r="C1" s="623"/>
      <c r="D1" s="623"/>
      <c r="E1" s="623"/>
      <c r="F1" s="623"/>
      <c r="G1" s="623"/>
      <c r="H1" s="623"/>
      <c r="I1" s="623"/>
      <c r="J1" s="623"/>
      <c r="K1" s="623"/>
      <c r="L1" s="623"/>
      <c r="M1" s="623"/>
      <c r="N1" s="623"/>
      <c r="O1" s="623"/>
      <c r="P1" s="623"/>
      <c r="Q1" s="623"/>
      <c r="R1" s="623"/>
      <c r="S1" s="623"/>
      <c r="T1" s="623"/>
      <c r="U1" s="623"/>
      <c r="V1" s="623"/>
      <c r="W1" s="623"/>
      <c r="X1" s="623"/>
      <c r="Y1" s="623"/>
      <c r="Z1" s="623"/>
      <c r="AA1" s="623"/>
      <c r="AB1" s="623"/>
      <c r="AC1" s="623"/>
      <c r="AD1" s="623"/>
      <c r="AE1" s="623"/>
      <c r="AF1" s="623"/>
      <c r="AG1" s="623"/>
    </row>
    <row r="2" spans="1:33" ht="7.15" customHeight="1" x14ac:dyDescent="0.3">
      <c r="A2" s="224"/>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row>
    <row r="3" spans="1:33" ht="27" customHeight="1" x14ac:dyDescent="0.3">
      <c r="A3" s="224"/>
      <c r="B3" s="224"/>
      <c r="C3" s="224"/>
      <c r="D3" s="224"/>
      <c r="E3" s="224"/>
      <c r="F3" s="224"/>
      <c r="G3" s="224"/>
      <c r="J3" s="535"/>
      <c r="K3" s="535"/>
      <c r="L3" s="534"/>
      <c r="M3" s="534"/>
      <c r="N3" s="534"/>
      <c r="O3" s="535" t="s">
        <v>220</v>
      </c>
      <c r="P3" s="535"/>
      <c r="Q3" s="536"/>
      <c r="R3" s="537"/>
      <c r="S3" s="537"/>
      <c r="T3" s="537"/>
      <c r="U3" s="537"/>
      <c r="V3" s="537"/>
      <c r="W3" s="537"/>
      <c r="X3" s="537"/>
      <c r="Y3" s="538"/>
      <c r="Z3" s="224"/>
      <c r="AA3" s="224"/>
      <c r="AB3" s="224"/>
      <c r="AC3" s="331"/>
      <c r="AD3" s="331"/>
      <c r="AE3" s="331"/>
      <c r="AF3" s="224"/>
      <c r="AG3" s="224"/>
    </row>
    <row r="4" spans="1:33" s="225" customFormat="1" ht="24" customHeight="1" x14ac:dyDescent="0.15">
      <c r="B4" s="226"/>
      <c r="D4" s="226"/>
      <c r="E4" s="227" t="s">
        <v>158</v>
      </c>
      <c r="F4" s="228"/>
      <c r="G4" s="228"/>
      <c r="H4" s="228"/>
      <c r="I4" s="228"/>
      <c r="J4" s="228"/>
      <c r="K4" s="228"/>
      <c r="L4" s="228"/>
      <c r="M4" s="228"/>
      <c r="N4" s="228"/>
      <c r="O4" s="228"/>
      <c r="P4" s="228"/>
      <c r="Q4" s="228"/>
      <c r="R4" s="228"/>
      <c r="S4" s="228"/>
      <c r="T4" s="228"/>
      <c r="U4" s="228"/>
      <c r="V4" s="228"/>
      <c r="W4" s="228"/>
      <c r="X4" s="228"/>
      <c r="Y4" s="228"/>
      <c r="Z4" s="228"/>
      <c r="AA4" s="228"/>
      <c r="AB4" s="228"/>
      <c r="AC4" s="227" t="s">
        <v>386</v>
      </c>
      <c r="AD4" s="228"/>
      <c r="AF4" s="226"/>
      <c r="AG4" s="226"/>
    </row>
    <row r="5" spans="1:33" s="225" customFormat="1" ht="20.45" customHeight="1" x14ac:dyDescent="0.15">
      <c r="A5" s="229"/>
      <c r="B5" s="226"/>
      <c r="E5" s="230"/>
      <c r="F5" s="231"/>
      <c r="G5" s="232" t="s">
        <v>170</v>
      </c>
      <c r="H5" s="233"/>
      <c r="I5" s="233"/>
      <c r="J5" s="233"/>
      <c r="K5" s="233"/>
      <c r="L5" s="233"/>
      <c r="M5" s="233"/>
      <c r="N5" s="233"/>
      <c r="O5" s="233"/>
      <c r="P5" s="233"/>
      <c r="Q5" s="233"/>
      <c r="R5" s="233"/>
      <c r="S5" s="233"/>
      <c r="T5" s="233"/>
      <c r="U5" s="233"/>
      <c r="V5" s="233"/>
      <c r="W5" s="233"/>
      <c r="X5" s="233"/>
      <c r="Y5" s="233"/>
      <c r="Z5" s="233"/>
      <c r="AA5" s="233"/>
      <c r="AB5" s="233"/>
      <c r="AC5" s="233"/>
      <c r="AD5" s="233"/>
      <c r="AE5" s="234"/>
      <c r="AF5" s="226"/>
      <c r="AG5" s="226"/>
    </row>
    <row r="6" spans="1:33" s="225" customFormat="1" ht="20.45" customHeight="1" x14ac:dyDescent="0.15">
      <c r="A6" s="229"/>
      <c r="B6" s="226"/>
      <c r="E6" s="230"/>
      <c r="F6" s="103"/>
      <c r="G6" s="55"/>
      <c r="H6" s="79"/>
      <c r="I6" s="55" t="s">
        <v>172</v>
      </c>
      <c r="J6" s="79"/>
      <c r="K6" s="79"/>
      <c r="L6" s="79"/>
      <c r="M6" s="79"/>
      <c r="N6" s="79"/>
      <c r="O6" s="79"/>
      <c r="P6" s="79"/>
      <c r="Q6" s="79"/>
      <c r="R6" s="79"/>
      <c r="S6" s="79"/>
      <c r="T6" s="79"/>
      <c r="U6" s="79"/>
      <c r="V6" s="79"/>
      <c r="W6" s="79"/>
      <c r="X6" s="79"/>
      <c r="Y6" s="79"/>
      <c r="Z6" s="79"/>
      <c r="AA6" s="79" t="s">
        <v>194</v>
      </c>
      <c r="AB6" s="613">
        <v>2</v>
      </c>
      <c r="AC6" s="613"/>
      <c r="AD6" s="79"/>
      <c r="AE6" s="234"/>
      <c r="AF6" s="226"/>
      <c r="AG6" s="226"/>
    </row>
    <row r="7" spans="1:33" s="225" customFormat="1" ht="20.45" customHeight="1" x14ac:dyDescent="0.15">
      <c r="A7" s="229"/>
      <c r="B7" s="226"/>
      <c r="E7" s="230"/>
      <c r="F7" s="103"/>
      <c r="G7" s="55"/>
      <c r="H7" s="79"/>
      <c r="I7" s="55" t="s">
        <v>173</v>
      </c>
      <c r="J7" s="79"/>
      <c r="K7" s="79"/>
      <c r="L7" s="79"/>
      <c r="M7" s="79"/>
      <c r="N7" s="79"/>
      <c r="O7" s="79"/>
      <c r="P7" s="79"/>
      <c r="Q7" s="79"/>
      <c r="R7" s="79"/>
      <c r="S7" s="79"/>
      <c r="T7" s="79"/>
      <c r="U7" s="79"/>
      <c r="V7" s="79"/>
      <c r="W7" s="79"/>
      <c r="X7" s="79"/>
      <c r="Y7" s="79"/>
      <c r="Z7" s="79"/>
      <c r="AA7" s="79" t="s">
        <v>194</v>
      </c>
      <c r="AB7" s="613">
        <v>4</v>
      </c>
      <c r="AC7" s="613"/>
      <c r="AD7" s="79"/>
      <c r="AE7" s="234"/>
      <c r="AF7" s="226"/>
      <c r="AG7" s="226"/>
    </row>
    <row r="8" spans="1:33" s="225" customFormat="1" ht="20.45" customHeight="1" x14ac:dyDescent="0.15">
      <c r="A8" s="229"/>
      <c r="B8" s="226"/>
      <c r="E8" s="230"/>
      <c r="F8" s="103"/>
      <c r="G8" s="55"/>
      <c r="H8" s="79"/>
      <c r="I8" s="55" t="s">
        <v>179</v>
      </c>
      <c r="J8" s="79"/>
      <c r="K8" s="79"/>
      <c r="L8" s="79"/>
      <c r="M8" s="79"/>
      <c r="N8" s="79"/>
      <c r="O8" s="79"/>
      <c r="P8" s="79"/>
      <c r="Q8" s="79"/>
      <c r="R8" s="79"/>
      <c r="S8" s="79"/>
      <c r="T8" s="79"/>
      <c r="U8" s="79"/>
      <c r="V8" s="79"/>
      <c r="W8" s="79"/>
      <c r="X8" s="79"/>
      <c r="Y8" s="79"/>
      <c r="Z8" s="79"/>
      <c r="AA8" s="79" t="s">
        <v>194</v>
      </c>
      <c r="AB8" s="613">
        <v>4</v>
      </c>
      <c r="AC8" s="613"/>
      <c r="AD8" s="79"/>
      <c r="AE8" s="234"/>
      <c r="AF8" s="226"/>
      <c r="AG8" s="226"/>
    </row>
    <row r="9" spans="1:33" s="225" customFormat="1" ht="20.45" customHeight="1" x14ac:dyDescent="0.15">
      <c r="A9" s="229"/>
      <c r="B9" s="226"/>
      <c r="E9" s="230"/>
      <c r="F9" s="103"/>
      <c r="G9" s="55"/>
      <c r="H9" s="79"/>
      <c r="I9" s="55" t="s">
        <v>174</v>
      </c>
      <c r="J9" s="79"/>
      <c r="K9" s="79"/>
      <c r="L9" s="79"/>
      <c r="M9" s="79"/>
      <c r="N9" s="79"/>
      <c r="O9" s="79"/>
      <c r="P9" s="79"/>
      <c r="Q9" s="79"/>
      <c r="R9" s="79"/>
      <c r="S9" s="79"/>
      <c r="T9" s="79"/>
      <c r="U9" s="79"/>
      <c r="V9" s="79"/>
      <c r="W9" s="79"/>
      <c r="X9" s="79"/>
      <c r="Y9" s="79"/>
      <c r="Z9" s="79"/>
      <c r="AA9" s="79" t="s">
        <v>194</v>
      </c>
      <c r="AB9" s="613">
        <v>8</v>
      </c>
      <c r="AC9" s="613"/>
      <c r="AD9" s="79"/>
      <c r="AE9" s="234"/>
      <c r="AF9" s="226"/>
      <c r="AG9" s="226"/>
    </row>
    <row r="10" spans="1:33" s="225" customFormat="1" ht="20.45" customHeight="1" x14ac:dyDescent="0.15">
      <c r="A10" s="229"/>
      <c r="B10" s="226"/>
      <c r="E10" s="230"/>
      <c r="F10" s="103"/>
      <c r="G10" s="55"/>
      <c r="H10" s="79"/>
      <c r="I10" s="55" t="s">
        <v>175</v>
      </c>
      <c r="J10" s="79"/>
      <c r="K10" s="79"/>
      <c r="L10" s="79"/>
      <c r="M10" s="79"/>
      <c r="N10" s="79"/>
      <c r="O10" s="79"/>
      <c r="P10" s="79"/>
      <c r="Q10" s="79"/>
      <c r="R10" s="79"/>
      <c r="S10" s="79"/>
      <c r="T10" s="79"/>
      <c r="U10" s="79"/>
      <c r="V10" s="79"/>
      <c r="W10" s="79"/>
      <c r="X10" s="79"/>
      <c r="Y10" s="79"/>
      <c r="Z10" s="79"/>
      <c r="AA10" s="79" t="s">
        <v>194</v>
      </c>
      <c r="AB10" s="613">
        <v>10</v>
      </c>
      <c r="AC10" s="613"/>
      <c r="AD10" s="79"/>
      <c r="AE10" s="234"/>
      <c r="AF10" s="226"/>
      <c r="AG10" s="226"/>
    </row>
    <row r="11" spans="1:33" s="225" customFormat="1" ht="20.45" customHeight="1" x14ac:dyDescent="0.15">
      <c r="A11" s="229"/>
      <c r="B11" s="226"/>
      <c r="E11" s="230"/>
      <c r="F11" s="103"/>
      <c r="G11" s="55" t="s">
        <v>169</v>
      </c>
      <c r="H11" s="79"/>
      <c r="I11" s="79"/>
      <c r="J11" s="79"/>
      <c r="K11" s="79"/>
      <c r="L11" s="79"/>
      <c r="M11" s="79"/>
      <c r="N11" s="79"/>
      <c r="O11" s="79"/>
      <c r="P11" s="79"/>
      <c r="Q11" s="79"/>
      <c r="R11" s="79"/>
      <c r="S11" s="79"/>
      <c r="T11" s="79"/>
      <c r="U11" s="79"/>
      <c r="V11" s="79"/>
      <c r="W11" s="79"/>
      <c r="X11" s="79"/>
      <c r="Y11" s="79"/>
      <c r="Z11" s="79"/>
      <c r="AA11" s="103"/>
      <c r="AB11" s="103"/>
      <c r="AC11" s="103"/>
      <c r="AD11" s="79"/>
      <c r="AE11" s="234"/>
      <c r="AF11" s="226"/>
      <c r="AG11" s="226"/>
    </row>
    <row r="12" spans="1:33" s="225" customFormat="1" ht="20.45" customHeight="1" x14ac:dyDescent="0.15">
      <c r="A12" s="229"/>
      <c r="B12" s="226"/>
      <c r="E12" s="230"/>
      <c r="F12" s="103"/>
      <c r="G12" s="55"/>
      <c r="H12" s="79"/>
      <c r="I12" s="55" t="s">
        <v>176</v>
      </c>
      <c r="J12" s="79"/>
      <c r="K12" s="79"/>
      <c r="L12" s="79"/>
      <c r="M12" s="79"/>
      <c r="N12" s="79"/>
      <c r="O12" s="79"/>
      <c r="P12" s="79"/>
      <c r="Q12" s="79"/>
      <c r="R12" s="79"/>
      <c r="S12" s="79"/>
      <c r="T12" s="79"/>
      <c r="U12" s="79"/>
      <c r="V12" s="79"/>
      <c r="W12" s="79"/>
      <c r="X12" s="79"/>
      <c r="Y12" s="79"/>
      <c r="Z12" s="79"/>
      <c r="AA12" s="79" t="s">
        <v>194</v>
      </c>
      <c r="AB12" s="613">
        <v>11</v>
      </c>
      <c r="AC12" s="613"/>
      <c r="AD12" s="79"/>
      <c r="AE12" s="234"/>
      <c r="AF12" s="226"/>
      <c r="AG12" s="226"/>
    </row>
    <row r="13" spans="1:33" s="225" customFormat="1" ht="20.45" customHeight="1" x14ac:dyDescent="0.15">
      <c r="A13" s="229"/>
      <c r="B13" s="226"/>
      <c r="E13" s="230"/>
      <c r="F13" s="103"/>
      <c r="G13" s="55"/>
      <c r="H13" s="79"/>
      <c r="I13" s="55" t="s">
        <v>177</v>
      </c>
      <c r="J13" s="79"/>
      <c r="K13" s="79"/>
      <c r="L13" s="79"/>
      <c r="M13" s="79"/>
      <c r="N13" s="79"/>
      <c r="O13" s="79"/>
      <c r="P13" s="79"/>
      <c r="Q13" s="79"/>
      <c r="R13" s="79"/>
      <c r="S13" s="79"/>
      <c r="T13" s="79"/>
      <c r="U13" s="79"/>
      <c r="V13" s="79"/>
      <c r="W13" s="79"/>
      <c r="X13" s="79"/>
      <c r="Y13" s="79"/>
      <c r="Z13" s="79"/>
      <c r="AA13" s="79" t="s">
        <v>194</v>
      </c>
      <c r="AB13" s="613">
        <v>11</v>
      </c>
      <c r="AC13" s="613"/>
      <c r="AD13" s="79"/>
      <c r="AE13" s="234"/>
      <c r="AF13" s="226"/>
      <c r="AG13" s="226"/>
    </row>
    <row r="14" spans="1:33" s="225" customFormat="1" ht="20.45" customHeight="1" x14ac:dyDescent="0.15">
      <c r="A14" s="229"/>
      <c r="B14" s="226"/>
      <c r="E14" s="230"/>
      <c r="F14" s="103"/>
      <c r="G14" s="55"/>
      <c r="H14" s="79"/>
      <c r="I14" s="55" t="s">
        <v>235</v>
      </c>
      <c r="J14" s="79"/>
      <c r="K14" s="79"/>
      <c r="L14" s="79"/>
      <c r="M14" s="79"/>
      <c r="N14" s="79"/>
      <c r="O14" s="79"/>
      <c r="P14" s="79"/>
      <c r="Q14" s="79"/>
      <c r="R14" s="79"/>
      <c r="S14" s="79"/>
      <c r="T14" s="79"/>
      <c r="U14" s="79"/>
      <c r="V14" s="79"/>
      <c r="W14" s="79"/>
      <c r="X14" s="79"/>
      <c r="Y14" s="79"/>
      <c r="Z14" s="79"/>
      <c r="AA14" s="79" t="s">
        <v>194</v>
      </c>
      <c r="AB14" s="613">
        <v>12</v>
      </c>
      <c r="AC14" s="613"/>
      <c r="AD14" s="79"/>
      <c r="AE14" s="234"/>
      <c r="AF14" s="226"/>
      <c r="AG14" s="226"/>
    </row>
    <row r="15" spans="1:33" s="225" customFormat="1" ht="20.45" customHeight="1" x14ac:dyDescent="0.15">
      <c r="A15" s="229"/>
      <c r="B15" s="226"/>
      <c r="E15" s="230"/>
      <c r="F15" s="103"/>
      <c r="G15" s="55" t="s">
        <v>171</v>
      </c>
      <c r="H15" s="79"/>
      <c r="I15" s="79"/>
      <c r="J15" s="79"/>
      <c r="K15" s="79"/>
      <c r="L15" s="79"/>
      <c r="M15" s="79"/>
      <c r="N15" s="79"/>
      <c r="O15" s="79"/>
      <c r="P15" s="79"/>
      <c r="Q15" s="79"/>
      <c r="R15" s="79"/>
      <c r="S15" s="79"/>
      <c r="T15" s="79"/>
      <c r="U15" s="79"/>
      <c r="V15" s="79"/>
      <c r="W15" s="79"/>
      <c r="X15" s="79"/>
      <c r="Y15" s="79"/>
      <c r="Z15" s="79"/>
      <c r="AA15" s="79" t="s">
        <v>194</v>
      </c>
      <c r="AB15" s="613">
        <v>13</v>
      </c>
      <c r="AC15" s="613"/>
      <c r="AD15" s="79"/>
      <c r="AE15" s="234"/>
      <c r="AF15" s="226"/>
      <c r="AG15" s="226"/>
    </row>
    <row r="16" spans="1:33" s="225" customFormat="1" ht="20.45" customHeight="1" x14ac:dyDescent="0.15">
      <c r="A16" s="229"/>
      <c r="B16" s="226"/>
      <c r="E16" s="230"/>
      <c r="F16" s="235"/>
      <c r="G16" s="236" t="s">
        <v>195</v>
      </c>
      <c r="H16" s="237"/>
      <c r="I16" s="237"/>
      <c r="J16" s="237"/>
      <c r="K16" s="237"/>
      <c r="L16" s="237"/>
      <c r="M16" s="237"/>
      <c r="N16" s="237"/>
      <c r="O16" s="237"/>
      <c r="P16" s="237"/>
      <c r="Q16" s="237"/>
      <c r="R16" s="237"/>
      <c r="S16" s="237"/>
      <c r="T16" s="237"/>
      <c r="U16" s="237"/>
      <c r="V16" s="237"/>
      <c r="W16" s="237"/>
      <c r="X16" s="237"/>
      <c r="Y16" s="237"/>
      <c r="Z16" s="237"/>
      <c r="AA16" s="237" t="s">
        <v>194</v>
      </c>
      <c r="AB16" s="629">
        <v>13</v>
      </c>
      <c r="AC16" s="629"/>
      <c r="AD16" s="238"/>
      <c r="AE16" s="234"/>
      <c r="AF16" s="226"/>
      <c r="AG16" s="226"/>
    </row>
    <row r="17" spans="1:33" s="225" customFormat="1" ht="10.15" customHeight="1" x14ac:dyDescent="0.15">
      <c r="A17" s="229"/>
      <c r="B17" s="226"/>
      <c r="C17" s="228"/>
      <c r="D17" s="226"/>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6"/>
      <c r="AG17" s="226"/>
    </row>
    <row r="18" spans="1:33" s="225" customFormat="1" ht="19.899999999999999" customHeight="1" x14ac:dyDescent="0.15">
      <c r="B18" s="226"/>
      <c r="C18" s="226"/>
      <c r="D18" s="226"/>
      <c r="E18" s="227" t="s">
        <v>159</v>
      </c>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6"/>
      <c r="AG18" s="226"/>
    </row>
    <row r="19" spans="1:33" s="225" customFormat="1" ht="30" customHeight="1" x14ac:dyDescent="0.15">
      <c r="A19" s="226"/>
      <c r="C19" s="239"/>
      <c r="D19" s="239"/>
      <c r="E19" s="230"/>
      <c r="F19" s="614" t="s">
        <v>160</v>
      </c>
      <c r="G19" s="614"/>
      <c r="H19" s="614"/>
      <c r="I19" s="614"/>
      <c r="J19" s="614" t="s">
        <v>161</v>
      </c>
      <c r="K19" s="614"/>
      <c r="L19" s="614"/>
      <c r="M19" s="614"/>
      <c r="N19" s="614"/>
      <c r="O19" s="614"/>
      <c r="P19" s="614"/>
      <c r="Q19" s="614"/>
      <c r="R19" s="614"/>
      <c r="S19" s="614"/>
      <c r="T19" s="614"/>
      <c r="U19" s="614"/>
      <c r="V19" s="614"/>
      <c r="W19" s="614"/>
      <c r="X19" s="614" t="s">
        <v>168</v>
      </c>
      <c r="Y19" s="614"/>
      <c r="Z19" s="614"/>
      <c r="AA19" s="614"/>
      <c r="AB19" s="614"/>
      <c r="AC19" s="614"/>
      <c r="AD19" s="614"/>
      <c r="AE19" s="240"/>
      <c r="AF19" s="226"/>
      <c r="AG19" s="226"/>
    </row>
    <row r="20" spans="1:33" s="225" customFormat="1" ht="31.9" customHeight="1" x14ac:dyDescent="0.15">
      <c r="A20" s="226"/>
      <c r="C20" s="52"/>
      <c r="D20" s="52"/>
      <c r="E20" s="230"/>
      <c r="F20" s="614" t="s">
        <v>162</v>
      </c>
      <c r="G20" s="614"/>
      <c r="H20" s="614"/>
      <c r="I20" s="614"/>
      <c r="J20" s="627" t="s">
        <v>165</v>
      </c>
      <c r="K20" s="627"/>
      <c r="L20" s="627"/>
      <c r="M20" s="627"/>
      <c r="N20" s="627"/>
      <c r="O20" s="627"/>
      <c r="P20" s="627"/>
      <c r="Q20" s="627"/>
      <c r="R20" s="627"/>
      <c r="S20" s="627"/>
      <c r="T20" s="627"/>
      <c r="U20" s="627"/>
      <c r="V20" s="627"/>
      <c r="W20" s="627"/>
      <c r="X20" s="628">
        <v>42250</v>
      </c>
      <c r="Y20" s="628"/>
      <c r="Z20" s="628"/>
      <c r="AA20" s="628"/>
      <c r="AB20" s="628"/>
      <c r="AC20" s="628"/>
      <c r="AD20" s="628"/>
      <c r="AE20" s="240"/>
      <c r="AF20" s="226"/>
      <c r="AG20" s="226"/>
    </row>
    <row r="21" spans="1:33" s="225" customFormat="1" ht="31.9" customHeight="1" x14ac:dyDescent="0.15">
      <c r="A21" s="226"/>
      <c r="C21" s="52"/>
      <c r="D21" s="52"/>
      <c r="E21" s="230"/>
      <c r="F21" s="614" t="s">
        <v>163</v>
      </c>
      <c r="G21" s="614"/>
      <c r="H21" s="614"/>
      <c r="I21" s="614"/>
      <c r="J21" s="627" t="s">
        <v>166</v>
      </c>
      <c r="K21" s="627"/>
      <c r="L21" s="627"/>
      <c r="M21" s="627"/>
      <c r="N21" s="627"/>
      <c r="O21" s="627"/>
      <c r="P21" s="627"/>
      <c r="Q21" s="627"/>
      <c r="R21" s="627"/>
      <c r="S21" s="627"/>
      <c r="T21" s="627"/>
      <c r="U21" s="627"/>
      <c r="V21" s="627"/>
      <c r="W21" s="627"/>
      <c r="X21" s="628">
        <v>42250</v>
      </c>
      <c r="Y21" s="628"/>
      <c r="Z21" s="628"/>
      <c r="AA21" s="628"/>
      <c r="AB21" s="628"/>
      <c r="AC21" s="628"/>
      <c r="AD21" s="628"/>
      <c r="AE21" s="240"/>
      <c r="AF21" s="226"/>
      <c r="AG21" s="226"/>
    </row>
    <row r="22" spans="1:33" s="225" customFormat="1" ht="31.9" customHeight="1" x14ac:dyDescent="0.15">
      <c r="A22" s="226"/>
      <c r="C22" s="52"/>
      <c r="D22" s="52"/>
      <c r="E22" s="230"/>
      <c r="F22" s="614" t="s">
        <v>164</v>
      </c>
      <c r="G22" s="614"/>
      <c r="H22" s="614"/>
      <c r="I22" s="614"/>
      <c r="J22" s="627" t="s">
        <v>167</v>
      </c>
      <c r="K22" s="627"/>
      <c r="L22" s="627"/>
      <c r="M22" s="627"/>
      <c r="N22" s="627"/>
      <c r="O22" s="627"/>
      <c r="P22" s="627"/>
      <c r="Q22" s="627"/>
      <c r="R22" s="627"/>
      <c r="S22" s="627"/>
      <c r="T22" s="627"/>
      <c r="U22" s="627"/>
      <c r="V22" s="627"/>
      <c r="W22" s="627"/>
      <c r="X22" s="628">
        <v>42250</v>
      </c>
      <c r="Y22" s="628"/>
      <c r="Z22" s="628"/>
      <c r="AA22" s="628"/>
      <c r="AB22" s="628"/>
      <c r="AC22" s="628"/>
      <c r="AD22" s="628"/>
      <c r="AE22" s="240"/>
      <c r="AF22" s="226"/>
      <c r="AG22" s="226"/>
    </row>
    <row r="23" spans="1:33" s="225" customFormat="1" ht="9" customHeight="1" x14ac:dyDescent="0.15">
      <c r="A23" s="226"/>
      <c r="B23" s="226"/>
      <c r="C23" s="226"/>
      <c r="D23" s="226"/>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6"/>
      <c r="AG23" s="226"/>
    </row>
    <row r="24" spans="1:33" s="225" customFormat="1" ht="20.45" customHeight="1" x14ac:dyDescent="0.15">
      <c r="B24" s="226"/>
      <c r="C24" s="226"/>
      <c r="D24" s="226"/>
      <c r="E24" s="227" t="s">
        <v>185</v>
      </c>
      <c r="F24" s="228"/>
      <c r="G24" s="228"/>
      <c r="H24" s="228"/>
      <c r="I24" s="56" t="s">
        <v>392</v>
      </c>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6"/>
      <c r="AG24" s="226"/>
    </row>
    <row r="25" spans="1:33" s="225" customFormat="1" ht="19.899999999999999" customHeight="1" x14ac:dyDescent="0.15">
      <c r="B25" s="226"/>
      <c r="C25" s="226"/>
      <c r="D25" s="226"/>
      <c r="E25" s="227"/>
      <c r="F25" s="241"/>
      <c r="G25" s="393" t="s">
        <v>406</v>
      </c>
      <c r="H25" s="394"/>
      <c r="I25" s="394"/>
      <c r="J25" s="394"/>
      <c r="K25" s="394"/>
      <c r="L25" s="394"/>
      <c r="M25" s="394"/>
      <c r="N25" s="394"/>
      <c r="O25" s="242"/>
      <c r="P25" s="242"/>
      <c r="Q25" s="242"/>
      <c r="R25" s="242"/>
      <c r="S25" s="242"/>
      <c r="T25" s="242"/>
      <c r="U25" s="615" t="s">
        <v>267</v>
      </c>
      <c r="V25" s="615"/>
      <c r="W25" s="615"/>
      <c r="X25" s="615"/>
      <c r="Y25" s="615"/>
      <c r="Z25" s="615"/>
      <c r="AA25" s="615"/>
      <c r="AB25" s="615"/>
      <c r="AC25" s="615"/>
      <c r="AD25" s="615"/>
      <c r="AE25" s="616"/>
      <c r="AF25" s="226"/>
      <c r="AG25" s="226"/>
    </row>
    <row r="26" spans="1:33" s="225" customFormat="1" ht="19.899999999999999" customHeight="1" x14ac:dyDescent="0.15">
      <c r="B26" s="226"/>
      <c r="C26" s="226"/>
      <c r="D26" s="226"/>
      <c r="E26" s="227"/>
      <c r="F26" s="243"/>
      <c r="G26" s="395" t="s">
        <v>389</v>
      </c>
      <c r="H26" s="396"/>
      <c r="I26" s="396"/>
      <c r="J26" s="396"/>
      <c r="K26" s="396"/>
      <c r="L26" s="396"/>
      <c r="M26" s="396"/>
      <c r="N26" s="396"/>
      <c r="O26" s="244"/>
      <c r="P26" s="244"/>
      <c r="Q26" s="244"/>
      <c r="R26" s="244"/>
      <c r="S26" s="244"/>
      <c r="T26" s="244"/>
      <c r="U26" s="617" t="s">
        <v>268</v>
      </c>
      <c r="V26" s="617"/>
      <c r="W26" s="617"/>
      <c r="X26" s="617"/>
      <c r="Y26" s="617"/>
      <c r="Z26" s="617"/>
      <c r="AA26" s="617"/>
      <c r="AB26" s="617"/>
      <c r="AC26" s="617"/>
      <c r="AD26" s="617"/>
      <c r="AE26" s="618"/>
      <c r="AF26" s="226"/>
      <c r="AG26" s="226"/>
    </row>
    <row r="27" spans="1:33" s="225" customFormat="1" ht="19.899999999999999" customHeight="1" x14ac:dyDescent="0.15">
      <c r="B27" s="226"/>
      <c r="C27" s="226"/>
      <c r="D27" s="226"/>
      <c r="E27" s="227"/>
      <c r="F27" s="243"/>
      <c r="G27" s="395" t="s">
        <v>408</v>
      </c>
      <c r="H27" s="396"/>
      <c r="I27" s="396"/>
      <c r="J27" s="396"/>
      <c r="K27" s="396"/>
      <c r="L27" s="396"/>
      <c r="M27" s="396"/>
      <c r="N27" s="396"/>
      <c r="O27" s="244"/>
      <c r="P27" s="244"/>
      <c r="Q27" s="244"/>
      <c r="R27" s="244"/>
      <c r="S27" s="244"/>
      <c r="T27" s="244"/>
      <c r="U27" s="617" t="s">
        <v>269</v>
      </c>
      <c r="V27" s="617"/>
      <c r="W27" s="617"/>
      <c r="X27" s="617"/>
      <c r="Y27" s="617"/>
      <c r="Z27" s="617"/>
      <c r="AA27" s="617"/>
      <c r="AB27" s="617"/>
      <c r="AC27" s="617"/>
      <c r="AD27" s="617"/>
      <c r="AE27" s="618"/>
      <c r="AF27" s="226"/>
      <c r="AG27" s="226"/>
    </row>
    <row r="28" spans="1:33" s="225" customFormat="1" ht="19.899999999999999" customHeight="1" x14ac:dyDescent="0.15">
      <c r="B28" s="226"/>
      <c r="C28" s="226"/>
      <c r="D28" s="226"/>
      <c r="E28" s="227"/>
      <c r="F28" s="243"/>
      <c r="G28" s="395" t="s">
        <v>390</v>
      </c>
      <c r="H28" s="396"/>
      <c r="I28" s="396"/>
      <c r="J28" s="396"/>
      <c r="K28" s="396"/>
      <c r="L28" s="396"/>
      <c r="M28" s="396"/>
      <c r="N28" s="396"/>
      <c r="O28" s="244"/>
      <c r="P28" s="244"/>
      <c r="Q28" s="244"/>
      <c r="R28" s="244"/>
      <c r="S28" s="244"/>
      <c r="T28" s="244"/>
      <c r="U28" s="617" t="s">
        <v>407</v>
      </c>
      <c r="V28" s="617"/>
      <c r="W28" s="617"/>
      <c r="X28" s="617"/>
      <c r="Y28" s="617"/>
      <c r="Z28" s="617"/>
      <c r="AA28" s="617"/>
      <c r="AB28" s="617"/>
      <c r="AC28" s="617"/>
      <c r="AD28" s="617"/>
      <c r="AE28" s="618"/>
      <c r="AF28" s="226"/>
      <c r="AG28" s="226"/>
    </row>
    <row r="29" spans="1:33" s="225" customFormat="1" ht="19.899999999999999" customHeight="1" x14ac:dyDescent="0.15">
      <c r="B29" s="226"/>
      <c r="C29" s="226"/>
      <c r="D29" s="226"/>
      <c r="E29" s="227"/>
      <c r="F29" s="243"/>
      <c r="G29" s="399" t="s">
        <v>391</v>
      </c>
      <c r="H29" s="400"/>
      <c r="I29" s="400"/>
      <c r="J29" s="400"/>
      <c r="K29" s="400"/>
      <c r="L29" s="400"/>
      <c r="M29" s="400"/>
      <c r="N29" s="400"/>
      <c r="O29" s="401"/>
      <c r="P29" s="401"/>
      <c r="Q29" s="401"/>
      <c r="R29" s="401"/>
      <c r="S29" s="401"/>
      <c r="T29" s="401"/>
      <c r="U29" s="619" t="s">
        <v>266</v>
      </c>
      <c r="V29" s="619"/>
      <c r="W29" s="619"/>
      <c r="X29" s="619"/>
      <c r="Y29" s="619"/>
      <c r="Z29" s="619"/>
      <c r="AA29" s="619"/>
      <c r="AB29" s="619"/>
      <c r="AC29" s="619"/>
      <c r="AD29" s="619"/>
      <c r="AE29" s="618"/>
      <c r="AF29" s="226"/>
      <c r="AG29" s="226"/>
    </row>
    <row r="30" spans="1:33" s="225" customFormat="1" ht="19.899999999999999" customHeight="1" x14ac:dyDescent="0.15">
      <c r="B30" s="226"/>
      <c r="C30" s="226"/>
      <c r="D30" s="226"/>
      <c r="E30" s="227"/>
      <c r="F30" s="245"/>
      <c r="G30" s="397" t="s">
        <v>457</v>
      </c>
      <c r="H30" s="398"/>
      <c r="I30" s="398"/>
      <c r="J30" s="398"/>
      <c r="K30" s="398"/>
      <c r="L30" s="398"/>
      <c r="M30" s="398"/>
      <c r="N30" s="398"/>
      <c r="O30" s="246"/>
      <c r="P30" s="246"/>
      <c r="Q30" s="246"/>
      <c r="R30" s="246"/>
      <c r="S30" s="246"/>
      <c r="T30" s="246"/>
      <c r="U30" s="402"/>
      <c r="V30" s="402"/>
      <c r="W30" s="402"/>
      <c r="X30" s="402"/>
      <c r="Y30" s="402"/>
      <c r="Z30" s="402"/>
      <c r="AA30" s="402"/>
      <c r="AB30" s="402"/>
      <c r="AC30" s="402"/>
      <c r="AD30" s="402"/>
      <c r="AE30" s="403"/>
      <c r="AF30" s="226"/>
      <c r="AG30" s="226"/>
    </row>
    <row r="31" spans="1:33" s="225" customFormat="1" ht="9" customHeight="1" x14ac:dyDescent="0.15">
      <c r="A31" s="226"/>
      <c r="B31" s="226"/>
      <c r="C31" s="226"/>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row>
    <row r="32" spans="1:33" ht="21" customHeight="1" thickBot="1" x14ac:dyDescent="0.2">
      <c r="A32" s="247"/>
      <c r="B32" s="247"/>
      <c r="C32" s="247"/>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row>
    <row r="33" spans="2:41" ht="27.75" customHeight="1" x14ac:dyDescent="0.15">
      <c r="B33" s="478" t="s">
        <v>135</v>
      </c>
      <c r="C33" s="479"/>
      <c r="D33" s="479"/>
      <c r="E33" s="479"/>
      <c r="F33" s="479"/>
      <c r="G33" s="479"/>
      <c r="H33" s="479"/>
      <c r="I33" s="479"/>
      <c r="J33" s="479"/>
      <c r="K33" s="479"/>
      <c r="L33" s="479"/>
      <c r="M33" s="479"/>
      <c r="N33" s="479"/>
      <c r="O33" s="479"/>
      <c r="P33" s="479"/>
      <c r="Q33" s="479"/>
      <c r="R33" s="479"/>
      <c r="S33" s="479"/>
      <c r="T33" s="479"/>
      <c r="U33" s="479"/>
      <c r="V33" s="479"/>
      <c r="W33" s="479"/>
      <c r="X33" s="479"/>
      <c r="Y33" s="479"/>
      <c r="Z33" s="479"/>
      <c r="AA33" s="479"/>
      <c r="AB33" s="479"/>
      <c r="AC33" s="479"/>
      <c r="AD33" s="620"/>
      <c r="AE33" s="436" t="s">
        <v>32</v>
      </c>
      <c r="AF33" s="437"/>
      <c r="AG33" s="121"/>
      <c r="AH33" s="121"/>
      <c r="AI33" s="121"/>
      <c r="AJ33" s="121"/>
      <c r="AK33" s="121"/>
      <c r="AL33" s="121"/>
      <c r="AM33" s="121"/>
      <c r="AN33" s="121"/>
      <c r="AO33" s="121"/>
    </row>
    <row r="34" spans="2:41" ht="27.75" customHeight="1" x14ac:dyDescent="0.15">
      <c r="B34" s="480"/>
      <c r="C34" s="481"/>
      <c r="D34" s="481"/>
      <c r="E34" s="481"/>
      <c r="F34" s="481"/>
      <c r="G34" s="481"/>
      <c r="H34" s="481"/>
      <c r="I34" s="481"/>
      <c r="J34" s="481"/>
      <c r="K34" s="481"/>
      <c r="L34" s="481"/>
      <c r="M34" s="481"/>
      <c r="N34" s="481"/>
      <c r="O34" s="481"/>
      <c r="P34" s="481"/>
      <c r="Q34" s="481"/>
      <c r="R34" s="481"/>
      <c r="S34" s="481"/>
      <c r="T34" s="481"/>
      <c r="U34" s="481"/>
      <c r="V34" s="481"/>
      <c r="W34" s="481"/>
      <c r="X34" s="481"/>
      <c r="Y34" s="481"/>
      <c r="Z34" s="481"/>
      <c r="AA34" s="481"/>
      <c r="AB34" s="481"/>
      <c r="AC34" s="481"/>
      <c r="AD34" s="621"/>
      <c r="AE34" s="438"/>
      <c r="AF34" s="439"/>
      <c r="AG34" s="121"/>
      <c r="AH34" s="121"/>
      <c r="AI34" s="121"/>
      <c r="AJ34" s="121"/>
      <c r="AK34" s="121"/>
      <c r="AL34" s="121"/>
      <c r="AM34" s="121"/>
      <c r="AN34" s="121"/>
      <c r="AO34" s="121"/>
    </row>
    <row r="35" spans="2:41" ht="12" customHeight="1" x14ac:dyDescent="0.15">
      <c r="B35" s="32"/>
      <c r="C35" s="119"/>
      <c r="D35" s="121"/>
      <c r="E35" s="121"/>
      <c r="F35" s="121"/>
      <c r="G35" s="121"/>
      <c r="H35" s="121"/>
      <c r="I35" s="121"/>
      <c r="J35" s="121"/>
      <c r="K35" s="121"/>
      <c r="L35" s="121"/>
      <c r="M35" s="121"/>
      <c r="N35" s="121"/>
      <c r="O35" s="121"/>
      <c r="P35" s="121"/>
      <c r="Q35" s="121"/>
      <c r="R35" s="121"/>
      <c r="S35" s="121"/>
      <c r="T35" s="121"/>
      <c r="U35" s="121"/>
      <c r="V35" s="121"/>
      <c r="W35" s="121"/>
      <c r="X35" s="121"/>
      <c r="Y35" s="71"/>
      <c r="Z35" s="71"/>
      <c r="AA35" s="71"/>
      <c r="AB35" s="71"/>
      <c r="AC35" s="71"/>
      <c r="AD35" s="71"/>
      <c r="AE35" s="121"/>
      <c r="AF35" s="33"/>
      <c r="AG35" s="121"/>
      <c r="AH35" s="121"/>
      <c r="AI35" s="121"/>
      <c r="AJ35" s="121"/>
      <c r="AK35" s="121"/>
      <c r="AL35" s="121"/>
      <c r="AM35" s="121"/>
      <c r="AN35" s="121"/>
      <c r="AO35" s="121"/>
    </row>
    <row r="36" spans="2:41" ht="24.6" customHeight="1" x14ac:dyDescent="0.15">
      <c r="B36" s="32"/>
      <c r="C36" s="82" t="s">
        <v>115</v>
      </c>
      <c r="D36" s="121"/>
      <c r="E36" s="121"/>
      <c r="F36" s="121"/>
      <c r="G36" s="121"/>
      <c r="H36" s="121"/>
      <c r="I36" s="121"/>
      <c r="J36" s="121"/>
      <c r="K36" s="121"/>
      <c r="L36" s="121"/>
      <c r="M36" s="121"/>
      <c r="N36" s="121"/>
      <c r="O36" s="121"/>
      <c r="P36" s="121"/>
      <c r="Q36" s="121"/>
      <c r="R36" s="121"/>
      <c r="S36" s="121"/>
      <c r="T36" s="121"/>
      <c r="U36" s="121"/>
      <c r="V36" s="121"/>
      <c r="W36" s="121"/>
      <c r="X36" s="121"/>
      <c r="Y36" s="2"/>
      <c r="Z36" s="2"/>
      <c r="AA36" s="2"/>
      <c r="AB36" s="2"/>
      <c r="AC36" s="2"/>
      <c r="AD36" s="2"/>
      <c r="AE36" s="121"/>
      <c r="AF36" s="33"/>
      <c r="AG36" s="121"/>
      <c r="AH36" s="121"/>
      <c r="AI36" s="121"/>
      <c r="AJ36" s="121"/>
      <c r="AK36" s="121"/>
      <c r="AL36" s="121"/>
      <c r="AM36" s="121"/>
      <c r="AN36" s="121"/>
      <c r="AO36" s="121"/>
    </row>
    <row r="37" spans="2:41" ht="30" customHeight="1" x14ac:dyDescent="0.15">
      <c r="B37" s="32"/>
      <c r="C37" s="55" t="s">
        <v>77</v>
      </c>
      <c r="D37" s="79"/>
      <c r="E37" s="121"/>
      <c r="F37" s="121"/>
      <c r="G37" s="121"/>
      <c r="H37" s="121"/>
      <c r="I37" s="121"/>
      <c r="J37" s="121"/>
      <c r="K37" s="121"/>
      <c r="L37" s="121"/>
      <c r="M37" s="121"/>
      <c r="N37" s="121"/>
      <c r="O37" s="121"/>
      <c r="P37" s="121"/>
      <c r="Q37" s="121"/>
      <c r="R37" s="121"/>
      <c r="S37" s="121"/>
      <c r="T37" s="121"/>
      <c r="U37" s="121"/>
      <c r="V37" s="121"/>
      <c r="W37" s="121"/>
      <c r="X37" s="121"/>
      <c r="Y37" s="2"/>
      <c r="Z37" s="2"/>
      <c r="AA37" s="2"/>
      <c r="AB37" s="2"/>
      <c r="AC37" s="2"/>
      <c r="AD37" s="2"/>
      <c r="AE37" s="121"/>
      <c r="AF37" s="33"/>
      <c r="AG37" s="121"/>
      <c r="AH37" s="121"/>
      <c r="AI37" s="121"/>
      <c r="AJ37" s="121"/>
      <c r="AK37" s="121"/>
      <c r="AL37" s="121"/>
      <c r="AM37" s="121"/>
      <c r="AN37" s="121"/>
      <c r="AO37" s="121"/>
    </row>
    <row r="38" spans="2:41" ht="30" customHeight="1" x14ac:dyDescent="0.15">
      <c r="B38" s="32"/>
      <c r="C38" s="65" t="s">
        <v>78</v>
      </c>
      <c r="D38" s="79"/>
      <c r="E38" s="121"/>
      <c r="F38" s="121"/>
      <c r="G38" s="121"/>
      <c r="H38" s="121"/>
      <c r="I38" s="121"/>
      <c r="J38" s="121"/>
      <c r="K38" s="121"/>
      <c r="L38" s="121"/>
      <c r="M38" s="121"/>
      <c r="N38" s="121"/>
      <c r="O38" s="121"/>
      <c r="P38" s="121"/>
      <c r="Q38" s="121"/>
      <c r="R38" s="121"/>
      <c r="S38" s="121"/>
      <c r="T38" s="121"/>
      <c r="U38" s="121"/>
      <c r="V38" s="121"/>
      <c r="W38" s="121"/>
      <c r="X38" s="121"/>
      <c r="Y38" s="2"/>
      <c r="Z38" s="2"/>
      <c r="AA38" s="2"/>
      <c r="AB38" s="2"/>
      <c r="AC38" s="2"/>
      <c r="AD38" s="2"/>
      <c r="AE38" s="121"/>
      <c r="AF38" s="33"/>
      <c r="AG38" s="121"/>
      <c r="AH38" s="121"/>
      <c r="AI38" s="121"/>
      <c r="AJ38" s="121"/>
      <c r="AK38" s="121"/>
      <c r="AL38" s="121"/>
      <c r="AM38" s="121"/>
      <c r="AN38" s="121"/>
      <c r="AO38" s="121"/>
    </row>
    <row r="39" spans="2:41" ht="8.4499999999999993" customHeight="1" x14ac:dyDescent="0.15">
      <c r="B39" s="32"/>
      <c r="C39" s="119"/>
      <c r="D39" s="66"/>
      <c r="E39" s="67"/>
      <c r="F39" s="67"/>
      <c r="G39" s="67"/>
      <c r="H39" s="67"/>
      <c r="I39" s="67"/>
      <c r="J39" s="67"/>
      <c r="K39" s="67"/>
      <c r="L39" s="67"/>
      <c r="M39" s="67"/>
      <c r="N39" s="67"/>
      <c r="O39" s="67"/>
      <c r="P39" s="67"/>
      <c r="Q39" s="67"/>
      <c r="R39" s="67"/>
      <c r="S39" s="67"/>
      <c r="T39" s="67"/>
      <c r="U39" s="67"/>
      <c r="V39" s="67"/>
      <c r="W39" s="67"/>
      <c r="X39" s="67"/>
      <c r="Y39" s="75"/>
      <c r="Z39" s="75"/>
      <c r="AA39" s="75"/>
      <c r="AB39" s="75"/>
      <c r="AC39" s="72"/>
      <c r="AD39" s="2"/>
      <c r="AE39" s="13" t="s">
        <v>79</v>
      </c>
      <c r="AF39" s="99"/>
      <c r="AG39" s="121"/>
      <c r="AH39" s="121"/>
      <c r="AI39" s="121"/>
      <c r="AJ39" s="121"/>
      <c r="AK39" s="121"/>
      <c r="AL39" s="121"/>
      <c r="AM39" s="121"/>
      <c r="AN39" s="121"/>
      <c r="AO39" s="121"/>
    </row>
    <row r="40" spans="2:41" ht="19.899999999999999" customHeight="1" x14ac:dyDescent="0.15">
      <c r="B40" s="32"/>
      <c r="C40" s="119"/>
      <c r="D40" s="77" t="s">
        <v>58</v>
      </c>
      <c r="E40" s="121"/>
      <c r="F40" s="121"/>
      <c r="G40" s="121"/>
      <c r="H40" s="121"/>
      <c r="I40" s="121"/>
      <c r="J40" s="121"/>
      <c r="K40" s="309" t="str">
        <f>IF(AI49=7,"",IF(AJ49=7,"第1段階クリア　第2段階へ","第1段階クリアせず"))</f>
        <v/>
      </c>
      <c r="L40" s="119"/>
      <c r="M40" s="121"/>
      <c r="N40" s="121"/>
      <c r="O40" s="121"/>
      <c r="P40" s="121"/>
      <c r="Q40" s="121"/>
      <c r="R40" s="121"/>
      <c r="S40" s="121"/>
      <c r="T40" s="121"/>
      <c r="U40" s="121"/>
      <c r="V40" s="121"/>
      <c r="W40" s="121"/>
      <c r="X40" s="121"/>
      <c r="Y40" s="2"/>
      <c r="Z40" s="2"/>
      <c r="AA40" s="2"/>
      <c r="AB40" s="2"/>
      <c r="AC40" s="73"/>
      <c r="AD40" s="2"/>
      <c r="AE40" s="624" t="s">
        <v>196</v>
      </c>
      <c r="AF40" s="99"/>
      <c r="AG40" s="121"/>
      <c r="AH40" s="121"/>
      <c r="AI40" s="121"/>
      <c r="AJ40" s="121"/>
      <c r="AK40" s="121"/>
      <c r="AL40" s="121"/>
      <c r="AM40" s="121"/>
      <c r="AN40" s="121"/>
      <c r="AO40" s="121"/>
    </row>
    <row r="41" spans="2:41" ht="19.899999999999999" customHeight="1" thickBot="1" x14ac:dyDescent="0.2">
      <c r="B41" s="32"/>
      <c r="C41" s="119"/>
      <c r="D41" s="68"/>
      <c r="E41" s="94" t="s">
        <v>132</v>
      </c>
      <c r="F41" s="95"/>
      <c r="G41" s="95"/>
      <c r="H41" s="95"/>
      <c r="I41" s="95"/>
      <c r="J41" s="95"/>
      <c r="K41" s="95"/>
      <c r="L41" s="95"/>
      <c r="M41" s="95"/>
      <c r="N41" s="95"/>
      <c r="O41" s="95"/>
      <c r="P41" s="95"/>
      <c r="Q41" s="95"/>
      <c r="R41" s="95"/>
      <c r="S41" s="248"/>
      <c r="T41" s="95"/>
      <c r="U41" s="95"/>
      <c r="V41" s="95"/>
      <c r="W41" s="95"/>
      <c r="X41" s="248"/>
      <c r="Y41" s="96"/>
      <c r="Z41" s="97"/>
      <c r="AA41" s="95" t="s">
        <v>46</v>
      </c>
      <c r="AB41" s="98"/>
      <c r="AC41" s="73"/>
      <c r="AD41" s="2"/>
      <c r="AE41" s="625"/>
      <c r="AF41" s="99"/>
      <c r="AG41" s="121"/>
      <c r="AH41" s="121"/>
      <c r="AI41" s="121"/>
      <c r="AJ41" s="121"/>
      <c r="AK41" s="121"/>
      <c r="AL41" s="121"/>
      <c r="AM41" s="121"/>
      <c r="AN41" s="121"/>
      <c r="AO41" s="121"/>
    </row>
    <row r="42" spans="2:41" ht="19.899999999999999" customHeight="1" thickTop="1" x14ac:dyDescent="0.15">
      <c r="B42" s="32"/>
      <c r="C42" s="119"/>
      <c r="D42" s="68"/>
      <c r="E42" s="92" t="s">
        <v>44</v>
      </c>
      <c r="F42" s="120" t="s">
        <v>47</v>
      </c>
      <c r="G42" s="122"/>
      <c r="H42" s="122"/>
      <c r="I42" s="122"/>
      <c r="J42" s="122"/>
      <c r="K42" s="122"/>
      <c r="L42" s="122"/>
      <c r="M42" s="122"/>
      <c r="N42" s="122"/>
      <c r="O42" s="122"/>
      <c r="P42" s="122"/>
      <c r="Q42" s="122"/>
      <c r="R42" s="122"/>
      <c r="S42" s="249"/>
      <c r="T42" s="122"/>
      <c r="U42" s="122"/>
      <c r="V42" s="122"/>
      <c r="W42" s="122"/>
      <c r="X42" s="249"/>
      <c r="Y42" s="93"/>
      <c r="Z42" s="216"/>
      <c r="AA42" s="148"/>
      <c r="AB42" s="222"/>
      <c r="AC42" s="73"/>
      <c r="AD42" s="2"/>
      <c r="AE42" s="625"/>
      <c r="AF42" s="99"/>
      <c r="AG42" s="121"/>
      <c r="AH42" s="121"/>
      <c r="AI42" s="121"/>
      <c r="AJ42" s="121" t="str">
        <f>IF(AI42="","",IF(AI42=TRUE,1,0))</f>
        <v/>
      </c>
      <c r="AK42" s="121"/>
      <c r="AL42" s="121"/>
      <c r="AM42" s="121"/>
      <c r="AN42" s="121"/>
      <c r="AO42" s="121"/>
    </row>
    <row r="43" spans="2:41" ht="19.899999999999999" customHeight="1" x14ac:dyDescent="0.15">
      <c r="B43" s="32"/>
      <c r="C43" s="119"/>
      <c r="D43" s="68"/>
      <c r="E43" s="86" t="s">
        <v>45</v>
      </c>
      <c r="F43" s="87" t="s">
        <v>48</v>
      </c>
      <c r="G43" s="83"/>
      <c r="H43" s="83"/>
      <c r="I43" s="83"/>
      <c r="J43" s="83"/>
      <c r="K43" s="83"/>
      <c r="L43" s="83"/>
      <c r="M43" s="83"/>
      <c r="N43" s="83"/>
      <c r="O43" s="83"/>
      <c r="P43" s="83"/>
      <c r="Q43" s="83"/>
      <c r="R43" s="83"/>
      <c r="S43" s="83"/>
      <c r="T43" s="83"/>
      <c r="U43" s="83"/>
      <c r="V43" s="83"/>
      <c r="W43" s="83"/>
      <c r="X43" s="83"/>
      <c r="Y43" s="84"/>
      <c r="Z43" s="89"/>
      <c r="AA43" s="149"/>
      <c r="AB43" s="85"/>
      <c r="AC43" s="73"/>
      <c r="AD43" s="2"/>
      <c r="AE43" s="625"/>
      <c r="AF43" s="99"/>
      <c r="AG43" s="121"/>
      <c r="AH43" s="121"/>
      <c r="AI43" s="121"/>
      <c r="AJ43" s="271" t="str">
        <f t="shared" ref="AJ43:AJ48" si="0">IF(AI43="","",IF(AI43=TRUE,1,0))</f>
        <v/>
      </c>
      <c r="AK43" s="121"/>
      <c r="AL43" s="121"/>
      <c r="AM43" s="121"/>
      <c r="AN43" s="121"/>
      <c r="AO43" s="121"/>
    </row>
    <row r="44" spans="2:41" ht="19.899999999999999" customHeight="1" x14ac:dyDescent="0.15">
      <c r="B44" s="32"/>
      <c r="C44" s="119"/>
      <c r="D44" s="68"/>
      <c r="E44" s="86" t="s">
        <v>49</v>
      </c>
      <c r="F44" s="87" t="s">
        <v>50</v>
      </c>
      <c r="G44" s="83"/>
      <c r="H44" s="83"/>
      <c r="I44" s="83"/>
      <c r="J44" s="83"/>
      <c r="K44" s="83"/>
      <c r="L44" s="83"/>
      <c r="M44" s="83"/>
      <c r="N44" s="83"/>
      <c r="O44" s="83"/>
      <c r="P44" s="83"/>
      <c r="Q44" s="83"/>
      <c r="R44" s="83"/>
      <c r="S44" s="83"/>
      <c r="T44" s="83"/>
      <c r="U44" s="83"/>
      <c r="V44" s="83"/>
      <c r="W44" s="83"/>
      <c r="X44" s="83"/>
      <c r="Y44" s="84"/>
      <c r="Z44" s="89"/>
      <c r="AA44" s="149"/>
      <c r="AB44" s="85"/>
      <c r="AC44" s="73"/>
      <c r="AD44" s="2"/>
      <c r="AE44" s="625"/>
      <c r="AF44" s="99"/>
      <c r="AG44" s="121"/>
      <c r="AH44" s="121"/>
      <c r="AI44" s="121"/>
      <c r="AJ44" s="271" t="str">
        <f t="shared" si="0"/>
        <v/>
      </c>
      <c r="AK44" s="121"/>
      <c r="AL44" s="121"/>
      <c r="AM44" s="121"/>
      <c r="AN44" s="121"/>
      <c r="AO44" s="121"/>
    </row>
    <row r="45" spans="2:41" ht="19.899999999999999" customHeight="1" x14ac:dyDescent="0.15">
      <c r="B45" s="32"/>
      <c r="C45" s="119"/>
      <c r="D45" s="68"/>
      <c r="E45" s="86" t="s">
        <v>54</v>
      </c>
      <c r="F45" s="87" t="s">
        <v>51</v>
      </c>
      <c r="G45" s="83"/>
      <c r="H45" s="83"/>
      <c r="I45" s="83"/>
      <c r="J45" s="83"/>
      <c r="K45" s="83"/>
      <c r="L45" s="83"/>
      <c r="M45" s="83"/>
      <c r="N45" s="83"/>
      <c r="O45" s="83"/>
      <c r="P45" s="83"/>
      <c r="Q45" s="83"/>
      <c r="R45" s="83"/>
      <c r="S45" s="83"/>
      <c r="T45" s="83"/>
      <c r="U45" s="83"/>
      <c r="V45" s="23"/>
      <c r="W45" s="88"/>
      <c r="X45" s="88"/>
      <c r="Y45" s="84"/>
      <c r="Z45" s="89"/>
      <c r="AA45" s="149"/>
      <c r="AB45" s="85"/>
      <c r="AC45" s="73"/>
      <c r="AD45" s="2"/>
      <c r="AE45" s="625"/>
      <c r="AF45" s="99"/>
      <c r="AG45" s="121"/>
      <c r="AH45" s="121"/>
      <c r="AI45" s="121"/>
      <c r="AJ45" s="271" t="str">
        <f t="shared" si="0"/>
        <v/>
      </c>
      <c r="AK45" s="121"/>
      <c r="AL45" s="121"/>
      <c r="AM45" s="121"/>
      <c r="AN45" s="121"/>
      <c r="AO45" s="121"/>
    </row>
    <row r="46" spans="2:41" ht="19.899999999999999" customHeight="1" x14ac:dyDescent="0.15">
      <c r="B46" s="32"/>
      <c r="C46" s="119"/>
      <c r="D46" s="68"/>
      <c r="E46" s="86" t="s">
        <v>55</v>
      </c>
      <c r="F46" s="87" t="s">
        <v>52</v>
      </c>
      <c r="G46" s="83"/>
      <c r="H46" s="83"/>
      <c r="I46" s="83"/>
      <c r="J46" s="83"/>
      <c r="K46" s="83"/>
      <c r="L46" s="83"/>
      <c r="M46" s="83"/>
      <c r="N46" s="83"/>
      <c r="O46" s="83"/>
      <c r="P46" s="83"/>
      <c r="Q46" s="83"/>
      <c r="R46" s="83"/>
      <c r="S46" s="83"/>
      <c r="T46" s="83"/>
      <c r="U46" s="83"/>
      <c r="V46" s="88"/>
      <c r="W46" s="88"/>
      <c r="X46" s="88"/>
      <c r="Y46" s="84"/>
      <c r="Z46" s="89"/>
      <c r="AA46" s="149"/>
      <c r="AB46" s="85"/>
      <c r="AC46" s="73"/>
      <c r="AD46" s="2"/>
      <c r="AE46" s="625"/>
      <c r="AF46" s="99"/>
      <c r="AG46" s="121"/>
      <c r="AH46" s="121"/>
      <c r="AI46" s="121"/>
      <c r="AJ46" s="271" t="str">
        <f t="shared" si="0"/>
        <v/>
      </c>
      <c r="AK46" s="121"/>
      <c r="AL46" s="121"/>
      <c r="AM46" s="121"/>
      <c r="AN46" s="121"/>
      <c r="AO46" s="121"/>
    </row>
    <row r="47" spans="2:41" ht="19.899999999999999" customHeight="1" x14ac:dyDescent="0.15">
      <c r="B47" s="32"/>
      <c r="C47" s="119"/>
      <c r="D47" s="68"/>
      <c r="E47" s="86" t="s">
        <v>56</v>
      </c>
      <c r="F47" s="87" t="s">
        <v>131</v>
      </c>
      <c r="G47" s="83"/>
      <c r="H47" s="83"/>
      <c r="I47" s="83"/>
      <c r="J47" s="83"/>
      <c r="K47" s="83"/>
      <c r="L47" s="83"/>
      <c r="M47" s="83"/>
      <c r="N47" s="83"/>
      <c r="O47" s="83"/>
      <c r="P47" s="83"/>
      <c r="Q47" s="83"/>
      <c r="R47" s="83"/>
      <c r="S47" s="83"/>
      <c r="T47" s="83"/>
      <c r="U47" s="83"/>
      <c r="V47" s="88"/>
      <c r="W47" s="88"/>
      <c r="X47" s="88"/>
      <c r="Y47" s="84"/>
      <c r="Z47" s="89"/>
      <c r="AA47" s="149"/>
      <c r="AB47" s="85"/>
      <c r="AC47" s="73"/>
      <c r="AD47" s="2"/>
      <c r="AE47" s="625"/>
      <c r="AF47" s="99"/>
      <c r="AG47" s="121"/>
      <c r="AH47" s="121"/>
      <c r="AI47" s="121"/>
      <c r="AJ47" s="271" t="str">
        <f t="shared" si="0"/>
        <v/>
      </c>
      <c r="AK47" s="121"/>
      <c r="AL47" s="121"/>
      <c r="AM47" s="121"/>
      <c r="AN47" s="121"/>
      <c r="AO47" s="121"/>
    </row>
    <row r="48" spans="2:41" ht="19.899999999999999" customHeight="1" x14ac:dyDescent="0.15">
      <c r="B48" s="32"/>
      <c r="C48" s="119"/>
      <c r="D48" s="68"/>
      <c r="E48" s="86" t="s">
        <v>57</v>
      </c>
      <c r="F48" s="87" t="s">
        <v>53</v>
      </c>
      <c r="G48" s="83"/>
      <c r="H48" s="83"/>
      <c r="I48" s="83"/>
      <c r="J48" s="83"/>
      <c r="K48" s="83"/>
      <c r="L48" s="83"/>
      <c r="M48" s="83"/>
      <c r="N48" s="83"/>
      <c r="O48" s="83"/>
      <c r="P48" s="83"/>
      <c r="Q48" s="83"/>
      <c r="R48" s="83"/>
      <c r="S48" s="83"/>
      <c r="T48" s="83"/>
      <c r="U48" s="83"/>
      <c r="V48" s="83"/>
      <c r="W48" s="83"/>
      <c r="X48" s="83"/>
      <c r="Y48" s="84"/>
      <c r="Z48" s="89"/>
      <c r="AA48" s="149"/>
      <c r="AB48" s="85"/>
      <c r="AC48" s="73"/>
      <c r="AD48" s="2"/>
      <c r="AE48" s="626"/>
      <c r="AF48" s="99"/>
      <c r="AG48" s="121"/>
      <c r="AH48" s="121"/>
      <c r="AI48" s="121"/>
      <c r="AJ48" s="271" t="str">
        <f t="shared" si="0"/>
        <v/>
      </c>
      <c r="AK48" s="121"/>
      <c r="AL48" s="121"/>
      <c r="AM48" s="121"/>
      <c r="AN48" s="121"/>
      <c r="AO48" s="121"/>
    </row>
    <row r="49" spans="2:41" ht="8.4499999999999993" customHeight="1" x14ac:dyDescent="0.15">
      <c r="B49" s="32"/>
      <c r="C49" s="119"/>
      <c r="D49" s="69"/>
      <c r="E49" s="70"/>
      <c r="F49" s="70"/>
      <c r="G49" s="70"/>
      <c r="H49" s="70"/>
      <c r="I49" s="70"/>
      <c r="J49" s="70"/>
      <c r="K49" s="70"/>
      <c r="L49" s="70"/>
      <c r="M49" s="70"/>
      <c r="N49" s="70"/>
      <c r="O49" s="70"/>
      <c r="P49" s="70"/>
      <c r="Q49" s="70"/>
      <c r="R49" s="70"/>
      <c r="S49" s="70"/>
      <c r="T49" s="70"/>
      <c r="U49" s="70"/>
      <c r="V49" s="70"/>
      <c r="W49" s="70"/>
      <c r="X49" s="70"/>
      <c r="Y49" s="76"/>
      <c r="Z49" s="76"/>
      <c r="AA49" s="76"/>
      <c r="AB49" s="76"/>
      <c r="AC49" s="74"/>
      <c r="AD49" s="2"/>
      <c r="AE49" s="13"/>
      <c r="AF49" s="99"/>
      <c r="AG49" s="121"/>
      <c r="AH49" s="121"/>
      <c r="AI49" s="121">
        <f>COUNTBLANK(AI42:AI48)</f>
        <v>7</v>
      </c>
      <c r="AJ49" s="121">
        <f>SUM(AJ42:AJ48)</f>
        <v>0</v>
      </c>
      <c r="AK49" s="121"/>
      <c r="AL49" s="121"/>
      <c r="AM49" s="121"/>
      <c r="AN49" s="121"/>
      <c r="AO49" s="121"/>
    </row>
    <row r="50" spans="2:41" ht="8.4499999999999993" customHeight="1" x14ac:dyDescent="0.15">
      <c r="B50" s="32"/>
      <c r="C50" s="119"/>
      <c r="D50" s="121"/>
      <c r="E50" s="121"/>
      <c r="F50" s="121"/>
      <c r="G50" s="121"/>
      <c r="H50" s="121"/>
      <c r="I50" s="121"/>
      <c r="J50" s="121"/>
      <c r="K50" s="121"/>
      <c r="L50" s="121"/>
      <c r="M50" s="121"/>
      <c r="N50" s="121"/>
      <c r="O50" s="121"/>
      <c r="P50" s="121"/>
      <c r="Q50" s="121"/>
      <c r="R50" s="121"/>
      <c r="S50" s="121"/>
      <c r="T50" s="121"/>
      <c r="U50" s="121"/>
      <c r="V50" s="121"/>
      <c r="W50" s="121"/>
      <c r="X50" s="121"/>
      <c r="Y50" s="2"/>
      <c r="Z50" s="2"/>
      <c r="AA50" s="2"/>
      <c r="AB50" s="2"/>
      <c r="AC50" s="2"/>
      <c r="AD50" s="2"/>
      <c r="AE50" s="624" t="s">
        <v>197</v>
      </c>
      <c r="AF50" s="33"/>
      <c r="AG50" s="121"/>
      <c r="AH50" s="121"/>
      <c r="AI50" s="121"/>
      <c r="AJ50" s="121"/>
      <c r="AK50" s="121"/>
      <c r="AL50" s="121"/>
      <c r="AM50" s="121"/>
      <c r="AN50" s="121"/>
      <c r="AO50" s="121"/>
    </row>
    <row r="51" spans="2:41" ht="8.4499999999999993" customHeight="1" x14ac:dyDescent="0.15">
      <c r="B51" s="32"/>
      <c r="C51" s="119"/>
      <c r="D51" s="66"/>
      <c r="E51" s="67"/>
      <c r="F51" s="67"/>
      <c r="G51" s="67"/>
      <c r="H51" s="67"/>
      <c r="I51" s="67"/>
      <c r="J51" s="67"/>
      <c r="K51" s="67"/>
      <c r="L51" s="67"/>
      <c r="M51" s="67"/>
      <c r="N51" s="67"/>
      <c r="O51" s="67"/>
      <c r="P51" s="67"/>
      <c r="Q51" s="67"/>
      <c r="R51" s="67"/>
      <c r="S51" s="67"/>
      <c r="T51" s="67"/>
      <c r="U51" s="67"/>
      <c r="V51" s="67"/>
      <c r="W51" s="67"/>
      <c r="X51" s="67"/>
      <c r="Y51" s="75"/>
      <c r="Z51" s="75"/>
      <c r="AA51" s="75"/>
      <c r="AB51" s="75"/>
      <c r="AC51" s="72"/>
      <c r="AD51" s="2"/>
      <c r="AE51" s="625"/>
      <c r="AF51" s="33"/>
      <c r="AG51" s="121"/>
      <c r="AH51" s="121"/>
      <c r="AI51" s="121"/>
      <c r="AJ51" s="121"/>
      <c r="AK51" s="121"/>
      <c r="AL51" s="121"/>
      <c r="AM51" s="121"/>
      <c r="AN51" s="121"/>
      <c r="AO51" s="121"/>
    </row>
    <row r="52" spans="2:41" ht="19.899999999999999" customHeight="1" x14ac:dyDescent="0.15">
      <c r="B52" s="32"/>
      <c r="C52" s="119"/>
      <c r="D52" s="77" t="s">
        <v>59</v>
      </c>
      <c r="E52" s="121"/>
      <c r="F52" s="121"/>
      <c r="G52" s="121"/>
      <c r="H52" s="121"/>
      <c r="I52" s="121"/>
      <c r="J52" s="121"/>
      <c r="K52" s="309" t="str">
        <f>IF(AI62=8,"",IF(AJ62&gt;0,"第２段階クリア　第３段階へ","第２段階クリアせず"))</f>
        <v/>
      </c>
      <c r="L52" s="121"/>
      <c r="M52" s="121"/>
      <c r="N52" s="121"/>
      <c r="O52" s="121"/>
      <c r="P52" s="121"/>
      <c r="Q52" s="121"/>
      <c r="R52" s="121"/>
      <c r="S52" s="121"/>
      <c r="T52" s="121"/>
      <c r="U52" s="121"/>
      <c r="V52" s="121"/>
      <c r="W52" s="121"/>
      <c r="X52" s="121"/>
      <c r="Y52" s="2"/>
      <c r="Z52" s="2"/>
      <c r="AA52" s="2"/>
      <c r="AB52" s="2"/>
      <c r="AC52" s="73"/>
      <c r="AD52" s="2"/>
      <c r="AE52" s="625"/>
      <c r="AF52" s="99"/>
      <c r="AG52" s="121"/>
      <c r="AH52" s="121"/>
      <c r="AI52" s="121"/>
      <c r="AJ52" s="121"/>
      <c r="AK52" s="121"/>
      <c r="AL52" s="121"/>
      <c r="AM52" s="121"/>
      <c r="AN52" s="121"/>
      <c r="AO52" s="121"/>
    </row>
    <row r="53" spans="2:41" ht="19.899999999999999" customHeight="1" thickBot="1" x14ac:dyDescent="0.2">
      <c r="B53" s="32"/>
      <c r="C53" s="119"/>
      <c r="D53" s="68"/>
      <c r="E53" s="94" t="s">
        <v>133</v>
      </c>
      <c r="F53" s="95"/>
      <c r="G53" s="95"/>
      <c r="H53" s="95"/>
      <c r="I53" s="95"/>
      <c r="J53" s="95"/>
      <c r="K53" s="95"/>
      <c r="L53" s="95"/>
      <c r="M53" s="95"/>
      <c r="N53" s="95"/>
      <c r="O53" s="95"/>
      <c r="P53" s="95"/>
      <c r="Q53" s="95"/>
      <c r="R53" s="95"/>
      <c r="S53" s="248"/>
      <c r="T53" s="95"/>
      <c r="U53" s="95"/>
      <c r="V53" s="95"/>
      <c r="W53" s="95"/>
      <c r="X53" s="248"/>
      <c r="Y53" s="96"/>
      <c r="Z53" s="97"/>
      <c r="AA53" s="95" t="s">
        <v>46</v>
      </c>
      <c r="AB53" s="98"/>
      <c r="AC53" s="73"/>
      <c r="AD53" s="2"/>
      <c r="AE53" s="625"/>
      <c r="AF53" s="35"/>
      <c r="AG53" s="121"/>
      <c r="AH53" s="121"/>
      <c r="AI53" s="121"/>
      <c r="AJ53" s="121"/>
      <c r="AK53" s="121"/>
      <c r="AL53" s="121"/>
      <c r="AM53" s="121"/>
      <c r="AN53" s="121"/>
      <c r="AO53" s="121"/>
    </row>
    <row r="54" spans="2:41" ht="19.899999999999999" customHeight="1" thickTop="1" x14ac:dyDescent="0.15">
      <c r="B54" s="32"/>
      <c r="C54" s="119"/>
      <c r="D54" s="68"/>
      <c r="E54" s="92" t="s">
        <v>44</v>
      </c>
      <c r="F54" s="120" t="s">
        <v>60</v>
      </c>
      <c r="G54" s="122"/>
      <c r="H54" s="122"/>
      <c r="I54" s="122"/>
      <c r="J54" s="122"/>
      <c r="K54" s="122"/>
      <c r="L54" s="122"/>
      <c r="M54" s="122"/>
      <c r="N54" s="122"/>
      <c r="O54" s="122"/>
      <c r="P54" s="122"/>
      <c r="Q54" s="122"/>
      <c r="R54" s="122"/>
      <c r="S54" s="249"/>
      <c r="T54" s="122"/>
      <c r="U54" s="122"/>
      <c r="V54" s="122"/>
      <c r="W54" s="122"/>
      <c r="X54" s="249"/>
      <c r="Y54" s="93"/>
      <c r="Z54" s="216"/>
      <c r="AA54" s="149"/>
      <c r="AB54" s="222"/>
      <c r="AC54" s="73"/>
      <c r="AD54" s="2"/>
      <c r="AE54" s="625"/>
      <c r="AF54" s="35"/>
      <c r="AG54" s="121"/>
      <c r="AH54" s="121"/>
      <c r="AI54" s="121"/>
      <c r="AJ54" s="271" t="str">
        <f>IF(AI54="","",IF(AI54=TRUE,1,0))</f>
        <v/>
      </c>
      <c r="AK54" s="121"/>
      <c r="AL54" s="121"/>
      <c r="AM54" s="121"/>
      <c r="AN54" s="121"/>
      <c r="AO54" s="121"/>
    </row>
    <row r="55" spans="2:41" ht="19.899999999999999" customHeight="1" x14ac:dyDescent="0.15">
      <c r="B55" s="32"/>
      <c r="C55" s="119"/>
      <c r="D55" s="68"/>
      <c r="E55" s="86" t="s">
        <v>45</v>
      </c>
      <c r="F55" s="87" t="s">
        <v>61</v>
      </c>
      <c r="G55" s="83"/>
      <c r="H55" s="83"/>
      <c r="I55" s="83"/>
      <c r="J55" s="83"/>
      <c r="K55" s="83"/>
      <c r="L55" s="83"/>
      <c r="M55" s="83"/>
      <c r="N55" s="83"/>
      <c r="O55" s="83"/>
      <c r="P55" s="83"/>
      <c r="Q55" s="83"/>
      <c r="R55" s="83"/>
      <c r="S55" s="83"/>
      <c r="T55" s="83"/>
      <c r="U55" s="83"/>
      <c r="V55" s="83"/>
      <c r="W55" s="83"/>
      <c r="X55" s="83"/>
      <c r="Y55" s="84"/>
      <c r="Z55" s="89"/>
      <c r="AA55" s="149"/>
      <c r="AB55" s="85"/>
      <c r="AC55" s="73"/>
      <c r="AD55" s="2"/>
      <c r="AE55" s="625"/>
      <c r="AF55" s="35"/>
      <c r="AG55" s="121"/>
      <c r="AH55" s="121"/>
      <c r="AI55" s="121"/>
      <c r="AJ55" s="271" t="str">
        <f t="shared" ref="AJ55:AJ61" si="1">IF(AI55="","",IF(AI55=TRUE,1,0))</f>
        <v/>
      </c>
      <c r="AK55" s="121"/>
      <c r="AL55" s="121"/>
      <c r="AM55" s="121"/>
      <c r="AN55" s="121"/>
      <c r="AO55" s="121"/>
    </row>
    <row r="56" spans="2:41" ht="19.899999999999999" customHeight="1" x14ac:dyDescent="0.15">
      <c r="B56" s="32"/>
      <c r="C56" s="119"/>
      <c r="D56" s="68"/>
      <c r="E56" s="86" t="s">
        <v>49</v>
      </c>
      <c r="F56" s="87" t="s">
        <v>62</v>
      </c>
      <c r="G56" s="83"/>
      <c r="H56" s="83"/>
      <c r="I56" s="83"/>
      <c r="J56" s="83"/>
      <c r="K56" s="83"/>
      <c r="L56" s="83"/>
      <c r="M56" s="83"/>
      <c r="N56" s="83"/>
      <c r="O56" s="83"/>
      <c r="P56" s="83"/>
      <c r="Q56" s="83"/>
      <c r="R56" s="83"/>
      <c r="S56" s="83"/>
      <c r="T56" s="83"/>
      <c r="U56" s="83"/>
      <c r="V56" s="83"/>
      <c r="W56" s="83"/>
      <c r="X56" s="83"/>
      <c r="Y56" s="84"/>
      <c r="Z56" s="89"/>
      <c r="AA56" s="149"/>
      <c r="AB56" s="85"/>
      <c r="AC56" s="73"/>
      <c r="AD56" s="2"/>
      <c r="AE56" s="625"/>
      <c r="AF56" s="35"/>
      <c r="AG56" s="121"/>
      <c r="AH56" s="121"/>
      <c r="AI56" s="121"/>
      <c r="AJ56" s="271" t="str">
        <f t="shared" si="1"/>
        <v/>
      </c>
      <c r="AK56" s="121"/>
      <c r="AL56" s="121"/>
      <c r="AM56" s="121"/>
      <c r="AN56" s="121"/>
      <c r="AO56" s="121"/>
    </row>
    <row r="57" spans="2:41" ht="19.899999999999999" customHeight="1" x14ac:dyDescent="0.15">
      <c r="B57" s="32"/>
      <c r="C57" s="119"/>
      <c r="D57" s="68"/>
      <c r="E57" s="86" t="s">
        <v>54</v>
      </c>
      <c r="F57" s="87" t="s">
        <v>63</v>
      </c>
      <c r="G57" s="83"/>
      <c r="H57" s="83"/>
      <c r="I57" s="83"/>
      <c r="J57" s="83"/>
      <c r="K57" s="83"/>
      <c r="L57" s="83"/>
      <c r="M57" s="83"/>
      <c r="N57" s="83"/>
      <c r="O57" s="83"/>
      <c r="P57" s="83"/>
      <c r="Q57" s="83"/>
      <c r="R57" s="83"/>
      <c r="S57" s="83"/>
      <c r="T57" s="83"/>
      <c r="U57" s="83"/>
      <c r="V57" s="23"/>
      <c r="W57" s="88"/>
      <c r="X57" s="88"/>
      <c r="Y57" s="84"/>
      <c r="Z57" s="89"/>
      <c r="AA57" s="149"/>
      <c r="AB57" s="85"/>
      <c r="AC57" s="73"/>
      <c r="AD57" s="2"/>
      <c r="AE57" s="625"/>
      <c r="AF57" s="35"/>
      <c r="AG57" s="121"/>
      <c r="AH57" s="121"/>
      <c r="AI57" s="121"/>
      <c r="AJ57" s="271" t="str">
        <f t="shared" si="1"/>
        <v/>
      </c>
      <c r="AK57" s="121"/>
      <c r="AL57" s="121"/>
      <c r="AM57" s="121"/>
      <c r="AN57" s="121"/>
      <c r="AO57" s="121"/>
    </row>
    <row r="58" spans="2:41" ht="19.899999999999999" customHeight="1" x14ac:dyDescent="0.15">
      <c r="B58" s="32"/>
      <c r="C58" s="119"/>
      <c r="D58" s="68"/>
      <c r="E58" s="86" t="s">
        <v>55</v>
      </c>
      <c r="F58" s="87" t="s">
        <v>64</v>
      </c>
      <c r="G58" s="83"/>
      <c r="H58" s="83"/>
      <c r="I58" s="83"/>
      <c r="J58" s="83"/>
      <c r="K58" s="83"/>
      <c r="L58" s="83"/>
      <c r="M58" s="83"/>
      <c r="N58" s="83"/>
      <c r="O58" s="83"/>
      <c r="P58" s="83"/>
      <c r="Q58" s="83"/>
      <c r="R58" s="83"/>
      <c r="S58" s="83"/>
      <c r="T58" s="83"/>
      <c r="U58" s="83"/>
      <c r="V58" s="88"/>
      <c r="W58" s="88"/>
      <c r="X58" s="88"/>
      <c r="Y58" s="84"/>
      <c r="Z58" s="89"/>
      <c r="AA58" s="149"/>
      <c r="AB58" s="85"/>
      <c r="AC58" s="73"/>
      <c r="AD58" s="2"/>
      <c r="AE58" s="625"/>
      <c r="AF58" s="35"/>
      <c r="AG58" s="121"/>
      <c r="AH58" s="121"/>
      <c r="AI58" s="121"/>
      <c r="AJ58" s="271" t="str">
        <f t="shared" si="1"/>
        <v/>
      </c>
      <c r="AK58" s="121"/>
      <c r="AL58" s="121"/>
      <c r="AM58" s="121"/>
      <c r="AN58" s="121"/>
      <c r="AO58" s="121"/>
    </row>
    <row r="59" spans="2:41" ht="19.899999999999999" customHeight="1" x14ac:dyDescent="0.15">
      <c r="B59" s="32"/>
      <c r="C59" s="119"/>
      <c r="D59" s="68"/>
      <c r="E59" s="86" t="s">
        <v>56</v>
      </c>
      <c r="F59" s="87" t="s">
        <v>65</v>
      </c>
      <c r="G59" s="83"/>
      <c r="H59" s="83"/>
      <c r="I59" s="83"/>
      <c r="J59" s="83"/>
      <c r="K59" s="83"/>
      <c r="L59" s="83"/>
      <c r="M59" s="83"/>
      <c r="N59" s="83"/>
      <c r="O59" s="83"/>
      <c r="P59" s="83"/>
      <c r="Q59" s="83"/>
      <c r="R59" s="83"/>
      <c r="S59" s="83"/>
      <c r="T59" s="83"/>
      <c r="U59" s="83"/>
      <c r="V59" s="88"/>
      <c r="W59" s="88"/>
      <c r="X59" s="88"/>
      <c r="Y59" s="84"/>
      <c r="Z59" s="89"/>
      <c r="AA59" s="149"/>
      <c r="AB59" s="85"/>
      <c r="AC59" s="73"/>
      <c r="AD59" s="2"/>
      <c r="AE59" s="625"/>
      <c r="AF59" s="35"/>
      <c r="AG59" s="121"/>
      <c r="AH59" s="121"/>
      <c r="AI59" s="121"/>
      <c r="AJ59" s="271" t="str">
        <f t="shared" si="1"/>
        <v/>
      </c>
      <c r="AK59" s="121"/>
      <c r="AL59" s="121"/>
      <c r="AM59" s="121"/>
      <c r="AN59" s="121"/>
      <c r="AO59" s="121"/>
    </row>
    <row r="60" spans="2:41" ht="19.899999999999999" customHeight="1" x14ac:dyDescent="0.15">
      <c r="B60" s="32"/>
      <c r="C60" s="119"/>
      <c r="D60" s="68"/>
      <c r="E60" s="86" t="s">
        <v>57</v>
      </c>
      <c r="F60" s="87" t="s">
        <v>66</v>
      </c>
      <c r="G60" s="83"/>
      <c r="H60" s="83"/>
      <c r="I60" s="83"/>
      <c r="J60" s="83"/>
      <c r="K60" s="83"/>
      <c r="L60" s="83"/>
      <c r="M60" s="83"/>
      <c r="N60" s="83"/>
      <c r="O60" s="83"/>
      <c r="P60" s="83"/>
      <c r="Q60" s="83"/>
      <c r="R60" s="83"/>
      <c r="S60" s="83"/>
      <c r="T60" s="83"/>
      <c r="U60" s="83"/>
      <c r="V60" s="83"/>
      <c r="W60" s="83"/>
      <c r="X60" s="83"/>
      <c r="Y60" s="84"/>
      <c r="Z60" s="89"/>
      <c r="AA60" s="149"/>
      <c r="AB60" s="85"/>
      <c r="AC60" s="73"/>
      <c r="AD60" s="2"/>
      <c r="AE60" s="625"/>
      <c r="AF60" s="35"/>
      <c r="AG60" s="121"/>
      <c r="AH60" s="121"/>
      <c r="AI60" s="121"/>
      <c r="AJ60" s="271" t="str">
        <f t="shared" si="1"/>
        <v/>
      </c>
      <c r="AK60" s="121"/>
      <c r="AL60" s="121"/>
      <c r="AM60" s="121"/>
      <c r="AN60" s="121"/>
      <c r="AO60" s="121"/>
    </row>
    <row r="61" spans="2:41" ht="19.899999999999999" customHeight="1" x14ac:dyDescent="0.15">
      <c r="B61" s="32"/>
      <c r="C61" s="119"/>
      <c r="D61" s="68"/>
      <c r="E61" s="86" t="s">
        <v>67</v>
      </c>
      <c r="F61" s="87" t="s">
        <v>68</v>
      </c>
      <c r="G61" s="83"/>
      <c r="H61" s="83"/>
      <c r="I61" s="83"/>
      <c r="J61" s="83"/>
      <c r="K61" s="83"/>
      <c r="L61" s="83"/>
      <c r="M61" s="83"/>
      <c r="N61" s="83"/>
      <c r="O61" s="83"/>
      <c r="P61" s="83"/>
      <c r="Q61" s="83"/>
      <c r="R61" s="83"/>
      <c r="S61" s="83"/>
      <c r="T61" s="83"/>
      <c r="U61" s="83"/>
      <c r="V61" s="83"/>
      <c r="W61" s="83"/>
      <c r="X61" s="83"/>
      <c r="Y61" s="84"/>
      <c r="Z61" s="89"/>
      <c r="AA61" s="149"/>
      <c r="AB61" s="85"/>
      <c r="AC61" s="73"/>
      <c r="AD61" s="2"/>
      <c r="AE61" s="626"/>
      <c r="AF61" s="35"/>
      <c r="AG61" s="121"/>
      <c r="AH61" s="121"/>
      <c r="AI61" s="121"/>
      <c r="AJ61" s="271" t="str">
        <f t="shared" si="1"/>
        <v/>
      </c>
      <c r="AK61" s="121"/>
      <c r="AL61" s="121"/>
      <c r="AM61" s="121"/>
      <c r="AN61" s="121"/>
      <c r="AO61" s="121"/>
    </row>
    <row r="62" spans="2:41" ht="8.4499999999999993" customHeight="1" x14ac:dyDescent="0.15">
      <c r="B62" s="32"/>
      <c r="C62" s="119"/>
      <c r="D62" s="69"/>
      <c r="E62" s="70"/>
      <c r="F62" s="70"/>
      <c r="G62" s="70"/>
      <c r="H62" s="70"/>
      <c r="I62" s="70"/>
      <c r="J62" s="70"/>
      <c r="K62" s="70"/>
      <c r="L62" s="70"/>
      <c r="M62" s="70"/>
      <c r="N62" s="70"/>
      <c r="O62" s="70"/>
      <c r="P62" s="70"/>
      <c r="Q62" s="70"/>
      <c r="R62" s="70"/>
      <c r="S62" s="70"/>
      <c r="T62" s="70"/>
      <c r="U62" s="70"/>
      <c r="V62" s="70"/>
      <c r="W62" s="70"/>
      <c r="X62" s="70"/>
      <c r="Y62" s="76"/>
      <c r="Z62" s="76"/>
      <c r="AA62" s="76"/>
      <c r="AB62" s="76"/>
      <c r="AC62" s="74"/>
      <c r="AD62" s="2"/>
      <c r="AE62" s="121"/>
      <c r="AF62" s="33"/>
      <c r="AG62" s="121"/>
      <c r="AH62" s="121"/>
      <c r="AI62" s="271">
        <f>COUNTBLANK(AI54:AI61)</f>
        <v>8</v>
      </c>
      <c r="AJ62" s="271">
        <f>SUM(AJ54:AJ61)</f>
        <v>0</v>
      </c>
      <c r="AK62" s="121"/>
      <c r="AL62" s="121"/>
      <c r="AM62" s="121"/>
      <c r="AN62" s="121"/>
      <c r="AO62" s="121"/>
    </row>
    <row r="63" spans="2:41" ht="8.4499999999999993" customHeight="1" thickBot="1" x14ac:dyDescent="0.2">
      <c r="B63" s="37"/>
      <c r="C63" s="49"/>
      <c r="D63" s="50"/>
      <c r="E63" s="50"/>
      <c r="F63" s="50"/>
      <c r="G63" s="50"/>
      <c r="H63" s="50"/>
      <c r="I63" s="50"/>
      <c r="J63" s="50"/>
      <c r="K63" s="50"/>
      <c r="L63" s="50"/>
      <c r="M63" s="50"/>
      <c r="N63" s="50"/>
      <c r="O63" s="50"/>
      <c r="P63" s="50"/>
      <c r="Q63" s="50"/>
      <c r="R63" s="50"/>
      <c r="S63" s="50"/>
      <c r="T63" s="50"/>
      <c r="U63" s="50"/>
      <c r="V63" s="50"/>
      <c r="W63" s="50"/>
      <c r="X63" s="50"/>
      <c r="Y63" s="38"/>
      <c r="Z63" s="38"/>
      <c r="AA63" s="38"/>
      <c r="AB63" s="38"/>
      <c r="AC63" s="38"/>
      <c r="AD63" s="38"/>
      <c r="AE63" s="50"/>
      <c r="AF63" s="51"/>
      <c r="AG63" s="121"/>
      <c r="AH63" s="121"/>
      <c r="AI63" s="121"/>
      <c r="AJ63" s="121"/>
      <c r="AK63" s="121"/>
      <c r="AL63" s="121"/>
      <c r="AM63" s="121"/>
      <c r="AN63" s="121"/>
      <c r="AO63" s="121"/>
    </row>
    <row r="64" spans="2:41" ht="12" customHeight="1" x14ac:dyDescent="0.15">
      <c r="B64" s="119"/>
      <c r="C64" s="119"/>
      <c r="D64" s="121"/>
      <c r="E64" s="121"/>
      <c r="F64" s="121"/>
      <c r="G64" s="121"/>
      <c r="H64" s="121"/>
      <c r="I64" s="121"/>
      <c r="J64" s="121"/>
      <c r="K64" s="121"/>
      <c r="L64" s="121"/>
      <c r="M64" s="121"/>
      <c r="N64" s="121"/>
      <c r="O64" s="121"/>
      <c r="P64" s="121"/>
      <c r="Q64" s="121"/>
      <c r="R64" s="121"/>
      <c r="S64" s="121"/>
      <c r="T64" s="121"/>
      <c r="U64" s="121"/>
      <c r="V64" s="121"/>
      <c r="W64" s="121"/>
      <c r="X64" s="121"/>
      <c r="Y64" s="2"/>
      <c r="Z64" s="2"/>
      <c r="AA64" s="2"/>
      <c r="AB64" s="2"/>
      <c r="AC64" s="2"/>
      <c r="AD64" s="2"/>
      <c r="AE64" s="121"/>
      <c r="AF64" s="121"/>
      <c r="AG64" s="121"/>
      <c r="AH64" s="121"/>
      <c r="AI64" s="121"/>
      <c r="AJ64" s="121"/>
      <c r="AK64" s="121"/>
      <c r="AL64" s="121"/>
      <c r="AM64" s="121"/>
      <c r="AN64" s="121"/>
      <c r="AO64" s="121"/>
    </row>
    <row r="65" spans="2:41" ht="12" customHeight="1" thickBot="1" x14ac:dyDescent="0.2">
      <c r="B65" s="49"/>
      <c r="C65" s="49"/>
      <c r="D65" s="50"/>
      <c r="E65" s="50"/>
      <c r="F65" s="50"/>
      <c r="G65" s="50"/>
      <c r="H65" s="50"/>
      <c r="I65" s="50"/>
      <c r="J65" s="50"/>
      <c r="K65" s="50"/>
      <c r="L65" s="50"/>
      <c r="M65" s="50"/>
      <c r="N65" s="50"/>
      <c r="O65" s="50"/>
      <c r="P65" s="50"/>
      <c r="Q65" s="50"/>
      <c r="R65" s="50"/>
      <c r="S65" s="50"/>
      <c r="T65" s="50"/>
      <c r="U65" s="50"/>
      <c r="V65" s="50"/>
      <c r="W65" s="50"/>
      <c r="X65" s="50"/>
      <c r="Y65" s="38"/>
      <c r="Z65" s="38"/>
      <c r="AA65" s="38"/>
      <c r="AB65" s="38"/>
      <c r="AC65" s="38"/>
      <c r="AD65" s="38"/>
      <c r="AE65" s="50"/>
      <c r="AF65" s="50"/>
      <c r="AG65" s="121"/>
      <c r="AH65" s="121"/>
      <c r="AI65" s="121"/>
      <c r="AJ65" s="121"/>
      <c r="AK65" s="121"/>
      <c r="AL65" s="121"/>
      <c r="AM65" s="121"/>
      <c r="AN65" s="121"/>
      <c r="AO65" s="121"/>
    </row>
    <row r="66" spans="2:41" ht="27.75" customHeight="1" x14ac:dyDescent="0.15">
      <c r="B66" s="422"/>
      <c r="C66" s="423"/>
      <c r="D66" s="423"/>
      <c r="E66" s="423"/>
      <c r="F66" s="423"/>
      <c r="G66" s="423"/>
      <c r="H66" s="423"/>
      <c r="I66" s="423"/>
      <c r="J66" s="423"/>
      <c r="K66" s="423"/>
      <c r="L66" s="423"/>
      <c r="M66" s="423"/>
      <c r="N66" s="423"/>
      <c r="O66" s="423"/>
      <c r="P66" s="423"/>
      <c r="Q66" s="423"/>
      <c r="R66" s="423"/>
      <c r="S66" s="423"/>
      <c r="T66" s="423"/>
      <c r="U66" s="423"/>
      <c r="V66" s="423"/>
      <c r="W66" s="423"/>
      <c r="X66" s="423"/>
      <c r="Y66" s="423"/>
      <c r="Z66" s="423"/>
      <c r="AA66" s="423"/>
      <c r="AB66" s="423"/>
      <c r="AC66" s="423"/>
      <c r="AD66" s="424"/>
      <c r="AE66" s="436" t="s">
        <v>32</v>
      </c>
      <c r="AF66" s="437"/>
      <c r="AG66" s="121"/>
      <c r="AH66" s="121"/>
      <c r="AI66" s="121"/>
      <c r="AJ66" s="121"/>
      <c r="AK66" s="121"/>
      <c r="AL66" s="121"/>
      <c r="AM66" s="121"/>
      <c r="AN66" s="121"/>
      <c r="AO66" s="121"/>
    </row>
    <row r="67" spans="2:41" ht="27.75" customHeight="1" x14ac:dyDescent="0.15">
      <c r="B67" s="425"/>
      <c r="C67" s="426"/>
      <c r="D67" s="426"/>
      <c r="E67" s="426"/>
      <c r="F67" s="426"/>
      <c r="G67" s="426"/>
      <c r="H67" s="426"/>
      <c r="I67" s="426"/>
      <c r="J67" s="426"/>
      <c r="K67" s="426"/>
      <c r="L67" s="426"/>
      <c r="M67" s="426"/>
      <c r="N67" s="426"/>
      <c r="O67" s="426"/>
      <c r="P67" s="426"/>
      <c r="Q67" s="426"/>
      <c r="R67" s="426"/>
      <c r="S67" s="426"/>
      <c r="T67" s="426"/>
      <c r="U67" s="426"/>
      <c r="V67" s="426"/>
      <c r="W67" s="426"/>
      <c r="X67" s="426"/>
      <c r="Y67" s="426"/>
      <c r="Z67" s="426"/>
      <c r="AA67" s="426"/>
      <c r="AB67" s="426"/>
      <c r="AC67" s="426"/>
      <c r="AD67" s="427"/>
      <c r="AE67" s="438"/>
      <c r="AF67" s="439"/>
      <c r="AG67" s="121"/>
      <c r="AH67" s="121"/>
      <c r="AI67" s="121"/>
      <c r="AJ67" s="121"/>
      <c r="AK67" s="121"/>
      <c r="AL67" s="121"/>
      <c r="AM67" s="121"/>
      <c r="AN67" s="121"/>
      <c r="AO67" s="121"/>
    </row>
    <row r="68" spans="2:41" ht="12" customHeight="1" x14ac:dyDescent="0.15">
      <c r="B68" s="32"/>
      <c r="C68" s="119"/>
      <c r="D68" s="121"/>
      <c r="E68" s="121"/>
      <c r="F68" s="121"/>
      <c r="G68" s="121"/>
      <c r="H68" s="121"/>
      <c r="I68" s="121"/>
      <c r="J68" s="121"/>
      <c r="K68" s="121"/>
      <c r="L68" s="121"/>
      <c r="M68" s="121"/>
      <c r="N68" s="121"/>
      <c r="O68" s="121"/>
      <c r="P68" s="121"/>
      <c r="Q68" s="121"/>
      <c r="R68" s="121"/>
      <c r="S68" s="121"/>
      <c r="T68" s="121"/>
      <c r="U68" s="121"/>
      <c r="V68" s="121"/>
      <c r="W68" s="121"/>
      <c r="X68" s="121"/>
      <c r="Y68" s="71"/>
      <c r="Z68" s="71"/>
      <c r="AA68" s="71"/>
      <c r="AB68" s="71"/>
      <c r="AC68" s="71"/>
      <c r="AD68" s="71"/>
      <c r="AE68" s="121"/>
      <c r="AF68" s="33"/>
      <c r="AG68" s="121"/>
      <c r="AH68" s="121"/>
      <c r="AI68" s="121"/>
      <c r="AJ68" s="121"/>
      <c r="AK68" s="121"/>
      <c r="AL68" s="121"/>
      <c r="AM68" s="121"/>
      <c r="AN68" s="121"/>
      <c r="AO68" s="121"/>
    </row>
    <row r="69" spans="2:41" ht="8.4499999999999993" customHeight="1" x14ac:dyDescent="0.15">
      <c r="B69" s="32"/>
      <c r="C69" s="119"/>
      <c r="D69" s="121"/>
      <c r="E69" s="121"/>
      <c r="F69" s="121"/>
      <c r="G69" s="121"/>
      <c r="H69" s="121"/>
      <c r="I69" s="121"/>
      <c r="J69" s="121"/>
      <c r="K69" s="121"/>
      <c r="L69" s="121"/>
      <c r="M69" s="121"/>
      <c r="N69" s="121"/>
      <c r="O69" s="121"/>
      <c r="P69" s="121"/>
      <c r="Q69" s="121"/>
      <c r="R69" s="121"/>
      <c r="S69" s="121"/>
      <c r="T69" s="121"/>
      <c r="U69" s="121"/>
      <c r="V69" s="121"/>
      <c r="W69" s="121"/>
      <c r="X69" s="121"/>
      <c r="Y69" s="2"/>
      <c r="Z69" s="2"/>
      <c r="AA69" s="2"/>
      <c r="AB69" s="2"/>
      <c r="AC69" s="2"/>
      <c r="AD69" s="2"/>
      <c r="AE69" s="121"/>
      <c r="AF69" s="33"/>
      <c r="AG69" s="121"/>
      <c r="AH69" s="121"/>
      <c r="AI69" s="121"/>
      <c r="AJ69" s="121"/>
      <c r="AK69" s="121"/>
      <c r="AL69" s="121"/>
      <c r="AM69" s="121"/>
      <c r="AN69" s="121"/>
      <c r="AO69" s="121"/>
    </row>
    <row r="70" spans="2:41" ht="12" customHeight="1" x14ac:dyDescent="0.15">
      <c r="B70" s="32"/>
      <c r="C70" s="119"/>
      <c r="D70" s="66"/>
      <c r="E70" s="67"/>
      <c r="F70" s="67"/>
      <c r="G70" s="67"/>
      <c r="H70" s="67"/>
      <c r="I70" s="67"/>
      <c r="J70" s="67"/>
      <c r="K70" s="67"/>
      <c r="L70" s="67"/>
      <c r="M70" s="67"/>
      <c r="N70" s="67"/>
      <c r="O70" s="67"/>
      <c r="P70" s="67"/>
      <c r="Q70" s="67"/>
      <c r="R70" s="67"/>
      <c r="S70" s="67"/>
      <c r="T70" s="67"/>
      <c r="U70" s="67"/>
      <c r="V70" s="67"/>
      <c r="W70" s="67"/>
      <c r="X70" s="67"/>
      <c r="Y70" s="75"/>
      <c r="Z70" s="75"/>
      <c r="AA70" s="75"/>
      <c r="AB70" s="75"/>
      <c r="AC70" s="72"/>
      <c r="AD70" s="2"/>
      <c r="AE70" s="13"/>
      <c r="AF70" s="99"/>
      <c r="AG70" s="121"/>
      <c r="AH70" s="121"/>
      <c r="AI70" s="121"/>
      <c r="AJ70" s="121"/>
      <c r="AK70" s="121"/>
      <c r="AL70" s="121"/>
      <c r="AM70" s="121"/>
      <c r="AN70" s="121"/>
      <c r="AO70" s="121"/>
    </row>
    <row r="71" spans="2:41" ht="24" customHeight="1" x14ac:dyDescent="0.15">
      <c r="B71" s="32"/>
      <c r="C71" s="119"/>
      <c r="D71" s="77" t="s">
        <v>69</v>
      </c>
      <c r="E71" s="121"/>
      <c r="F71" s="121"/>
      <c r="G71" s="121"/>
      <c r="H71" s="121"/>
      <c r="I71" s="121"/>
      <c r="J71" s="121"/>
      <c r="K71" s="309" t="str">
        <f>IF(AI76=3,"",IF(AJ76=3,"第３段階クリア","第３段階クリアせず"))</f>
        <v/>
      </c>
      <c r="L71" s="121"/>
      <c r="M71" s="121"/>
      <c r="N71" s="121"/>
      <c r="O71" s="121"/>
      <c r="P71" s="121"/>
      <c r="Q71" s="121"/>
      <c r="R71" s="121"/>
      <c r="S71" s="121"/>
      <c r="T71" s="121"/>
      <c r="U71" s="121"/>
      <c r="V71" s="121"/>
      <c r="W71" s="121"/>
      <c r="X71" s="121"/>
      <c r="Y71" s="2"/>
      <c r="Z71" s="2"/>
      <c r="AA71" s="2"/>
      <c r="AB71" s="2"/>
      <c r="AC71" s="73"/>
      <c r="AD71" s="2"/>
      <c r="AF71" s="35"/>
      <c r="AG71" s="121"/>
      <c r="AH71" s="121"/>
      <c r="AI71" s="121"/>
      <c r="AJ71" s="121"/>
      <c r="AK71" s="121"/>
      <c r="AL71" s="121"/>
      <c r="AM71" s="121"/>
      <c r="AN71" s="121"/>
      <c r="AO71" s="121"/>
    </row>
    <row r="72" spans="2:41" ht="24" customHeight="1" thickBot="1" x14ac:dyDescent="0.2">
      <c r="B72" s="32"/>
      <c r="C72" s="119"/>
      <c r="D72" s="68"/>
      <c r="E72" s="94" t="s">
        <v>134</v>
      </c>
      <c r="F72" s="95"/>
      <c r="G72" s="95"/>
      <c r="H72" s="95"/>
      <c r="I72" s="95"/>
      <c r="J72" s="95"/>
      <c r="K72" s="95"/>
      <c r="L72" s="95"/>
      <c r="M72" s="95"/>
      <c r="N72" s="95"/>
      <c r="O72" s="95"/>
      <c r="P72" s="95"/>
      <c r="Q72" s="95"/>
      <c r="R72" s="95"/>
      <c r="S72" s="248"/>
      <c r="T72" s="95"/>
      <c r="U72" s="95"/>
      <c r="V72" s="95"/>
      <c r="W72" s="95"/>
      <c r="X72" s="248"/>
      <c r="Y72" s="96"/>
      <c r="Z72" s="97"/>
      <c r="AA72" s="95" t="s">
        <v>46</v>
      </c>
      <c r="AB72" s="98"/>
      <c r="AC72" s="73"/>
      <c r="AD72" s="2"/>
      <c r="AF72" s="35"/>
      <c r="AG72" s="121"/>
      <c r="AH72" s="121"/>
      <c r="AI72" s="121"/>
      <c r="AJ72" s="121"/>
      <c r="AK72" s="121"/>
      <c r="AL72" s="121"/>
      <c r="AM72" s="121"/>
      <c r="AN72" s="121"/>
      <c r="AO72" s="121"/>
    </row>
    <row r="73" spans="2:41" ht="24" customHeight="1" thickTop="1" x14ac:dyDescent="0.15">
      <c r="B73" s="32"/>
      <c r="C73" s="119"/>
      <c r="D73" s="68"/>
      <c r="E73" s="92" t="s">
        <v>44</v>
      </c>
      <c r="F73" s="120" t="s">
        <v>70</v>
      </c>
      <c r="G73" s="122"/>
      <c r="H73" s="122"/>
      <c r="I73" s="122"/>
      <c r="J73" s="122"/>
      <c r="K73" s="122"/>
      <c r="L73" s="122"/>
      <c r="M73" s="122"/>
      <c r="N73" s="122"/>
      <c r="O73" s="122"/>
      <c r="P73" s="122"/>
      <c r="Q73" s="122"/>
      <c r="R73" s="122"/>
      <c r="S73" s="249"/>
      <c r="T73" s="122"/>
      <c r="U73" s="122"/>
      <c r="V73" s="122"/>
      <c r="W73" s="122"/>
      <c r="X73" s="249"/>
      <c r="Y73" s="93"/>
      <c r="Z73" s="216"/>
      <c r="AA73" s="149"/>
      <c r="AB73" s="222"/>
      <c r="AC73" s="73"/>
      <c r="AD73" s="2"/>
      <c r="AF73" s="35"/>
      <c r="AG73" s="121"/>
      <c r="AH73" s="121"/>
      <c r="AI73" s="121"/>
      <c r="AJ73" s="308" t="str">
        <f t="shared" ref="AJ73:AJ75" si="2">IF(AI73="","",IF(AI73=TRUE,1,0))</f>
        <v/>
      </c>
      <c r="AK73" s="121"/>
      <c r="AL73" s="121"/>
      <c r="AM73" s="121"/>
      <c r="AN73" s="121"/>
      <c r="AO73" s="121"/>
    </row>
    <row r="74" spans="2:41" ht="24" customHeight="1" x14ac:dyDescent="0.15">
      <c r="B74" s="32"/>
      <c r="C74" s="119"/>
      <c r="D74" s="68"/>
      <c r="E74" s="90" t="s">
        <v>45</v>
      </c>
      <c r="F74" s="80" t="s">
        <v>71</v>
      </c>
      <c r="G74" s="81"/>
      <c r="H74" s="81"/>
      <c r="I74" s="81"/>
      <c r="J74" s="81"/>
      <c r="K74" s="81"/>
      <c r="L74" s="81"/>
      <c r="M74" s="81"/>
      <c r="N74" s="81"/>
      <c r="O74" s="81"/>
      <c r="P74" s="81"/>
      <c r="Q74" s="81"/>
      <c r="R74" s="81"/>
      <c r="S74" s="81"/>
      <c r="T74" s="81"/>
      <c r="U74" s="81"/>
      <c r="V74" s="81"/>
      <c r="W74" s="81"/>
      <c r="X74" s="81"/>
      <c r="Y74" s="71"/>
      <c r="Z74" s="215"/>
      <c r="AA74" s="155"/>
      <c r="AB74" s="221"/>
      <c r="AC74" s="73"/>
      <c r="AD74" s="2"/>
      <c r="AF74" s="35"/>
      <c r="AG74" s="121"/>
      <c r="AH74" s="121"/>
      <c r="AI74" s="121"/>
      <c r="AJ74" s="308" t="str">
        <f t="shared" si="2"/>
        <v/>
      </c>
      <c r="AK74" s="121"/>
      <c r="AL74" s="121"/>
      <c r="AM74" s="121"/>
      <c r="AN74" s="121"/>
      <c r="AO74" s="121"/>
    </row>
    <row r="75" spans="2:41" ht="24" customHeight="1" x14ac:dyDescent="0.15">
      <c r="B75" s="32"/>
      <c r="C75" s="119"/>
      <c r="D75" s="68"/>
      <c r="E75" s="91"/>
      <c r="F75" s="218" t="s">
        <v>72</v>
      </c>
      <c r="G75" s="119" t="s">
        <v>73</v>
      </c>
      <c r="H75" s="121"/>
      <c r="I75" s="121"/>
      <c r="J75" s="121"/>
      <c r="K75" s="121"/>
      <c r="L75" s="121"/>
      <c r="M75" s="121"/>
      <c r="N75" s="121"/>
      <c r="O75" s="121"/>
      <c r="P75" s="121"/>
      <c r="Q75" s="121"/>
      <c r="R75" s="121"/>
      <c r="S75" s="121"/>
      <c r="T75" s="121"/>
      <c r="U75" s="121"/>
      <c r="V75" s="121"/>
      <c r="W75" s="121"/>
      <c r="X75" s="121"/>
      <c r="Y75" s="2"/>
      <c r="Z75" s="39"/>
      <c r="AA75" s="2"/>
      <c r="AB75" s="42"/>
      <c r="AC75" s="73"/>
      <c r="AD75" s="2"/>
      <c r="AF75" s="35"/>
      <c r="AG75" s="121"/>
      <c r="AH75" s="121"/>
      <c r="AI75" s="121"/>
      <c r="AJ75" s="308" t="str">
        <f t="shared" si="2"/>
        <v/>
      </c>
      <c r="AK75" s="121"/>
      <c r="AL75" s="121"/>
      <c r="AM75" s="121"/>
      <c r="AN75" s="121"/>
      <c r="AO75" s="121"/>
    </row>
    <row r="76" spans="2:41" ht="22.15" customHeight="1" x14ac:dyDescent="0.15">
      <c r="B76" s="34"/>
      <c r="D76" s="113"/>
      <c r="E76" s="105"/>
      <c r="G76" s="1" t="s">
        <v>96</v>
      </c>
      <c r="K76" s="1" t="s">
        <v>455</v>
      </c>
      <c r="L76" s="622"/>
      <c r="M76" s="520"/>
      <c r="N76" s="1" t="s">
        <v>12</v>
      </c>
      <c r="O76" s="622"/>
      <c r="P76" s="520"/>
      <c r="Q76" s="14" t="s">
        <v>13</v>
      </c>
      <c r="R76" s="622"/>
      <c r="S76" s="520"/>
      <c r="T76" s="1" t="s">
        <v>14</v>
      </c>
      <c r="X76" s="14"/>
      <c r="Y76" s="42"/>
      <c r="Z76" s="3"/>
      <c r="AA76" s="2"/>
      <c r="AB76" s="3"/>
      <c r="AC76" s="112"/>
      <c r="AD76" s="3"/>
      <c r="AF76" s="35"/>
      <c r="AI76" s="308">
        <f>COUNTBLANK(AI73:AI75)</f>
        <v>3</v>
      </c>
      <c r="AJ76" s="308">
        <f>SUM(AJ73:AJ75)</f>
        <v>0</v>
      </c>
    </row>
    <row r="77" spans="2:41" ht="22.15" customHeight="1" x14ac:dyDescent="0.15">
      <c r="B77" s="34"/>
      <c r="D77" s="113"/>
      <c r="E77" s="105"/>
      <c r="G77" s="1" t="s">
        <v>97</v>
      </c>
      <c r="K77" s="1" t="s">
        <v>455</v>
      </c>
      <c r="L77" s="622"/>
      <c r="M77" s="520"/>
      <c r="N77" s="1" t="s">
        <v>12</v>
      </c>
      <c r="O77" s="622"/>
      <c r="P77" s="520"/>
      <c r="Q77" s="14" t="s">
        <v>13</v>
      </c>
      <c r="R77" s="622"/>
      <c r="S77" s="520"/>
      <c r="T77" s="1" t="s">
        <v>14</v>
      </c>
      <c r="X77" s="14"/>
      <c r="Y77" s="42"/>
      <c r="Z77" s="3"/>
      <c r="AA77" s="2"/>
      <c r="AB77" s="3"/>
      <c r="AC77" s="112"/>
      <c r="AD77" s="3"/>
      <c r="AF77" s="35"/>
    </row>
    <row r="78" spans="2:41" ht="24" customHeight="1" x14ac:dyDescent="0.15">
      <c r="B78" s="32"/>
      <c r="C78" s="119"/>
      <c r="D78" s="68"/>
      <c r="E78" s="91"/>
      <c r="F78" s="685" t="s">
        <v>74</v>
      </c>
      <c r="G78" s="563" t="s">
        <v>75</v>
      </c>
      <c r="H78" s="563"/>
      <c r="I78" s="563"/>
      <c r="J78" s="563"/>
      <c r="K78" s="563"/>
      <c r="L78" s="563"/>
      <c r="M78" s="563"/>
      <c r="N78" s="563"/>
      <c r="O78" s="563"/>
      <c r="P78" s="563"/>
      <c r="Q78" s="563"/>
      <c r="R78" s="563"/>
      <c r="S78" s="563"/>
      <c r="T78" s="563"/>
      <c r="U78" s="563"/>
      <c r="V78" s="563"/>
      <c r="W78" s="563"/>
      <c r="X78" s="563"/>
      <c r="Y78" s="563"/>
      <c r="Z78" s="39"/>
      <c r="AA78" s="2"/>
      <c r="AB78" s="42"/>
      <c r="AC78" s="73"/>
      <c r="AD78" s="2"/>
      <c r="AF78" s="35"/>
      <c r="AG78" s="121"/>
      <c r="AH78" s="121"/>
      <c r="AI78" s="121"/>
      <c r="AJ78" s="121"/>
      <c r="AK78" s="121"/>
      <c r="AL78" s="121"/>
      <c r="AM78" s="121"/>
      <c r="AN78" s="121"/>
      <c r="AO78" s="121"/>
    </row>
    <row r="79" spans="2:41" ht="24" customHeight="1" x14ac:dyDescent="0.15">
      <c r="B79" s="32"/>
      <c r="C79" s="119"/>
      <c r="D79" s="68"/>
      <c r="E79" s="92"/>
      <c r="F79" s="686"/>
      <c r="G79" s="566"/>
      <c r="H79" s="566"/>
      <c r="I79" s="566"/>
      <c r="J79" s="566"/>
      <c r="K79" s="566"/>
      <c r="L79" s="566"/>
      <c r="M79" s="566"/>
      <c r="N79" s="566"/>
      <c r="O79" s="566"/>
      <c r="P79" s="566"/>
      <c r="Q79" s="566"/>
      <c r="R79" s="566"/>
      <c r="S79" s="566"/>
      <c r="T79" s="566"/>
      <c r="U79" s="566"/>
      <c r="V79" s="566"/>
      <c r="W79" s="566"/>
      <c r="X79" s="566"/>
      <c r="Y79" s="566"/>
      <c r="Z79" s="216"/>
      <c r="AA79" s="93"/>
      <c r="AB79" s="222"/>
      <c r="AC79" s="73"/>
      <c r="AD79" s="2"/>
      <c r="AF79" s="35"/>
      <c r="AG79" s="121"/>
      <c r="AH79" s="121"/>
      <c r="AI79" s="121"/>
      <c r="AJ79" s="121"/>
      <c r="AK79" s="121"/>
      <c r="AL79" s="121"/>
      <c r="AM79" s="121"/>
      <c r="AN79" s="121"/>
      <c r="AO79" s="121"/>
    </row>
    <row r="80" spans="2:41" ht="24" customHeight="1" x14ac:dyDescent="0.15">
      <c r="B80" s="32"/>
      <c r="C80" s="119"/>
      <c r="D80" s="68"/>
      <c r="E80" s="86" t="s">
        <v>49</v>
      </c>
      <c r="F80" s="87" t="s">
        <v>76</v>
      </c>
      <c r="G80" s="83"/>
      <c r="H80" s="83"/>
      <c r="I80" s="83"/>
      <c r="J80" s="83"/>
      <c r="K80" s="83"/>
      <c r="L80" s="83"/>
      <c r="M80" s="83"/>
      <c r="N80" s="83"/>
      <c r="O80" s="83"/>
      <c r="P80" s="83"/>
      <c r="Q80" s="83"/>
      <c r="R80" s="83"/>
      <c r="S80" s="83"/>
      <c r="T80" s="83"/>
      <c r="U80" s="83"/>
      <c r="V80" s="88"/>
      <c r="W80" s="88"/>
      <c r="X80" s="88"/>
      <c r="Y80" s="84"/>
      <c r="Z80" s="89"/>
      <c r="AA80" s="149"/>
      <c r="AB80" s="85"/>
      <c r="AC80" s="73"/>
      <c r="AD80" s="2"/>
      <c r="AF80" s="35"/>
      <c r="AG80" s="121"/>
      <c r="AH80" s="121"/>
      <c r="AI80" s="121"/>
      <c r="AJ80" s="121"/>
      <c r="AK80" s="121"/>
      <c r="AL80" s="121"/>
      <c r="AM80" s="121"/>
      <c r="AN80" s="121"/>
      <c r="AO80" s="121"/>
    </row>
    <row r="81" spans="2:41" ht="18" customHeight="1" x14ac:dyDescent="0.15">
      <c r="B81" s="32"/>
      <c r="C81" s="119"/>
      <c r="D81" s="68"/>
      <c r="E81" s="121"/>
      <c r="F81" s="121"/>
      <c r="G81" s="121"/>
      <c r="H81" s="121"/>
      <c r="I81" s="121"/>
      <c r="J81" s="121"/>
      <c r="K81" s="121"/>
      <c r="L81" s="121"/>
      <c r="M81" s="121"/>
      <c r="N81" s="121"/>
      <c r="O81" s="121"/>
      <c r="P81" s="121"/>
      <c r="Q81" s="121"/>
      <c r="R81" s="121"/>
      <c r="S81" s="121"/>
      <c r="T81" s="121"/>
      <c r="U81" s="121"/>
      <c r="V81" s="121"/>
      <c r="W81" s="121"/>
      <c r="X81" s="121"/>
      <c r="Y81" s="2"/>
      <c r="Z81" s="2"/>
      <c r="AA81" s="2"/>
      <c r="AB81" s="2"/>
      <c r="AC81" s="73"/>
      <c r="AD81" s="2"/>
      <c r="AF81" s="35"/>
      <c r="AG81" s="121"/>
      <c r="AH81" s="121"/>
      <c r="AI81" s="121"/>
      <c r="AJ81" s="121"/>
      <c r="AK81" s="121"/>
      <c r="AL81" s="121"/>
      <c r="AM81" s="121"/>
      <c r="AN81" s="121"/>
      <c r="AO81" s="121"/>
    </row>
    <row r="82" spans="2:41" ht="11.45" customHeight="1" x14ac:dyDescent="0.15">
      <c r="B82" s="32"/>
      <c r="C82" s="119"/>
      <c r="D82" s="68"/>
      <c r="E82" s="121"/>
      <c r="F82" s="121"/>
      <c r="G82" s="121"/>
      <c r="H82" s="121"/>
      <c r="I82" s="121"/>
      <c r="J82" s="121"/>
      <c r="K82" s="121"/>
      <c r="L82" s="121"/>
      <c r="M82" s="121"/>
      <c r="N82" s="121"/>
      <c r="O82" s="121"/>
      <c r="P82" s="121"/>
      <c r="Q82" s="121"/>
      <c r="R82" s="121"/>
      <c r="S82" s="121"/>
      <c r="T82" s="121"/>
      <c r="U82" s="121"/>
      <c r="V82" s="121"/>
      <c r="W82" s="121"/>
      <c r="X82" s="121"/>
      <c r="Y82" s="2"/>
      <c r="Z82" s="2"/>
      <c r="AA82" s="2"/>
      <c r="AB82" s="2"/>
      <c r="AC82" s="73"/>
      <c r="AD82" s="2"/>
      <c r="AE82" s="119"/>
      <c r="AF82" s="78"/>
      <c r="AG82" s="121"/>
      <c r="AH82" s="121"/>
      <c r="AI82" s="121"/>
      <c r="AJ82" s="121"/>
      <c r="AK82" s="121"/>
      <c r="AL82" s="121"/>
      <c r="AM82" s="121"/>
      <c r="AN82" s="121"/>
      <c r="AO82" s="121"/>
    </row>
    <row r="83" spans="2:41" ht="18" customHeight="1" x14ac:dyDescent="0.15">
      <c r="B83" s="32"/>
      <c r="C83" s="119"/>
      <c r="D83" s="68"/>
      <c r="E83" s="121"/>
      <c r="F83" s="121"/>
      <c r="G83" s="687" t="s">
        <v>262</v>
      </c>
      <c r="H83" s="688"/>
      <c r="I83" s="688"/>
      <c r="J83" s="688"/>
      <c r="K83" s="688"/>
      <c r="L83" s="688"/>
      <c r="M83" s="688"/>
      <c r="N83" s="688"/>
      <c r="O83" s="688"/>
      <c r="P83" s="688"/>
      <c r="Q83" s="688"/>
      <c r="R83" s="688"/>
      <c r="S83" s="688"/>
      <c r="T83" s="688"/>
      <c r="U83" s="688"/>
      <c r="V83" s="688"/>
      <c r="W83" s="688"/>
      <c r="X83" s="688"/>
      <c r="Y83" s="688"/>
      <c r="Z83" s="688"/>
      <c r="AA83" s="688"/>
      <c r="AB83" s="688"/>
      <c r="AC83" s="688"/>
      <c r="AD83" s="688"/>
      <c r="AE83" s="689"/>
      <c r="AF83" s="78"/>
      <c r="AG83" s="121"/>
      <c r="AH83" s="121"/>
      <c r="AI83" s="121"/>
      <c r="AJ83" s="121"/>
      <c r="AK83" s="121"/>
      <c r="AL83" s="121"/>
      <c r="AM83" s="121"/>
      <c r="AN83" s="121"/>
      <c r="AO83" s="121"/>
    </row>
    <row r="84" spans="2:41" ht="18" customHeight="1" x14ac:dyDescent="0.15">
      <c r="B84" s="32"/>
      <c r="C84" s="119"/>
      <c r="D84" s="68"/>
      <c r="E84" s="121"/>
      <c r="F84" s="121"/>
      <c r="G84" s="690"/>
      <c r="H84" s="691"/>
      <c r="I84" s="691"/>
      <c r="J84" s="691"/>
      <c r="K84" s="691"/>
      <c r="L84" s="691"/>
      <c r="M84" s="691"/>
      <c r="N84" s="691"/>
      <c r="O84" s="691"/>
      <c r="P84" s="691"/>
      <c r="Q84" s="691"/>
      <c r="R84" s="691"/>
      <c r="S84" s="691"/>
      <c r="T84" s="691"/>
      <c r="U84" s="691"/>
      <c r="V84" s="691"/>
      <c r="W84" s="691"/>
      <c r="X84" s="691"/>
      <c r="Y84" s="691"/>
      <c r="Z84" s="691"/>
      <c r="AA84" s="691"/>
      <c r="AB84" s="691"/>
      <c r="AC84" s="691"/>
      <c r="AD84" s="691"/>
      <c r="AE84" s="692"/>
      <c r="AF84" s="78"/>
      <c r="AG84" s="121"/>
      <c r="AH84" s="121"/>
      <c r="AI84" s="121"/>
      <c r="AJ84" s="121"/>
      <c r="AK84" s="121"/>
      <c r="AL84" s="121"/>
      <c r="AM84" s="121"/>
      <c r="AN84" s="121"/>
      <c r="AO84" s="121"/>
    </row>
    <row r="85" spans="2:41" ht="18" customHeight="1" x14ac:dyDescent="0.15">
      <c r="B85" s="32"/>
      <c r="C85" s="119"/>
      <c r="D85" s="68"/>
      <c r="E85" s="121"/>
      <c r="F85" s="121"/>
      <c r="G85" s="690"/>
      <c r="H85" s="691"/>
      <c r="I85" s="691"/>
      <c r="J85" s="691"/>
      <c r="K85" s="691"/>
      <c r="L85" s="691"/>
      <c r="M85" s="691"/>
      <c r="N85" s="691"/>
      <c r="O85" s="691"/>
      <c r="P85" s="691"/>
      <c r="Q85" s="691"/>
      <c r="R85" s="691"/>
      <c r="S85" s="691"/>
      <c r="T85" s="691"/>
      <c r="U85" s="691"/>
      <c r="V85" s="691"/>
      <c r="W85" s="691"/>
      <c r="X85" s="691"/>
      <c r="Y85" s="691"/>
      <c r="Z85" s="691"/>
      <c r="AA85" s="691"/>
      <c r="AB85" s="691"/>
      <c r="AC85" s="691"/>
      <c r="AD85" s="691"/>
      <c r="AE85" s="692"/>
      <c r="AF85" s="78"/>
      <c r="AG85" s="121"/>
      <c r="AH85" s="121"/>
      <c r="AI85" s="121"/>
      <c r="AJ85" s="121"/>
      <c r="AK85" s="121"/>
      <c r="AL85" s="121"/>
      <c r="AM85" s="121"/>
      <c r="AN85" s="121"/>
      <c r="AO85" s="121"/>
    </row>
    <row r="86" spans="2:41" ht="18" customHeight="1" x14ac:dyDescent="0.15">
      <c r="B86" s="32"/>
      <c r="C86" s="119"/>
      <c r="D86" s="68"/>
      <c r="E86" s="121"/>
      <c r="F86" s="121"/>
      <c r="G86" s="690"/>
      <c r="H86" s="691"/>
      <c r="I86" s="691"/>
      <c r="J86" s="691"/>
      <c r="K86" s="691"/>
      <c r="L86" s="691"/>
      <c r="M86" s="691"/>
      <c r="N86" s="691"/>
      <c r="O86" s="691"/>
      <c r="P86" s="691"/>
      <c r="Q86" s="691"/>
      <c r="R86" s="691"/>
      <c r="S86" s="691"/>
      <c r="T86" s="691"/>
      <c r="U86" s="691"/>
      <c r="V86" s="691"/>
      <c r="W86" s="691"/>
      <c r="X86" s="691"/>
      <c r="Y86" s="691"/>
      <c r="Z86" s="691"/>
      <c r="AA86" s="691"/>
      <c r="AB86" s="691"/>
      <c r="AC86" s="691"/>
      <c r="AD86" s="691"/>
      <c r="AE86" s="692"/>
      <c r="AF86" s="78"/>
      <c r="AG86" s="121"/>
      <c r="AH86" s="121"/>
      <c r="AI86" s="121"/>
      <c r="AJ86" s="121"/>
      <c r="AK86" s="121"/>
      <c r="AL86" s="121"/>
      <c r="AM86" s="121"/>
      <c r="AN86" s="121"/>
      <c r="AO86" s="121"/>
    </row>
    <row r="87" spans="2:41" ht="18" customHeight="1" x14ac:dyDescent="0.15">
      <c r="B87" s="32"/>
      <c r="C87" s="119"/>
      <c r="D87" s="68"/>
      <c r="E87" s="121"/>
      <c r="F87" s="121"/>
      <c r="G87" s="690"/>
      <c r="H87" s="691"/>
      <c r="I87" s="691"/>
      <c r="J87" s="691"/>
      <c r="K87" s="691"/>
      <c r="L87" s="691"/>
      <c r="M87" s="691"/>
      <c r="N87" s="691"/>
      <c r="O87" s="691"/>
      <c r="P87" s="691"/>
      <c r="Q87" s="691"/>
      <c r="R87" s="691"/>
      <c r="S87" s="691"/>
      <c r="T87" s="691"/>
      <c r="U87" s="691"/>
      <c r="V87" s="691"/>
      <c r="W87" s="691"/>
      <c r="X87" s="691"/>
      <c r="Y87" s="691"/>
      <c r="Z87" s="691"/>
      <c r="AA87" s="691"/>
      <c r="AB87" s="691"/>
      <c r="AC87" s="691"/>
      <c r="AD87" s="691"/>
      <c r="AE87" s="692"/>
      <c r="AF87" s="78"/>
      <c r="AG87" s="121"/>
      <c r="AH87" s="121"/>
      <c r="AI87" s="121"/>
      <c r="AJ87" s="121"/>
      <c r="AK87" s="121"/>
      <c r="AL87" s="121"/>
      <c r="AM87" s="121"/>
      <c r="AN87" s="121"/>
      <c r="AO87" s="121"/>
    </row>
    <row r="88" spans="2:41" ht="18" customHeight="1" x14ac:dyDescent="0.15">
      <c r="B88" s="32"/>
      <c r="C88" s="119"/>
      <c r="D88" s="68"/>
      <c r="E88" s="121"/>
      <c r="F88" s="121"/>
      <c r="G88" s="690"/>
      <c r="H88" s="691"/>
      <c r="I88" s="691"/>
      <c r="J88" s="691"/>
      <c r="K88" s="691"/>
      <c r="L88" s="691"/>
      <c r="M88" s="691"/>
      <c r="N88" s="691"/>
      <c r="O88" s="691"/>
      <c r="P88" s="691"/>
      <c r="Q88" s="691"/>
      <c r="R88" s="691"/>
      <c r="S88" s="691"/>
      <c r="T88" s="691"/>
      <c r="U88" s="691"/>
      <c r="V88" s="691"/>
      <c r="W88" s="691"/>
      <c r="X88" s="691"/>
      <c r="Y88" s="691"/>
      <c r="Z88" s="691"/>
      <c r="AA88" s="691"/>
      <c r="AB88" s="691"/>
      <c r="AC88" s="691"/>
      <c r="AD88" s="691"/>
      <c r="AE88" s="692"/>
      <c r="AF88" s="78"/>
      <c r="AG88" s="121"/>
      <c r="AH88" s="121"/>
      <c r="AI88" s="121"/>
      <c r="AJ88" s="121"/>
      <c r="AK88" s="121"/>
      <c r="AL88" s="121"/>
      <c r="AM88" s="121"/>
      <c r="AN88" s="121"/>
      <c r="AO88" s="121"/>
    </row>
    <row r="89" spans="2:41" ht="18" customHeight="1" x14ac:dyDescent="0.15">
      <c r="B89" s="32"/>
      <c r="C89" s="119"/>
      <c r="D89" s="68"/>
      <c r="E89" s="121"/>
      <c r="F89" s="121"/>
      <c r="G89" s="690"/>
      <c r="H89" s="691"/>
      <c r="I89" s="691"/>
      <c r="J89" s="691"/>
      <c r="K89" s="691"/>
      <c r="L89" s="691"/>
      <c r="M89" s="691"/>
      <c r="N89" s="691"/>
      <c r="O89" s="691"/>
      <c r="P89" s="691"/>
      <c r="Q89" s="691"/>
      <c r="R89" s="691"/>
      <c r="S89" s="691"/>
      <c r="T89" s="691"/>
      <c r="U89" s="691"/>
      <c r="V89" s="691"/>
      <c r="W89" s="691"/>
      <c r="X89" s="691"/>
      <c r="Y89" s="691"/>
      <c r="Z89" s="691"/>
      <c r="AA89" s="691"/>
      <c r="AB89" s="691"/>
      <c r="AC89" s="691"/>
      <c r="AD89" s="691"/>
      <c r="AE89" s="692"/>
      <c r="AF89" s="78"/>
      <c r="AG89" s="121"/>
      <c r="AH89" s="121"/>
      <c r="AI89" s="121"/>
      <c r="AJ89" s="121"/>
      <c r="AK89" s="121"/>
      <c r="AL89" s="121"/>
      <c r="AM89" s="121"/>
      <c r="AN89" s="121"/>
      <c r="AO89" s="121"/>
    </row>
    <row r="90" spans="2:41" ht="18" customHeight="1" x14ac:dyDescent="0.15">
      <c r="B90" s="32"/>
      <c r="C90" s="119"/>
      <c r="D90" s="68"/>
      <c r="E90" s="121"/>
      <c r="F90" s="309"/>
      <c r="G90" s="690"/>
      <c r="H90" s="691"/>
      <c r="I90" s="691"/>
      <c r="J90" s="691"/>
      <c r="K90" s="691"/>
      <c r="L90" s="691"/>
      <c r="M90" s="691"/>
      <c r="N90" s="691"/>
      <c r="O90" s="691"/>
      <c r="P90" s="691"/>
      <c r="Q90" s="691"/>
      <c r="R90" s="691"/>
      <c r="S90" s="691"/>
      <c r="T90" s="691"/>
      <c r="U90" s="691"/>
      <c r="V90" s="691"/>
      <c r="W90" s="691"/>
      <c r="X90" s="691"/>
      <c r="Y90" s="691"/>
      <c r="Z90" s="691"/>
      <c r="AA90" s="691"/>
      <c r="AB90" s="691"/>
      <c r="AC90" s="691"/>
      <c r="AD90" s="691"/>
      <c r="AE90" s="692"/>
      <c r="AF90" s="78"/>
      <c r="AG90" s="121"/>
      <c r="AH90" s="121"/>
      <c r="AI90" s="121"/>
      <c r="AJ90" s="121"/>
      <c r="AK90" s="121"/>
      <c r="AL90" s="121"/>
      <c r="AM90" s="121"/>
      <c r="AN90" s="121"/>
      <c r="AO90" s="121"/>
    </row>
    <row r="91" spans="2:41" ht="18" customHeight="1" x14ac:dyDescent="0.15">
      <c r="B91" s="32"/>
      <c r="C91" s="119"/>
      <c r="D91" s="68"/>
      <c r="E91" s="121"/>
      <c r="F91" s="121"/>
      <c r="G91" s="690"/>
      <c r="H91" s="691"/>
      <c r="I91" s="691"/>
      <c r="J91" s="691"/>
      <c r="K91" s="691"/>
      <c r="L91" s="691"/>
      <c r="M91" s="691"/>
      <c r="N91" s="691"/>
      <c r="O91" s="691"/>
      <c r="P91" s="691"/>
      <c r="Q91" s="691"/>
      <c r="R91" s="691"/>
      <c r="S91" s="691"/>
      <c r="T91" s="691"/>
      <c r="U91" s="691"/>
      <c r="V91" s="691"/>
      <c r="W91" s="691"/>
      <c r="X91" s="691"/>
      <c r="Y91" s="691"/>
      <c r="Z91" s="691"/>
      <c r="AA91" s="691"/>
      <c r="AB91" s="691"/>
      <c r="AC91" s="691"/>
      <c r="AD91" s="691"/>
      <c r="AE91" s="692"/>
      <c r="AF91" s="78"/>
      <c r="AG91" s="121"/>
      <c r="AH91" s="121"/>
      <c r="AI91" s="121"/>
      <c r="AJ91" s="121"/>
      <c r="AK91" s="121"/>
      <c r="AL91" s="121"/>
      <c r="AM91" s="121"/>
      <c r="AN91" s="121"/>
      <c r="AO91" s="121"/>
    </row>
    <row r="92" spans="2:41" ht="18" customHeight="1" x14ac:dyDescent="0.15">
      <c r="B92" s="32"/>
      <c r="C92" s="119"/>
      <c r="D92" s="68"/>
      <c r="E92" s="121"/>
      <c r="F92" s="121"/>
      <c r="G92" s="690"/>
      <c r="H92" s="691"/>
      <c r="I92" s="691"/>
      <c r="J92" s="691"/>
      <c r="K92" s="691"/>
      <c r="L92" s="691"/>
      <c r="M92" s="691"/>
      <c r="N92" s="691"/>
      <c r="O92" s="691"/>
      <c r="P92" s="691"/>
      <c r="Q92" s="691"/>
      <c r="R92" s="691"/>
      <c r="S92" s="691"/>
      <c r="T92" s="691"/>
      <c r="U92" s="691"/>
      <c r="V92" s="691"/>
      <c r="W92" s="691"/>
      <c r="X92" s="691"/>
      <c r="Y92" s="691"/>
      <c r="Z92" s="691"/>
      <c r="AA92" s="691"/>
      <c r="AB92" s="691"/>
      <c r="AC92" s="691"/>
      <c r="AD92" s="691"/>
      <c r="AE92" s="692"/>
      <c r="AF92" s="78"/>
      <c r="AG92" s="121"/>
      <c r="AH92" s="121"/>
      <c r="AI92" s="121"/>
      <c r="AJ92" s="121"/>
      <c r="AK92" s="121"/>
      <c r="AL92" s="121"/>
      <c r="AM92" s="121"/>
      <c r="AN92" s="121"/>
      <c r="AO92" s="121"/>
    </row>
    <row r="93" spans="2:41" ht="18" customHeight="1" x14ac:dyDescent="0.15">
      <c r="B93" s="32"/>
      <c r="C93" s="119"/>
      <c r="D93" s="68"/>
      <c r="E93" s="121"/>
      <c r="F93" s="121"/>
      <c r="G93" s="690"/>
      <c r="H93" s="691"/>
      <c r="I93" s="691"/>
      <c r="J93" s="691"/>
      <c r="K93" s="691"/>
      <c r="L93" s="691"/>
      <c r="M93" s="691"/>
      <c r="N93" s="691"/>
      <c r="O93" s="691"/>
      <c r="P93" s="691"/>
      <c r="Q93" s="691"/>
      <c r="R93" s="691"/>
      <c r="S93" s="691"/>
      <c r="T93" s="691"/>
      <c r="U93" s="691"/>
      <c r="V93" s="691"/>
      <c r="W93" s="691"/>
      <c r="X93" s="691"/>
      <c r="Y93" s="691"/>
      <c r="Z93" s="691"/>
      <c r="AA93" s="691"/>
      <c r="AB93" s="691"/>
      <c r="AC93" s="691"/>
      <c r="AD93" s="691"/>
      <c r="AE93" s="692"/>
      <c r="AF93" s="78"/>
      <c r="AG93" s="121"/>
      <c r="AH93" s="121"/>
      <c r="AI93" s="121"/>
      <c r="AJ93" s="121"/>
      <c r="AK93" s="121"/>
      <c r="AL93" s="121"/>
      <c r="AM93" s="121"/>
      <c r="AN93" s="121"/>
      <c r="AO93" s="121"/>
    </row>
    <row r="94" spans="2:41" ht="18" customHeight="1" x14ac:dyDescent="0.15">
      <c r="B94" s="32"/>
      <c r="C94" s="119"/>
      <c r="D94" s="68"/>
      <c r="E94" s="121"/>
      <c r="F94" s="121"/>
      <c r="G94" s="693"/>
      <c r="H94" s="694"/>
      <c r="I94" s="694"/>
      <c r="J94" s="694"/>
      <c r="K94" s="694"/>
      <c r="L94" s="694"/>
      <c r="M94" s="694"/>
      <c r="N94" s="694"/>
      <c r="O94" s="694"/>
      <c r="P94" s="694"/>
      <c r="Q94" s="694"/>
      <c r="R94" s="694"/>
      <c r="S94" s="694"/>
      <c r="T94" s="694"/>
      <c r="U94" s="694"/>
      <c r="V94" s="694"/>
      <c r="W94" s="694"/>
      <c r="X94" s="694"/>
      <c r="Y94" s="694"/>
      <c r="Z94" s="694"/>
      <c r="AA94" s="694"/>
      <c r="AB94" s="694"/>
      <c r="AC94" s="694"/>
      <c r="AD94" s="694"/>
      <c r="AE94" s="695"/>
      <c r="AF94" s="78"/>
      <c r="AG94" s="121"/>
      <c r="AH94" s="121"/>
      <c r="AI94" s="121"/>
      <c r="AJ94" s="121"/>
      <c r="AK94" s="121"/>
      <c r="AL94" s="121"/>
      <c r="AM94" s="121"/>
      <c r="AN94" s="121"/>
      <c r="AO94" s="121"/>
    </row>
    <row r="95" spans="2:41" ht="18" customHeight="1" x14ac:dyDescent="0.15">
      <c r="B95" s="32"/>
      <c r="C95" s="119"/>
      <c r="D95" s="68"/>
      <c r="E95" s="121"/>
      <c r="F95" s="121"/>
      <c r="G95" s="219"/>
      <c r="H95" s="219"/>
      <c r="I95" s="219"/>
      <c r="J95" s="219"/>
      <c r="K95" s="219"/>
      <c r="L95" s="219"/>
      <c r="M95" s="219"/>
      <c r="N95" s="219"/>
      <c r="O95" s="219"/>
      <c r="P95" s="219"/>
      <c r="Q95" s="219"/>
      <c r="R95" s="219"/>
      <c r="S95" s="219"/>
      <c r="T95" s="219"/>
      <c r="U95" s="219"/>
      <c r="V95" s="219"/>
      <c r="W95" s="219"/>
      <c r="X95" s="219"/>
      <c r="Y95" s="219"/>
      <c r="Z95" s="219"/>
      <c r="AA95" s="219"/>
      <c r="AB95" s="219"/>
      <c r="AC95" s="219"/>
      <c r="AD95" s="128"/>
      <c r="AE95" s="152"/>
      <c r="AF95" s="78"/>
      <c r="AG95" s="121"/>
      <c r="AH95" s="121"/>
      <c r="AI95" s="121"/>
      <c r="AJ95" s="121"/>
      <c r="AK95" s="121"/>
      <c r="AL95" s="121"/>
      <c r="AM95" s="121"/>
      <c r="AN95" s="121"/>
      <c r="AO95" s="121"/>
    </row>
    <row r="96" spans="2:41" ht="7.9" customHeight="1" x14ac:dyDescent="0.15">
      <c r="B96" s="32"/>
      <c r="C96" s="119"/>
      <c r="D96" s="69"/>
      <c r="E96" s="70"/>
      <c r="F96" s="70"/>
      <c r="G96" s="70"/>
      <c r="H96" s="70"/>
      <c r="I96" s="70"/>
      <c r="J96" s="70"/>
      <c r="K96" s="70"/>
      <c r="L96" s="70"/>
      <c r="M96" s="70"/>
      <c r="N96" s="70"/>
      <c r="O96" s="70"/>
      <c r="P96" s="70"/>
      <c r="Q96" s="70"/>
      <c r="R96" s="70"/>
      <c r="S96" s="70"/>
      <c r="T96" s="70"/>
      <c r="U96" s="70"/>
      <c r="V96" s="70"/>
      <c r="W96" s="70"/>
      <c r="X96" s="70"/>
      <c r="Y96" s="76"/>
      <c r="Z96" s="76"/>
      <c r="AA96" s="76"/>
      <c r="AB96" s="76"/>
      <c r="AC96" s="74"/>
      <c r="AD96" s="2"/>
      <c r="AE96" s="119"/>
      <c r="AF96" s="78"/>
      <c r="AG96" s="121"/>
      <c r="AH96" s="121"/>
      <c r="AI96" s="121"/>
      <c r="AJ96" s="121"/>
      <c r="AK96" s="121"/>
      <c r="AL96" s="121"/>
      <c r="AM96" s="121"/>
      <c r="AN96" s="121"/>
      <c r="AO96" s="121"/>
    </row>
    <row r="97" spans="2:41" ht="10.15" customHeight="1" thickBot="1" x14ac:dyDescent="0.2">
      <c r="B97" s="32"/>
      <c r="C97" s="119"/>
      <c r="D97" s="121"/>
      <c r="E97" s="121"/>
      <c r="F97" s="121"/>
      <c r="G97" s="121"/>
      <c r="H97" s="121"/>
      <c r="I97" s="121"/>
      <c r="J97" s="121"/>
      <c r="K97" s="121"/>
      <c r="L97" s="121"/>
      <c r="M97" s="121"/>
      <c r="N97" s="121"/>
      <c r="O97" s="121"/>
      <c r="P97" s="121"/>
      <c r="Q97" s="121"/>
      <c r="R97" s="121"/>
      <c r="S97" s="121"/>
      <c r="T97" s="121"/>
      <c r="U97" s="121"/>
      <c r="V97" s="121"/>
      <c r="W97" s="121"/>
      <c r="X97" s="121"/>
      <c r="Y97" s="2"/>
      <c r="Z97" s="2"/>
      <c r="AA97" s="2"/>
      <c r="AB97" s="2"/>
      <c r="AC97" s="2"/>
      <c r="AD97" s="2"/>
      <c r="AE97" s="121"/>
      <c r="AF97" s="33"/>
      <c r="AG97" s="121"/>
      <c r="AH97" s="121"/>
      <c r="AI97" s="121"/>
      <c r="AJ97" s="121"/>
      <c r="AK97" s="121"/>
      <c r="AL97" s="121"/>
      <c r="AM97" s="121"/>
      <c r="AN97" s="121"/>
      <c r="AO97" s="121"/>
    </row>
    <row r="98" spans="2:41" ht="9.6" customHeight="1" x14ac:dyDescent="0.15">
      <c r="B98" s="123"/>
      <c r="C98" s="124"/>
      <c r="D98" s="124"/>
      <c r="E98" s="123"/>
      <c r="F98" s="123"/>
      <c r="G98" s="123"/>
      <c r="H98" s="123"/>
      <c r="I98" s="123"/>
      <c r="J98" s="123"/>
      <c r="K98" s="123"/>
      <c r="L98" s="123"/>
      <c r="M98" s="123"/>
      <c r="N98" s="123"/>
      <c r="O98" s="123"/>
      <c r="P98" s="123"/>
      <c r="Q98" s="123"/>
      <c r="R98" s="123"/>
      <c r="S98" s="123"/>
      <c r="T98" s="123"/>
      <c r="U98" s="123"/>
      <c r="V98" s="123"/>
      <c r="W98" s="123"/>
      <c r="X98" s="123"/>
      <c r="Y98" s="125"/>
      <c r="Z98" s="126"/>
      <c r="AA98" s="125"/>
      <c r="AB98" s="126"/>
      <c r="AC98" s="125"/>
      <c r="AD98" s="126"/>
      <c r="AE98" s="123"/>
      <c r="AF98" s="123"/>
    </row>
    <row r="99" spans="2:41" ht="12" customHeight="1" thickBot="1" x14ac:dyDescent="0.2">
      <c r="B99" s="119"/>
      <c r="C99" s="119"/>
      <c r="D99" s="121"/>
      <c r="E99" s="121"/>
      <c r="F99" s="121"/>
      <c r="G99" s="121"/>
      <c r="H99" s="121"/>
      <c r="I99" s="121"/>
      <c r="J99" s="121"/>
      <c r="K99" s="121"/>
      <c r="L99" s="121"/>
      <c r="M99" s="121"/>
      <c r="N99" s="121"/>
      <c r="O99" s="121"/>
      <c r="P99" s="121"/>
      <c r="Q99" s="121"/>
      <c r="R99" s="121"/>
      <c r="S99" s="121"/>
      <c r="T99" s="121"/>
      <c r="U99" s="121"/>
      <c r="V99" s="121"/>
      <c r="W99" s="121"/>
      <c r="X99" s="121"/>
      <c r="Y99" s="2"/>
      <c r="Z99" s="2"/>
      <c r="AA99" s="2"/>
      <c r="AB99" s="2"/>
      <c r="AC99" s="2"/>
      <c r="AD99" s="2"/>
      <c r="AE99" s="121"/>
      <c r="AF99" s="121"/>
      <c r="AG99" s="121"/>
      <c r="AH99" s="121"/>
      <c r="AI99" s="121"/>
      <c r="AJ99" s="121"/>
      <c r="AK99" s="121"/>
      <c r="AL99" s="121"/>
      <c r="AM99" s="121"/>
      <c r="AN99" s="121"/>
      <c r="AO99" s="121"/>
    </row>
    <row r="100" spans="2:41" ht="22.9" customHeight="1" x14ac:dyDescent="0.15">
      <c r="B100" s="488"/>
      <c r="C100" s="489"/>
      <c r="D100" s="489"/>
      <c r="E100" s="489"/>
      <c r="F100" s="489"/>
      <c r="G100" s="489"/>
      <c r="H100" s="489"/>
      <c r="I100" s="489"/>
      <c r="J100" s="489"/>
      <c r="K100" s="489"/>
      <c r="L100" s="489"/>
      <c r="M100" s="489"/>
      <c r="N100" s="489"/>
      <c r="O100" s="489"/>
      <c r="P100" s="489"/>
      <c r="Q100" s="489"/>
      <c r="R100" s="489"/>
      <c r="S100" s="489"/>
      <c r="T100" s="489"/>
      <c r="U100" s="489"/>
      <c r="V100" s="489"/>
      <c r="W100" s="489"/>
      <c r="X100" s="490"/>
      <c r="Y100" s="482" t="s">
        <v>154</v>
      </c>
      <c r="Z100" s="483"/>
      <c r="AA100" s="483"/>
      <c r="AB100" s="483"/>
      <c r="AC100" s="483"/>
      <c r="AD100" s="484"/>
      <c r="AE100" s="436" t="s">
        <v>32</v>
      </c>
      <c r="AF100" s="437"/>
      <c r="AG100" s="121"/>
      <c r="AH100" s="121"/>
      <c r="AI100" s="121"/>
      <c r="AJ100" s="121"/>
      <c r="AK100" s="121"/>
      <c r="AL100" s="121"/>
      <c r="AM100" s="121"/>
      <c r="AN100" s="121"/>
      <c r="AO100" s="121"/>
    </row>
    <row r="101" spans="2:41" ht="22.9" customHeight="1" x14ac:dyDescent="0.15">
      <c r="B101" s="491"/>
      <c r="C101" s="492"/>
      <c r="D101" s="492"/>
      <c r="E101" s="492"/>
      <c r="F101" s="492"/>
      <c r="G101" s="492"/>
      <c r="H101" s="492"/>
      <c r="I101" s="492"/>
      <c r="J101" s="492"/>
      <c r="K101" s="492"/>
      <c r="L101" s="492"/>
      <c r="M101" s="492"/>
      <c r="N101" s="492"/>
      <c r="O101" s="492"/>
      <c r="P101" s="492"/>
      <c r="Q101" s="492"/>
      <c r="R101" s="492"/>
      <c r="S101" s="492"/>
      <c r="T101" s="492"/>
      <c r="U101" s="492"/>
      <c r="V101" s="492"/>
      <c r="W101" s="492"/>
      <c r="X101" s="493"/>
      <c r="Y101" s="515" t="s">
        <v>442</v>
      </c>
      <c r="Z101" s="440"/>
      <c r="AA101" s="440" t="s">
        <v>443</v>
      </c>
      <c r="AB101" s="440"/>
      <c r="AC101" s="440" t="s">
        <v>35</v>
      </c>
      <c r="AD101" s="441"/>
      <c r="AE101" s="438"/>
      <c r="AF101" s="439"/>
      <c r="AG101" s="121"/>
      <c r="AH101" s="121"/>
      <c r="AI101" s="121"/>
      <c r="AJ101" s="121"/>
      <c r="AK101" s="121"/>
      <c r="AL101" s="121"/>
      <c r="AM101" s="121"/>
      <c r="AN101" s="121"/>
      <c r="AO101" s="121"/>
    </row>
    <row r="102" spans="2:41" ht="27.75" customHeight="1" x14ac:dyDescent="0.15">
      <c r="B102" s="32"/>
      <c r="C102" s="82" t="s">
        <v>116</v>
      </c>
      <c r="D102" s="57"/>
      <c r="E102" s="121"/>
      <c r="F102" s="121"/>
      <c r="G102" s="121"/>
      <c r="H102" s="121"/>
      <c r="I102" s="121"/>
      <c r="J102" s="121"/>
      <c r="K102" s="121"/>
      <c r="L102" s="121"/>
      <c r="M102" s="121"/>
      <c r="N102" s="121"/>
      <c r="O102" s="121"/>
      <c r="P102" s="121"/>
      <c r="Q102" s="121"/>
      <c r="R102" s="121"/>
      <c r="S102" s="121"/>
      <c r="T102" s="121"/>
      <c r="U102" s="121"/>
      <c r="V102" s="121"/>
      <c r="W102" s="121"/>
      <c r="X102" s="121"/>
      <c r="Y102" s="39"/>
      <c r="Z102" s="2"/>
      <c r="AA102" s="2"/>
      <c r="AB102" s="2"/>
      <c r="AC102" s="2"/>
      <c r="AD102" s="42"/>
      <c r="AE102" s="121"/>
      <c r="AF102" s="33"/>
      <c r="AG102" s="121"/>
      <c r="AH102" s="121"/>
      <c r="AI102" s="121"/>
      <c r="AJ102" s="121"/>
      <c r="AK102" s="121"/>
      <c r="AL102" s="121"/>
      <c r="AM102" s="121"/>
      <c r="AN102" s="121"/>
      <c r="AO102" s="121"/>
    </row>
    <row r="103" spans="2:41" ht="27.75" customHeight="1" x14ac:dyDescent="0.15">
      <c r="B103" s="32"/>
      <c r="C103" s="82"/>
      <c r="D103" s="330"/>
      <c r="E103" s="418" t="str">
        <f>IF(AJ49=7,"第1段階クリアのため、回答不要","")</f>
        <v/>
      </c>
      <c r="F103" s="418"/>
      <c r="G103" s="418"/>
      <c r="H103" s="418"/>
      <c r="I103" s="418"/>
      <c r="J103" s="418"/>
      <c r="K103" s="418"/>
      <c r="L103" s="418"/>
      <c r="M103" s="418"/>
      <c r="N103" s="121"/>
      <c r="O103" s="121"/>
      <c r="P103" s="121"/>
      <c r="Q103" s="121"/>
      <c r="R103" s="121"/>
      <c r="S103" s="121"/>
      <c r="T103" s="121"/>
      <c r="U103" s="121"/>
      <c r="V103" s="121"/>
      <c r="W103" s="121"/>
      <c r="X103" s="121"/>
      <c r="Y103" s="39"/>
      <c r="Z103" s="2"/>
      <c r="AA103" s="2"/>
      <c r="AB103" s="2"/>
      <c r="AC103" s="2"/>
      <c r="AD103" s="2"/>
      <c r="AE103" s="104"/>
      <c r="AF103" s="33"/>
      <c r="AG103" s="121"/>
      <c r="AH103" s="121"/>
      <c r="AI103" s="121"/>
      <c r="AJ103" s="121"/>
      <c r="AK103" s="121"/>
      <c r="AL103" s="121"/>
      <c r="AM103" s="121"/>
      <c r="AN103" s="121"/>
      <c r="AO103" s="121"/>
    </row>
    <row r="104" spans="2:41" ht="12.6" customHeight="1" x14ac:dyDescent="0.15">
      <c r="B104" s="34"/>
      <c r="C104" s="52"/>
      <c r="D104" s="52"/>
      <c r="Y104" s="39"/>
      <c r="Z104" s="3"/>
      <c r="AA104" s="2"/>
      <c r="AB104" s="3"/>
      <c r="AC104" s="2"/>
      <c r="AD104" s="3"/>
      <c r="AE104" s="105"/>
      <c r="AF104" s="35"/>
    </row>
    <row r="105" spans="2:41" ht="24" customHeight="1" x14ac:dyDescent="0.15">
      <c r="B105" s="34"/>
      <c r="C105" s="52"/>
      <c r="D105" s="52" t="s">
        <v>190</v>
      </c>
      <c r="Y105" s="146"/>
      <c r="Z105" s="10"/>
      <c r="AA105" s="147"/>
      <c r="AB105" s="10"/>
      <c r="AC105" s="147"/>
      <c r="AD105" s="43"/>
      <c r="AE105" s="1" t="s">
        <v>0</v>
      </c>
      <c r="AF105" s="35"/>
    </row>
    <row r="106" spans="2:41" ht="12.6" customHeight="1" x14ac:dyDescent="0.15">
      <c r="B106" s="34"/>
      <c r="C106" s="52"/>
      <c r="D106" s="52"/>
      <c r="Y106" s="39"/>
      <c r="Z106" s="3"/>
      <c r="AA106" s="2"/>
      <c r="AB106" s="3"/>
      <c r="AC106" s="2"/>
      <c r="AD106" s="3"/>
      <c r="AE106" s="105"/>
      <c r="AF106" s="35"/>
    </row>
    <row r="107" spans="2:41" ht="24" customHeight="1" x14ac:dyDescent="0.15">
      <c r="B107" s="34"/>
      <c r="C107" s="52"/>
      <c r="D107" s="52" t="s">
        <v>279</v>
      </c>
      <c r="Y107" s="146"/>
      <c r="Z107" s="10"/>
      <c r="AA107" s="147"/>
      <c r="AB107" s="10"/>
      <c r="AC107" s="147"/>
      <c r="AD107" s="43"/>
      <c r="AF107" s="35"/>
    </row>
    <row r="108" spans="2:41" ht="22.15" customHeight="1" x14ac:dyDescent="0.15">
      <c r="B108" s="34"/>
      <c r="C108" s="52"/>
      <c r="D108" s="52"/>
      <c r="Y108" s="39"/>
      <c r="Z108" s="3"/>
      <c r="AA108" s="2"/>
      <c r="AB108" s="3"/>
      <c r="AC108" s="2"/>
      <c r="AD108" s="3"/>
      <c r="AE108" s="105"/>
      <c r="AF108" s="35"/>
    </row>
    <row r="109" spans="2:41" ht="27.75" customHeight="1" x14ac:dyDescent="0.15">
      <c r="B109" s="34"/>
      <c r="C109" s="100" t="s">
        <v>178</v>
      </c>
      <c r="I109" s="129"/>
      <c r="Y109" s="39"/>
      <c r="Z109" s="2"/>
      <c r="AA109" s="2"/>
      <c r="AB109" s="2"/>
      <c r="AC109" s="2"/>
      <c r="AD109" s="2"/>
      <c r="AE109" s="105"/>
      <c r="AF109" s="35"/>
      <c r="AG109" s="17"/>
      <c r="AH109" s="17"/>
      <c r="AI109" s="17"/>
      <c r="AJ109" s="17"/>
      <c r="AK109" s="11"/>
      <c r="AL109" s="11"/>
      <c r="AM109" s="11"/>
      <c r="AN109" s="11"/>
      <c r="AO109" s="11"/>
    </row>
    <row r="110" spans="2:41" ht="15" customHeight="1" x14ac:dyDescent="0.2">
      <c r="B110" s="32"/>
      <c r="C110" s="82"/>
      <c r="D110" s="338" t="s">
        <v>122</v>
      </c>
      <c r="E110" s="121"/>
      <c r="F110" s="121"/>
      <c r="G110" s="121"/>
      <c r="H110" s="121"/>
      <c r="I110" s="121"/>
      <c r="J110" s="121"/>
      <c r="K110" s="121"/>
      <c r="L110" s="121"/>
      <c r="M110" s="121"/>
      <c r="N110" s="121"/>
      <c r="O110" s="121"/>
      <c r="P110" s="121"/>
      <c r="Q110" s="121"/>
      <c r="R110" s="121"/>
      <c r="S110" s="121"/>
      <c r="T110" s="121"/>
      <c r="U110" s="121"/>
      <c r="V110" s="121"/>
      <c r="W110" s="121"/>
      <c r="X110" s="121"/>
      <c r="Y110" s="39"/>
      <c r="Z110" s="2"/>
      <c r="AA110" s="2"/>
      <c r="AB110" s="2"/>
      <c r="AC110" s="2"/>
      <c r="AD110" s="2"/>
      <c r="AE110" s="104"/>
      <c r="AF110" s="33"/>
      <c r="AG110" s="121"/>
      <c r="AH110" s="121"/>
      <c r="AI110" s="121"/>
      <c r="AJ110" s="121"/>
      <c r="AK110" s="121"/>
      <c r="AL110" s="121"/>
      <c r="AM110" s="121"/>
      <c r="AN110" s="121"/>
      <c r="AO110" s="121"/>
    </row>
    <row r="111" spans="2:41" ht="13.15" customHeight="1" x14ac:dyDescent="0.15">
      <c r="B111" s="34"/>
      <c r="C111" s="52"/>
      <c r="Y111" s="39"/>
      <c r="Z111" s="3"/>
      <c r="AA111" s="2"/>
      <c r="AB111" s="3"/>
      <c r="AC111" s="2"/>
      <c r="AD111" s="3"/>
      <c r="AE111" s="105"/>
      <c r="AF111" s="35"/>
    </row>
    <row r="112" spans="2:41" ht="20.45" customHeight="1" x14ac:dyDescent="0.15">
      <c r="B112" s="34"/>
      <c r="C112" s="100" t="s">
        <v>87</v>
      </c>
      <c r="D112" s="250"/>
      <c r="E112" s="13"/>
      <c r="F112" s="13"/>
      <c r="G112" s="13"/>
      <c r="H112" s="133"/>
      <c r="I112" s="13"/>
      <c r="J112" s="13"/>
      <c r="K112" s="13"/>
      <c r="L112" s="13"/>
      <c r="M112" s="13"/>
      <c r="N112" s="13"/>
      <c r="O112" s="13"/>
      <c r="P112" s="13"/>
      <c r="Q112" s="13"/>
      <c r="R112" s="13"/>
      <c r="S112" s="13"/>
      <c r="T112" s="13"/>
      <c r="U112" s="13"/>
      <c r="V112" s="13"/>
      <c r="W112" s="13"/>
      <c r="X112" s="13"/>
      <c r="Y112" s="39"/>
      <c r="Z112" s="2"/>
      <c r="AA112" s="2"/>
      <c r="AB112" s="2"/>
      <c r="AC112" s="2"/>
      <c r="AD112" s="2"/>
      <c r="AE112" s="105"/>
      <c r="AF112" s="35"/>
      <c r="AK112" s="13"/>
      <c r="AL112" s="13"/>
      <c r="AM112" s="13"/>
      <c r="AN112" s="13"/>
      <c r="AO112" s="13"/>
    </row>
    <row r="113" spans="2:41" ht="9" customHeight="1" x14ac:dyDescent="0.15">
      <c r="B113" s="34"/>
      <c r="D113" s="52"/>
      <c r="E113" s="52"/>
      <c r="Y113" s="39"/>
      <c r="Z113" s="3"/>
      <c r="AA113" s="2"/>
      <c r="AB113" s="3"/>
      <c r="AC113" s="2"/>
      <c r="AD113" s="3"/>
      <c r="AE113" s="105"/>
      <c r="AF113" s="35"/>
    </row>
    <row r="114" spans="2:41" ht="20.45" customHeight="1" x14ac:dyDescent="0.15">
      <c r="B114" s="34"/>
      <c r="D114" s="52" t="s">
        <v>153</v>
      </c>
      <c r="E114" s="52"/>
      <c r="Y114" s="146"/>
      <c r="Z114" s="10"/>
      <c r="AA114" s="147"/>
      <c r="AB114" s="10"/>
      <c r="AC114" s="147"/>
      <c r="AD114" s="43"/>
      <c r="AE114" s="1" t="s">
        <v>152</v>
      </c>
      <c r="AF114" s="35"/>
    </row>
    <row r="115" spans="2:41" ht="23.45" customHeight="1" x14ac:dyDescent="0.15">
      <c r="B115" s="34"/>
      <c r="D115" s="52"/>
      <c r="E115" s="52"/>
      <c r="F115" s="103" t="s">
        <v>180</v>
      </c>
      <c r="G115" s="103"/>
      <c r="Y115" s="150"/>
      <c r="Z115" s="45"/>
      <c r="AA115" s="151"/>
      <c r="AB115" s="45"/>
      <c r="AC115" s="151"/>
      <c r="AD115" s="111"/>
      <c r="AF115" s="35"/>
    </row>
    <row r="116" spans="2:41" ht="23.45" customHeight="1" x14ac:dyDescent="0.15">
      <c r="B116" s="34"/>
      <c r="D116" s="52"/>
      <c r="E116" s="52"/>
      <c r="F116" s="103" t="s">
        <v>181</v>
      </c>
      <c r="G116" s="103"/>
      <c r="Y116" s="150"/>
      <c r="Z116" s="45"/>
      <c r="AA116" s="151"/>
      <c r="AB116" s="45"/>
      <c r="AC116" s="151"/>
      <c r="AD116" s="111"/>
      <c r="AF116" s="35"/>
    </row>
    <row r="117" spans="2:41" ht="23.45" customHeight="1" x14ac:dyDescent="0.15">
      <c r="B117" s="34"/>
      <c r="D117" s="52"/>
      <c r="E117" s="52"/>
      <c r="F117" s="103" t="s">
        <v>182</v>
      </c>
      <c r="G117" s="103"/>
      <c r="Y117" s="150"/>
      <c r="Z117" s="45"/>
      <c r="AA117" s="151"/>
      <c r="AB117" s="45"/>
      <c r="AC117" s="151"/>
      <c r="AD117" s="111"/>
      <c r="AF117" s="35"/>
    </row>
    <row r="118" spans="2:41" ht="23.45" customHeight="1" x14ac:dyDescent="0.15">
      <c r="B118" s="34"/>
      <c r="D118" s="52"/>
      <c r="E118" s="52"/>
      <c r="F118" s="103" t="s">
        <v>183</v>
      </c>
      <c r="G118" s="103"/>
      <c r="Y118" s="150"/>
      <c r="Z118" s="45"/>
      <c r="AA118" s="151"/>
      <c r="AB118" s="45"/>
      <c r="AC118" s="151"/>
      <c r="AD118" s="111"/>
      <c r="AF118" s="35"/>
    </row>
    <row r="119" spans="2:41" ht="23.45" customHeight="1" x14ac:dyDescent="0.15">
      <c r="B119" s="34"/>
      <c r="D119" s="52"/>
      <c r="E119" s="52"/>
      <c r="F119" s="103" t="s">
        <v>184</v>
      </c>
      <c r="G119" s="103"/>
      <c r="Y119" s="150"/>
      <c r="Z119" s="45"/>
      <c r="AA119" s="151"/>
      <c r="AB119" s="45"/>
      <c r="AC119" s="151"/>
      <c r="AD119" s="111"/>
      <c r="AF119" s="35"/>
    </row>
    <row r="120" spans="2:41" ht="20.45" customHeight="1" x14ac:dyDescent="0.15">
      <c r="B120" s="34"/>
      <c r="D120" s="52" t="s">
        <v>110</v>
      </c>
      <c r="E120" s="52"/>
      <c r="Y120" s="146"/>
      <c r="Z120" s="10"/>
      <c r="AA120" s="147"/>
      <c r="AB120" s="10"/>
      <c r="AC120" s="147"/>
      <c r="AD120" s="43"/>
      <c r="AE120" s="1" t="s">
        <v>136</v>
      </c>
      <c r="AF120" s="35"/>
    </row>
    <row r="121" spans="2:41" ht="20.45" customHeight="1" x14ac:dyDescent="0.15">
      <c r="B121" s="34"/>
      <c r="D121" s="52"/>
      <c r="E121" s="52"/>
      <c r="K121" s="339" t="s">
        <v>472</v>
      </c>
      <c r="Y121" s="326"/>
      <c r="Z121" s="327"/>
      <c r="AA121" s="328"/>
      <c r="AB121" s="327"/>
      <c r="AC121" s="328"/>
      <c r="AD121" s="329"/>
      <c r="AF121" s="35"/>
    </row>
    <row r="122" spans="2:41" ht="16.149999999999999" customHeight="1" x14ac:dyDescent="0.15">
      <c r="B122" s="34"/>
      <c r="F122" s="12"/>
      <c r="G122" s="12"/>
      <c r="H122" s="12"/>
      <c r="I122" s="12"/>
      <c r="J122" s="12"/>
      <c r="K122" s="755" t="s">
        <v>471</v>
      </c>
      <c r="L122" s="755"/>
      <c r="M122" s="755"/>
      <c r="N122" s="755"/>
      <c r="O122" s="755"/>
      <c r="P122" s="755"/>
      <c r="Q122" s="755"/>
      <c r="R122" s="755"/>
      <c r="S122" s="755"/>
      <c r="T122" s="755"/>
      <c r="U122" s="755"/>
      <c r="V122" s="755"/>
      <c r="W122" s="755"/>
      <c r="X122" s="756"/>
      <c r="Y122" s="39"/>
      <c r="Z122" s="3"/>
      <c r="AA122" s="2"/>
      <c r="AB122" s="3"/>
      <c r="AC122" s="2"/>
      <c r="AD122" s="4"/>
      <c r="AF122" s="35"/>
    </row>
    <row r="123" spans="2:41" ht="20.45" customHeight="1" x14ac:dyDescent="0.15">
      <c r="B123" s="34"/>
      <c r="D123" s="52" t="s">
        <v>111</v>
      </c>
      <c r="E123" s="52"/>
      <c r="Y123" s="146"/>
      <c r="Z123" s="10"/>
      <c r="AA123" s="147"/>
      <c r="AB123" s="10"/>
      <c r="AC123" s="147"/>
      <c r="AD123" s="43"/>
      <c r="AE123" s="1" t="s">
        <v>137</v>
      </c>
      <c r="AF123" s="35"/>
    </row>
    <row r="124" spans="2:41" ht="17.45" customHeight="1" x14ac:dyDescent="0.15">
      <c r="B124" s="34"/>
      <c r="D124" s="52" t="s">
        <v>112</v>
      </c>
      <c r="F124" s="12"/>
      <c r="G124" s="12"/>
      <c r="H124" s="12"/>
      <c r="I124" s="12"/>
      <c r="J124" s="12"/>
      <c r="K124" s="339" t="s">
        <v>473</v>
      </c>
      <c r="L124" s="12"/>
      <c r="M124" s="12"/>
      <c r="N124" s="12"/>
      <c r="O124" s="12"/>
      <c r="P124" s="12"/>
      <c r="Q124" s="12"/>
      <c r="R124" s="12"/>
      <c r="S124" s="12"/>
      <c r="T124" s="12"/>
      <c r="U124" s="12"/>
      <c r="V124" s="12"/>
      <c r="W124" s="12"/>
      <c r="X124" s="12"/>
      <c r="Y124" s="39"/>
      <c r="Z124" s="3"/>
      <c r="AA124" s="2"/>
      <c r="AB124" s="3"/>
      <c r="AC124" s="2"/>
      <c r="AD124" s="4"/>
      <c r="AF124" s="35"/>
    </row>
    <row r="125" spans="2:41" ht="15" customHeight="1" thickBot="1" x14ac:dyDescent="0.2">
      <c r="B125" s="34"/>
      <c r="C125" s="52"/>
      <c r="D125" s="250"/>
      <c r="E125" s="13"/>
      <c r="F125" s="13"/>
      <c r="G125" s="13"/>
      <c r="H125" s="13"/>
      <c r="I125" s="13"/>
      <c r="J125" s="13"/>
      <c r="K125" s="753" t="s">
        <v>470</v>
      </c>
      <c r="L125" s="753"/>
      <c r="M125" s="753"/>
      <c r="N125" s="753"/>
      <c r="O125" s="753"/>
      <c r="P125" s="753"/>
      <c r="Q125" s="753"/>
      <c r="R125" s="753"/>
      <c r="S125" s="753"/>
      <c r="T125" s="753"/>
      <c r="U125" s="753"/>
      <c r="V125" s="753"/>
      <c r="W125" s="753"/>
      <c r="X125" s="754"/>
      <c r="Y125" s="39"/>
      <c r="Z125" s="2"/>
      <c r="AA125" s="2"/>
      <c r="AB125" s="2"/>
      <c r="AC125" s="2"/>
      <c r="AD125" s="2"/>
      <c r="AE125" s="105"/>
      <c r="AF125" s="35"/>
      <c r="AK125" s="13"/>
      <c r="AL125" s="13"/>
      <c r="AM125" s="13"/>
      <c r="AN125" s="13"/>
      <c r="AO125" s="13"/>
    </row>
    <row r="126" spans="2:41" ht="10.15" customHeight="1" x14ac:dyDescent="0.15">
      <c r="B126" s="153"/>
      <c r="C126" s="153"/>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25"/>
      <c r="Z126" s="125"/>
      <c r="AA126" s="125"/>
      <c r="AB126" s="125"/>
      <c r="AC126" s="125"/>
      <c r="AD126" s="125"/>
      <c r="AE126" s="154"/>
      <c r="AF126" s="154"/>
      <c r="AG126" s="121"/>
      <c r="AH126" s="121"/>
      <c r="AI126" s="121"/>
      <c r="AJ126" s="121"/>
      <c r="AK126" s="121"/>
      <c r="AL126" s="121"/>
      <c r="AM126" s="121"/>
      <c r="AN126" s="121"/>
      <c r="AO126" s="121"/>
    </row>
    <row r="127" spans="2:41" ht="10.15" customHeight="1" thickBot="1" x14ac:dyDescent="0.2">
      <c r="B127" s="49"/>
      <c r="C127" s="49"/>
      <c r="D127" s="50"/>
      <c r="E127" s="50"/>
      <c r="F127" s="50"/>
      <c r="G127" s="50"/>
      <c r="H127" s="50"/>
      <c r="I127" s="50"/>
      <c r="J127" s="50"/>
      <c r="K127" s="50"/>
      <c r="L127" s="50"/>
      <c r="M127" s="50"/>
      <c r="N127" s="50"/>
      <c r="O127" s="50"/>
      <c r="P127" s="50"/>
      <c r="Q127" s="50"/>
      <c r="R127" s="50"/>
      <c r="S127" s="50"/>
      <c r="T127" s="50"/>
      <c r="U127" s="50"/>
      <c r="V127" s="50"/>
      <c r="W127" s="50"/>
      <c r="X127" s="50"/>
      <c r="Y127" s="38"/>
      <c r="Z127" s="38"/>
      <c r="AA127" s="38"/>
      <c r="AB127" s="38"/>
      <c r="AC127" s="38"/>
      <c r="AD127" s="38"/>
      <c r="AE127" s="50"/>
      <c r="AF127" s="50"/>
      <c r="AG127" s="121"/>
      <c r="AH127" s="121"/>
      <c r="AI127" s="121"/>
      <c r="AJ127" s="121"/>
      <c r="AK127" s="121"/>
      <c r="AL127" s="121"/>
      <c r="AM127" s="121"/>
      <c r="AN127" s="121"/>
      <c r="AO127" s="121"/>
    </row>
    <row r="128" spans="2:41" ht="22.9" customHeight="1" x14ac:dyDescent="0.15">
      <c r="B128" s="488"/>
      <c r="C128" s="489"/>
      <c r="D128" s="489"/>
      <c r="E128" s="489"/>
      <c r="F128" s="489"/>
      <c r="G128" s="489"/>
      <c r="H128" s="489"/>
      <c r="I128" s="489"/>
      <c r="J128" s="489"/>
      <c r="K128" s="489"/>
      <c r="L128" s="489"/>
      <c r="M128" s="489"/>
      <c r="N128" s="489"/>
      <c r="O128" s="489"/>
      <c r="P128" s="489"/>
      <c r="Q128" s="489"/>
      <c r="R128" s="489"/>
      <c r="S128" s="489"/>
      <c r="T128" s="489"/>
      <c r="U128" s="489"/>
      <c r="V128" s="489"/>
      <c r="W128" s="489"/>
      <c r="X128" s="490"/>
      <c r="Y128" s="482" t="s">
        <v>154</v>
      </c>
      <c r="Z128" s="483"/>
      <c r="AA128" s="483"/>
      <c r="AB128" s="483"/>
      <c r="AC128" s="483"/>
      <c r="AD128" s="484"/>
      <c r="AE128" s="436" t="s">
        <v>32</v>
      </c>
      <c r="AF128" s="437"/>
      <c r="AG128" s="121"/>
      <c r="AH128" s="121"/>
      <c r="AI128" s="121"/>
      <c r="AJ128" s="121"/>
      <c r="AK128" s="121"/>
      <c r="AL128" s="121"/>
      <c r="AM128" s="121"/>
      <c r="AN128" s="121"/>
      <c r="AO128" s="121"/>
    </row>
    <row r="129" spans="2:43" ht="22.9" customHeight="1" x14ac:dyDescent="0.15">
      <c r="B129" s="491"/>
      <c r="C129" s="492"/>
      <c r="D129" s="492"/>
      <c r="E129" s="492"/>
      <c r="F129" s="492"/>
      <c r="G129" s="492"/>
      <c r="H129" s="492"/>
      <c r="I129" s="492"/>
      <c r="J129" s="492"/>
      <c r="K129" s="492"/>
      <c r="L129" s="492"/>
      <c r="M129" s="492"/>
      <c r="N129" s="492"/>
      <c r="O129" s="492"/>
      <c r="P129" s="492"/>
      <c r="Q129" s="492"/>
      <c r="R129" s="492"/>
      <c r="S129" s="492"/>
      <c r="T129" s="492"/>
      <c r="U129" s="492"/>
      <c r="V129" s="492"/>
      <c r="W129" s="492"/>
      <c r="X129" s="493"/>
      <c r="Y129" s="515" t="s">
        <v>442</v>
      </c>
      <c r="Z129" s="440"/>
      <c r="AA129" s="440" t="s">
        <v>443</v>
      </c>
      <c r="AB129" s="440"/>
      <c r="AC129" s="440" t="s">
        <v>35</v>
      </c>
      <c r="AD129" s="441"/>
      <c r="AE129" s="438"/>
      <c r="AF129" s="439"/>
      <c r="AG129" s="121"/>
      <c r="AH129" s="121"/>
      <c r="AI129" s="121"/>
      <c r="AJ129" s="121"/>
      <c r="AK129" s="121"/>
      <c r="AL129" s="121"/>
      <c r="AM129" s="121"/>
      <c r="AN129" s="121"/>
      <c r="AO129" s="121"/>
    </row>
    <row r="130" spans="2:43" ht="27.75" customHeight="1" x14ac:dyDescent="0.15">
      <c r="B130" s="265"/>
      <c r="C130" s="266"/>
      <c r="D130" s="340" t="s">
        <v>129</v>
      </c>
      <c r="E130" s="266"/>
      <c r="F130" s="266"/>
      <c r="G130" s="266"/>
      <c r="H130" s="266"/>
      <c r="I130" s="266"/>
      <c r="J130" s="266"/>
      <c r="K130" s="266"/>
      <c r="L130" s="266"/>
      <c r="M130" s="340" t="s">
        <v>288</v>
      </c>
      <c r="O130" s="266"/>
      <c r="P130" s="266"/>
      <c r="Q130" s="266"/>
      <c r="R130" s="266"/>
      <c r="S130" s="266"/>
      <c r="T130" s="266"/>
      <c r="U130" s="266"/>
      <c r="V130" s="266"/>
      <c r="W130" s="266"/>
      <c r="X130" s="266"/>
      <c r="Y130" s="267"/>
      <c r="Z130" s="268"/>
      <c r="AA130" s="268"/>
      <c r="AB130" s="268"/>
      <c r="AC130" s="268"/>
      <c r="AD130" s="268"/>
      <c r="AE130" s="269"/>
      <c r="AF130" s="270"/>
      <c r="AG130" s="121"/>
      <c r="AH130" s="121"/>
      <c r="AI130" s="121"/>
      <c r="AJ130" s="121"/>
      <c r="AK130" s="121"/>
      <c r="AL130" s="121"/>
      <c r="AM130" s="121"/>
      <c r="AN130" s="121"/>
      <c r="AO130" s="121"/>
    </row>
    <row r="131" spans="2:43" ht="36.6" customHeight="1" x14ac:dyDescent="0.15">
      <c r="B131" s="34"/>
      <c r="C131" s="100" t="s">
        <v>89</v>
      </c>
      <c r="D131" s="250"/>
      <c r="E131" s="13"/>
      <c r="F131" s="13"/>
      <c r="G131" s="13"/>
      <c r="H131" s="133"/>
      <c r="I131" s="13"/>
      <c r="J131" s="13"/>
      <c r="K131" s="13"/>
      <c r="L131" s="13"/>
      <c r="M131" s="13"/>
      <c r="N131" s="13"/>
      <c r="O131" s="13"/>
      <c r="P131" s="13"/>
      <c r="Q131" s="13"/>
      <c r="R131" s="13"/>
      <c r="S131" s="13"/>
      <c r="T131" s="13"/>
      <c r="U131" s="13"/>
      <c r="V131" s="13"/>
      <c r="W131" s="13"/>
      <c r="X131" s="13"/>
      <c r="Y131" s="39"/>
      <c r="Z131" s="2"/>
      <c r="AA131" s="2"/>
      <c r="AB131" s="2"/>
      <c r="AC131" s="2"/>
      <c r="AD131" s="2"/>
      <c r="AE131" s="105"/>
      <c r="AF131" s="35"/>
      <c r="AK131" s="13"/>
      <c r="AL131" s="13"/>
      <c r="AM131" s="13"/>
      <c r="AN131" s="13"/>
      <c r="AO131" s="13"/>
    </row>
    <row r="132" spans="2:43" ht="10.15" customHeight="1" x14ac:dyDescent="0.15">
      <c r="B132" s="34"/>
      <c r="D132" s="52"/>
      <c r="E132" s="52"/>
      <c r="Y132" s="39"/>
      <c r="Z132" s="3"/>
      <c r="AA132" s="2"/>
      <c r="AB132" s="3"/>
      <c r="AC132" s="2"/>
      <c r="AD132" s="3"/>
      <c r="AE132" s="105"/>
      <c r="AF132" s="35"/>
    </row>
    <row r="133" spans="2:43" ht="24.6" customHeight="1" x14ac:dyDescent="0.15">
      <c r="B133" s="34"/>
      <c r="D133" s="52" t="s">
        <v>393</v>
      </c>
      <c r="F133" s="52"/>
      <c r="Y133" s="146"/>
      <c r="Z133" s="10"/>
      <c r="AA133" s="147"/>
      <c r="AB133" s="10"/>
      <c r="AC133" s="147"/>
      <c r="AD133" s="43"/>
      <c r="AE133" s="1" t="s">
        <v>138</v>
      </c>
      <c r="AF133" s="35"/>
    </row>
    <row r="134" spans="2:43" ht="23.45" customHeight="1" x14ac:dyDescent="0.15">
      <c r="B134" s="34"/>
      <c r="D134" s="52"/>
      <c r="E134" s="54" t="s">
        <v>289</v>
      </c>
      <c r="Y134" s="39"/>
      <c r="Z134" s="3"/>
      <c r="AA134" s="2"/>
      <c r="AB134" s="3"/>
      <c r="AC134" s="2"/>
      <c r="AD134" s="4"/>
      <c r="AF134" s="35"/>
    </row>
    <row r="135" spans="2:43" ht="21" customHeight="1" x14ac:dyDescent="0.15">
      <c r="B135" s="34"/>
      <c r="D135" s="52"/>
      <c r="E135" s="52" t="s">
        <v>291</v>
      </c>
      <c r="H135" s="341" t="s">
        <v>394</v>
      </c>
      <c r="Y135" s="39"/>
      <c r="Z135" s="3"/>
      <c r="AA135" s="2"/>
      <c r="AB135" s="3"/>
      <c r="AC135" s="2"/>
      <c r="AD135" s="3"/>
      <c r="AE135" s="105"/>
      <c r="AF135" s="35"/>
    </row>
    <row r="136" spans="2:43" ht="25.15" customHeight="1" x14ac:dyDescent="0.15">
      <c r="B136" s="34"/>
      <c r="E136" s="52"/>
      <c r="F136" s="52" t="s">
        <v>104</v>
      </c>
      <c r="Y136" s="130"/>
      <c r="Z136" s="131"/>
      <c r="AA136" s="130"/>
      <c r="AB136" s="131"/>
      <c r="AC136" s="130"/>
      <c r="AD136" s="131"/>
      <c r="AF136" s="35"/>
      <c r="AK136" s="13"/>
      <c r="AL136" s="13"/>
      <c r="AM136" s="13"/>
      <c r="AN136" s="13"/>
      <c r="AO136" s="13"/>
      <c r="AP136" s="21"/>
      <c r="AQ136" s="21"/>
    </row>
    <row r="137" spans="2:43" ht="24.6" customHeight="1" x14ac:dyDescent="0.15">
      <c r="B137" s="34"/>
      <c r="D137" s="52"/>
      <c r="E137" s="52"/>
      <c r="F137" s="121" t="s">
        <v>93</v>
      </c>
      <c r="G137" s="679" t="s">
        <v>91</v>
      </c>
      <c r="H137" s="680"/>
      <c r="I137" s="680"/>
      <c r="J137" s="680"/>
      <c r="K137" s="680"/>
      <c r="L137" s="680"/>
      <c r="M137" s="680"/>
      <c r="N137" s="680"/>
      <c r="O137" s="681"/>
      <c r="P137" s="22"/>
      <c r="Q137" s="417"/>
      <c r="R137" s="417"/>
      <c r="S137" s="417"/>
      <c r="T137" s="417"/>
      <c r="U137" s="417"/>
      <c r="V137" s="24" t="s">
        <v>1</v>
      </c>
      <c r="W137" s="121" t="s">
        <v>113</v>
      </c>
      <c r="X137" s="648" t="s">
        <v>411</v>
      </c>
      <c r="Y137" s="649"/>
      <c r="Z137" s="649"/>
      <c r="AA137" s="649"/>
      <c r="AB137" s="649"/>
      <c r="AC137" s="649"/>
      <c r="AD137" s="649"/>
      <c r="AE137" s="650"/>
      <c r="AF137" s="35"/>
    </row>
    <row r="138" spans="2:43" ht="7.9" customHeight="1" x14ac:dyDescent="0.15">
      <c r="B138" s="34"/>
      <c r="D138" s="52"/>
      <c r="E138" s="52"/>
      <c r="X138" s="651"/>
      <c r="Y138" s="652"/>
      <c r="Z138" s="652"/>
      <c r="AA138" s="652"/>
      <c r="AB138" s="652"/>
      <c r="AC138" s="652"/>
      <c r="AD138" s="652"/>
      <c r="AE138" s="653"/>
      <c r="AF138" s="35"/>
    </row>
    <row r="139" spans="2:43" ht="23.45" customHeight="1" x14ac:dyDescent="0.15">
      <c r="B139" s="34"/>
      <c r="D139" s="52"/>
      <c r="E139" s="52"/>
      <c r="O139" s="336"/>
      <c r="P139" s="336"/>
      <c r="Q139" s="336"/>
      <c r="R139" s="336"/>
      <c r="S139" s="336"/>
      <c r="T139" s="336"/>
      <c r="U139" s="336"/>
      <c r="V139" s="336"/>
      <c r="W139" s="336"/>
      <c r="X139" s="654"/>
      <c r="Y139" s="655"/>
      <c r="Z139" s="655"/>
      <c r="AA139" s="655"/>
      <c r="AB139" s="655"/>
      <c r="AC139" s="655"/>
      <c r="AD139" s="655"/>
      <c r="AE139" s="656"/>
      <c r="AF139" s="35"/>
    </row>
    <row r="140" spans="2:43" ht="18.600000000000001" customHeight="1" x14ac:dyDescent="0.15">
      <c r="B140" s="34"/>
      <c r="D140" s="52"/>
      <c r="E140" s="52"/>
      <c r="O140" s="336"/>
      <c r="P140" s="336"/>
      <c r="Q140" s="337"/>
      <c r="R140" s="337"/>
      <c r="S140" s="337"/>
      <c r="T140" s="337"/>
      <c r="U140" s="337"/>
      <c r="V140" s="337"/>
      <c r="W140" s="337"/>
      <c r="X140" s="337"/>
      <c r="Y140" s="647"/>
      <c r="Z140" s="647"/>
      <c r="AA140" s="647"/>
      <c r="AB140" s="336"/>
      <c r="AC140" s="336"/>
      <c r="AD140" s="336"/>
      <c r="AE140" s="336"/>
      <c r="AF140" s="35"/>
    </row>
    <row r="141" spans="2:43" ht="18.600000000000001" customHeight="1" x14ac:dyDescent="0.15">
      <c r="B141" s="34"/>
      <c r="D141" s="52"/>
      <c r="E141" s="52"/>
      <c r="O141" s="336"/>
      <c r="P141" s="336"/>
      <c r="Q141" s="337"/>
      <c r="R141" s="337"/>
      <c r="S141" s="337"/>
      <c r="T141" s="337"/>
      <c r="U141" s="337"/>
      <c r="V141" s="337"/>
      <c r="W141" s="337"/>
      <c r="X141" s="337"/>
      <c r="Y141" s="646"/>
      <c r="Z141" s="646"/>
      <c r="AA141" s="646"/>
      <c r="AB141" s="336"/>
      <c r="AC141" s="336"/>
      <c r="AD141" s="336"/>
      <c r="AE141" s="336"/>
      <c r="AF141" s="35"/>
    </row>
    <row r="142" spans="2:43" ht="5.45" customHeight="1" x14ac:dyDescent="0.15">
      <c r="B142" s="34"/>
      <c r="D142" s="52"/>
      <c r="E142" s="52"/>
      <c r="O142" s="336"/>
      <c r="P142" s="336"/>
      <c r="Q142" s="336"/>
      <c r="R142" s="336"/>
      <c r="S142" s="336"/>
      <c r="T142" s="336"/>
      <c r="U142" s="336"/>
      <c r="V142" s="336"/>
      <c r="W142" s="336"/>
      <c r="X142" s="336"/>
      <c r="Y142" s="336"/>
      <c r="Z142" s="336"/>
      <c r="AA142" s="336"/>
      <c r="AB142" s="336"/>
      <c r="AC142" s="336"/>
      <c r="AD142" s="336"/>
      <c r="AE142" s="336"/>
      <c r="AF142" s="35"/>
    </row>
    <row r="143" spans="2:43" ht="19.899999999999999" customHeight="1" x14ac:dyDescent="0.15">
      <c r="B143" s="34"/>
      <c r="E143" s="52"/>
      <c r="F143" s="52" t="s">
        <v>415</v>
      </c>
      <c r="Y143" s="2"/>
      <c r="Z143" s="3"/>
      <c r="AA143" s="2"/>
      <c r="AB143" s="3"/>
      <c r="AC143" s="2"/>
      <c r="AD143" s="3"/>
      <c r="AF143" s="35"/>
      <c r="AK143" s="13"/>
      <c r="AL143" s="13"/>
      <c r="AM143" s="13"/>
      <c r="AN143" s="13"/>
      <c r="AO143" s="13"/>
      <c r="AP143" s="21"/>
      <c r="AQ143" s="21"/>
    </row>
    <row r="144" spans="2:43" ht="31.9" customHeight="1" thickBot="1" x14ac:dyDescent="0.2">
      <c r="B144" s="36"/>
      <c r="C144" s="121"/>
      <c r="D144" s="121"/>
      <c r="G144" s="682" t="s">
        <v>146</v>
      </c>
      <c r="H144" s="683"/>
      <c r="I144" s="683"/>
      <c r="J144" s="683"/>
      <c r="K144" s="683"/>
      <c r="L144" s="683"/>
      <c r="M144" s="683"/>
      <c r="N144" s="683"/>
      <c r="O144" s="684"/>
      <c r="P144" s="555" t="s">
        <v>90</v>
      </c>
      <c r="Q144" s="556"/>
      <c r="R144" s="556"/>
      <c r="S144" s="556"/>
      <c r="T144" s="556"/>
      <c r="U144" s="556"/>
      <c r="V144" s="557"/>
      <c r="W144" s="18"/>
      <c r="X144" s="18"/>
      <c r="Y144" s="2"/>
      <c r="Z144" s="3"/>
      <c r="AA144" s="2"/>
      <c r="AB144" s="3"/>
      <c r="AC144" s="2"/>
      <c r="AD144" s="3"/>
      <c r="AF144" s="35"/>
    </row>
    <row r="145" spans="2:43" ht="31.9" customHeight="1" thickTop="1" x14ac:dyDescent="0.15">
      <c r="B145" s="36"/>
      <c r="C145" s="121"/>
      <c r="D145" s="121"/>
      <c r="G145" s="671" t="s">
        <v>416</v>
      </c>
      <c r="H145" s="672"/>
      <c r="I145" s="672"/>
      <c r="J145" s="672"/>
      <c r="K145" s="672"/>
      <c r="L145" s="672"/>
      <c r="M145" s="672"/>
      <c r="N145" s="672"/>
      <c r="O145" s="673"/>
      <c r="P145" s="27"/>
      <c r="Q145" s="645"/>
      <c r="R145" s="645"/>
      <c r="S145" s="645"/>
      <c r="T145" s="645"/>
      <c r="U145" s="645"/>
      <c r="V145" s="28" t="s">
        <v>1</v>
      </c>
      <c r="W145" s="121" t="s">
        <v>113</v>
      </c>
      <c r="X145" s="657" t="s">
        <v>280</v>
      </c>
      <c r="Y145" s="658"/>
      <c r="Z145" s="658"/>
      <c r="AA145" s="658"/>
      <c r="AB145" s="658"/>
      <c r="AC145" s="658"/>
      <c r="AD145" s="658"/>
      <c r="AE145" s="659"/>
      <c r="AF145" s="35"/>
    </row>
    <row r="146" spans="2:43" ht="31.9" customHeight="1" x14ac:dyDescent="0.15">
      <c r="B146" s="34"/>
      <c r="G146" s="697" t="s">
        <v>417</v>
      </c>
      <c r="H146" s="698"/>
      <c r="I146" s="698"/>
      <c r="J146" s="698"/>
      <c r="K146" s="698"/>
      <c r="L146" s="698"/>
      <c r="M146" s="698"/>
      <c r="N146" s="698"/>
      <c r="O146" s="699"/>
      <c r="P146" s="22"/>
      <c r="Q146" s="417"/>
      <c r="R146" s="417"/>
      <c r="S146" s="417"/>
      <c r="T146" s="417"/>
      <c r="U146" s="417"/>
      <c r="V146" s="24" t="s">
        <v>1</v>
      </c>
      <c r="W146" s="121" t="s">
        <v>113</v>
      </c>
      <c r="X146" s="660"/>
      <c r="Y146" s="661"/>
      <c r="Z146" s="661"/>
      <c r="AA146" s="661"/>
      <c r="AB146" s="661"/>
      <c r="AC146" s="661"/>
      <c r="AD146" s="661"/>
      <c r="AE146" s="662"/>
      <c r="AF146" s="35"/>
    </row>
    <row r="147" spans="2:43" ht="31.9" customHeight="1" x14ac:dyDescent="0.15">
      <c r="B147" s="34"/>
      <c r="G147" s="700" t="s">
        <v>11</v>
      </c>
      <c r="H147" s="701"/>
      <c r="I147" s="701"/>
      <c r="J147" s="701"/>
      <c r="K147" s="701"/>
      <c r="L147" s="701"/>
      <c r="M147" s="701"/>
      <c r="N147" s="701"/>
      <c r="O147" s="702"/>
      <c r="P147" s="22"/>
      <c r="Q147" s="417"/>
      <c r="R147" s="417"/>
      <c r="S147" s="417"/>
      <c r="T147" s="417"/>
      <c r="U147" s="417"/>
      <c r="V147" s="24" t="s">
        <v>1</v>
      </c>
      <c r="W147" s="121" t="s">
        <v>113</v>
      </c>
      <c r="X147" s="660"/>
      <c r="Y147" s="661"/>
      <c r="Z147" s="661"/>
      <c r="AA147" s="661"/>
      <c r="AB147" s="661"/>
      <c r="AC147" s="661"/>
      <c r="AD147" s="661"/>
      <c r="AE147" s="662"/>
      <c r="AF147" s="35"/>
    </row>
    <row r="148" spans="2:43" ht="31.9" customHeight="1" x14ac:dyDescent="0.15">
      <c r="B148" s="34"/>
      <c r="G148" s="697" t="s">
        <v>414</v>
      </c>
      <c r="H148" s="698"/>
      <c r="I148" s="698"/>
      <c r="J148" s="698"/>
      <c r="K148" s="698"/>
      <c r="L148" s="698"/>
      <c r="M148" s="698"/>
      <c r="N148" s="698"/>
      <c r="O148" s="699"/>
      <c r="P148" s="22"/>
      <c r="Q148" s="417"/>
      <c r="R148" s="417"/>
      <c r="S148" s="417"/>
      <c r="T148" s="417"/>
      <c r="U148" s="417"/>
      <c r="V148" s="24" t="s">
        <v>1</v>
      </c>
      <c r="W148" s="121" t="s">
        <v>113</v>
      </c>
      <c r="X148" s="663"/>
      <c r="Y148" s="664"/>
      <c r="Z148" s="664"/>
      <c r="AA148" s="664"/>
      <c r="AB148" s="664"/>
      <c r="AC148" s="664"/>
      <c r="AD148" s="664"/>
      <c r="AE148" s="665"/>
      <c r="AF148" s="35"/>
    </row>
    <row r="149" spans="2:43" ht="31.9" customHeight="1" x14ac:dyDescent="0.15">
      <c r="B149" s="34"/>
      <c r="F149" s="121" t="s">
        <v>95</v>
      </c>
      <c r="G149" s="679" t="s">
        <v>94</v>
      </c>
      <c r="H149" s="680"/>
      <c r="I149" s="680"/>
      <c r="J149" s="680"/>
      <c r="K149" s="680"/>
      <c r="L149" s="680"/>
      <c r="M149" s="680"/>
      <c r="N149" s="680"/>
      <c r="O149" s="681"/>
      <c r="P149" s="22"/>
      <c r="Q149" s="477">
        <f>SUM(Q145:U148)</f>
        <v>0</v>
      </c>
      <c r="R149" s="477"/>
      <c r="S149" s="477"/>
      <c r="T149" s="477"/>
      <c r="U149" s="477"/>
      <c r="V149" s="24" t="s">
        <v>1</v>
      </c>
      <c r="W149" s="20"/>
      <c r="X149" s="20"/>
      <c r="Y149" s="2"/>
      <c r="Z149" s="3"/>
      <c r="AA149" s="2"/>
      <c r="AB149" s="3"/>
      <c r="AC149" s="2"/>
      <c r="AD149" s="3"/>
      <c r="AF149" s="35"/>
      <c r="AI149" s="7">
        <f>Q149-Q137</f>
        <v>0</v>
      </c>
    </row>
    <row r="150" spans="2:43" ht="36" customHeight="1" thickBot="1" x14ac:dyDescent="0.2">
      <c r="B150" s="34"/>
      <c r="D150" s="52" t="s">
        <v>92</v>
      </c>
      <c r="E150" s="110"/>
      <c r="F150" s="110"/>
      <c r="G150" s="110"/>
      <c r="H150" s="110"/>
      <c r="I150" s="110"/>
      <c r="J150" s="110"/>
      <c r="K150" s="110"/>
      <c r="L150" s="110"/>
      <c r="M150" s="110"/>
      <c r="N150" s="110"/>
      <c r="O150" s="110"/>
      <c r="P150" s="110"/>
      <c r="Q150" s="110"/>
      <c r="R150" s="110"/>
      <c r="S150" s="110"/>
      <c r="T150" s="110"/>
      <c r="U150" s="434" t="str">
        <f>IF(AI149&gt;0,"収支分析票を提出してください","")</f>
        <v/>
      </c>
      <c r="V150" s="434"/>
      <c r="W150" s="434"/>
      <c r="X150" s="434"/>
      <c r="Y150" s="434"/>
      <c r="Z150" s="434"/>
      <c r="AA150" s="434"/>
      <c r="AB150" s="434"/>
      <c r="AC150" s="434"/>
      <c r="AD150" s="434"/>
      <c r="AE150" s="434"/>
      <c r="AF150" s="35"/>
    </row>
    <row r="151" spans="2:43" ht="7.9" customHeight="1" x14ac:dyDescent="0.15">
      <c r="B151" s="123"/>
      <c r="C151" s="123"/>
      <c r="D151" s="123"/>
      <c r="E151" s="156"/>
      <c r="F151" s="156"/>
      <c r="G151" s="156"/>
      <c r="H151" s="156"/>
      <c r="I151" s="156"/>
      <c r="J151" s="156"/>
      <c r="K151" s="156"/>
      <c r="L151" s="156"/>
      <c r="M151" s="156"/>
      <c r="N151" s="156"/>
      <c r="O151" s="156"/>
      <c r="P151" s="156"/>
      <c r="Q151" s="156"/>
      <c r="R151" s="156"/>
      <c r="S151" s="156"/>
      <c r="T151" s="156"/>
      <c r="U151" s="156"/>
      <c r="V151" s="156"/>
      <c r="W151" s="156"/>
      <c r="X151" s="157"/>
      <c r="Y151" s="125"/>
      <c r="Z151" s="126"/>
      <c r="AA151" s="125"/>
      <c r="AB151" s="126"/>
      <c r="AC151" s="125"/>
      <c r="AD151" s="126"/>
      <c r="AE151" s="123"/>
      <c r="AF151" s="123"/>
    </row>
    <row r="152" spans="2:43" ht="7.9" customHeight="1" thickBot="1" x14ac:dyDescent="0.2">
      <c r="B152" s="158"/>
      <c r="C152" s="158"/>
      <c r="D152" s="158"/>
      <c r="E152" s="164"/>
      <c r="F152" s="164"/>
      <c r="G152" s="164"/>
      <c r="H152" s="164"/>
      <c r="I152" s="164"/>
      <c r="J152" s="164"/>
      <c r="K152" s="164"/>
      <c r="L152" s="164"/>
      <c r="M152" s="164"/>
      <c r="N152" s="164"/>
      <c r="O152" s="164"/>
      <c r="P152" s="164"/>
      <c r="Q152" s="164"/>
      <c r="R152" s="164"/>
      <c r="S152" s="164"/>
      <c r="T152" s="164"/>
      <c r="U152" s="164"/>
      <c r="V152" s="164"/>
      <c r="W152" s="164"/>
      <c r="X152" s="165"/>
      <c r="Y152" s="38"/>
      <c r="Z152" s="166"/>
      <c r="AA152" s="38"/>
      <c r="AB152" s="166"/>
      <c r="AC152" s="38"/>
      <c r="AD152" s="166"/>
      <c r="AE152" s="158"/>
      <c r="AF152" s="158"/>
    </row>
    <row r="153" spans="2:43" ht="22.9" customHeight="1" x14ac:dyDescent="0.15">
      <c r="B153" s="488"/>
      <c r="C153" s="489"/>
      <c r="D153" s="489"/>
      <c r="E153" s="489"/>
      <c r="F153" s="489"/>
      <c r="G153" s="489"/>
      <c r="H153" s="489"/>
      <c r="I153" s="489"/>
      <c r="J153" s="489"/>
      <c r="K153" s="489"/>
      <c r="L153" s="489"/>
      <c r="M153" s="489"/>
      <c r="N153" s="489"/>
      <c r="O153" s="489"/>
      <c r="P153" s="489"/>
      <c r="Q153" s="489"/>
      <c r="R153" s="489"/>
      <c r="S153" s="489"/>
      <c r="T153" s="489"/>
      <c r="U153" s="489"/>
      <c r="V153" s="489"/>
      <c r="W153" s="489"/>
      <c r="X153" s="490"/>
      <c r="Y153" s="482" t="s">
        <v>154</v>
      </c>
      <c r="Z153" s="483"/>
      <c r="AA153" s="483"/>
      <c r="AB153" s="483"/>
      <c r="AC153" s="483"/>
      <c r="AD153" s="484"/>
      <c r="AE153" s="436" t="s">
        <v>32</v>
      </c>
      <c r="AF153" s="437"/>
      <c r="AG153" s="121"/>
      <c r="AH153" s="121"/>
      <c r="AI153" s="121"/>
      <c r="AJ153" s="121"/>
      <c r="AK153" s="121"/>
      <c r="AL153" s="121"/>
      <c r="AM153" s="121"/>
      <c r="AN153" s="121"/>
      <c r="AO153" s="121"/>
    </row>
    <row r="154" spans="2:43" ht="22.9" customHeight="1" x14ac:dyDescent="0.15">
      <c r="B154" s="491"/>
      <c r="C154" s="492"/>
      <c r="D154" s="492"/>
      <c r="E154" s="492"/>
      <c r="F154" s="492"/>
      <c r="G154" s="492"/>
      <c r="H154" s="492"/>
      <c r="I154" s="492"/>
      <c r="J154" s="492"/>
      <c r="K154" s="492"/>
      <c r="L154" s="492"/>
      <c r="M154" s="492"/>
      <c r="N154" s="492"/>
      <c r="O154" s="492"/>
      <c r="P154" s="492"/>
      <c r="Q154" s="492"/>
      <c r="R154" s="492"/>
      <c r="S154" s="492"/>
      <c r="T154" s="492"/>
      <c r="U154" s="492"/>
      <c r="V154" s="492"/>
      <c r="W154" s="492"/>
      <c r="X154" s="493"/>
      <c r="Y154" s="515" t="s">
        <v>442</v>
      </c>
      <c r="Z154" s="440"/>
      <c r="AA154" s="440" t="s">
        <v>443</v>
      </c>
      <c r="AB154" s="440"/>
      <c r="AC154" s="440" t="s">
        <v>35</v>
      </c>
      <c r="AD154" s="441"/>
      <c r="AE154" s="438"/>
      <c r="AF154" s="439"/>
      <c r="AG154" s="121"/>
      <c r="AH154" s="121"/>
      <c r="AI154" s="121"/>
      <c r="AJ154" s="121"/>
      <c r="AK154" s="121"/>
      <c r="AL154" s="121"/>
      <c r="AM154" s="121"/>
      <c r="AN154" s="121"/>
      <c r="AO154" s="121"/>
    </row>
    <row r="155" spans="2:43" ht="27.6" customHeight="1" x14ac:dyDescent="0.15">
      <c r="B155" s="34"/>
      <c r="C155" s="100" t="s">
        <v>98</v>
      </c>
      <c r="D155" s="250"/>
      <c r="E155" s="13"/>
      <c r="F155" s="13"/>
      <c r="G155" s="13"/>
      <c r="H155" s="342" t="s">
        <v>387</v>
      </c>
      <c r="I155" s="13"/>
      <c r="J155" s="13"/>
      <c r="K155" s="13"/>
      <c r="L155" s="13"/>
      <c r="M155" s="13"/>
      <c r="N155" s="13"/>
      <c r="O155" s="13"/>
      <c r="P155" s="13"/>
      <c r="Q155" s="13"/>
      <c r="R155" s="13"/>
      <c r="S155" s="13"/>
      <c r="T155" s="13"/>
      <c r="U155" s="13"/>
      <c r="V155" s="13"/>
      <c r="W155" s="13"/>
      <c r="X155" s="13"/>
      <c r="Y155" s="39"/>
      <c r="Z155" s="2"/>
      <c r="AA155" s="2"/>
      <c r="AB155" s="2"/>
      <c r="AC155" s="2"/>
      <c r="AD155" s="2"/>
      <c r="AE155" s="105"/>
      <c r="AF155" s="35"/>
      <c r="AK155" s="13"/>
      <c r="AL155" s="13"/>
      <c r="AM155" s="13"/>
      <c r="AN155" s="13"/>
      <c r="AO155" s="13"/>
    </row>
    <row r="156" spans="2:43" ht="9" customHeight="1" x14ac:dyDescent="0.15">
      <c r="B156" s="34"/>
      <c r="Y156" s="39"/>
      <c r="Z156" s="2"/>
      <c r="AA156" s="2"/>
      <c r="AB156" s="2"/>
      <c r="AC156" s="2"/>
      <c r="AD156" s="2"/>
      <c r="AE156" s="105"/>
      <c r="AF156" s="35"/>
      <c r="AG156" s="17"/>
      <c r="AH156" s="17"/>
      <c r="AI156" s="17"/>
      <c r="AJ156" s="17"/>
      <c r="AK156" s="11"/>
      <c r="AL156" s="11"/>
      <c r="AM156" s="11"/>
      <c r="AN156" s="11"/>
      <c r="AO156" s="11"/>
    </row>
    <row r="157" spans="2:43" ht="24.6" customHeight="1" x14ac:dyDescent="0.15">
      <c r="B157" s="34"/>
      <c r="D157" s="52" t="s">
        <v>395</v>
      </c>
      <c r="E157" s="52"/>
      <c r="Y157" s="146"/>
      <c r="Z157" s="10"/>
      <c r="AA157" s="147"/>
      <c r="AB157" s="10"/>
      <c r="AC157" s="147"/>
      <c r="AD157" s="43"/>
      <c r="AE157" s="1" t="s">
        <v>139</v>
      </c>
      <c r="AF157" s="35"/>
    </row>
    <row r="158" spans="2:43" ht="24.6" customHeight="1" x14ac:dyDescent="0.15">
      <c r="B158" s="34"/>
      <c r="D158" s="52" t="s">
        <v>292</v>
      </c>
      <c r="E158" s="52"/>
      <c r="Y158" s="39"/>
      <c r="Z158" s="3"/>
      <c r="AA158" s="2"/>
      <c r="AB158" s="3"/>
      <c r="AC158" s="2"/>
      <c r="AD158" s="4"/>
      <c r="AF158" s="35"/>
    </row>
    <row r="159" spans="2:43" ht="24.6" customHeight="1" x14ac:dyDescent="0.15">
      <c r="B159" s="34"/>
      <c r="D159" s="52" t="s">
        <v>290</v>
      </c>
      <c r="G159" s="341" t="s">
        <v>396</v>
      </c>
      <c r="H159" s="341"/>
      <c r="Y159" s="39"/>
      <c r="Z159" s="3"/>
      <c r="AA159" s="2"/>
      <c r="AB159" s="3"/>
      <c r="AC159" s="2"/>
      <c r="AD159" s="4"/>
      <c r="AF159" s="35"/>
    </row>
    <row r="160" spans="2:43" ht="30.75" customHeight="1" x14ac:dyDescent="0.2">
      <c r="B160" s="34"/>
      <c r="E160" s="52"/>
      <c r="F160" s="116" t="s">
        <v>104</v>
      </c>
      <c r="Y160" s="39"/>
      <c r="Z160" s="3"/>
      <c r="AA160" s="2"/>
      <c r="AB160" s="3"/>
      <c r="AC160" s="2"/>
      <c r="AD160" s="3"/>
      <c r="AE160" s="105" t="s">
        <v>15</v>
      </c>
      <c r="AF160" s="35"/>
      <c r="AK160" s="13"/>
      <c r="AL160" s="13"/>
      <c r="AM160" s="13"/>
      <c r="AN160" s="13"/>
      <c r="AO160" s="13"/>
      <c r="AP160" s="21"/>
      <c r="AQ160" s="21"/>
    </row>
    <row r="161" spans="2:43" ht="27" customHeight="1" x14ac:dyDescent="0.15">
      <c r="B161" s="34"/>
      <c r="D161" s="52"/>
      <c r="E161" s="52"/>
      <c r="F161" s="121" t="s">
        <v>93</v>
      </c>
      <c r="G161" s="679" t="s">
        <v>91</v>
      </c>
      <c r="H161" s="680"/>
      <c r="I161" s="680"/>
      <c r="J161" s="680"/>
      <c r="K161" s="680"/>
      <c r="L161" s="680"/>
      <c r="M161" s="680"/>
      <c r="N161" s="680"/>
      <c r="O161" s="681"/>
      <c r="P161" s="22"/>
      <c r="Q161" s="470">
        <f>Q137</f>
        <v>0</v>
      </c>
      <c r="R161" s="470"/>
      <c r="S161" s="470"/>
      <c r="T161" s="470"/>
      <c r="U161" s="470"/>
      <c r="V161" s="24" t="s">
        <v>1</v>
      </c>
      <c r="Y161" s="39"/>
      <c r="Z161" s="3"/>
      <c r="AA161" s="2"/>
      <c r="AB161" s="3"/>
      <c r="AC161" s="2"/>
      <c r="AD161" s="3"/>
      <c r="AE161" s="105"/>
      <c r="AF161" s="35"/>
    </row>
    <row r="162" spans="2:43" ht="10.9" customHeight="1" x14ac:dyDescent="0.15">
      <c r="B162" s="34"/>
      <c r="D162" s="52"/>
      <c r="E162" s="52"/>
      <c r="Y162" s="39"/>
      <c r="Z162" s="3"/>
      <c r="AA162" s="2"/>
      <c r="AB162" s="3"/>
      <c r="AC162" s="2"/>
      <c r="AD162" s="3"/>
      <c r="AE162" s="105"/>
      <c r="AF162" s="35"/>
    </row>
    <row r="163" spans="2:43" ht="24.6" customHeight="1" x14ac:dyDescent="0.2">
      <c r="B163" s="34"/>
      <c r="E163" s="52"/>
      <c r="F163" s="116" t="s">
        <v>413</v>
      </c>
      <c r="Y163" s="39"/>
      <c r="Z163" s="3"/>
      <c r="AA163" s="2"/>
      <c r="AB163" s="3"/>
      <c r="AC163" s="2"/>
      <c r="AD163" s="3"/>
      <c r="AE163" s="105"/>
      <c r="AF163" s="35"/>
      <c r="AK163" s="13"/>
      <c r="AL163" s="13"/>
      <c r="AM163" s="13"/>
      <c r="AN163" s="13"/>
      <c r="AO163" s="13"/>
      <c r="AP163" s="21"/>
      <c r="AQ163" s="21"/>
    </row>
    <row r="164" spans="2:43" ht="25.15" customHeight="1" thickBot="1" x14ac:dyDescent="0.2">
      <c r="B164" s="34"/>
      <c r="G164" s="555" t="s">
        <v>140</v>
      </c>
      <c r="H164" s="556"/>
      <c r="I164" s="556"/>
      <c r="J164" s="556"/>
      <c r="K164" s="556"/>
      <c r="L164" s="556"/>
      <c r="M164" s="556"/>
      <c r="N164" s="556"/>
      <c r="O164" s="556"/>
      <c r="P164" s="556"/>
      <c r="Q164" s="556"/>
      <c r="R164" s="557"/>
      <c r="S164" s="610" t="s">
        <v>99</v>
      </c>
      <c r="T164" s="526"/>
      <c r="U164" s="526"/>
      <c r="V164" s="526"/>
      <c r="W164" s="526"/>
      <c r="X164" s="527"/>
      <c r="Y164" s="39"/>
      <c r="Z164" s="3"/>
      <c r="AA164" s="657" t="s">
        <v>281</v>
      </c>
      <c r="AB164" s="658"/>
      <c r="AC164" s="658"/>
      <c r="AD164" s="658"/>
      <c r="AE164" s="659"/>
      <c r="AF164" s="35"/>
      <c r="AK164" s="13"/>
      <c r="AL164" s="13"/>
      <c r="AM164" s="13"/>
      <c r="AN164" s="13"/>
      <c r="AO164" s="13"/>
    </row>
    <row r="165" spans="2:43" ht="19.149999999999999" customHeight="1" thickTop="1" x14ac:dyDescent="0.15">
      <c r="B165" s="34"/>
      <c r="G165" s="594" t="s">
        <v>418</v>
      </c>
      <c r="H165" s="595"/>
      <c r="I165" s="595"/>
      <c r="J165" s="595"/>
      <c r="K165" s="595"/>
      <c r="L165" s="595"/>
      <c r="M165" s="595"/>
      <c r="N165" s="595"/>
      <c r="O165" s="595"/>
      <c r="P165" s="595"/>
      <c r="Q165" s="595"/>
      <c r="R165" s="596"/>
      <c r="S165" s="114"/>
      <c r="T165" s="611"/>
      <c r="U165" s="611"/>
      <c r="V165" s="611"/>
      <c r="W165" s="611"/>
      <c r="X165" s="115"/>
      <c r="Y165" s="696" t="s">
        <v>261</v>
      </c>
      <c r="Z165" s="3"/>
      <c r="AA165" s="660"/>
      <c r="AB165" s="661"/>
      <c r="AC165" s="661"/>
      <c r="AD165" s="661"/>
      <c r="AE165" s="662"/>
      <c r="AF165" s="35"/>
      <c r="AK165" s="13"/>
      <c r="AL165" s="13"/>
      <c r="AM165" s="13"/>
      <c r="AN165" s="13"/>
      <c r="AO165" s="13"/>
    </row>
    <row r="166" spans="2:43" ht="19.149999999999999" customHeight="1" x14ac:dyDescent="0.15">
      <c r="B166" s="34"/>
      <c r="G166" s="565"/>
      <c r="H166" s="566"/>
      <c r="I166" s="566"/>
      <c r="J166" s="566"/>
      <c r="K166" s="566"/>
      <c r="L166" s="566"/>
      <c r="M166" s="566"/>
      <c r="N166" s="566"/>
      <c r="O166" s="566"/>
      <c r="P166" s="566"/>
      <c r="Q166" s="566"/>
      <c r="R166" s="567"/>
      <c r="S166" s="30"/>
      <c r="T166" s="612"/>
      <c r="U166" s="612"/>
      <c r="V166" s="612"/>
      <c r="W166" s="612"/>
      <c r="X166" s="28" t="s">
        <v>1</v>
      </c>
      <c r="Y166" s="696"/>
      <c r="Z166" s="3"/>
      <c r="AA166" s="660"/>
      <c r="AB166" s="661"/>
      <c r="AC166" s="661"/>
      <c r="AD166" s="661"/>
      <c r="AE166" s="662"/>
      <c r="AF166" s="35"/>
    </row>
    <row r="167" spans="2:43" ht="25.15" customHeight="1" x14ac:dyDescent="0.15">
      <c r="B167" s="34"/>
      <c r="G167" s="471" t="s">
        <v>16</v>
      </c>
      <c r="H167" s="472"/>
      <c r="I167" s="472"/>
      <c r="J167" s="472"/>
      <c r="K167" s="472"/>
      <c r="L167" s="472"/>
      <c r="M167" s="472"/>
      <c r="N167" s="472"/>
      <c r="O167" s="472"/>
      <c r="P167" s="472"/>
      <c r="Q167" s="472"/>
      <c r="R167" s="561"/>
      <c r="S167" s="31"/>
      <c r="T167" s="417"/>
      <c r="U167" s="417"/>
      <c r="V167" s="417"/>
      <c r="W167" s="417"/>
      <c r="X167" s="24" t="s">
        <v>1</v>
      </c>
      <c r="Y167" s="39" t="s">
        <v>261</v>
      </c>
      <c r="Z167" s="3"/>
      <c r="AA167" s="660"/>
      <c r="AB167" s="661"/>
      <c r="AC167" s="661"/>
      <c r="AD167" s="661"/>
      <c r="AE167" s="662"/>
      <c r="AF167" s="35"/>
    </row>
    <row r="168" spans="2:43" ht="25.15" customHeight="1" x14ac:dyDescent="0.15">
      <c r="B168" s="34"/>
      <c r="F168" s="121" t="s">
        <v>101</v>
      </c>
      <c r="G168" s="512" t="s">
        <v>100</v>
      </c>
      <c r="H168" s="513"/>
      <c r="I168" s="513"/>
      <c r="J168" s="513"/>
      <c r="K168" s="513"/>
      <c r="L168" s="513"/>
      <c r="M168" s="513"/>
      <c r="N168" s="513"/>
      <c r="O168" s="513"/>
      <c r="P168" s="513"/>
      <c r="Q168" s="513"/>
      <c r="R168" s="514"/>
      <c r="S168" s="22"/>
      <c r="T168" s="477">
        <f>T165+T167</f>
        <v>0</v>
      </c>
      <c r="U168" s="477"/>
      <c r="V168" s="477"/>
      <c r="W168" s="477"/>
      <c r="X168" s="24" t="s">
        <v>1</v>
      </c>
      <c r="Y168" s="39" t="s">
        <v>261</v>
      </c>
      <c r="Z168" s="3"/>
      <c r="AA168" s="660"/>
      <c r="AB168" s="661"/>
      <c r="AC168" s="661"/>
      <c r="AD168" s="661"/>
      <c r="AE168" s="662"/>
      <c r="AF168" s="35"/>
    </row>
    <row r="169" spans="2:43" ht="8.4499999999999993" customHeight="1" x14ac:dyDescent="0.15">
      <c r="B169" s="34"/>
      <c r="G169" s="121"/>
      <c r="H169" s="121"/>
      <c r="I169" s="121"/>
      <c r="J169" s="121"/>
      <c r="K169" s="121"/>
      <c r="L169" s="121"/>
      <c r="M169" s="121"/>
      <c r="N169" s="121"/>
      <c r="O169" s="121"/>
      <c r="P169" s="121"/>
      <c r="Q169" s="121"/>
      <c r="R169" s="121"/>
      <c r="S169" s="121"/>
      <c r="T169" s="121"/>
      <c r="U169" s="121"/>
      <c r="V169" s="121"/>
      <c r="W169" s="121"/>
      <c r="X169" s="121"/>
      <c r="Y169" s="39"/>
      <c r="Z169" s="3"/>
      <c r="AA169" s="663"/>
      <c r="AB169" s="664"/>
      <c r="AC169" s="664"/>
      <c r="AD169" s="664"/>
      <c r="AE169" s="665"/>
      <c r="AF169" s="35"/>
    </row>
    <row r="170" spans="2:43" ht="25.9" customHeight="1" x14ac:dyDescent="0.2">
      <c r="B170" s="34"/>
      <c r="E170" s="52"/>
      <c r="F170" s="674" t="s">
        <v>419</v>
      </c>
      <c r="G170" s="674"/>
      <c r="H170" s="674"/>
      <c r="I170" s="674"/>
      <c r="J170" s="674"/>
      <c r="K170" s="674"/>
      <c r="L170" s="674"/>
      <c r="M170" s="674"/>
      <c r="N170" s="674"/>
      <c r="O170" s="674"/>
      <c r="P170" s="674"/>
      <c r="Q170" s="674"/>
      <c r="R170" s="674"/>
      <c r="S170" s="674"/>
      <c r="T170" s="674"/>
      <c r="U170" s="674"/>
      <c r="V170" s="674"/>
      <c r="W170" s="674"/>
      <c r="X170" s="675"/>
      <c r="Y170" s="39"/>
      <c r="Z170" s="3"/>
      <c r="AA170" s="2"/>
      <c r="AB170" s="3"/>
      <c r="AC170" s="2"/>
      <c r="AD170" s="3"/>
      <c r="AE170" s="105"/>
      <c r="AF170" s="35"/>
      <c r="AK170" s="13"/>
      <c r="AL170" s="13"/>
      <c r="AM170" s="13"/>
      <c r="AN170" s="13"/>
      <c r="AO170" s="13"/>
    </row>
    <row r="171" spans="2:43" ht="25.15" customHeight="1" thickBot="1" x14ac:dyDescent="0.2">
      <c r="B171" s="34"/>
      <c r="G171" s="555" t="s">
        <v>141</v>
      </c>
      <c r="H171" s="556"/>
      <c r="I171" s="556"/>
      <c r="J171" s="556"/>
      <c r="K171" s="556"/>
      <c r="L171" s="556"/>
      <c r="M171" s="556"/>
      <c r="N171" s="556"/>
      <c r="O171" s="556"/>
      <c r="P171" s="556"/>
      <c r="Q171" s="556"/>
      <c r="R171" s="557"/>
      <c r="S171" s="610" t="s">
        <v>99</v>
      </c>
      <c r="T171" s="526"/>
      <c r="U171" s="526"/>
      <c r="V171" s="526"/>
      <c r="W171" s="526"/>
      <c r="X171" s="527"/>
      <c r="Y171" s="39"/>
      <c r="Z171" s="3"/>
      <c r="AA171" s="2"/>
      <c r="AB171" s="3"/>
      <c r="AC171" s="2"/>
      <c r="AD171" s="3"/>
      <c r="AE171" s="105"/>
      <c r="AF171" s="35"/>
      <c r="AK171" s="13"/>
      <c r="AL171" s="13"/>
      <c r="AM171" s="13"/>
      <c r="AN171" s="13"/>
      <c r="AO171" s="13"/>
    </row>
    <row r="172" spans="2:43" ht="19.149999999999999" customHeight="1" thickTop="1" x14ac:dyDescent="0.15">
      <c r="B172" s="34"/>
      <c r="G172" s="594" t="s">
        <v>420</v>
      </c>
      <c r="H172" s="595"/>
      <c r="I172" s="595"/>
      <c r="J172" s="595"/>
      <c r="K172" s="595"/>
      <c r="L172" s="595"/>
      <c r="M172" s="595"/>
      <c r="N172" s="595"/>
      <c r="O172" s="595"/>
      <c r="P172" s="595"/>
      <c r="Q172" s="595"/>
      <c r="R172" s="596"/>
      <c r="S172" s="29"/>
      <c r="T172" s="611"/>
      <c r="U172" s="611"/>
      <c r="V172" s="611"/>
      <c r="W172" s="611"/>
      <c r="X172" s="26"/>
      <c r="Y172" s="696" t="s">
        <v>261</v>
      </c>
      <c r="Z172" s="3"/>
      <c r="AA172" s="657" t="s">
        <v>282</v>
      </c>
      <c r="AB172" s="658"/>
      <c r="AC172" s="658"/>
      <c r="AD172" s="658"/>
      <c r="AE172" s="659"/>
      <c r="AF172" s="35"/>
    </row>
    <row r="173" spans="2:43" ht="19.149999999999999" customHeight="1" x14ac:dyDescent="0.15">
      <c r="B173" s="34"/>
      <c r="G173" s="565"/>
      <c r="H173" s="566"/>
      <c r="I173" s="566"/>
      <c r="J173" s="566"/>
      <c r="K173" s="566"/>
      <c r="L173" s="566"/>
      <c r="M173" s="566"/>
      <c r="N173" s="566"/>
      <c r="O173" s="566"/>
      <c r="P173" s="566"/>
      <c r="Q173" s="566"/>
      <c r="R173" s="567"/>
      <c r="S173" s="30"/>
      <c r="T173" s="612"/>
      <c r="U173" s="612"/>
      <c r="V173" s="612"/>
      <c r="W173" s="612"/>
      <c r="X173" s="28" t="s">
        <v>1</v>
      </c>
      <c r="Y173" s="696"/>
      <c r="Z173" s="3"/>
      <c r="AA173" s="660"/>
      <c r="AB173" s="661"/>
      <c r="AC173" s="661"/>
      <c r="AD173" s="661"/>
      <c r="AE173" s="662"/>
      <c r="AF173" s="35"/>
    </row>
    <row r="174" spans="2:43" ht="25.15" customHeight="1" x14ac:dyDescent="0.15">
      <c r="B174" s="34"/>
      <c r="G174" s="676" t="s">
        <v>421</v>
      </c>
      <c r="H174" s="677"/>
      <c r="I174" s="677"/>
      <c r="J174" s="677"/>
      <c r="K174" s="677"/>
      <c r="L174" s="677"/>
      <c r="M174" s="677"/>
      <c r="N174" s="677"/>
      <c r="O174" s="677"/>
      <c r="P174" s="677"/>
      <c r="Q174" s="677"/>
      <c r="R174" s="678"/>
      <c r="S174" s="22"/>
      <c r="T174" s="609"/>
      <c r="U174" s="609"/>
      <c r="V174" s="609"/>
      <c r="W174" s="609"/>
      <c r="X174" s="24" t="s">
        <v>1</v>
      </c>
      <c r="Y174" s="39" t="s">
        <v>261</v>
      </c>
      <c r="Z174" s="3"/>
      <c r="AA174" s="660"/>
      <c r="AB174" s="661"/>
      <c r="AC174" s="661"/>
      <c r="AD174" s="661"/>
      <c r="AE174" s="662"/>
      <c r="AF174" s="35"/>
    </row>
    <row r="175" spans="2:43" ht="25.15" customHeight="1" x14ac:dyDescent="0.15">
      <c r="B175" s="34"/>
      <c r="G175" s="676" t="s">
        <v>11</v>
      </c>
      <c r="H175" s="677"/>
      <c r="I175" s="677"/>
      <c r="J175" s="677"/>
      <c r="K175" s="677"/>
      <c r="L175" s="677"/>
      <c r="M175" s="677"/>
      <c r="N175" s="677"/>
      <c r="O175" s="677"/>
      <c r="P175" s="677"/>
      <c r="Q175" s="677"/>
      <c r="R175" s="678"/>
      <c r="S175" s="22"/>
      <c r="T175" s="417"/>
      <c r="U175" s="417"/>
      <c r="V175" s="417"/>
      <c r="W175" s="417"/>
      <c r="X175" s="24" t="s">
        <v>1</v>
      </c>
      <c r="Y175" s="39" t="s">
        <v>261</v>
      </c>
      <c r="Z175" s="3"/>
      <c r="AA175" s="660"/>
      <c r="AB175" s="661"/>
      <c r="AC175" s="661"/>
      <c r="AD175" s="661"/>
      <c r="AE175" s="662"/>
      <c r="AF175" s="35"/>
    </row>
    <row r="176" spans="2:43" ht="25.15" customHeight="1" x14ac:dyDescent="0.15">
      <c r="B176" s="34"/>
      <c r="G176" s="676" t="s">
        <v>422</v>
      </c>
      <c r="H176" s="677"/>
      <c r="I176" s="677"/>
      <c r="J176" s="677"/>
      <c r="K176" s="677"/>
      <c r="L176" s="677"/>
      <c r="M176" s="677"/>
      <c r="N176" s="677"/>
      <c r="O176" s="677"/>
      <c r="P176" s="677"/>
      <c r="Q176" s="677"/>
      <c r="R176" s="678"/>
      <c r="S176" s="22"/>
      <c r="T176" s="609"/>
      <c r="U176" s="609"/>
      <c r="V176" s="609"/>
      <c r="W176" s="609"/>
      <c r="X176" s="24" t="s">
        <v>1</v>
      </c>
      <c r="Y176" s="39" t="s">
        <v>261</v>
      </c>
      <c r="Z176" s="3"/>
      <c r="AA176" s="663"/>
      <c r="AB176" s="664"/>
      <c r="AC176" s="664"/>
      <c r="AD176" s="664"/>
      <c r="AE176" s="665"/>
      <c r="AF176" s="35"/>
    </row>
    <row r="177" spans="2:43" ht="25.15" customHeight="1" x14ac:dyDescent="0.15">
      <c r="B177" s="34"/>
      <c r="F177" s="121" t="s">
        <v>20</v>
      </c>
      <c r="G177" s="512" t="s">
        <v>102</v>
      </c>
      <c r="H177" s="513"/>
      <c r="I177" s="513"/>
      <c r="J177" s="513"/>
      <c r="K177" s="513"/>
      <c r="L177" s="513"/>
      <c r="M177" s="513"/>
      <c r="N177" s="513"/>
      <c r="O177" s="513"/>
      <c r="P177" s="513"/>
      <c r="Q177" s="513"/>
      <c r="R177" s="514"/>
      <c r="S177" s="22"/>
      <c r="T177" s="477">
        <f>SUM(T172:W176)</f>
        <v>0</v>
      </c>
      <c r="U177" s="477"/>
      <c r="V177" s="477"/>
      <c r="W177" s="477"/>
      <c r="X177" s="24" t="s">
        <v>1</v>
      </c>
      <c r="Y177" s="39"/>
      <c r="Z177" s="3"/>
      <c r="AA177" s="2"/>
      <c r="AB177" s="3"/>
      <c r="AC177" s="2"/>
      <c r="AD177" s="3"/>
      <c r="AE177" s="105"/>
      <c r="AF177" s="35"/>
    </row>
    <row r="178" spans="2:43" ht="24" customHeight="1" x14ac:dyDescent="0.15">
      <c r="B178" s="34"/>
      <c r="N178" s="13"/>
      <c r="O178" s="13"/>
      <c r="P178" s="13"/>
      <c r="Q178" s="13"/>
      <c r="R178" s="13"/>
      <c r="T178" s="606" t="s">
        <v>103</v>
      </c>
      <c r="U178" s="606"/>
      <c r="V178" s="606"/>
      <c r="W178" s="606"/>
      <c r="X178" s="115"/>
      <c r="Y178" s="39"/>
      <c r="Z178" s="3"/>
      <c r="AA178" s="2"/>
      <c r="AB178" s="3"/>
      <c r="AC178" s="2"/>
      <c r="AD178" s="3"/>
      <c r="AE178" s="105"/>
      <c r="AF178" s="35"/>
    </row>
    <row r="179" spans="2:43" ht="30.75" customHeight="1" x14ac:dyDescent="0.15">
      <c r="B179" s="34"/>
      <c r="C179" s="52" t="s">
        <v>467</v>
      </c>
      <c r="M179" s="117"/>
      <c r="N179" s="117"/>
      <c r="O179" s="117"/>
      <c r="P179" s="117"/>
      <c r="Q179" s="117"/>
      <c r="T179" s="607">
        <f>T168+T177</f>
        <v>0</v>
      </c>
      <c r="U179" s="477"/>
      <c r="V179" s="477"/>
      <c r="W179" s="608"/>
      <c r="X179" s="1" t="s">
        <v>1</v>
      </c>
      <c r="Y179" s="39"/>
      <c r="Z179" s="3"/>
      <c r="AA179" s="2"/>
      <c r="AB179" s="3"/>
      <c r="AC179" s="2"/>
      <c r="AD179" s="3"/>
      <c r="AE179" s="105"/>
      <c r="AF179" s="35"/>
      <c r="AI179" s="7">
        <f>T179-Q161</f>
        <v>0</v>
      </c>
    </row>
    <row r="180" spans="2:43" ht="12.6" customHeight="1" x14ac:dyDescent="0.15">
      <c r="B180" s="34"/>
      <c r="Y180" s="39"/>
      <c r="Z180" s="3"/>
      <c r="AA180" s="2"/>
      <c r="AB180" s="3"/>
      <c r="AC180" s="2"/>
      <c r="AD180" s="3"/>
      <c r="AE180" s="105"/>
      <c r="AF180" s="35"/>
    </row>
    <row r="181" spans="2:43" ht="24.6" customHeight="1" thickBot="1" x14ac:dyDescent="0.2">
      <c r="B181" s="34"/>
      <c r="D181" s="52"/>
      <c r="E181" s="435" t="str">
        <f>IF(AI179&gt;0,"収支分析表を提出してください","")</f>
        <v/>
      </c>
      <c r="F181" s="435"/>
      <c r="G181" s="435"/>
      <c r="H181" s="435"/>
      <c r="I181" s="435"/>
      <c r="J181" s="435"/>
      <c r="K181" s="435"/>
      <c r="L181" s="435"/>
      <c r="M181" s="435"/>
      <c r="N181" s="435"/>
      <c r="O181" s="435"/>
      <c r="P181" s="110"/>
      <c r="Q181" s="110"/>
      <c r="R181" s="110"/>
      <c r="S181" s="110"/>
      <c r="T181" s="110"/>
      <c r="U181" s="110"/>
      <c r="V181" s="110"/>
      <c r="W181" s="110"/>
      <c r="Y181" s="44"/>
      <c r="Z181" s="45"/>
      <c r="AA181" s="9"/>
      <c r="AB181" s="45"/>
      <c r="AC181" s="9"/>
      <c r="AD181" s="111"/>
      <c r="AF181" s="35"/>
    </row>
    <row r="182" spans="2:43" ht="7.9" customHeight="1" x14ac:dyDescent="0.15">
      <c r="B182" s="123"/>
      <c r="C182" s="123"/>
      <c r="D182" s="123"/>
      <c r="E182" s="156"/>
      <c r="F182" s="156"/>
      <c r="G182" s="156"/>
      <c r="H182" s="156"/>
      <c r="I182" s="156"/>
      <c r="J182" s="156"/>
      <c r="K182" s="156"/>
      <c r="L182" s="156"/>
      <c r="M182" s="156"/>
      <c r="N182" s="156"/>
      <c r="O182" s="156"/>
      <c r="P182" s="156"/>
      <c r="Q182" s="156"/>
      <c r="R182" s="156"/>
      <c r="S182" s="156"/>
      <c r="T182" s="156"/>
      <c r="U182" s="156"/>
      <c r="V182" s="156"/>
      <c r="W182" s="156"/>
      <c r="X182" s="157"/>
      <c r="Y182" s="125"/>
      <c r="Z182" s="126"/>
      <c r="AA182" s="125"/>
      <c r="AB182" s="126"/>
      <c r="AC182" s="125"/>
      <c r="AD182" s="126"/>
      <c r="AE182" s="123"/>
      <c r="AF182" s="123"/>
    </row>
    <row r="183" spans="2:43" ht="7.9" customHeight="1" thickBot="1" x14ac:dyDescent="0.2">
      <c r="B183" s="158"/>
      <c r="C183" s="158"/>
      <c r="D183" s="158"/>
      <c r="E183" s="158"/>
      <c r="F183" s="158"/>
      <c r="G183" s="158"/>
      <c r="H183" s="159"/>
      <c r="I183" s="158"/>
      <c r="J183" s="158"/>
      <c r="K183" s="158"/>
      <c r="L183" s="158"/>
      <c r="M183" s="158"/>
      <c r="N183" s="158"/>
      <c r="O183" s="158"/>
      <c r="P183" s="158"/>
      <c r="Q183" s="158"/>
      <c r="R183" s="158"/>
      <c r="S183" s="158"/>
      <c r="T183" s="158"/>
      <c r="U183" s="158"/>
      <c r="V183" s="158"/>
      <c r="W183" s="158"/>
      <c r="X183" s="158"/>
      <c r="Y183" s="160"/>
      <c r="Z183" s="161"/>
      <c r="AA183" s="160"/>
      <c r="AB183" s="161"/>
      <c r="AC183" s="160"/>
      <c r="AD183" s="161"/>
      <c r="AE183" s="158"/>
      <c r="AF183" s="158"/>
    </row>
    <row r="184" spans="2:43" ht="22.9" customHeight="1" x14ac:dyDescent="0.15">
      <c r="B184" s="488"/>
      <c r="C184" s="489"/>
      <c r="D184" s="489"/>
      <c r="E184" s="489"/>
      <c r="F184" s="489"/>
      <c r="G184" s="489"/>
      <c r="H184" s="489"/>
      <c r="I184" s="489"/>
      <c r="J184" s="489"/>
      <c r="K184" s="489"/>
      <c r="L184" s="489"/>
      <c r="M184" s="489"/>
      <c r="N184" s="489"/>
      <c r="O184" s="489"/>
      <c r="P184" s="489"/>
      <c r="Q184" s="489"/>
      <c r="R184" s="489"/>
      <c r="S184" s="489"/>
      <c r="T184" s="489"/>
      <c r="U184" s="489"/>
      <c r="V184" s="489"/>
      <c r="W184" s="489"/>
      <c r="X184" s="490"/>
      <c r="Y184" s="482" t="s">
        <v>154</v>
      </c>
      <c r="Z184" s="483"/>
      <c r="AA184" s="483"/>
      <c r="AB184" s="483"/>
      <c r="AC184" s="483"/>
      <c r="AD184" s="484"/>
      <c r="AE184" s="436" t="s">
        <v>32</v>
      </c>
      <c r="AF184" s="437"/>
      <c r="AG184" s="121"/>
      <c r="AH184" s="121"/>
      <c r="AI184" s="121"/>
      <c r="AJ184" s="121"/>
      <c r="AK184" s="121"/>
      <c r="AL184" s="121"/>
      <c r="AM184" s="121"/>
      <c r="AN184" s="121"/>
      <c r="AO184" s="121"/>
    </row>
    <row r="185" spans="2:43" ht="22.9" customHeight="1" x14ac:dyDescent="0.15">
      <c r="B185" s="491"/>
      <c r="C185" s="492"/>
      <c r="D185" s="492"/>
      <c r="E185" s="492"/>
      <c r="F185" s="492"/>
      <c r="G185" s="492"/>
      <c r="H185" s="492"/>
      <c r="I185" s="492"/>
      <c r="J185" s="492"/>
      <c r="K185" s="492"/>
      <c r="L185" s="492"/>
      <c r="M185" s="492"/>
      <c r="N185" s="492"/>
      <c r="O185" s="492"/>
      <c r="P185" s="492"/>
      <c r="Q185" s="492"/>
      <c r="R185" s="492"/>
      <c r="S185" s="492"/>
      <c r="T185" s="492"/>
      <c r="U185" s="492"/>
      <c r="V185" s="492"/>
      <c r="W185" s="492"/>
      <c r="X185" s="493"/>
      <c r="Y185" s="515" t="s">
        <v>442</v>
      </c>
      <c r="Z185" s="440"/>
      <c r="AA185" s="440" t="s">
        <v>443</v>
      </c>
      <c r="AB185" s="440"/>
      <c r="AC185" s="440" t="s">
        <v>35</v>
      </c>
      <c r="AD185" s="441"/>
      <c r="AE185" s="438"/>
      <c r="AF185" s="439"/>
      <c r="AG185" s="121"/>
      <c r="AH185" s="121"/>
      <c r="AI185" s="121"/>
      <c r="AJ185" s="121"/>
      <c r="AK185" s="121"/>
      <c r="AL185" s="121"/>
      <c r="AM185" s="121"/>
      <c r="AN185" s="121"/>
      <c r="AO185" s="121"/>
    </row>
    <row r="186" spans="2:43" ht="9" customHeight="1" x14ac:dyDescent="0.15">
      <c r="B186" s="34"/>
      <c r="Y186" s="39"/>
      <c r="Z186" s="2"/>
      <c r="AA186" s="2"/>
      <c r="AB186" s="2"/>
      <c r="AC186" s="2"/>
      <c r="AD186" s="2"/>
      <c r="AE186" s="105"/>
      <c r="AF186" s="35"/>
      <c r="AG186" s="17"/>
      <c r="AH186" s="17"/>
      <c r="AI186" s="17"/>
      <c r="AJ186" s="17"/>
      <c r="AK186" s="11"/>
      <c r="AL186" s="11"/>
      <c r="AM186" s="11"/>
      <c r="AN186" s="11"/>
      <c r="AO186" s="11"/>
    </row>
    <row r="187" spans="2:43" ht="24.6" customHeight="1" x14ac:dyDescent="0.15">
      <c r="B187" s="34"/>
      <c r="D187" s="52" t="s">
        <v>397</v>
      </c>
      <c r="E187" s="52"/>
      <c r="Y187" s="146"/>
      <c r="Z187" s="10"/>
      <c r="AA187" s="147"/>
      <c r="AB187" s="10"/>
      <c r="AC187" s="147"/>
      <c r="AD187" s="43"/>
      <c r="AE187" s="1" t="s">
        <v>139</v>
      </c>
      <c r="AF187" s="35"/>
    </row>
    <row r="188" spans="2:43" ht="19.149999999999999" customHeight="1" x14ac:dyDescent="0.15">
      <c r="B188" s="34"/>
      <c r="D188" s="52"/>
      <c r="E188" s="52" t="s">
        <v>293</v>
      </c>
      <c r="Y188" s="39"/>
      <c r="Z188" s="3"/>
      <c r="AA188" s="2"/>
      <c r="AB188" s="3"/>
      <c r="AC188" s="2"/>
      <c r="AD188" s="4"/>
      <c r="AF188" s="35"/>
    </row>
    <row r="189" spans="2:43" ht="15" customHeight="1" x14ac:dyDescent="0.15">
      <c r="B189" s="34"/>
      <c r="D189" s="52"/>
      <c r="E189" s="343" t="s">
        <v>398</v>
      </c>
      <c r="Y189" s="39"/>
      <c r="Z189" s="3"/>
      <c r="AA189" s="2"/>
      <c r="AB189" s="3"/>
      <c r="AC189" s="2"/>
      <c r="AD189" s="4"/>
      <c r="AF189" s="35"/>
    </row>
    <row r="190" spans="2:43" ht="23.45" customHeight="1" x14ac:dyDescent="0.2">
      <c r="B190" s="34"/>
      <c r="E190" s="52"/>
      <c r="F190" s="116" t="s">
        <v>128</v>
      </c>
      <c r="Y190" s="39"/>
      <c r="Z190" s="3"/>
      <c r="AA190" s="2"/>
      <c r="AB190" s="3"/>
      <c r="AC190" s="2"/>
      <c r="AD190" s="3"/>
      <c r="AE190" s="105" t="s">
        <v>105</v>
      </c>
      <c r="AF190" s="35"/>
      <c r="AK190" s="13"/>
      <c r="AL190" s="13"/>
      <c r="AM190" s="13"/>
      <c r="AN190" s="13"/>
      <c r="AO190" s="13"/>
      <c r="AP190" s="21"/>
      <c r="AQ190" s="21"/>
    </row>
    <row r="191" spans="2:43" ht="17.45" customHeight="1" x14ac:dyDescent="0.15">
      <c r="B191" s="34"/>
      <c r="G191" s="606" t="s">
        <v>147</v>
      </c>
      <c r="H191" s="606"/>
      <c r="I191" s="606"/>
      <c r="J191" s="606"/>
      <c r="K191" s="606"/>
      <c r="M191" s="703" t="s">
        <v>18</v>
      </c>
      <c r="N191" s="703"/>
      <c r="O191" s="535">
        <v>4</v>
      </c>
      <c r="P191" s="703" t="s">
        <v>19</v>
      </c>
      <c r="Q191" s="703"/>
      <c r="R191" s="606" t="s">
        <v>106</v>
      </c>
      <c r="S191" s="606"/>
      <c r="T191" s="606"/>
      <c r="U191" s="606"/>
      <c r="V191" s="606"/>
      <c r="Y191" s="39"/>
      <c r="Z191" s="3"/>
      <c r="AA191" s="2"/>
      <c r="AB191" s="3"/>
      <c r="AC191" s="2"/>
      <c r="AD191" s="3"/>
      <c r="AE191" s="105"/>
      <c r="AF191" s="35"/>
    </row>
    <row r="192" spans="2:43" ht="36" customHeight="1" x14ac:dyDescent="0.15">
      <c r="B192" s="34"/>
      <c r="G192" s="704"/>
      <c r="H192" s="417"/>
      <c r="I192" s="417"/>
      <c r="J192" s="417"/>
      <c r="K192" s="705"/>
      <c r="L192" s="1" t="s">
        <v>1</v>
      </c>
      <c r="M192" s="703"/>
      <c r="N192" s="703"/>
      <c r="O192" s="535"/>
      <c r="P192" s="703"/>
      <c r="Q192" s="703"/>
      <c r="R192" s="607">
        <f>G192/O191</f>
        <v>0</v>
      </c>
      <c r="S192" s="477"/>
      <c r="T192" s="477"/>
      <c r="U192" s="477"/>
      <c r="V192" s="608"/>
      <c r="W192" s="7" t="s">
        <v>1</v>
      </c>
      <c r="Y192" s="39"/>
      <c r="Z192" s="3"/>
      <c r="AA192" s="2"/>
      <c r="AB192" s="3"/>
      <c r="AC192" s="2"/>
      <c r="AD192" s="3"/>
      <c r="AE192" s="105"/>
      <c r="AF192" s="35"/>
    </row>
    <row r="193" spans="2:43" ht="30.75" customHeight="1" x14ac:dyDescent="0.2">
      <c r="B193" s="34"/>
      <c r="E193" s="52"/>
      <c r="F193" s="116" t="s">
        <v>423</v>
      </c>
      <c r="Y193" s="39"/>
      <c r="Z193" s="3"/>
      <c r="AA193" s="2"/>
      <c r="AB193" s="3"/>
      <c r="AC193" s="2"/>
      <c r="AD193" s="3"/>
      <c r="AE193" s="105"/>
      <c r="AF193" s="35"/>
      <c r="AK193" s="13"/>
      <c r="AL193" s="13"/>
      <c r="AM193" s="13"/>
      <c r="AN193" s="13"/>
      <c r="AO193" s="13"/>
      <c r="AP193" s="21"/>
      <c r="AQ193" s="21"/>
    </row>
    <row r="194" spans="2:43" ht="27.6" customHeight="1" thickBot="1" x14ac:dyDescent="0.2">
      <c r="B194" s="34"/>
      <c r="G194" s="555" t="s">
        <v>140</v>
      </c>
      <c r="H194" s="556"/>
      <c r="I194" s="556"/>
      <c r="J194" s="556"/>
      <c r="K194" s="556"/>
      <c r="L194" s="556"/>
      <c r="M194" s="556"/>
      <c r="N194" s="556"/>
      <c r="O194" s="556"/>
      <c r="P194" s="556"/>
      <c r="Q194" s="556"/>
      <c r="R194" s="557"/>
      <c r="S194" s="610" t="s">
        <v>99</v>
      </c>
      <c r="T194" s="526"/>
      <c r="U194" s="526"/>
      <c r="V194" s="526"/>
      <c r="W194" s="526"/>
      <c r="X194" s="527"/>
      <c r="Y194" s="39"/>
      <c r="Z194" s="3"/>
      <c r="AA194" s="657" t="s">
        <v>283</v>
      </c>
      <c r="AB194" s="658"/>
      <c r="AC194" s="658"/>
      <c r="AD194" s="658"/>
      <c r="AE194" s="659"/>
      <c r="AF194" s="35"/>
      <c r="AK194" s="13"/>
      <c r="AL194" s="13"/>
      <c r="AM194" s="13"/>
      <c r="AN194" s="13"/>
      <c r="AO194" s="13"/>
    </row>
    <row r="195" spans="2:43" ht="17.45" customHeight="1" thickTop="1" x14ac:dyDescent="0.15">
      <c r="B195" s="34"/>
      <c r="G195" s="594" t="s">
        <v>424</v>
      </c>
      <c r="H195" s="595"/>
      <c r="I195" s="595"/>
      <c r="J195" s="595"/>
      <c r="K195" s="595"/>
      <c r="L195" s="595"/>
      <c r="M195" s="595"/>
      <c r="N195" s="595"/>
      <c r="O195" s="595"/>
      <c r="P195" s="595"/>
      <c r="Q195" s="595"/>
      <c r="R195" s="596"/>
      <c r="S195" s="114"/>
      <c r="T195" s="706">
        <f>T165</f>
        <v>0</v>
      </c>
      <c r="U195" s="706"/>
      <c r="V195" s="706"/>
      <c r="W195" s="706"/>
      <c r="X195" s="115"/>
      <c r="Y195" s="696" t="s">
        <v>261</v>
      </c>
      <c r="Z195" s="3"/>
      <c r="AA195" s="660"/>
      <c r="AB195" s="661"/>
      <c r="AC195" s="661"/>
      <c r="AD195" s="661"/>
      <c r="AE195" s="662"/>
      <c r="AF195" s="35"/>
      <c r="AK195" s="13"/>
      <c r="AL195" s="13"/>
      <c r="AM195" s="13"/>
      <c r="AN195" s="13"/>
      <c r="AO195" s="13"/>
    </row>
    <row r="196" spans="2:43" ht="17.45" customHeight="1" x14ac:dyDescent="0.15">
      <c r="B196" s="34"/>
      <c r="G196" s="565"/>
      <c r="H196" s="566"/>
      <c r="I196" s="566"/>
      <c r="J196" s="566"/>
      <c r="K196" s="566"/>
      <c r="L196" s="566"/>
      <c r="M196" s="566"/>
      <c r="N196" s="566"/>
      <c r="O196" s="566"/>
      <c r="P196" s="566"/>
      <c r="Q196" s="566"/>
      <c r="R196" s="567"/>
      <c r="S196" s="30"/>
      <c r="T196" s="707"/>
      <c r="U196" s="707"/>
      <c r="V196" s="707"/>
      <c r="W196" s="707"/>
      <c r="X196" s="28" t="s">
        <v>1</v>
      </c>
      <c r="Y196" s="696"/>
      <c r="Z196" s="3"/>
      <c r="AA196" s="660"/>
      <c r="AB196" s="661"/>
      <c r="AC196" s="661"/>
      <c r="AD196" s="661"/>
      <c r="AE196" s="662"/>
      <c r="AF196" s="35"/>
    </row>
    <row r="197" spans="2:43" ht="30.75" customHeight="1" x14ac:dyDescent="0.15">
      <c r="B197" s="34"/>
      <c r="G197" s="471" t="s">
        <v>16</v>
      </c>
      <c r="H197" s="472"/>
      <c r="I197" s="472"/>
      <c r="J197" s="472"/>
      <c r="K197" s="472"/>
      <c r="L197" s="472"/>
      <c r="M197" s="472"/>
      <c r="N197" s="472"/>
      <c r="O197" s="472"/>
      <c r="P197" s="472"/>
      <c r="Q197" s="472"/>
      <c r="R197" s="561"/>
      <c r="S197" s="31"/>
      <c r="T197" s="707">
        <f>T167</f>
        <v>0</v>
      </c>
      <c r="U197" s="707"/>
      <c r="V197" s="707"/>
      <c r="W197" s="707"/>
      <c r="X197" s="24" t="s">
        <v>1</v>
      </c>
      <c r="Y197" s="39" t="s">
        <v>261</v>
      </c>
      <c r="Z197" s="3"/>
      <c r="AA197" s="660"/>
      <c r="AB197" s="661"/>
      <c r="AC197" s="661"/>
      <c r="AD197" s="661"/>
      <c r="AE197" s="662"/>
      <c r="AF197" s="35"/>
    </row>
    <row r="198" spans="2:43" ht="30.75" customHeight="1" x14ac:dyDescent="0.15">
      <c r="B198" s="34"/>
      <c r="F198" s="121" t="s">
        <v>101</v>
      </c>
      <c r="G198" s="512" t="s">
        <v>100</v>
      </c>
      <c r="H198" s="513"/>
      <c r="I198" s="513"/>
      <c r="J198" s="513"/>
      <c r="K198" s="513"/>
      <c r="L198" s="513"/>
      <c r="M198" s="513"/>
      <c r="N198" s="513"/>
      <c r="O198" s="513"/>
      <c r="P198" s="513"/>
      <c r="Q198" s="513"/>
      <c r="R198" s="514"/>
      <c r="S198" s="22"/>
      <c r="T198" s="477">
        <f>T195+T197</f>
        <v>0</v>
      </c>
      <c r="U198" s="477"/>
      <c r="V198" s="477"/>
      <c r="W198" s="477"/>
      <c r="X198" s="24" t="s">
        <v>1</v>
      </c>
      <c r="Y198" s="39" t="s">
        <v>261</v>
      </c>
      <c r="Z198" s="3"/>
      <c r="AA198" s="663"/>
      <c r="AB198" s="664"/>
      <c r="AC198" s="664"/>
      <c r="AD198" s="664"/>
      <c r="AE198" s="665"/>
      <c r="AF198" s="35"/>
    </row>
    <row r="199" spans="2:43" ht="30.75" customHeight="1" x14ac:dyDescent="0.2">
      <c r="B199" s="34"/>
      <c r="E199" s="52"/>
      <c r="F199" s="116" t="s">
        <v>425</v>
      </c>
      <c r="Y199" s="39"/>
      <c r="Z199" s="3"/>
      <c r="AA199" s="2"/>
      <c r="AB199" s="3"/>
      <c r="AC199" s="2"/>
      <c r="AD199" s="3"/>
      <c r="AE199" s="105"/>
      <c r="AF199" s="35"/>
      <c r="AK199" s="13"/>
      <c r="AL199" s="13"/>
      <c r="AM199" s="13"/>
      <c r="AN199" s="13"/>
      <c r="AO199" s="13"/>
      <c r="AP199" s="21"/>
      <c r="AQ199" s="21"/>
    </row>
    <row r="200" spans="2:43" ht="27.6" customHeight="1" thickBot="1" x14ac:dyDescent="0.2">
      <c r="B200" s="34"/>
      <c r="G200" s="555" t="s">
        <v>148</v>
      </c>
      <c r="H200" s="556"/>
      <c r="I200" s="556"/>
      <c r="J200" s="556"/>
      <c r="K200" s="556"/>
      <c r="L200" s="556"/>
      <c r="M200" s="556"/>
      <c r="N200" s="556"/>
      <c r="O200" s="556"/>
      <c r="P200" s="556"/>
      <c r="Q200" s="556"/>
      <c r="R200" s="557"/>
      <c r="S200" s="610" t="s">
        <v>99</v>
      </c>
      <c r="T200" s="526"/>
      <c r="U200" s="526"/>
      <c r="V200" s="526"/>
      <c r="W200" s="526"/>
      <c r="X200" s="527"/>
      <c r="Y200" s="39"/>
      <c r="Z200" s="3"/>
      <c r="AA200" s="2"/>
      <c r="AB200" s="3"/>
      <c r="AC200" s="2"/>
      <c r="AD200" s="3"/>
      <c r="AE200" s="105"/>
      <c r="AF200" s="35"/>
      <c r="AK200" s="13"/>
      <c r="AL200" s="13"/>
      <c r="AM200" s="13"/>
      <c r="AN200" s="13"/>
      <c r="AO200" s="13"/>
    </row>
    <row r="201" spans="2:43" ht="17.45" customHeight="1" thickTop="1" x14ac:dyDescent="0.15">
      <c r="B201" s="34"/>
      <c r="G201" s="594" t="s">
        <v>426</v>
      </c>
      <c r="H201" s="595"/>
      <c r="I201" s="595"/>
      <c r="J201" s="595"/>
      <c r="K201" s="595"/>
      <c r="L201" s="595"/>
      <c r="M201" s="595"/>
      <c r="N201" s="595"/>
      <c r="O201" s="595"/>
      <c r="P201" s="595"/>
      <c r="Q201" s="595"/>
      <c r="R201" s="596"/>
      <c r="S201" s="29"/>
      <c r="T201" s="611"/>
      <c r="U201" s="611"/>
      <c r="V201" s="611"/>
      <c r="W201" s="611"/>
      <c r="X201" s="26"/>
      <c r="Y201" s="696" t="s">
        <v>261</v>
      </c>
      <c r="Z201" s="3"/>
      <c r="AA201" s="657" t="s">
        <v>284</v>
      </c>
      <c r="AB201" s="658"/>
      <c r="AC201" s="658"/>
      <c r="AD201" s="658"/>
      <c r="AE201" s="659"/>
      <c r="AF201" s="35"/>
      <c r="AK201" s="13"/>
      <c r="AL201" s="13"/>
      <c r="AM201" s="13"/>
      <c r="AN201" s="13"/>
      <c r="AO201" s="13"/>
    </row>
    <row r="202" spans="2:43" ht="17.45" customHeight="1" x14ac:dyDescent="0.15">
      <c r="B202" s="34"/>
      <c r="G202" s="565"/>
      <c r="H202" s="566"/>
      <c r="I202" s="566"/>
      <c r="J202" s="566"/>
      <c r="K202" s="566"/>
      <c r="L202" s="566"/>
      <c r="M202" s="566"/>
      <c r="N202" s="566"/>
      <c r="O202" s="566"/>
      <c r="P202" s="566"/>
      <c r="Q202" s="566"/>
      <c r="R202" s="567"/>
      <c r="S202" s="30"/>
      <c r="T202" s="612"/>
      <c r="U202" s="612"/>
      <c r="V202" s="612"/>
      <c r="W202" s="612"/>
      <c r="X202" s="28" t="s">
        <v>1</v>
      </c>
      <c r="Y202" s="696"/>
      <c r="Z202" s="3"/>
      <c r="AA202" s="660"/>
      <c r="AB202" s="661"/>
      <c r="AC202" s="661"/>
      <c r="AD202" s="661"/>
      <c r="AE202" s="662"/>
      <c r="AF202" s="35"/>
      <c r="AK202" s="13"/>
      <c r="AL202" s="13"/>
      <c r="AM202" s="13"/>
      <c r="AN202" s="13"/>
      <c r="AO202" s="13"/>
    </row>
    <row r="203" spans="2:43" ht="30" customHeight="1" x14ac:dyDescent="0.15">
      <c r="B203" s="34"/>
      <c r="G203" s="471" t="s">
        <v>427</v>
      </c>
      <c r="H203" s="472"/>
      <c r="I203" s="472"/>
      <c r="J203" s="472"/>
      <c r="K203" s="472"/>
      <c r="L203" s="472"/>
      <c r="M203" s="472"/>
      <c r="N203" s="472"/>
      <c r="O203" s="472"/>
      <c r="P203" s="472"/>
      <c r="Q203" s="472"/>
      <c r="R203" s="561"/>
      <c r="S203" s="22"/>
      <c r="T203" s="609"/>
      <c r="U203" s="609"/>
      <c r="V203" s="609"/>
      <c r="W203" s="609"/>
      <c r="X203" s="24" t="s">
        <v>1</v>
      </c>
      <c r="Y203" s="39" t="s">
        <v>261</v>
      </c>
      <c r="Z203" s="3"/>
      <c r="AA203" s="660"/>
      <c r="AB203" s="661"/>
      <c r="AC203" s="661"/>
      <c r="AD203" s="661"/>
      <c r="AE203" s="662"/>
      <c r="AF203" s="35"/>
    </row>
    <row r="204" spans="2:43" ht="30" customHeight="1" x14ac:dyDescent="0.15">
      <c r="B204" s="34"/>
      <c r="G204" s="471" t="s">
        <v>17</v>
      </c>
      <c r="H204" s="472"/>
      <c r="I204" s="472"/>
      <c r="J204" s="472"/>
      <c r="K204" s="472"/>
      <c r="L204" s="472"/>
      <c r="M204" s="472"/>
      <c r="N204" s="472"/>
      <c r="O204" s="472"/>
      <c r="P204" s="472"/>
      <c r="Q204" s="472"/>
      <c r="R204" s="561"/>
      <c r="S204" s="22"/>
      <c r="T204" s="417"/>
      <c r="U204" s="417"/>
      <c r="V204" s="417"/>
      <c r="W204" s="417"/>
      <c r="X204" s="24" t="s">
        <v>1</v>
      </c>
      <c r="Y204" s="39" t="s">
        <v>261</v>
      </c>
      <c r="Z204" s="3"/>
      <c r="AA204" s="660"/>
      <c r="AB204" s="661"/>
      <c r="AC204" s="661"/>
      <c r="AD204" s="661"/>
      <c r="AE204" s="662"/>
      <c r="AF204" s="35"/>
    </row>
    <row r="205" spans="2:43" ht="30" customHeight="1" x14ac:dyDescent="0.15">
      <c r="B205" s="34"/>
      <c r="G205" s="471" t="s">
        <v>428</v>
      </c>
      <c r="H205" s="472"/>
      <c r="I205" s="472"/>
      <c r="J205" s="472"/>
      <c r="K205" s="472"/>
      <c r="L205" s="472"/>
      <c r="M205" s="472"/>
      <c r="N205" s="472"/>
      <c r="O205" s="472"/>
      <c r="P205" s="472"/>
      <c r="Q205" s="472"/>
      <c r="R205" s="561"/>
      <c r="S205" s="22"/>
      <c r="T205" s="609"/>
      <c r="U205" s="609"/>
      <c r="V205" s="609"/>
      <c r="W205" s="609"/>
      <c r="X205" s="24" t="s">
        <v>1</v>
      </c>
      <c r="Y205" s="39" t="s">
        <v>261</v>
      </c>
      <c r="Z205" s="3"/>
      <c r="AA205" s="663"/>
      <c r="AB205" s="664"/>
      <c r="AC205" s="664"/>
      <c r="AD205" s="664"/>
      <c r="AE205" s="665"/>
      <c r="AF205" s="35"/>
    </row>
    <row r="206" spans="2:43" ht="30" customHeight="1" x14ac:dyDescent="0.15">
      <c r="B206" s="34"/>
      <c r="F206" s="121" t="s">
        <v>107</v>
      </c>
      <c r="G206" s="512" t="s">
        <v>102</v>
      </c>
      <c r="H206" s="513"/>
      <c r="I206" s="513"/>
      <c r="J206" s="513"/>
      <c r="K206" s="513"/>
      <c r="L206" s="513"/>
      <c r="M206" s="513"/>
      <c r="N206" s="513"/>
      <c r="O206" s="513"/>
      <c r="P206" s="513"/>
      <c r="Q206" s="513"/>
      <c r="R206" s="514"/>
      <c r="S206" s="22"/>
      <c r="T206" s="477">
        <f>SUM(T201:W205)</f>
        <v>0</v>
      </c>
      <c r="U206" s="477"/>
      <c r="V206" s="477"/>
      <c r="W206" s="477"/>
      <c r="X206" s="24" t="s">
        <v>1</v>
      </c>
      <c r="Y206" s="39"/>
      <c r="Z206" s="3"/>
      <c r="AA206" s="2"/>
      <c r="AB206" s="3"/>
      <c r="AC206" s="2"/>
      <c r="AD206" s="3"/>
      <c r="AE206" s="105"/>
      <c r="AF206" s="35"/>
    </row>
    <row r="207" spans="2:43" ht="12" customHeight="1" x14ac:dyDescent="0.15">
      <c r="B207" s="34"/>
      <c r="S207" s="6"/>
      <c r="T207" s="6"/>
      <c r="U207" s="6"/>
      <c r="V207" s="6"/>
      <c r="W207" s="6"/>
      <c r="X207" s="6"/>
      <c r="Y207" s="39"/>
      <c r="Z207" s="3"/>
      <c r="AA207" s="2"/>
      <c r="AB207" s="3"/>
      <c r="AC207" s="2"/>
      <c r="AD207" s="3"/>
      <c r="AE207" s="105"/>
      <c r="AF207" s="35"/>
    </row>
    <row r="208" spans="2:43" ht="15.6" customHeight="1" x14ac:dyDescent="0.15">
      <c r="B208" s="34"/>
      <c r="N208" s="13"/>
      <c r="O208" s="13"/>
      <c r="P208" s="13"/>
      <c r="Q208" s="13"/>
      <c r="R208" s="13"/>
      <c r="T208" s="606" t="s">
        <v>108</v>
      </c>
      <c r="U208" s="606"/>
      <c r="V208" s="606"/>
      <c r="W208" s="606"/>
      <c r="X208" s="115"/>
      <c r="Y208" s="39"/>
      <c r="Z208" s="3"/>
      <c r="AA208" s="2"/>
      <c r="AB208" s="3"/>
      <c r="AC208" s="2"/>
      <c r="AD208" s="3"/>
      <c r="AE208" s="105"/>
      <c r="AF208" s="35"/>
    </row>
    <row r="209" spans="2:49" ht="30.75" customHeight="1" x14ac:dyDescent="0.15">
      <c r="B209" s="34"/>
      <c r="C209" s="52" t="s">
        <v>468</v>
      </c>
      <c r="D209" s="52"/>
      <c r="E209" s="110"/>
      <c r="M209" s="117"/>
      <c r="N209" s="117"/>
      <c r="O209" s="117"/>
      <c r="P209" s="117"/>
      <c r="Q209" s="117"/>
      <c r="T209" s="607">
        <f>T198+T206</f>
        <v>0</v>
      </c>
      <c r="U209" s="477"/>
      <c r="V209" s="477"/>
      <c r="W209" s="608"/>
      <c r="X209" s="1" t="s">
        <v>1</v>
      </c>
      <c r="Y209" s="39"/>
      <c r="Z209" s="3"/>
      <c r="AA209" s="2"/>
      <c r="AB209" s="3"/>
      <c r="AC209" s="2"/>
      <c r="AD209" s="3"/>
      <c r="AE209" s="105"/>
      <c r="AF209" s="35"/>
      <c r="AI209" s="7">
        <f>T209-R192</f>
        <v>0</v>
      </c>
    </row>
    <row r="210" spans="2:49" ht="7.9" customHeight="1" x14ac:dyDescent="0.15">
      <c r="B210" s="34"/>
      <c r="G210" s="11"/>
      <c r="H210" s="11"/>
      <c r="I210" s="11"/>
      <c r="J210" s="11"/>
      <c r="K210" s="11"/>
      <c r="L210" s="11"/>
      <c r="M210" s="11"/>
      <c r="N210" s="11"/>
      <c r="O210" s="11"/>
      <c r="P210" s="11"/>
      <c r="Q210" s="11"/>
      <c r="R210" s="11"/>
      <c r="S210" s="11"/>
      <c r="T210" s="11"/>
      <c r="U210" s="11"/>
      <c r="V210" s="11"/>
      <c r="W210" s="11"/>
      <c r="X210" s="11"/>
      <c r="Y210" s="39"/>
      <c r="Z210" s="3"/>
      <c r="AA210" s="2"/>
      <c r="AB210" s="3"/>
      <c r="AC210" s="2"/>
      <c r="AD210" s="3"/>
      <c r="AE210" s="105"/>
      <c r="AF210" s="35"/>
    </row>
    <row r="211" spans="2:49" ht="24.6" customHeight="1" thickBot="1" x14ac:dyDescent="0.2">
      <c r="B211" s="34"/>
      <c r="D211" s="335" t="str">
        <f>IF(AI209&gt;0,"       収支分析表を提出してください","")</f>
        <v/>
      </c>
      <c r="E211" s="110"/>
      <c r="F211" s="110"/>
      <c r="G211" s="110"/>
      <c r="H211" s="110"/>
      <c r="I211" s="110"/>
      <c r="J211" s="110"/>
      <c r="K211" s="110"/>
      <c r="L211" s="110"/>
      <c r="M211" s="110"/>
      <c r="N211" s="110"/>
      <c r="O211" s="110"/>
      <c r="P211" s="110"/>
      <c r="Q211" s="110"/>
      <c r="R211" s="110"/>
      <c r="S211" s="110"/>
      <c r="T211" s="110"/>
      <c r="U211" s="110"/>
      <c r="V211" s="110"/>
      <c r="W211" s="110"/>
      <c r="Y211" s="44"/>
      <c r="Z211" s="45"/>
      <c r="AA211" s="9"/>
      <c r="AB211" s="45"/>
      <c r="AC211" s="9"/>
      <c r="AD211" s="111"/>
      <c r="AF211" s="35"/>
    </row>
    <row r="212" spans="2:49" ht="7.9" customHeight="1" x14ac:dyDescent="0.15">
      <c r="B212" s="123"/>
      <c r="C212" s="123"/>
      <c r="D212" s="123"/>
      <c r="E212" s="156"/>
      <c r="F212" s="156"/>
      <c r="G212" s="156"/>
      <c r="H212" s="156"/>
      <c r="I212" s="156"/>
      <c r="J212" s="156"/>
      <c r="K212" s="156"/>
      <c r="L212" s="156"/>
      <c r="M212" s="156"/>
      <c r="N212" s="156"/>
      <c r="O212" s="156"/>
      <c r="P212" s="156"/>
      <c r="Q212" s="156"/>
      <c r="R212" s="156"/>
      <c r="S212" s="156"/>
      <c r="T212" s="156"/>
      <c r="U212" s="156"/>
      <c r="V212" s="156"/>
      <c r="W212" s="156"/>
      <c r="X212" s="157"/>
      <c r="Y212" s="125"/>
      <c r="Z212" s="126"/>
      <c r="AA212" s="125"/>
      <c r="AB212" s="126"/>
      <c r="AC212" s="125"/>
      <c r="AD212" s="126"/>
      <c r="AE212" s="123"/>
      <c r="AF212" s="123"/>
    </row>
    <row r="213" spans="2:49" ht="7.9" customHeight="1" thickBot="1" x14ac:dyDescent="0.2">
      <c r="B213" s="158"/>
      <c r="C213" s="158"/>
      <c r="D213" s="158"/>
      <c r="E213" s="158"/>
      <c r="F213" s="158"/>
      <c r="G213" s="158"/>
      <c r="H213" s="159"/>
      <c r="I213" s="158"/>
      <c r="J213" s="158"/>
      <c r="K213" s="158"/>
      <c r="L213" s="158"/>
      <c r="M213" s="158"/>
      <c r="N213" s="158"/>
      <c r="O213" s="158"/>
      <c r="P213" s="158"/>
      <c r="Q213" s="158"/>
      <c r="R213" s="158"/>
      <c r="S213" s="158"/>
      <c r="T213" s="158"/>
      <c r="U213" s="158"/>
      <c r="V213" s="158"/>
      <c r="W213" s="158"/>
      <c r="X213" s="158"/>
      <c r="Y213" s="160"/>
      <c r="Z213" s="161"/>
      <c r="AA213" s="160"/>
      <c r="AB213" s="161"/>
      <c r="AC213" s="160"/>
      <c r="AD213" s="161"/>
      <c r="AE213" s="158"/>
      <c r="AF213" s="158"/>
    </row>
    <row r="214" spans="2:49" ht="22.9" customHeight="1" x14ac:dyDescent="0.15">
      <c r="B214" s="422"/>
      <c r="C214" s="423"/>
      <c r="D214" s="423"/>
      <c r="E214" s="423"/>
      <c r="F214" s="423"/>
      <c r="G214" s="423"/>
      <c r="H214" s="423"/>
      <c r="I214" s="423"/>
      <c r="J214" s="423"/>
      <c r="K214" s="423"/>
      <c r="L214" s="423"/>
      <c r="M214" s="423"/>
      <c r="N214" s="423"/>
      <c r="O214" s="423"/>
      <c r="P214" s="423"/>
      <c r="Q214" s="423"/>
      <c r="R214" s="423"/>
      <c r="S214" s="423"/>
      <c r="T214" s="423"/>
      <c r="U214" s="423"/>
      <c r="V214" s="423"/>
      <c r="W214" s="423"/>
      <c r="X214" s="423"/>
      <c r="Y214" s="423"/>
      <c r="Z214" s="423"/>
      <c r="AA214" s="423"/>
      <c r="AB214" s="423"/>
      <c r="AC214" s="423"/>
      <c r="AD214" s="424"/>
      <c r="AE214" s="436" t="s">
        <v>32</v>
      </c>
      <c r="AF214" s="437"/>
      <c r="AG214" s="121"/>
      <c r="AH214" s="121"/>
      <c r="AI214" s="121"/>
      <c r="AJ214" s="121"/>
      <c r="AK214" s="121"/>
      <c r="AL214" s="121"/>
      <c r="AM214" s="121"/>
      <c r="AN214" s="121"/>
      <c r="AO214" s="121"/>
    </row>
    <row r="215" spans="2:49" ht="22.9" customHeight="1" x14ac:dyDescent="0.15">
      <c r="B215" s="425"/>
      <c r="C215" s="426"/>
      <c r="D215" s="426"/>
      <c r="E215" s="426"/>
      <c r="F215" s="426"/>
      <c r="G215" s="426"/>
      <c r="H215" s="426"/>
      <c r="I215" s="426"/>
      <c r="J215" s="426"/>
      <c r="K215" s="426"/>
      <c r="L215" s="426"/>
      <c r="M215" s="426"/>
      <c r="N215" s="426"/>
      <c r="O215" s="426"/>
      <c r="P215" s="426"/>
      <c r="Q215" s="426"/>
      <c r="R215" s="426"/>
      <c r="S215" s="426"/>
      <c r="T215" s="426"/>
      <c r="U215" s="426"/>
      <c r="V215" s="426"/>
      <c r="W215" s="426"/>
      <c r="X215" s="426"/>
      <c r="Y215" s="426"/>
      <c r="Z215" s="426"/>
      <c r="AA215" s="426"/>
      <c r="AB215" s="426"/>
      <c r="AC215" s="426"/>
      <c r="AD215" s="427"/>
      <c r="AE215" s="438"/>
      <c r="AF215" s="439"/>
      <c r="AG215" s="121"/>
      <c r="AH215" s="121"/>
      <c r="AI215" s="121"/>
      <c r="AJ215" s="121"/>
      <c r="AK215" s="121"/>
      <c r="AL215" s="121"/>
      <c r="AM215" s="121"/>
      <c r="AN215" s="121"/>
      <c r="AO215" s="121"/>
    </row>
    <row r="216" spans="2:49" ht="7.9" customHeight="1" x14ac:dyDescent="0.15">
      <c r="B216" s="34"/>
      <c r="H216" s="5"/>
      <c r="Y216" s="71"/>
      <c r="Z216" s="318"/>
      <c r="AA216" s="71"/>
      <c r="AB216" s="318"/>
      <c r="AC216" s="71"/>
      <c r="AD216" s="318"/>
      <c r="AE216" s="314"/>
      <c r="AF216" s="35"/>
    </row>
    <row r="217" spans="2:49" ht="27.75" customHeight="1" x14ac:dyDescent="0.15">
      <c r="B217" s="34"/>
      <c r="C217" s="100" t="s">
        <v>117</v>
      </c>
      <c r="I217" s="129"/>
      <c r="J217" s="473" t="s">
        <v>121</v>
      </c>
      <c r="K217" s="474"/>
      <c r="L217" s="474"/>
      <c r="M217" s="474"/>
      <c r="N217" s="474"/>
      <c r="O217" s="474"/>
      <c r="P217" s="474"/>
      <c r="Q217" s="474"/>
      <c r="R217" s="474"/>
      <c r="S217" s="475"/>
      <c r="Y217" s="312"/>
      <c r="Z217" s="312"/>
      <c r="AA217" s="312"/>
      <c r="AB217" s="312"/>
      <c r="AC217" s="312"/>
      <c r="AD217" s="312"/>
      <c r="AE217" s="314"/>
      <c r="AF217" s="35"/>
      <c r="AG217" s="17"/>
      <c r="AH217" s="17"/>
      <c r="AI217" s="17"/>
      <c r="AJ217" s="17"/>
      <c r="AK217" s="11"/>
      <c r="AL217" s="11"/>
      <c r="AM217" s="11"/>
      <c r="AN217" s="11"/>
      <c r="AO217" s="11"/>
    </row>
    <row r="218" spans="2:49" ht="12.6" customHeight="1" x14ac:dyDescent="0.15">
      <c r="B218" s="34"/>
      <c r="Y218" s="93"/>
      <c r="Z218" s="319"/>
      <c r="AA218" s="93"/>
      <c r="AB218" s="319"/>
      <c r="AC218" s="93"/>
      <c r="AD218" s="319"/>
      <c r="AF218" s="35"/>
    </row>
    <row r="219" spans="2:49" ht="43.9" customHeight="1" thickBot="1" x14ac:dyDescent="0.2">
      <c r="B219" s="34"/>
      <c r="E219" s="555" t="s">
        <v>88</v>
      </c>
      <c r="F219" s="556"/>
      <c r="G219" s="556"/>
      <c r="H219" s="556"/>
      <c r="I219" s="556"/>
      <c r="J219" s="556"/>
      <c r="K219" s="557"/>
      <c r="L219" s="601" t="s">
        <v>155</v>
      </c>
      <c r="M219" s="602"/>
      <c r="N219" s="602"/>
      <c r="O219" s="602"/>
      <c r="P219" s="602"/>
      <c r="Q219" s="602"/>
      <c r="R219" s="602" t="s">
        <v>25</v>
      </c>
      <c r="S219" s="602"/>
      <c r="T219" s="602"/>
      <c r="U219" s="602"/>
      <c r="V219" s="602"/>
      <c r="W219" s="602"/>
      <c r="X219" s="602" t="s">
        <v>156</v>
      </c>
      <c r="Y219" s="602"/>
      <c r="Z219" s="602"/>
      <c r="AA219" s="602"/>
      <c r="AB219" s="602"/>
      <c r="AC219" s="602"/>
      <c r="AD219" s="602"/>
      <c r="AE219" s="602"/>
      <c r="AF219" s="106"/>
    </row>
    <row r="220" spans="2:49" ht="24" customHeight="1" thickTop="1" x14ac:dyDescent="0.15">
      <c r="B220" s="34"/>
      <c r="D220" s="558" t="s">
        <v>114</v>
      </c>
      <c r="E220" s="594" t="s">
        <v>123</v>
      </c>
      <c r="F220" s="595"/>
      <c r="G220" s="595"/>
      <c r="H220" s="595"/>
      <c r="I220" s="595"/>
      <c r="J220" s="595"/>
      <c r="K220" s="596"/>
      <c r="L220" s="598"/>
      <c r="M220" s="167"/>
      <c r="N220" s="167"/>
      <c r="O220" s="167"/>
      <c r="P220" s="167"/>
      <c r="Q220" s="597" t="s">
        <v>1</v>
      </c>
      <c r="R220" s="598"/>
      <c r="S220" s="167"/>
      <c r="T220" s="167"/>
      <c r="U220" s="167"/>
      <c r="V220" s="167"/>
      <c r="W220" s="599" t="s">
        <v>1</v>
      </c>
      <c r="X220" s="605" t="s">
        <v>270</v>
      </c>
      <c r="Y220" s="605"/>
      <c r="Z220" s="605"/>
      <c r="AA220" s="605"/>
      <c r="AB220" s="605"/>
      <c r="AC220" s="605"/>
      <c r="AD220" s="605"/>
      <c r="AE220" s="605"/>
      <c r="AF220" s="109"/>
      <c r="AJ220" s="18"/>
      <c r="AO220" s="19"/>
      <c r="AP220" s="19"/>
      <c r="AQ220" s="19"/>
      <c r="AR220" s="19"/>
      <c r="AS220" s="19"/>
      <c r="AT220" s="19"/>
      <c r="AU220" s="19"/>
      <c r="AV220" s="19"/>
      <c r="AW220" s="19"/>
    </row>
    <row r="221" spans="2:49" ht="24" customHeight="1" x14ac:dyDescent="0.15">
      <c r="B221" s="34"/>
      <c r="D221" s="558"/>
      <c r="E221" s="562"/>
      <c r="F221" s="563"/>
      <c r="G221" s="563"/>
      <c r="H221" s="563"/>
      <c r="I221" s="563"/>
      <c r="J221" s="563"/>
      <c r="K221" s="564"/>
      <c r="L221" s="568"/>
      <c r="M221" s="559"/>
      <c r="N221" s="559"/>
      <c r="O221" s="559"/>
      <c r="P221" s="559"/>
      <c r="Q221" s="570"/>
      <c r="R221" s="568"/>
      <c r="S221" s="559"/>
      <c r="T221" s="559"/>
      <c r="U221" s="559"/>
      <c r="V221" s="559"/>
      <c r="W221" s="585"/>
      <c r="X221" s="540" t="s">
        <v>271</v>
      </c>
      <c r="Y221" s="541"/>
      <c r="Z221" s="541"/>
      <c r="AA221" s="541"/>
      <c r="AB221" s="541"/>
      <c r="AC221" s="541"/>
      <c r="AD221" s="541"/>
      <c r="AE221" s="542"/>
      <c r="AF221" s="109"/>
      <c r="AJ221" s="18"/>
      <c r="AO221" s="19"/>
      <c r="AP221" s="19"/>
      <c r="AQ221" s="19"/>
      <c r="AR221" s="19"/>
      <c r="AS221" s="19"/>
      <c r="AT221" s="19"/>
      <c r="AU221" s="19"/>
      <c r="AV221" s="19"/>
      <c r="AW221" s="19"/>
    </row>
    <row r="222" spans="2:49" ht="24" customHeight="1" x14ac:dyDescent="0.15">
      <c r="B222" s="34"/>
      <c r="D222" s="558"/>
      <c r="E222" s="562"/>
      <c r="F222" s="563"/>
      <c r="G222" s="563"/>
      <c r="H222" s="563"/>
      <c r="I222" s="563"/>
      <c r="J222" s="563"/>
      <c r="K222" s="564"/>
      <c r="L222" s="568"/>
      <c r="M222" s="559"/>
      <c r="N222" s="559"/>
      <c r="O222" s="559"/>
      <c r="P222" s="559"/>
      <c r="Q222" s="570"/>
      <c r="R222" s="568"/>
      <c r="S222" s="559"/>
      <c r="T222" s="559"/>
      <c r="U222" s="559"/>
      <c r="V222" s="559"/>
      <c r="W222" s="585"/>
      <c r="X222" s="540" t="s">
        <v>272</v>
      </c>
      <c r="Y222" s="541"/>
      <c r="Z222" s="541"/>
      <c r="AA222" s="541"/>
      <c r="AB222" s="541"/>
      <c r="AC222" s="541"/>
      <c r="AD222" s="541"/>
      <c r="AE222" s="542"/>
      <c r="AF222" s="109"/>
      <c r="AJ222" s="18"/>
      <c r="AO222" s="19"/>
      <c r="AP222" s="19"/>
      <c r="AQ222" s="19"/>
      <c r="AR222" s="19"/>
      <c r="AS222" s="19"/>
      <c r="AT222" s="19"/>
      <c r="AU222" s="19"/>
      <c r="AV222" s="19"/>
      <c r="AW222" s="19"/>
    </row>
    <row r="223" spans="2:49" ht="24" customHeight="1" x14ac:dyDescent="0.15">
      <c r="B223" s="34"/>
      <c r="D223" s="558"/>
      <c r="E223" s="562"/>
      <c r="F223" s="563"/>
      <c r="G223" s="563"/>
      <c r="H223" s="563"/>
      <c r="I223" s="563"/>
      <c r="J223" s="563"/>
      <c r="K223" s="564"/>
      <c r="L223" s="568"/>
      <c r="M223" s="168"/>
      <c r="N223" s="168"/>
      <c r="O223" s="168"/>
      <c r="P223" s="168"/>
      <c r="Q223" s="570"/>
      <c r="R223" s="568"/>
      <c r="S223" s="168"/>
      <c r="T223" s="168"/>
      <c r="U223" s="168"/>
      <c r="V223" s="168"/>
      <c r="W223" s="585"/>
      <c r="X223" s="540" t="s">
        <v>203</v>
      </c>
      <c r="Y223" s="541"/>
      <c r="Z223" s="541"/>
      <c r="AA223" s="603" t="s">
        <v>201</v>
      </c>
      <c r="AB223" s="603"/>
      <c r="AC223" s="603"/>
      <c r="AD223" s="603"/>
      <c r="AE223" s="604"/>
      <c r="AF223" s="109"/>
      <c r="AJ223" s="18"/>
      <c r="AO223" s="19"/>
      <c r="AP223" s="19"/>
      <c r="AQ223" s="19"/>
      <c r="AR223" s="19"/>
      <c r="AS223" s="19"/>
      <c r="AT223" s="19"/>
      <c r="AU223" s="19"/>
      <c r="AV223" s="19"/>
      <c r="AW223" s="19"/>
    </row>
    <row r="224" spans="2:49" ht="24" customHeight="1" x14ac:dyDescent="0.15">
      <c r="B224" s="34"/>
      <c r="D224" s="558" t="s">
        <v>30</v>
      </c>
      <c r="E224" s="550" t="s">
        <v>199</v>
      </c>
      <c r="F224" s="551"/>
      <c r="G224" s="551"/>
      <c r="H224" s="551"/>
      <c r="I224" s="551"/>
      <c r="J224" s="551"/>
      <c r="K224" s="552"/>
      <c r="L224" s="512"/>
      <c r="M224" s="169"/>
      <c r="N224" s="169"/>
      <c r="O224" s="169"/>
      <c r="P224" s="169"/>
      <c r="Q224" s="561" t="s">
        <v>1</v>
      </c>
      <c r="R224" s="512"/>
      <c r="S224" s="169"/>
      <c r="T224" s="169"/>
      <c r="U224" s="169"/>
      <c r="V224" s="169"/>
      <c r="W224" s="560" t="s">
        <v>1</v>
      </c>
      <c r="X224" s="600" t="s">
        <v>273</v>
      </c>
      <c r="Y224" s="600"/>
      <c r="Z224" s="600"/>
      <c r="AA224" s="600"/>
      <c r="AB224" s="600"/>
      <c r="AC224" s="600"/>
      <c r="AD224" s="600"/>
      <c r="AE224" s="600"/>
      <c r="AF224" s="109"/>
      <c r="AJ224" s="18"/>
      <c r="AO224" s="19"/>
      <c r="AP224" s="19"/>
      <c r="AQ224" s="19"/>
      <c r="AR224" s="19"/>
      <c r="AS224" s="19"/>
      <c r="AT224" s="19"/>
      <c r="AU224" s="19"/>
      <c r="AV224" s="19"/>
      <c r="AW224" s="19"/>
    </row>
    <row r="225" spans="2:49" ht="24" customHeight="1" x14ac:dyDescent="0.15">
      <c r="B225" s="34"/>
      <c r="D225" s="558"/>
      <c r="E225" s="550"/>
      <c r="F225" s="551"/>
      <c r="G225" s="551"/>
      <c r="H225" s="551"/>
      <c r="I225" s="551"/>
      <c r="J225" s="551"/>
      <c r="K225" s="552"/>
      <c r="L225" s="512"/>
      <c r="M225" s="559"/>
      <c r="N225" s="559"/>
      <c r="O225" s="559"/>
      <c r="P225" s="559"/>
      <c r="Q225" s="561"/>
      <c r="R225" s="512"/>
      <c r="S225" s="559"/>
      <c r="T225" s="559"/>
      <c r="U225" s="559"/>
      <c r="V225" s="559"/>
      <c r="W225" s="560"/>
      <c r="X225" s="540" t="s">
        <v>274</v>
      </c>
      <c r="Y225" s="541"/>
      <c r="Z225" s="541"/>
      <c r="AA225" s="541"/>
      <c r="AB225" s="541"/>
      <c r="AC225" s="541"/>
      <c r="AD225" s="541"/>
      <c r="AE225" s="542"/>
      <c r="AF225" s="109"/>
      <c r="AJ225" s="18"/>
      <c r="AO225" s="19"/>
      <c r="AP225" s="19"/>
      <c r="AQ225" s="19"/>
      <c r="AR225" s="19"/>
      <c r="AS225" s="19"/>
      <c r="AT225" s="19"/>
      <c r="AU225" s="19"/>
      <c r="AV225" s="19"/>
      <c r="AW225" s="19"/>
    </row>
    <row r="226" spans="2:49" ht="24" customHeight="1" x14ac:dyDescent="0.15">
      <c r="B226" s="34"/>
      <c r="D226" s="558"/>
      <c r="E226" s="550"/>
      <c r="F226" s="551"/>
      <c r="G226" s="551"/>
      <c r="H226" s="551"/>
      <c r="I226" s="551"/>
      <c r="J226" s="551"/>
      <c r="K226" s="552"/>
      <c r="L226" s="512"/>
      <c r="M226" s="559"/>
      <c r="N226" s="559"/>
      <c r="O226" s="559"/>
      <c r="P226" s="559"/>
      <c r="Q226" s="561"/>
      <c r="R226" s="512"/>
      <c r="S226" s="559"/>
      <c r="T226" s="559"/>
      <c r="U226" s="559"/>
      <c r="V226" s="559"/>
      <c r="W226" s="560"/>
      <c r="X226" s="540" t="s">
        <v>452</v>
      </c>
      <c r="Y226" s="541"/>
      <c r="Z226" s="541"/>
      <c r="AA226" s="541"/>
      <c r="AB226" s="541"/>
      <c r="AC226" s="541"/>
      <c r="AD226" s="541"/>
      <c r="AE226" s="542"/>
      <c r="AF226" s="109"/>
      <c r="AJ226" s="18"/>
      <c r="AO226" s="19"/>
      <c r="AP226" s="19"/>
      <c r="AQ226" s="19"/>
      <c r="AR226" s="19"/>
      <c r="AS226" s="19"/>
      <c r="AT226" s="19"/>
      <c r="AU226" s="19"/>
      <c r="AV226" s="19"/>
      <c r="AW226" s="19"/>
    </row>
    <row r="227" spans="2:49" ht="24" customHeight="1" x14ac:dyDescent="0.15">
      <c r="B227" s="34"/>
      <c r="D227" s="558"/>
      <c r="E227" s="550"/>
      <c r="F227" s="551"/>
      <c r="G227" s="551"/>
      <c r="H227" s="551"/>
      <c r="I227" s="551"/>
      <c r="J227" s="551"/>
      <c r="K227" s="552"/>
      <c r="L227" s="512"/>
      <c r="M227" s="170"/>
      <c r="N227" s="170"/>
      <c r="O227" s="170"/>
      <c r="P227" s="170"/>
      <c r="Q227" s="561"/>
      <c r="R227" s="512"/>
      <c r="S227" s="170"/>
      <c r="T227" s="170"/>
      <c r="U227" s="170"/>
      <c r="V227" s="170"/>
      <c r="W227" s="560"/>
      <c r="X227" s="546" t="s">
        <v>203</v>
      </c>
      <c r="Y227" s="547"/>
      <c r="Z227" s="547"/>
      <c r="AA227" s="553" t="s">
        <v>201</v>
      </c>
      <c r="AB227" s="553"/>
      <c r="AC227" s="553"/>
      <c r="AD227" s="553"/>
      <c r="AE227" s="554"/>
      <c r="AF227" s="109"/>
      <c r="AJ227" s="18"/>
      <c r="AO227" s="19"/>
      <c r="AP227" s="19"/>
      <c r="AQ227" s="19"/>
      <c r="AR227" s="19"/>
      <c r="AS227" s="19"/>
      <c r="AT227" s="19"/>
      <c r="AU227" s="19"/>
      <c r="AV227" s="19"/>
      <c r="AW227" s="19"/>
    </row>
    <row r="228" spans="2:49" ht="24" customHeight="1" x14ac:dyDescent="0.15">
      <c r="B228" s="34"/>
      <c r="D228" s="558" t="s">
        <v>29</v>
      </c>
      <c r="E228" s="550" t="s">
        <v>200</v>
      </c>
      <c r="F228" s="551"/>
      <c r="G228" s="551"/>
      <c r="H228" s="551"/>
      <c r="I228" s="551"/>
      <c r="J228" s="551"/>
      <c r="K228" s="552"/>
      <c r="L228" s="512"/>
      <c r="M228" s="169"/>
      <c r="N228" s="169"/>
      <c r="O228" s="169"/>
      <c r="P228" s="169"/>
      <c r="Q228" s="561" t="s">
        <v>1</v>
      </c>
      <c r="R228" s="512"/>
      <c r="S228" s="169"/>
      <c r="T228" s="169"/>
      <c r="U228" s="169"/>
      <c r="V228" s="169"/>
      <c r="W228" s="560" t="s">
        <v>1</v>
      </c>
      <c r="X228" s="600" t="s">
        <v>275</v>
      </c>
      <c r="Y228" s="600"/>
      <c r="Z228" s="600"/>
      <c r="AA228" s="600"/>
      <c r="AB228" s="600"/>
      <c r="AC228" s="600"/>
      <c r="AD228" s="600"/>
      <c r="AE228" s="600"/>
      <c r="AF228" s="109"/>
      <c r="AJ228" s="18"/>
      <c r="AO228" s="19"/>
      <c r="AP228" s="19"/>
      <c r="AQ228" s="19"/>
      <c r="AR228" s="19"/>
      <c r="AS228" s="19"/>
      <c r="AT228" s="19"/>
      <c r="AU228" s="19"/>
      <c r="AV228" s="19"/>
      <c r="AW228" s="19"/>
    </row>
    <row r="229" spans="2:49" ht="24" customHeight="1" x14ac:dyDescent="0.15">
      <c r="B229" s="34"/>
      <c r="D229" s="558"/>
      <c r="E229" s="550"/>
      <c r="F229" s="551"/>
      <c r="G229" s="551"/>
      <c r="H229" s="551"/>
      <c r="I229" s="551"/>
      <c r="J229" s="551"/>
      <c r="K229" s="552"/>
      <c r="L229" s="512"/>
      <c r="M229" s="559"/>
      <c r="N229" s="559"/>
      <c r="O229" s="559"/>
      <c r="P229" s="559"/>
      <c r="Q229" s="561"/>
      <c r="R229" s="512"/>
      <c r="S229" s="559"/>
      <c r="T229" s="559"/>
      <c r="U229" s="559"/>
      <c r="V229" s="559"/>
      <c r="W229" s="560"/>
      <c r="X229" s="540" t="s">
        <v>276</v>
      </c>
      <c r="Y229" s="541"/>
      <c r="Z229" s="541"/>
      <c r="AA229" s="541"/>
      <c r="AB229" s="541"/>
      <c r="AC229" s="541"/>
      <c r="AD229" s="541"/>
      <c r="AE229" s="542"/>
      <c r="AF229" s="109"/>
      <c r="AJ229" s="18"/>
      <c r="AO229" s="19"/>
      <c r="AP229" s="19"/>
      <c r="AQ229" s="19"/>
      <c r="AR229" s="19"/>
      <c r="AS229" s="19"/>
      <c r="AT229" s="19"/>
      <c r="AU229" s="19"/>
      <c r="AV229" s="19"/>
      <c r="AW229" s="19"/>
    </row>
    <row r="230" spans="2:49" ht="24" customHeight="1" x14ac:dyDescent="0.15">
      <c r="B230" s="34"/>
      <c r="D230" s="558"/>
      <c r="E230" s="550"/>
      <c r="F230" s="551"/>
      <c r="G230" s="551"/>
      <c r="H230" s="551"/>
      <c r="I230" s="551"/>
      <c r="J230" s="551"/>
      <c r="K230" s="552"/>
      <c r="L230" s="512"/>
      <c r="M230" s="559"/>
      <c r="N230" s="559"/>
      <c r="O230" s="559"/>
      <c r="P230" s="559"/>
      <c r="Q230" s="561"/>
      <c r="R230" s="512"/>
      <c r="S230" s="559"/>
      <c r="T230" s="559"/>
      <c r="U230" s="559"/>
      <c r="V230" s="559"/>
      <c r="W230" s="560"/>
      <c r="X230" s="540" t="s">
        <v>453</v>
      </c>
      <c r="Y230" s="541"/>
      <c r="Z230" s="541"/>
      <c r="AA230" s="541"/>
      <c r="AB230" s="541"/>
      <c r="AC230" s="541"/>
      <c r="AD230" s="541"/>
      <c r="AE230" s="542"/>
      <c r="AF230" s="109"/>
      <c r="AJ230" s="18"/>
      <c r="AO230" s="19"/>
      <c r="AP230" s="19"/>
      <c r="AQ230" s="19"/>
      <c r="AR230" s="19"/>
      <c r="AS230" s="19"/>
      <c r="AT230" s="19"/>
      <c r="AU230" s="19"/>
      <c r="AV230" s="19"/>
      <c r="AW230" s="19"/>
    </row>
    <row r="231" spans="2:49" ht="24" customHeight="1" x14ac:dyDescent="0.15">
      <c r="B231" s="34"/>
      <c r="D231" s="558"/>
      <c r="E231" s="550"/>
      <c r="F231" s="551"/>
      <c r="G231" s="551"/>
      <c r="H231" s="551"/>
      <c r="I231" s="551"/>
      <c r="J231" s="551"/>
      <c r="K231" s="552"/>
      <c r="L231" s="512"/>
      <c r="M231" s="170"/>
      <c r="N231" s="170"/>
      <c r="O231" s="170"/>
      <c r="P231" s="170"/>
      <c r="Q231" s="561"/>
      <c r="R231" s="512"/>
      <c r="S231" s="170"/>
      <c r="T231" s="170"/>
      <c r="U231" s="170"/>
      <c r="V231" s="170"/>
      <c r="W231" s="560"/>
      <c r="X231" s="546" t="s">
        <v>203</v>
      </c>
      <c r="Y231" s="547"/>
      <c r="Z231" s="547"/>
      <c r="AA231" s="553" t="s">
        <v>201</v>
      </c>
      <c r="AB231" s="553"/>
      <c r="AC231" s="553"/>
      <c r="AD231" s="553"/>
      <c r="AE231" s="554"/>
      <c r="AF231" s="109"/>
      <c r="AJ231" s="18"/>
      <c r="AO231" s="19"/>
      <c r="AP231" s="19"/>
      <c r="AQ231" s="19"/>
      <c r="AR231" s="19"/>
      <c r="AS231" s="19"/>
      <c r="AT231" s="19"/>
      <c r="AU231" s="19"/>
      <c r="AV231" s="19"/>
      <c r="AW231" s="19"/>
    </row>
    <row r="232" spans="2:49" ht="24" customHeight="1" x14ac:dyDescent="0.15">
      <c r="B232" s="34"/>
      <c r="D232" s="558" t="s">
        <v>28</v>
      </c>
      <c r="E232" s="562" t="s">
        <v>219</v>
      </c>
      <c r="F232" s="563"/>
      <c r="G232" s="563"/>
      <c r="H232" s="563"/>
      <c r="I232" s="563"/>
      <c r="J232" s="563"/>
      <c r="K232" s="564"/>
      <c r="L232" s="568"/>
      <c r="M232" s="169"/>
      <c r="N232" s="169"/>
      <c r="O232" s="169"/>
      <c r="P232" s="169"/>
      <c r="Q232" s="570" t="s">
        <v>1</v>
      </c>
      <c r="R232" s="568"/>
      <c r="S232" s="169"/>
      <c r="T232" s="169"/>
      <c r="U232" s="169"/>
      <c r="V232" s="169"/>
      <c r="W232" s="585" t="s">
        <v>1</v>
      </c>
      <c r="X232" s="539" t="s">
        <v>285</v>
      </c>
      <c r="Y232" s="539"/>
      <c r="Z232" s="539"/>
      <c r="AA232" s="539"/>
      <c r="AB232" s="539"/>
      <c r="AC232" s="539"/>
      <c r="AD232" s="539"/>
      <c r="AE232" s="539"/>
      <c r="AF232" s="109"/>
      <c r="AJ232" s="18"/>
      <c r="AO232" s="19"/>
      <c r="AP232" s="19"/>
      <c r="AQ232" s="19"/>
      <c r="AR232" s="19"/>
      <c r="AS232" s="19"/>
      <c r="AT232" s="19"/>
      <c r="AU232" s="19"/>
      <c r="AV232" s="19"/>
      <c r="AW232" s="19"/>
    </row>
    <row r="233" spans="2:49" ht="24" customHeight="1" x14ac:dyDescent="0.15">
      <c r="B233" s="34"/>
      <c r="D233" s="558"/>
      <c r="E233" s="562"/>
      <c r="F233" s="563"/>
      <c r="G233" s="563"/>
      <c r="H233" s="563"/>
      <c r="I233" s="563"/>
      <c r="J233" s="563"/>
      <c r="K233" s="564"/>
      <c r="L233" s="568"/>
      <c r="M233" s="559"/>
      <c r="N233" s="559"/>
      <c r="O233" s="559"/>
      <c r="P233" s="559"/>
      <c r="Q233" s="570"/>
      <c r="R233" s="568"/>
      <c r="S233" s="559"/>
      <c r="T233" s="559"/>
      <c r="U233" s="559"/>
      <c r="V233" s="559"/>
      <c r="W233" s="585"/>
      <c r="X233" s="540" t="s">
        <v>277</v>
      </c>
      <c r="Y233" s="541"/>
      <c r="Z233" s="541"/>
      <c r="AA233" s="541"/>
      <c r="AB233" s="541"/>
      <c r="AC233" s="541"/>
      <c r="AD233" s="541"/>
      <c r="AE233" s="542"/>
      <c r="AF233" s="109"/>
      <c r="AJ233" s="18"/>
      <c r="AO233" s="19"/>
      <c r="AP233" s="19"/>
      <c r="AQ233" s="19"/>
      <c r="AR233" s="19"/>
      <c r="AS233" s="19"/>
      <c r="AT233" s="19"/>
      <c r="AU233" s="19"/>
      <c r="AV233" s="19"/>
      <c r="AW233" s="19"/>
    </row>
    <row r="234" spans="2:49" ht="24" customHeight="1" x14ac:dyDescent="0.15">
      <c r="B234" s="34"/>
      <c r="D234" s="558"/>
      <c r="E234" s="562"/>
      <c r="F234" s="563"/>
      <c r="G234" s="563"/>
      <c r="H234" s="563"/>
      <c r="I234" s="563"/>
      <c r="J234" s="563"/>
      <c r="K234" s="564"/>
      <c r="L234" s="568"/>
      <c r="M234" s="559"/>
      <c r="N234" s="559"/>
      <c r="O234" s="559"/>
      <c r="P234" s="559"/>
      <c r="Q234" s="570"/>
      <c r="R234" s="568"/>
      <c r="S234" s="559"/>
      <c r="T234" s="559"/>
      <c r="U234" s="559"/>
      <c r="V234" s="559"/>
      <c r="W234" s="585"/>
      <c r="X234" s="543" t="s">
        <v>454</v>
      </c>
      <c r="Y234" s="544"/>
      <c r="Z234" s="544"/>
      <c r="AA234" s="544"/>
      <c r="AB234" s="544"/>
      <c r="AC234" s="544"/>
      <c r="AD234" s="544"/>
      <c r="AE234" s="545"/>
      <c r="AF234" s="109"/>
      <c r="AJ234" s="18"/>
      <c r="AO234" s="19"/>
      <c r="AP234" s="19"/>
      <c r="AQ234" s="19"/>
      <c r="AR234" s="19"/>
      <c r="AS234" s="19"/>
      <c r="AT234" s="19"/>
      <c r="AU234" s="19"/>
      <c r="AV234" s="19"/>
      <c r="AW234" s="19"/>
    </row>
    <row r="235" spans="2:49" ht="24" customHeight="1" x14ac:dyDescent="0.15">
      <c r="B235" s="34"/>
      <c r="D235" s="558"/>
      <c r="E235" s="565"/>
      <c r="F235" s="566"/>
      <c r="G235" s="566"/>
      <c r="H235" s="566"/>
      <c r="I235" s="566"/>
      <c r="J235" s="566"/>
      <c r="K235" s="567"/>
      <c r="L235" s="569"/>
      <c r="M235" s="170"/>
      <c r="N235" s="170"/>
      <c r="O235" s="170"/>
      <c r="P235" s="170"/>
      <c r="Q235" s="571"/>
      <c r="R235" s="569"/>
      <c r="S235" s="170"/>
      <c r="T235" s="170"/>
      <c r="U235" s="170"/>
      <c r="V235" s="170"/>
      <c r="W235" s="586"/>
      <c r="X235" s="546" t="s">
        <v>203</v>
      </c>
      <c r="Y235" s="547"/>
      <c r="Z235" s="547"/>
      <c r="AA235" s="548" t="s">
        <v>202</v>
      </c>
      <c r="AB235" s="548"/>
      <c r="AC235" s="548"/>
      <c r="AD235" s="548"/>
      <c r="AE235" s="549"/>
      <c r="AF235" s="109"/>
      <c r="AJ235" s="18"/>
      <c r="AO235" s="19"/>
      <c r="AP235" s="19"/>
      <c r="AQ235" s="19"/>
      <c r="AR235" s="19"/>
      <c r="AS235" s="19"/>
      <c r="AT235" s="19"/>
      <c r="AU235" s="19"/>
      <c r="AV235" s="19"/>
      <c r="AW235" s="19"/>
    </row>
    <row r="236" spans="2:49" ht="18" customHeight="1" thickBot="1" x14ac:dyDescent="0.2">
      <c r="B236" s="171"/>
      <c r="C236" s="158"/>
      <c r="D236" s="158"/>
      <c r="E236" s="172"/>
      <c r="F236" s="172"/>
      <c r="G236" s="172"/>
      <c r="H236" s="158"/>
      <c r="I236" s="158"/>
      <c r="J236" s="158"/>
      <c r="K236" s="158"/>
      <c r="L236" s="158"/>
      <c r="M236" s="158"/>
      <c r="N236" s="158"/>
      <c r="O236" s="158"/>
      <c r="P236" s="158"/>
      <c r="Q236" s="158"/>
      <c r="R236" s="158"/>
      <c r="S236" s="158"/>
      <c r="T236" s="158"/>
      <c r="U236" s="158"/>
      <c r="V236" s="158"/>
      <c r="W236" s="158"/>
      <c r="X236" s="158"/>
      <c r="Y236" s="320"/>
      <c r="Z236" s="321"/>
      <c r="AA236" s="320"/>
      <c r="AB236" s="321"/>
      <c r="AC236" s="320"/>
      <c r="AD236" s="321"/>
      <c r="AE236" s="158"/>
      <c r="AF236" s="174"/>
    </row>
    <row r="237" spans="2:49" ht="7.9" customHeight="1" x14ac:dyDescent="0.15">
      <c r="H237" s="5"/>
      <c r="Y237" s="9"/>
      <c r="Z237" s="45"/>
      <c r="AA237" s="9"/>
      <c r="AB237" s="45"/>
      <c r="AC237" s="9"/>
      <c r="AD237" s="45"/>
    </row>
    <row r="238" spans="2:49" ht="7.9" customHeight="1" thickBot="1" x14ac:dyDescent="0.2">
      <c r="B238" s="158"/>
      <c r="C238" s="158"/>
      <c r="D238" s="158"/>
      <c r="E238" s="158"/>
      <c r="F238" s="158"/>
      <c r="G238" s="158"/>
      <c r="H238" s="159"/>
      <c r="I238" s="158"/>
      <c r="J238" s="158"/>
      <c r="K238" s="158"/>
      <c r="L238" s="158"/>
      <c r="M238" s="158"/>
      <c r="N238" s="158"/>
      <c r="O238" s="158"/>
      <c r="P238" s="158"/>
      <c r="Q238" s="158"/>
      <c r="R238" s="158"/>
      <c r="S238" s="158"/>
      <c r="T238" s="158"/>
      <c r="U238" s="158"/>
      <c r="V238" s="158"/>
      <c r="W238" s="158"/>
      <c r="X238" s="158"/>
      <c r="Y238" s="160"/>
      <c r="Z238" s="161"/>
      <c r="AA238" s="160"/>
      <c r="AB238" s="161"/>
      <c r="AC238" s="160"/>
      <c r="AD238" s="161"/>
      <c r="AE238" s="158"/>
      <c r="AF238" s="158"/>
    </row>
    <row r="239" spans="2:49" ht="22.9" customHeight="1" x14ac:dyDescent="0.15">
      <c r="B239" s="488"/>
      <c r="C239" s="489"/>
      <c r="D239" s="489"/>
      <c r="E239" s="489"/>
      <c r="F239" s="489"/>
      <c r="G239" s="489"/>
      <c r="H239" s="489"/>
      <c r="I239" s="489"/>
      <c r="J239" s="489"/>
      <c r="K239" s="489"/>
      <c r="L239" s="489"/>
      <c r="M239" s="489"/>
      <c r="N239" s="489"/>
      <c r="O239" s="489"/>
      <c r="P239" s="489"/>
      <c r="Q239" s="489"/>
      <c r="R239" s="489"/>
      <c r="S239" s="489"/>
      <c r="T239" s="489"/>
      <c r="U239" s="489"/>
      <c r="V239" s="489"/>
      <c r="W239" s="489"/>
      <c r="X239" s="490"/>
      <c r="Y239" s="579" t="s">
        <v>154</v>
      </c>
      <c r="Z239" s="580"/>
      <c r="AA239" s="580"/>
      <c r="AB239" s="580"/>
      <c r="AC239" s="580"/>
      <c r="AD239" s="581"/>
      <c r="AE239" s="436" t="s">
        <v>32</v>
      </c>
      <c r="AF239" s="437"/>
      <c r="AG239" s="121"/>
      <c r="AH239" s="121"/>
      <c r="AI239" s="121"/>
      <c r="AJ239" s="121"/>
      <c r="AK239" s="121"/>
      <c r="AL239" s="121"/>
      <c r="AM239" s="121"/>
      <c r="AN239" s="121"/>
      <c r="AO239" s="121"/>
    </row>
    <row r="240" spans="2:49" ht="22.9" customHeight="1" x14ac:dyDescent="0.15">
      <c r="B240" s="491"/>
      <c r="C240" s="492"/>
      <c r="D240" s="492"/>
      <c r="E240" s="492"/>
      <c r="F240" s="492"/>
      <c r="G240" s="492"/>
      <c r="H240" s="492"/>
      <c r="I240" s="492"/>
      <c r="J240" s="492"/>
      <c r="K240" s="492"/>
      <c r="L240" s="492"/>
      <c r="M240" s="492"/>
      <c r="N240" s="492"/>
      <c r="O240" s="492"/>
      <c r="P240" s="492"/>
      <c r="Q240" s="492"/>
      <c r="R240" s="492"/>
      <c r="S240" s="492"/>
      <c r="T240" s="492"/>
      <c r="U240" s="492"/>
      <c r="V240" s="492"/>
      <c r="W240" s="492"/>
      <c r="X240" s="493"/>
      <c r="Y240" s="582"/>
      <c r="Z240" s="583"/>
      <c r="AA240" s="583"/>
      <c r="AB240" s="583"/>
      <c r="AC240" s="583"/>
      <c r="AD240" s="584"/>
      <c r="AE240" s="438"/>
      <c r="AF240" s="439"/>
      <c r="AG240" s="121"/>
      <c r="AH240" s="121"/>
      <c r="AI240" s="121"/>
      <c r="AJ240" s="121"/>
      <c r="AK240" s="121"/>
      <c r="AL240" s="121"/>
      <c r="AM240" s="121"/>
      <c r="AN240" s="121"/>
      <c r="AO240" s="121"/>
    </row>
    <row r="241" spans="2:41" ht="7.9" customHeight="1" x14ac:dyDescent="0.15">
      <c r="B241" s="34"/>
      <c r="H241" s="5"/>
      <c r="Y241" s="39"/>
      <c r="Z241" s="3"/>
      <c r="AA241" s="2"/>
      <c r="AB241" s="3"/>
      <c r="AC241" s="2"/>
      <c r="AD241" s="3"/>
      <c r="AE241" s="105"/>
      <c r="AF241" s="35"/>
    </row>
    <row r="242" spans="2:41" ht="23.45" customHeight="1" x14ac:dyDescent="0.15">
      <c r="B242" s="34"/>
      <c r="D242" s="52" t="s">
        <v>227</v>
      </c>
      <c r="E242" s="52"/>
      <c r="F242" s="52"/>
      <c r="G242" s="52"/>
      <c r="Y242" s="370" t="s">
        <v>33</v>
      </c>
      <c r="Z242" s="327"/>
      <c r="AA242" s="371" t="s">
        <v>34</v>
      </c>
      <c r="AB242" s="327"/>
      <c r="AC242" s="371" t="s">
        <v>35</v>
      </c>
      <c r="AD242" s="329"/>
      <c r="AF242" s="35"/>
    </row>
    <row r="243" spans="2:41" ht="23.45" customHeight="1" x14ac:dyDescent="0.15">
      <c r="B243" s="34"/>
      <c r="D243" s="52" t="s">
        <v>300</v>
      </c>
      <c r="E243" s="52"/>
      <c r="F243" s="52"/>
      <c r="G243" s="52"/>
      <c r="Y243" s="357"/>
      <c r="Z243" s="358"/>
      <c r="AA243" s="359"/>
      <c r="AB243" s="358"/>
      <c r="AC243" s="359"/>
      <c r="AD243" s="360"/>
      <c r="AF243" s="35"/>
    </row>
    <row r="244" spans="2:41" ht="21.6" customHeight="1" x14ac:dyDescent="0.15">
      <c r="B244" s="34"/>
      <c r="D244" s="52"/>
      <c r="E244" s="52"/>
      <c r="F244" s="52"/>
      <c r="G244" s="509" t="s">
        <v>209</v>
      </c>
      <c r="H244" s="510"/>
      <c r="I244" s="510"/>
      <c r="J244" s="510"/>
      <c r="K244" s="510"/>
      <c r="L244" s="511"/>
      <c r="M244" s="512" t="s">
        <v>210</v>
      </c>
      <c r="N244" s="513"/>
      <c r="O244" s="513"/>
      <c r="P244" s="513"/>
      <c r="Q244" s="513"/>
      <c r="R244" s="514"/>
      <c r="S244" s="515" t="s">
        <v>211</v>
      </c>
      <c r="T244" s="440"/>
      <c r="U244" s="441"/>
      <c r="V244" s="512" t="s">
        <v>212</v>
      </c>
      <c r="W244" s="513"/>
      <c r="X244" s="513"/>
      <c r="Y244" s="513"/>
      <c r="Z244" s="513"/>
      <c r="AA244" s="513"/>
      <c r="AB244" s="513"/>
      <c r="AC244" s="513"/>
      <c r="AD244" s="513"/>
      <c r="AE244" s="514"/>
      <c r="AF244" s="35"/>
    </row>
    <row r="245" spans="2:41" ht="16.899999999999999" customHeight="1" x14ac:dyDescent="0.15">
      <c r="B245" s="34"/>
      <c r="G245" s="443" t="s">
        <v>204</v>
      </c>
      <c r="H245" s="447" t="s">
        <v>208</v>
      </c>
      <c r="I245" s="447"/>
      <c r="J245" s="447"/>
      <c r="K245" s="447"/>
      <c r="L245" s="448"/>
      <c r="M245" s="446" t="s">
        <v>223</v>
      </c>
      <c r="N245" s="447"/>
      <c r="O245" s="447"/>
      <c r="P245" s="447"/>
      <c r="Q245" s="447"/>
      <c r="R245" s="448"/>
      <c r="S245" s="452" t="s">
        <v>205</v>
      </c>
      <c r="T245" s="447"/>
      <c r="U245" s="448"/>
      <c r="V245" s="452" t="s">
        <v>301</v>
      </c>
      <c r="W245" s="447"/>
      <c r="X245" s="447"/>
      <c r="Y245" s="447"/>
      <c r="Z245" s="447"/>
      <c r="AA245" s="447"/>
      <c r="AB245" s="447"/>
      <c r="AC245" s="447"/>
      <c r="AD245" s="447"/>
      <c r="AE245" s="448"/>
      <c r="AF245" s="35"/>
    </row>
    <row r="246" spans="2:41" ht="16.899999999999999" customHeight="1" x14ac:dyDescent="0.15">
      <c r="B246" s="34"/>
      <c r="G246" s="444"/>
      <c r="H246" s="450"/>
      <c r="I246" s="450"/>
      <c r="J246" s="450"/>
      <c r="K246" s="450"/>
      <c r="L246" s="451"/>
      <c r="M246" s="449"/>
      <c r="N246" s="450"/>
      <c r="O246" s="450"/>
      <c r="P246" s="450"/>
      <c r="Q246" s="450"/>
      <c r="R246" s="451"/>
      <c r="S246" s="456" t="s">
        <v>206</v>
      </c>
      <c r="T246" s="457"/>
      <c r="U246" s="458"/>
      <c r="V246" s="456" t="s">
        <v>301</v>
      </c>
      <c r="W246" s="457"/>
      <c r="X246" s="457"/>
      <c r="Y246" s="457"/>
      <c r="Z246" s="457"/>
      <c r="AA246" s="457"/>
      <c r="AB246" s="457"/>
      <c r="AC246" s="457"/>
      <c r="AD246" s="457"/>
      <c r="AE246" s="458"/>
      <c r="AF246" s="35"/>
    </row>
    <row r="247" spans="2:41" ht="16.899999999999999" customHeight="1" x14ac:dyDescent="0.15">
      <c r="B247" s="34"/>
      <c r="G247" s="445"/>
      <c r="H247" s="409"/>
      <c r="I247" s="409"/>
      <c r="J247" s="409"/>
      <c r="K247" s="409"/>
      <c r="L247" s="410"/>
      <c r="M247" s="408"/>
      <c r="N247" s="409"/>
      <c r="O247" s="409"/>
      <c r="P247" s="409"/>
      <c r="Q247" s="409"/>
      <c r="R247" s="410"/>
      <c r="S247" s="408" t="s">
        <v>207</v>
      </c>
      <c r="T247" s="409"/>
      <c r="U247" s="410"/>
      <c r="V247" s="408" t="s">
        <v>302</v>
      </c>
      <c r="W247" s="409"/>
      <c r="X247" s="409"/>
      <c r="Y247" s="409"/>
      <c r="Z247" s="409"/>
      <c r="AA247" s="409"/>
      <c r="AB247" s="409"/>
      <c r="AC247" s="409"/>
      <c r="AD247" s="409"/>
      <c r="AE247" s="410"/>
      <c r="AF247" s="78"/>
      <c r="AG247" s="119"/>
      <c r="AH247" s="119"/>
      <c r="AI247" s="119"/>
      <c r="AJ247" s="119"/>
      <c r="AK247" s="219"/>
      <c r="AL247" s="219"/>
      <c r="AM247" s="219"/>
      <c r="AN247" s="219"/>
      <c r="AO247" s="219"/>
    </row>
    <row r="248" spans="2:41" ht="16.899999999999999" customHeight="1" x14ac:dyDescent="0.15">
      <c r="B248" s="34"/>
      <c r="G248" s="443" t="s">
        <v>213</v>
      </c>
      <c r="H248" s="447" t="s">
        <v>214</v>
      </c>
      <c r="I248" s="447"/>
      <c r="J248" s="447"/>
      <c r="K248" s="447"/>
      <c r="L248" s="448"/>
      <c r="M248" s="446" t="s">
        <v>224</v>
      </c>
      <c r="N248" s="447"/>
      <c r="O248" s="447"/>
      <c r="P248" s="447"/>
      <c r="Q248" s="447"/>
      <c r="R248" s="448"/>
      <c r="S248" s="452" t="s">
        <v>205</v>
      </c>
      <c r="T248" s="447"/>
      <c r="U248" s="448"/>
      <c r="V248" s="452" t="s">
        <v>301</v>
      </c>
      <c r="W248" s="447"/>
      <c r="X248" s="447"/>
      <c r="Y248" s="447"/>
      <c r="Z248" s="447"/>
      <c r="AA248" s="447"/>
      <c r="AB248" s="447"/>
      <c r="AC248" s="447"/>
      <c r="AD248" s="447"/>
      <c r="AE248" s="448"/>
      <c r="AF248" s="35"/>
    </row>
    <row r="249" spans="2:41" ht="16.899999999999999" customHeight="1" x14ac:dyDescent="0.15">
      <c r="B249" s="34"/>
      <c r="G249" s="444"/>
      <c r="H249" s="450"/>
      <c r="I249" s="450"/>
      <c r="J249" s="450"/>
      <c r="K249" s="450"/>
      <c r="L249" s="451"/>
      <c r="M249" s="449"/>
      <c r="N249" s="450"/>
      <c r="O249" s="450"/>
      <c r="P249" s="450"/>
      <c r="Q249" s="450"/>
      <c r="R249" s="451"/>
      <c r="S249" s="456" t="s">
        <v>206</v>
      </c>
      <c r="T249" s="457"/>
      <c r="U249" s="458"/>
      <c r="V249" s="456" t="s">
        <v>301</v>
      </c>
      <c r="W249" s="457"/>
      <c r="X249" s="457"/>
      <c r="Y249" s="457"/>
      <c r="Z249" s="457"/>
      <c r="AA249" s="457"/>
      <c r="AB249" s="457"/>
      <c r="AC249" s="457"/>
      <c r="AD249" s="457"/>
      <c r="AE249" s="458"/>
      <c r="AF249" s="35"/>
    </row>
    <row r="250" spans="2:41" ht="16.899999999999999" customHeight="1" x14ac:dyDescent="0.15">
      <c r="B250" s="34"/>
      <c r="G250" s="445"/>
      <c r="H250" s="409"/>
      <c r="I250" s="409"/>
      <c r="J250" s="409"/>
      <c r="K250" s="409"/>
      <c r="L250" s="410"/>
      <c r="M250" s="408"/>
      <c r="N250" s="409"/>
      <c r="O250" s="409"/>
      <c r="P250" s="409"/>
      <c r="Q250" s="409"/>
      <c r="R250" s="410"/>
      <c r="S250" s="408" t="s">
        <v>207</v>
      </c>
      <c r="T250" s="409"/>
      <c r="U250" s="410"/>
      <c r="V250" s="408" t="s">
        <v>302</v>
      </c>
      <c r="W250" s="409"/>
      <c r="X250" s="409"/>
      <c r="Y250" s="409"/>
      <c r="Z250" s="409"/>
      <c r="AA250" s="409"/>
      <c r="AB250" s="409"/>
      <c r="AC250" s="409"/>
      <c r="AD250" s="409"/>
      <c r="AE250" s="410"/>
      <c r="AF250" s="78"/>
      <c r="AG250" s="119"/>
      <c r="AH250" s="119"/>
      <c r="AI250" s="119"/>
      <c r="AJ250" s="119"/>
      <c r="AK250" s="219"/>
      <c r="AL250" s="219"/>
      <c r="AM250" s="219"/>
      <c r="AN250" s="219"/>
      <c r="AO250" s="219"/>
    </row>
    <row r="251" spans="2:41" ht="16.899999999999999" customHeight="1" x14ac:dyDescent="0.15">
      <c r="B251" s="34"/>
      <c r="G251" s="443" t="s">
        <v>215</v>
      </c>
      <c r="H251" s="447" t="s">
        <v>216</v>
      </c>
      <c r="I251" s="447"/>
      <c r="J251" s="447"/>
      <c r="K251" s="447"/>
      <c r="L251" s="448"/>
      <c r="M251" s="446" t="s">
        <v>225</v>
      </c>
      <c r="N251" s="447"/>
      <c r="O251" s="447"/>
      <c r="P251" s="447"/>
      <c r="Q251" s="447"/>
      <c r="R251" s="448"/>
      <c r="S251" s="452" t="s">
        <v>205</v>
      </c>
      <c r="T251" s="447"/>
      <c r="U251" s="448"/>
      <c r="V251" s="452" t="s">
        <v>301</v>
      </c>
      <c r="W251" s="447"/>
      <c r="X251" s="447"/>
      <c r="Y251" s="447"/>
      <c r="Z251" s="447"/>
      <c r="AA251" s="447"/>
      <c r="AB251" s="447"/>
      <c r="AC251" s="447"/>
      <c r="AD251" s="447"/>
      <c r="AE251" s="448"/>
      <c r="AF251" s="35"/>
    </row>
    <row r="252" spans="2:41" ht="16.899999999999999" customHeight="1" x14ac:dyDescent="0.15">
      <c r="B252" s="34"/>
      <c r="G252" s="444"/>
      <c r="H252" s="450"/>
      <c r="I252" s="450"/>
      <c r="J252" s="450"/>
      <c r="K252" s="450"/>
      <c r="L252" s="451"/>
      <c r="M252" s="449"/>
      <c r="N252" s="450"/>
      <c r="O252" s="450"/>
      <c r="P252" s="450"/>
      <c r="Q252" s="450"/>
      <c r="R252" s="451"/>
      <c r="S252" s="456" t="s">
        <v>206</v>
      </c>
      <c r="T252" s="457"/>
      <c r="U252" s="458"/>
      <c r="V252" s="456" t="s">
        <v>301</v>
      </c>
      <c r="W252" s="457"/>
      <c r="X252" s="457"/>
      <c r="Y252" s="457"/>
      <c r="Z252" s="457"/>
      <c r="AA252" s="457"/>
      <c r="AB252" s="457"/>
      <c r="AC252" s="457"/>
      <c r="AD252" s="457"/>
      <c r="AE252" s="458"/>
      <c r="AF252" s="35"/>
    </row>
    <row r="253" spans="2:41" ht="16.899999999999999" customHeight="1" x14ac:dyDescent="0.15">
      <c r="B253" s="34"/>
      <c r="G253" s="445"/>
      <c r="H253" s="409"/>
      <c r="I253" s="409"/>
      <c r="J253" s="409"/>
      <c r="K253" s="409"/>
      <c r="L253" s="410"/>
      <c r="M253" s="408"/>
      <c r="N253" s="409"/>
      <c r="O253" s="409"/>
      <c r="P253" s="409"/>
      <c r="Q253" s="409"/>
      <c r="R253" s="410"/>
      <c r="S253" s="408" t="s">
        <v>207</v>
      </c>
      <c r="T253" s="409"/>
      <c r="U253" s="410"/>
      <c r="V253" s="408" t="s">
        <v>302</v>
      </c>
      <c r="W253" s="409"/>
      <c r="X253" s="409"/>
      <c r="Y253" s="409"/>
      <c r="Z253" s="409"/>
      <c r="AA253" s="409"/>
      <c r="AB253" s="409"/>
      <c r="AC253" s="409"/>
      <c r="AD253" s="409"/>
      <c r="AE253" s="410"/>
      <c r="AF253" s="78"/>
      <c r="AG253" s="119"/>
      <c r="AH253" s="119"/>
      <c r="AI253" s="119"/>
      <c r="AJ253" s="119"/>
      <c r="AK253" s="219"/>
      <c r="AL253" s="219"/>
      <c r="AM253" s="219"/>
      <c r="AN253" s="219"/>
      <c r="AO253" s="219"/>
    </row>
    <row r="254" spans="2:41" ht="16.899999999999999" customHeight="1" x14ac:dyDescent="0.15">
      <c r="B254" s="34"/>
      <c r="G254" s="443" t="s">
        <v>217</v>
      </c>
      <c r="H254" s="447" t="s">
        <v>218</v>
      </c>
      <c r="I254" s="447"/>
      <c r="J254" s="447"/>
      <c r="K254" s="447"/>
      <c r="L254" s="448"/>
      <c r="M254" s="446" t="s">
        <v>226</v>
      </c>
      <c r="N254" s="447"/>
      <c r="O254" s="447"/>
      <c r="P254" s="447"/>
      <c r="Q254" s="447"/>
      <c r="R254" s="448"/>
      <c r="S254" s="452" t="s">
        <v>205</v>
      </c>
      <c r="T254" s="447"/>
      <c r="U254" s="448"/>
      <c r="V254" s="453"/>
      <c r="W254" s="454"/>
      <c r="X254" s="454"/>
      <c r="Y254" s="454"/>
      <c r="Z254" s="454"/>
      <c r="AA254" s="454"/>
      <c r="AB254" s="454"/>
      <c r="AC254" s="454"/>
      <c r="AD254" s="454"/>
      <c r="AE254" s="455"/>
      <c r="AF254" s="35"/>
    </row>
    <row r="255" spans="2:41" ht="16.899999999999999" customHeight="1" x14ac:dyDescent="0.15">
      <c r="B255" s="34"/>
      <c r="G255" s="444"/>
      <c r="H255" s="450"/>
      <c r="I255" s="450"/>
      <c r="J255" s="450"/>
      <c r="K255" s="450"/>
      <c r="L255" s="451"/>
      <c r="M255" s="449"/>
      <c r="N255" s="450"/>
      <c r="O255" s="450"/>
      <c r="P255" s="450"/>
      <c r="Q255" s="450"/>
      <c r="R255" s="451"/>
      <c r="S255" s="456" t="s">
        <v>206</v>
      </c>
      <c r="T255" s="457"/>
      <c r="U255" s="458"/>
      <c r="V255" s="456" t="s">
        <v>301</v>
      </c>
      <c r="W255" s="457"/>
      <c r="X255" s="457"/>
      <c r="Y255" s="457"/>
      <c r="Z255" s="457"/>
      <c r="AA255" s="457"/>
      <c r="AB255" s="457"/>
      <c r="AC255" s="457"/>
      <c r="AD255" s="457"/>
      <c r="AE255" s="458"/>
      <c r="AF255" s="35"/>
    </row>
    <row r="256" spans="2:41" ht="16.899999999999999" customHeight="1" x14ac:dyDescent="0.15">
      <c r="B256" s="34"/>
      <c r="G256" s="444"/>
      <c r="H256" s="450"/>
      <c r="I256" s="450"/>
      <c r="J256" s="450"/>
      <c r="K256" s="450"/>
      <c r="L256" s="451"/>
      <c r="M256" s="408"/>
      <c r="N256" s="409"/>
      <c r="O256" s="409"/>
      <c r="P256" s="409"/>
      <c r="Q256" s="409"/>
      <c r="R256" s="410"/>
      <c r="S256" s="408" t="s">
        <v>207</v>
      </c>
      <c r="T256" s="409"/>
      <c r="U256" s="410"/>
      <c r="V256" s="408" t="s">
        <v>302</v>
      </c>
      <c r="W256" s="409"/>
      <c r="X256" s="409"/>
      <c r="Y256" s="409"/>
      <c r="Z256" s="409"/>
      <c r="AA256" s="409"/>
      <c r="AB256" s="409"/>
      <c r="AC256" s="409"/>
      <c r="AD256" s="409"/>
      <c r="AE256" s="410"/>
      <c r="AF256" s="78"/>
      <c r="AG256" s="119"/>
      <c r="AH256" s="119"/>
      <c r="AI256" s="119"/>
      <c r="AJ256" s="119"/>
      <c r="AK256" s="219"/>
      <c r="AL256" s="219"/>
      <c r="AM256" s="219"/>
      <c r="AN256" s="219"/>
      <c r="AO256" s="219"/>
    </row>
    <row r="257" spans="2:41" ht="16.899999999999999" customHeight="1" x14ac:dyDescent="0.15">
      <c r="B257" s="34"/>
      <c r="G257" s="444"/>
      <c r="H257" s="450"/>
      <c r="I257" s="450"/>
      <c r="J257" s="450"/>
      <c r="K257" s="450"/>
      <c r="L257" s="451"/>
      <c r="M257" s="446" t="s">
        <v>221</v>
      </c>
      <c r="N257" s="587"/>
      <c r="O257" s="587"/>
      <c r="P257" s="587"/>
      <c r="Q257" s="587"/>
      <c r="R257" s="588"/>
      <c r="S257" s="452" t="s">
        <v>205</v>
      </c>
      <c r="T257" s="447"/>
      <c r="U257" s="448"/>
      <c r="V257" s="453"/>
      <c r="W257" s="454"/>
      <c r="X257" s="454"/>
      <c r="Y257" s="454"/>
      <c r="Z257" s="454"/>
      <c r="AA257" s="454"/>
      <c r="AB257" s="454"/>
      <c r="AC257" s="454"/>
      <c r="AD257" s="454"/>
      <c r="AE257" s="455"/>
      <c r="AF257" s="35"/>
    </row>
    <row r="258" spans="2:41" ht="16.899999999999999" customHeight="1" x14ac:dyDescent="0.15">
      <c r="B258" s="34"/>
      <c r="G258" s="444"/>
      <c r="H258" s="450"/>
      <c r="I258" s="450"/>
      <c r="J258" s="450"/>
      <c r="K258" s="450"/>
      <c r="L258" s="451"/>
      <c r="M258" s="589"/>
      <c r="N258" s="442"/>
      <c r="O258" s="442"/>
      <c r="P258" s="442"/>
      <c r="Q258" s="442"/>
      <c r="R258" s="590"/>
      <c r="S258" s="456" t="s">
        <v>206</v>
      </c>
      <c r="T258" s="457"/>
      <c r="U258" s="458"/>
      <c r="V258" s="456" t="s">
        <v>301</v>
      </c>
      <c r="W258" s="457"/>
      <c r="X258" s="457"/>
      <c r="Y258" s="457"/>
      <c r="Z258" s="457"/>
      <c r="AA258" s="457"/>
      <c r="AB258" s="457"/>
      <c r="AC258" s="457"/>
      <c r="AD258" s="457"/>
      <c r="AE258" s="458"/>
      <c r="AF258" s="35"/>
    </row>
    <row r="259" spans="2:41" ht="16.899999999999999" customHeight="1" x14ac:dyDescent="0.15">
      <c r="B259" s="34"/>
      <c r="G259" s="444"/>
      <c r="H259" s="450"/>
      <c r="I259" s="450"/>
      <c r="J259" s="450"/>
      <c r="K259" s="450"/>
      <c r="L259" s="451"/>
      <c r="M259" s="591"/>
      <c r="N259" s="592"/>
      <c r="O259" s="592"/>
      <c r="P259" s="592"/>
      <c r="Q259" s="592"/>
      <c r="R259" s="593"/>
      <c r="S259" s="408" t="s">
        <v>207</v>
      </c>
      <c r="T259" s="409"/>
      <c r="U259" s="410"/>
      <c r="V259" s="516"/>
      <c r="W259" s="517"/>
      <c r="X259" s="517"/>
      <c r="Y259" s="517"/>
      <c r="Z259" s="517"/>
      <c r="AA259" s="517"/>
      <c r="AB259" s="517"/>
      <c r="AC259" s="517"/>
      <c r="AD259" s="517"/>
      <c r="AE259" s="518"/>
      <c r="AF259" s="78"/>
      <c r="AG259" s="119"/>
      <c r="AH259" s="119"/>
      <c r="AI259" s="119"/>
      <c r="AJ259" s="119"/>
      <c r="AK259" s="219"/>
      <c r="AL259" s="219"/>
      <c r="AM259" s="219"/>
      <c r="AN259" s="219"/>
      <c r="AO259" s="219"/>
    </row>
    <row r="260" spans="2:41" ht="16.899999999999999" customHeight="1" x14ac:dyDescent="0.15">
      <c r="B260" s="34"/>
      <c r="G260" s="444"/>
      <c r="H260" s="450"/>
      <c r="I260" s="450"/>
      <c r="J260" s="450"/>
      <c r="K260" s="450"/>
      <c r="L260" s="451"/>
      <c r="M260" s="446" t="s">
        <v>222</v>
      </c>
      <c r="N260" s="447"/>
      <c r="O260" s="447"/>
      <c r="P260" s="447"/>
      <c r="Q260" s="447"/>
      <c r="R260" s="448"/>
      <c r="S260" s="452" t="s">
        <v>205</v>
      </c>
      <c r="T260" s="447"/>
      <c r="U260" s="448"/>
      <c r="V260" s="453"/>
      <c r="W260" s="454"/>
      <c r="X260" s="454"/>
      <c r="Y260" s="454"/>
      <c r="Z260" s="454"/>
      <c r="AA260" s="454"/>
      <c r="AB260" s="454"/>
      <c r="AC260" s="454"/>
      <c r="AD260" s="454"/>
      <c r="AE260" s="455"/>
      <c r="AF260" s="35"/>
    </row>
    <row r="261" spans="2:41" ht="16.899999999999999" customHeight="1" x14ac:dyDescent="0.15">
      <c r="B261" s="34"/>
      <c r="G261" s="444"/>
      <c r="H261" s="450"/>
      <c r="I261" s="450"/>
      <c r="J261" s="450"/>
      <c r="K261" s="450"/>
      <c r="L261" s="451"/>
      <c r="M261" s="449"/>
      <c r="N261" s="450"/>
      <c r="O261" s="450"/>
      <c r="P261" s="450"/>
      <c r="Q261" s="450"/>
      <c r="R261" s="451"/>
      <c r="S261" s="456" t="s">
        <v>206</v>
      </c>
      <c r="T261" s="457"/>
      <c r="U261" s="458"/>
      <c r="V261" s="459"/>
      <c r="W261" s="460"/>
      <c r="X261" s="460"/>
      <c r="Y261" s="460"/>
      <c r="Z261" s="460"/>
      <c r="AA261" s="460"/>
      <c r="AB261" s="460"/>
      <c r="AC261" s="460"/>
      <c r="AD261" s="460"/>
      <c r="AE261" s="461"/>
      <c r="AF261" s="35"/>
    </row>
    <row r="262" spans="2:41" ht="16.899999999999999" customHeight="1" x14ac:dyDescent="0.15">
      <c r="B262" s="34"/>
      <c r="G262" s="445"/>
      <c r="H262" s="409"/>
      <c r="I262" s="409"/>
      <c r="J262" s="409"/>
      <c r="K262" s="409"/>
      <c r="L262" s="410"/>
      <c r="M262" s="408"/>
      <c r="N262" s="409"/>
      <c r="O262" s="409"/>
      <c r="P262" s="409"/>
      <c r="Q262" s="409"/>
      <c r="R262" s="410"/>
      <c r="S262" s="408" t="s">
        <v>207</v>
      </c>
      <c r="T262" s="409"/>
      <c r="U262" s="410"/>
      <c r="V262" s="408" t="s">
        <v>302</v>
      </c>
      <c r="W262" s="409"/>
      <c r="X262" s="409"/>
      <c r="Y262" s="409"/>
      <c r="Z262" s="409"/>
      <c r="AA262" s="409"/>
      <c r="AB262" s="409"/>
      <c r="AC262" s="409"/>
      <c r="AD262" s="409"/>
      <c r="AE262" s="410"/>
      <c r="AF262" s="78"/>
      <c r="AG262" s="119"/>
      <c r="AH262" s="119"/>
      <c r="AI262" s="119"/>
      <c r="AJ262" s="119"/>
      <c r="AK262" s="219"/>
      <c r="AL262" s="219"/>
      <c r="AM262" s="219"/>
      <c r="AN262" s="219"/>
      <c r="AO262" s="219"/>
    </row>
    <row r="263" spans="2:41" ht="16.899999999999999" customHeight="1" x14ac:dyDescent="0.15">
      <c r="B263" s="34"/>
      <c r="G263" s="218"/>
      <c r="H263" s="251"/>
      <c r="I263" s="251"/>
      <c r="J263" s="251"/>
      <c r="K263" s="251"/>
      <c r="L263" s="251"/>
      <c r="M263" s="251"/>
      <c r="N263" s="251"/>
      <c r="O263" s="251"/>
      <c r="P263" s="251"/>
      <c r="Q263" s="251"/>
      <c r="R263" s="251"/>
      <c r="S263" s="251"/>
      <c r="T263" s="251"/>
      <c r="U263" s="251"/>
      <c r="V263" s="251"/>
      <c r="W263" s="251"/>
      <c r="X263" s="251"/>
      <c r="Y263" s="332"/>
      <c r="Z263" s="333"/>
      <c r="AA263" s="333"/>
      <c r="AB263" s="333"/>
      <c r="AC263" s="333"/>
      <c r="AD263" s="334"/>
      <c r="AE263" s="251"/>
      <c r="AF263" s="78"/>
      <c r="AG263" s="119"/>
      <c r="AH263" s="119"/>
      <c r="AI263" s="119"/>
      <c r="AJ263" s="119"/>
      <c r="AK263" s="219"/>
      <c r="AL263" s="219"/>
      <c r="AM263" s="219"/>
      <c r="AN263" s="219"/>
      <c r="AO263" s="219"/>
    </row>
    <row r="264" spans="2:41" ht="18.600000000000001" customHeight="1" x14ac:dyDescent="0.15">
      <c r="B264" s="34"/>
      <c r="D264" s="52" t="s">
        <v>237</v>
      </c>
      <c r="E264" s="52"/>
      <c r="G264" s="218"/>
      <c r="H264" s="251"/>
      <c r="I264" s="251"/>
      <c r="J264" s="251"/>
      <c r="K264" s="251"/>
      <c r="L264" s="251"/>
      <c r="M264" s="251"/>
      <c r="N264" s="251"/>
      <c r="O264" s="251"/>
      <c r="P264" s="251"/>
      <c r="Q264" s="251"/>
      <c r="R264" s="251"/>
      <c r="S264" s="251"/>
      <c r="T264" s="251"/>
      <c r="U264" s="251"/>
      <c r="V264" s="251"/>
      <c r="W264" s="251"/>
      <c r="X264" s="251"/>
      <c r="Y264" s="576" t="s">
        <v>33</v>
      </c>
      <c r="Z264" s="577"/>
      <c r="AA264" s="577" t="s">
        <v>34</v>
      </c>
      <c r="AB264" s="577"/>
      <c r="AC264" s="577" t="s">
        <v>35</v>
      </c>
      <c r="AD264" s="578"/>
      <c r="AE264" s="251"/>
      <c r="AF264" s="78"/>
      <c r="AG264" s="119"/>
      <c r="AH264" s="119"/>
      <c r="AI264" s="119"/>
      <c r="AJ264" s="119"/>
      <c r="AK264" s="219"/>
      <c r="AL264" s="219"/>
      <c r="AM264" s="219"/>
      <c r="AN264" s="219"/>
      <c r="AO264" s="219"/>
    </row>
    <row r="265" spans="2:41" ht="21.75" customHeight="1" x14ac:dyDescent="0.15">
      <c r="B265" s="34"/>
      <c r="D265" s="52"/>
      <c r="E265" s="52" t="s">
        <v>287</v>
      </c>
      <c r="F265" s="52"/>
      <c r="G265" s="52"/>
      <c r="Y265" s="344"/>
      <c r="Z265" s="345"/>
      <c r="AA265" s="346"/>
      <c r="AB265" s="345"/>
      <c r="AC265" s="346"/>
      <c r="AD265" s="347"/>
      <c r="AF265" s="35"/>
    </row>
    <row r="266" spans="2:41" ht="27.75" customHeight="1" x14ac:dyDescent="0.15">
      <c r="B266" s="34"/>
      <c r="E266" s="379" t="s">
        <v>451</v>
      </c>
      <c r="G266" s="218"/>
      <c r="H266" s="251"/>
      <c r="I266" s="251"/>
      <c r="J266" s="251"/>
      <c r="K266" s="251"/>
      <c r="L266" s="251"/>
      <c r="M266" s="251"/>
      <c r="N266" s="251"/>
      <c r="O266" s="251"/>
      <c r="P266" s="251"/>
      <c r="Q266" s="251"/>
      <c r="R266" s="251"/>
      <c r="S266" s="251"/>
      <c r="T266" s="251"/>
      <c r="U266" s="251"/>
      <c r="V266" s="251"/>
      <c r="W266" s="251"/>
      <c r="X266" s="251"/>
      <c r="Y266" s="252"/>
      <c r="Z266" s="251"/>
      <c r="AA266" s="251"/>
      <c r="AB266" s="251"/>
      <c r="AC266" s="251"/>
      <c r="AD266" s="253"/>
      <c r="AE266" s="251"/>
      <c r="AF266" s="78"/>
      <c r="AG266" s="119"/>
      <c r="AH266" s="119"/>
      <c r="AI266" s="119"/>
      <c r="AJ266" s="119"/>
      <c r="AK266" s="219"/>
      <c r="AL266" s="219"/>
      <c r="AM266" s="219"/>
      <c r="AN266" s="219"/>
      <c r="AO266" s="219"/>
    </row>
    <row r="267" spans="2:41" ht="23.45" customHeight="1" x14ac:dyDescent="0.15">
      <c r="B267" s="34"/>
      <c r="D267" s="52" t="s">
        <v>278</v>
      </c>
      <c r="E267" s="52"/>
      <c r="F267" s="52"/>
      <c r="G267" s="52"/>
      <c r="Y267" s="574" t="s">
        <v>409</v>
      </c>
      <c r="Z267" s="575"/>
      <c r="AA267" s="575"/>
      <c r="AB267" s="572" t="s">
        <v>410</v>
      </c>
      <c r="AC267" s="572"/>
      <c r="AD267" s="573"/>
      <c r="AF267" s="35"/>
    </row>
    <row r="268" spans="2:41" ht="23.45" customHeight="1" x14ac:dyDescent="0.15">
      <c r="B268" s="34"/>
      <c r="D268" s="52" t="s">
        <v>296</v>
      </c>
      <c r="E268" s="52"/>
      <c r="F268" s="52"/>
      <c r="G268" s="52"/>
      <c r="Y268" s="344"/>
      <c r="Z268" s="345"/>
      <c r="AA268" s="346"/>
      <c r="AB268" s="345"/>
      <c r="AC268" s="346"/>
      <c r="AD268" s="347"/>
      <c r="AF268" s="35"/>
    </row>
    <row r="269" spans="2:41" ht="10.5" customHeight="1" x14ac:dyDescent="0.15">
      <c r="B269" s="34"/>
      <c r="D269" s="52"/>
      <c r="E269" s="442"/>
      <c r="F269" s="442"/>
      <c r="G269" s="442"/>
      <c r="H269" s="442"/>
      <c r="I269" s="442"/>
      <c r="J269" s="442"/>
      <c r="K269" s="442"/>
      <c r="L269" s="442"/>
      <c r="M269" s="442"/>
      <c r="N269" s="442"/>
      <c r="O269" s="442"/>
      <c r="P269" s="442"/>
      <c r="Q269" s="442"/>
      <c r="R269" s="442"/>
      <c r="S269" s="442"/>
      <c r="T269" s="442"/>
      <c r="U269" s="442"/>
      <c r="V269" s="442"/>
      <c r="W269" s="442"/>
      <c r="Y269" s="39"/>
      <c r="Z269" s="3"/>
      <c r="AA269" s="2"/>
      <c r="AB269" s="3"/>
      <c r="AC269" s="2"/>
      <c r="AD269" s="4"/>
      <c r="AF269" s="35"/>
    </row>
    <row r="270" spans="2:41" s="17" customFormat="1" ht="12" customHeight="1" x14ac:dyDescent="0.15">
      <c r="B270" s="127"/>
      <c r="D270" s="54"/>
      <c r="E270" s="442"/>
      <c r="F270" s="442"/>
      <c r="G270" s="442"/>
      <c r="H270" s="442"/>
      <c r="I270" s="442"/>
      <c r="J270" s="442"/>
      <c r="K270" s="442"/>
      <c r="L270" s="442"/>
      <c r="M270" s="442"/>
      <c r="N270" s="442"/>
      <c r="O270" s="442"/>
      <c r="P270" s="442"/>
      <c r="Q270" s="442"/>
      <c r="R270" s="442"/>
      <c r="S270" s="442"/>
      <c r="T270" s="442"/>
      <c r="U270" s="442"/>
      <c r="V270" s="442"/>
      <c r="W270" s="442"/>
      <c r="Y270" s="134"/>
      <c r="Z270" s="135"/>
      <c r="AA270" s="136"/>
      <c r="AB270" s="135"/>
      <c r="AC270" s="136"/>
      <c r="AD270" s="137"/>
      <c r="AF270" s="108"/>
    </row>
    <row r="271" spans="2:41" ht="12" customHeight="1" thickBot="1" x14ac:dyDescent="0.2">
      <c r="B271" s="32"/>
      <c r="C271" s="119"/>
      <c r="D271" s="121"/>
      <c r="E271" s="121"/>
      <c r="F271" s="121"/>
      <c r="G271" s="121"/>
      <c r="H271" s="121"/>
      <c r="I271" s="121"/>
      <c r="J271" s="121"/>
      <c r="K271" s="121"/>
      <c r="L271" s="121"/>
      <c r="M271" s="121"/>
      <c r="N271" s="121"/>
      <c r="O271" s="121"/>
      <c r="P271" s="121"/>
      <c r="Q271" s="121"/>
      <c r="R271" s="121"/>
      <c r="S271" s="121"/>
      <c r="T271" s="121"/>
      <c r="U271" s="121"/>
      <c r="V271" s="121"/>
      <c r="W271" s="121"/>
      <c r="X271" s="121"/>
      <c r="Y271" s="39"/>
      <c r="Z271" s="2"/>
      <c r="AA271" s="2"/>
      <c r="AB271" s="2"/>
      <c r="AC271" s="2"/>
      <c r="AD271" s="42"/>
      <c r="AE271" s="104"/>
      <c r="AF271" s="33"/>
      <c r="AG271" s="121"/>
      <c r="AH271" s="121"/>
      <c r="AI271" s="121"/>
      <c r="AJ271" s="121"/>
      <c r="AK271" s="121"/>
      <c r="AL271" s="121"/>
      <c r="AM271" s="121"/>
      <c r="AN271" s="121"/>
      <c r="AO271" s="121"/>
    </row>
    <row r="272" spans="2:41" ht="7.9" customHeight="1" x14ac:dyDescent="0.15">
      <c r="B272" s="123"/>
      <c r="C272" s="123"/>
      <c r="D272" s="123"/>
      <c r="E272" s="156"/>
      <c r="F272" s="156"/>
      <c r="G272" s="156"/>
      <c r="H272" s="156"/>
      <c r="I272" s="156"/>
      <c r="J272" s="156"/>
      <c r="K272" s="156"/>
      <c r="L272" s="156"/>
      <c r="M272" s="156"/>
      <c r="N272" s="156"/>
      <c r="O272" s="156"/>
      <c r="P272" s="156"/>
      <c r="Q272" s="156"/>
      <c r="R272" s="156"/>
      <c r="S272" s="156"/>
      <c r="T272" s="156"/>
      <c r="U272" s="156"/>
      <c r="V272" s="156"/>
      <c r="W272" s="156"/>
      <c r="X272" s="157"/>
      <c r="Y272" s="125"/>
      <c r="Z272" s="126"/>
      <c r="AA272" s="125"/>
      <c r="AB272" s="126"/>
      <c r="AC272" s="125"/>
      <c r="AD272" s="126"/>
      <c r="AE272" s="123"/>
      <c r="AF272" s="123"/>
    </row>
    <row r="273" spans="2:41" ht="7.9" customHeight="1" thickBot="1" x14ac:dyDescent="0.2">
      <c r="B273" s="158"/>
      <c r="C273" s="158"/>
      <c r="D273" s="158"/>
      <c r="E273" s="158"/>
      <c r="F273" s="158"/>
      <c r="G273" s="158"/>
      <c r="H273" s="159"/>
      <c r="I273" s="158"/>
      <c r="J273" s="158"/>
      <c r="K273" s="158"/>
      <c r="L273" s="158"/>
      <c r="M273" s="158"/>
      <c r="N273" s="158"/>
      <c r="O273" s="158"/>
      <c r="P273" s="158"/>
      <c r="Q273" s="158"/>
      <c r="R273" s="158"/>
      <c r="S273" s="158"/>
      <c r="T273" s="158"/>
      <c r="U273" s="158"/>
      <c r="V273" s="158"/>
      <c r="W273" s="158"/>
      <c r="X273" s="158"/>
      <c r="Y273" s="160"/>
      <c r="Z273" s="161"/>
      <c r="AA273" s="160"/>
      <c r="AB273" s="161"/>
      <c r="AC273" s="160"/>
      <c r="AD273" s="161"/>
      <c r="AE273" s="158"/>
      <c r="AF273" s="158"/>
    </row>
    <row r="274" spans="2:41" ht="22.9" customHeight="1" x14ac:dyDescent="0.15">
      <c r="B274" s="422"/>
      <c r="C274" s="423"/>
      <c r="D274" s="423"/>
      <c r="E274" s="423"/>
      <c r="F274" s="423"/>
      <c r="G274" s="423"/>
      <c r="H274" s="423"/>
      <c r="I274" s="423"/>
      <c r="J274" s="423"/>
      <c r="K274" s="423"/>
      <c r="L274" s="423"/>
      <c r="M274" s="423"/>
      <c r="N274" s="423"/>
      <c r="O274" s="423"/>
      <c r="P274" s="423"/>
      <c r="Q274" s="423"/>
      <c r="R274" s="423"/>
      <c r="S274" s="423"/>
      <c r="T274" s="423"/>
      <c r="U274" s="423"/>
      <c r="V274" s="423"/>
      <c r="W274" s="423"/>
      <c r="X274" s="423"/>
      <c r="Y274" s="423"/>
      <c r="Z274" s="423"/>
      <c r="AA274" s="423"/>
      <c r="AB274" s="423"/>
      <c r="AC274" s="423"/>
      <c r="AD274" s="424"/>
      <c r="AE274" s="436" t="s">
        <v>32</v>
      </c>
      <c r="AF274" s="437"/>
      <c r="AG274" s="121"/>
      <c r="AH274" s="121"/>
      <c r="AI274" s="121"/>
      <c r="AJ274" s="121"/>
      <c r="AK274" s="121"/>
      <c r="AL274" s="121"/>
      <c r="AM274" s="121"/>
      <c r="AN274" s="121"/>
      <c r="AO274" s="121"/>
    </row>
    <row r="275" spans="2:41" ht="22.9" customHeight="1" x14ac:dyDescent="0.15">
      <c r="B275" s="425"/>
      <c r="C275" s="426"/>
      <c r="D275" s="426"/>
      <c r="E275" s="426"/>
      <c r="F275" s="426"/>
      <c r="G275" s="426"/>
      <c r="H275" s="426"/>
      <c r="I275" s="426"/>
      <c r="J275" s="426"/>
      <c r="K275" s="426"/>
      <c r="L275" s="426"/>
      <c r="M275" s="426"/>
      <c r="N275" s="426"/>
      <c r="O275" s="426"/>
      <c r="P275" s="426"/>
      <c r="Q275" s="426"/>
      <c r="R275" s="426"/>
      <c r="S275" s="426"/>
      <c r="T275" s="426"/>
      <c r="U275" s="426"/>
      <c r="V275" s="426"/>
      <c r="W275" s="426"/>
      <c r="X275" s="426"/>
      <c r="Y275" s="426"/>
      <c r="Z275" s="426"/>
      <c r="AA275" s="426"/>
      <c r="AB275" s="426"/>
      <c r="AC275" s="426"/>
      <c r="AD275" s="427"/>
      <c r="AE275" s="438"/>
      <c r="AF275" s="439"/>
      <c r="AG275" s="121"/>
      <c r="AH275" s="121"/>
      <c r="AI275" s="121"/>
      <c r="AJ275" s="121"/>
      <c r="AK275" s="121"/>
      <c r="AL275" s="121"/>
      <c r="AM275" s="121"/>
      <c r="AN275" s="121"/>
      <c r="AO275" s="121"/>
    </row>
    <row r="276" spans="2:41" ht="7.9" customHeight="1" x14ac:dyDescent="0.15">
      <c r="B276" s="34"/>
      <c r="H276" s="5"/>
      <c r="Y276" s="71"/>
      <c r="Z276" s="3"/>
      <c r="AA276" s="2"/>
      <c r="AB276" s="3"/>
      <c r="AC276" s="2"/>
      <c r="AD276" s="3"/>
      <c r="AE276" s="25"/>
      <c r="AF276" s="35"/>
    </row>
    <row r="277" spans="2:41" ht="27.75" customHeight="1" x14ac:dyDescent="0.15">
      <c r="B277" s="32"/>
      <c r="C277" s="82" t="s">
        <v>118</v>
      </c>
      <c r="D277" s="57"/>
      <c r="E277" s="121"/>
      <c r="F277" s="121"/>
      <c r="G277" s="121"/>
      <c r="H277" s="121"/>
      <c r="I277" s="121"/>
      <c r="J277" s="121"/>
      <c r="K277" s="121"/>
      <c r="L277" s="121"/>
      <c r="M277" s="121"/>
      <c r="N277" s="121"/>
      <c r="O277" s="121"/>
      <c r="P277" s="121"/>
      <c r="Q277" s="121"/>
      <c r="R277" s="121"/>
      <c r="S277" s="121"/>
      <c r="T277" s="121"/>
      <c r="U277" s="121"/>
      <c r="V277" s="121"/>
      <c r="W277" s="121"/>
      <c r="X277" s="121"/>
      <c r="Y277" s="2"/>
      <c r="Z277" s="2"/>
      <c r="AA277" s="2"/>
      <c r="AB277" s="2"/>
      <c r="AC277" s="2"/>
      <c r="AD277" s="2"/>
      <c r="AE277" s="121"/>
      <c r="AF277" s="33"/>
      <c r="AG277" s="121"/>
      <c r="AH277" s="121"/>
      <c r="AI277" s="121"/>
      <c r="AJ277" s="121"/>
      <c r="AK277" s="121"/>
      <c r="AL277" s="121"/>
      <c r="AM277" s="121"/>
      <c r="AN277" s="121"/>
      <c r="AO277" s="121"/>
    </row>
    <row r="278" spans="2:41" ht="30" customHeight="1" x14ac:dyDescent="0.15">
      <c r="B278" s="32"/>
      <c r="C278" s="103" t="s">
        <v>149</v>
      </c>
      <c r="D278" s="103"/>
      <c r="E278" s="103"/>
      <c r="F278" s="103"/>
      <c r="G278" s="103"/>
      <c r="H278" s="103"/>
      <c r="I278" s="103"/>
      <c r="J278" s="103"/>
      <c r="K278" s="103"/>
      <c r="L278" s="103"/>
      <c r="M278" s="103"/>
      <c r="N278" s="103"/>
      <c r="O278" s="103"/>
      <c r="P278" s="103"/>
      <c r="Q278" s="103"/>
      <c r="R278" s="103"/>
      <c r="S278" s="103"/>
      <c r="T278" s="103"/>
      <c r="U278" s="103"/>
      <c r="V278" s="103"/>
      <c r="W278" s="103"/>
      <c r="X278" s="103"/>
      <c r="Y278" s="103"/>
      <c r="Z278" s="103"/>
      <c r="AA278" s="103"/>
      <c r="AB278" s="103"/>
      <c r="AC278" s="103"/>
      <c r="AD278" s="103"/>
      <c r="AE278" s="103"/>
      <c r="AF278" s="107"/>
      <c r="AG278" s="121"/>
      <c r="AH278" s="121"/>
      <c r="AI278" s="121"/>
      <c r="AJ278" s="121"/>
      <c r="AK278" s="121"/>
      <c r="AL278" s="121"/>
      <c r="AM278" s="121"/>
      <c r="AN278" s="121"/>
      <c r="AO278" s="121"/>
    </row>
    <row r="279" spans="2:41" ht="8.4499999999999993" customHeight="1" x14ac:dyDescent="0.15">
      <c r="B279" s="32"/>
      <c r="C279" s="119"/>
      <c r="D279" s="121"/>
      <c r="E279" s="121"/>
      <c r="F279" s="121"/>
      <c r="G279" s="121"/>
      <c r="H279" s="121"/>
      <c r="I279" s="121"/>
      <c r="J279" s="121"/>
      <c r="K279" s="121"/>
      <c r="L279" s="121"/>
      <c r="M279" s="121"/>
      <c r="N279" s="121"/>
      <c r="O279" s="121"/>
      <c r="P279" s="121"/>
      <c r="Q279" s="121"/>
      <c r="R279" s="121"/>
      <c r="S279" s="121"/>
      <c r="T279" s="121"/>
      <c r="U279" s="121"/>
      <c r="V279" s="121"/>
      <c r="W279" s="121"/>
      <c r="X279" s="121"/>
      <c r="Y279" s="2"/>
      <c r="Z279" s="2"/>
      <c r="AA279" s="2"/>
      <c r="AB279" s="2"/>
      <c r="AC279" s="2"/>
      <c r="AD279" s="2"/>
      <c r="AE279" s="13" t="s">
        <v>79</v>
      </c>
      <c r="AF279" s="99"/>
      <c r="AG279" s="121"/>
      <c r="AH279" s="121"/>
      <c r="AI279" s="121"/>
      <c r="AJ279" s="121"/>
      <c r="AK279" s="121"/>
      <c r="AL279" s="121"/>
      <c r="AM279" s="121"/>
      <c r="AN279" s="121"/>
      <c r="AO279" s="121"/>
    </row>
    <row r="280" spans="2:41" ht="19.899999999999999" customHeight="1" x14ac:dyDescent="0.15">
      <c r="B280" s="32"/>
      <c r="C280" s="119"/>
      <c r="D280" s="121"/>
      <c r="E280" s="86" t="s">
        <v>44</v>
      </c>
      <c r="F280" s="87" t="s">
        <v>80</v>
      </c>
      <c r="G280" s="83"/>
      <c r="H280" s="83"/>
      <c r="I280" s="83"/>
      <c r="J280" s="83"/>
      <c r="K280" s="83"/>
      <c r="L280" s="83"/>
      <c r="M280" s="83"/>
      <c r="N280" s="83"/>
      <c r="O280" s="83"/>
      <c r="P280" s="83"/>
      <c r="Q280" s="83"/>
      <c r="R280" s="83"/>
      <c r="S280" s="23"/>
      <c r="T280" s="83"/>
      <c r="U280" s="83"/>
      <c r="V280" s="83"/>
      <c r="W280" s="83"/>
      <c r="X280" s="23"/>
      <c r="Y280" s="84"/>
      <c r="Z280" s="485" t="str">
        <f>IF(AI149&gt;0,"該当","非該当")</f>
        <v>非該当</v>
      </c>
      <c r="AA280" s="486"/>
      <c r="AB280" s="487"/>
      <c r="AC280" s="2"/>
      <c r="AD280" s="2"/>
      <c r="AE280" s="13"/>
      <c r="AF280" s="99"/>
      <c r="AG280" s="121"/>
      <c r="AH280" s="121"/>
      <c r="AI280" s="121">
        <f>IF(Z280="該当",1,0)</f>
        <v>0</v>
      </c>
      <c r="AJ280" s="121"/>
      <c r="AK280" s="121"/>
      <c r="AL280" s="121"/>
      <c r="AM280" s="121"/>
      <c r="AN280" s="121"/>
      <c r="AO280" s="121"/>
    </row>
    <row r="281" spans="2:41" ht="19.899999999999999" customHeight="1" x14ac:dyDescent="0.15">
      <c r="B281" s="32"/>
      <c r="C281" s="119"/>
      <c r="D281" s="121"/>
      <c r="E281" s="145" t="s">
        <v>45</v>
      </c>
      <c r="F281" s="143" t="s">
        <v>81</v>
      </c>
      <c r="G281" s="81"/>
      <c r="H281" s="81"/>
      <c r="I281" s="81"/>
      <c r="J281" s="81"/>
      <c r="K281" s="81"/>
      <c r="L281" s="81"/>
      <c r="M281" s="81"/>
      <c r="N281" s="81"/>
      <c r="O281" s="81"/>
      <c r="P281" s="81"/>
      <c r="Q281" s="81"/>
      <c r="R281" s="81"/>
      <c r="S281" s="81"/>
      <c r="T281" s="81"/>
      <c r="U281" s="81"/>
      <c r="V281" s="81"/>
      <c r="W281" s="81"/>
      <c r="X281" s="81"/>
      <c r="Y281" s="71"/>
      <c r="Z281" s="428" t="str">
        <f>IF(AI179&gt;0,"該当","非該当")</f>
        <v>非該当</v>
      </c>
      <c r="AA281" s="429"/>
      <c r="AB281" s="430"/>
      <c r="AC281" s="2"/>
      <c r="AD281" s="2"/>
      <c r="AE281" s="13"/>
      <c r="AF281" s="99"/>
      <c r="AG281" s="121"/>
      <c r="AH281" s="121"/>
      <c r="AI281" s="308">
        <f>IF(Z281="該当",1,0)</f>
        <v>0</v>
      </c>
      <c r="AJ281" s="121"/>
      <c r="AK281" s="121"/>
      <c r="AL281" s="121"/>
      <c r="AM281" s="121"/>
      <c r="AN281" s="121"/>
      <c r="AO281" s="121"/>
    </row>
    <row r="282" spans="2:41" ht="19.899999999999999" customHeight="1" x14ac:dyDescent="0.15">
      <c r="B282" s="32"/>
      <c r="C282" s="119"/>
      <c r="D282" s="121"/>
      <c r="E282" s="92"/>
      <c r="F282" s="144" t="s">
        <v>82</v>
      </c>
      <c r="G282" s="122"/>
      <c r="H282" s="122"/>
      <c r="I282" s="122"/>
      <c r="J282" s="122"/>
      <c r="K282" s="122"/>
      <c r="L282" s="122"/>
      <c r="M282" s="122"/>
      <c r="N282" s="122"/>
      <c r="O282" s="122"/>
      <c r="P282" s="122"/>
      <c r="Q282" s="122"/>
      <c r="R282" s="122"/>
      <c r="S282" s="122"/>
      <c r="T282" s="122"/>
      <c r="U282" s="122"/>
      <c r="V282" s="122"/>
      <c r="W282" s="122"/>
      <c r="X282" s="122"/>
      <c r="Y282" s="222"/>
      <c r="Z282" s="431"/>
      <c r="AA282" s="432"/>
      <c r="AB282" s="433"/>
      <c r="AC282" s="2"/>
      <c r="AD282" s="2"/>
      <c r="AE282" s="13"/>
      <c r="AF282" s="99"/>
      <c r="AG282" s="121"/>
      <c r="AH282" s="121"/>
      <c r="AI282" s="121"/>
      <c r="AJ282" s="121"/>
      <c r="AK282" s="121"/>
      <c r="AL282" s="121"/>
      <c r="AM282" s="121"/>
      <c r="AN282" s="121"/>
      <c r="AO282" s="121"/>
    </row>
    <row r="283" spans="2:41" ht="19.899999999999999" customHeight="1" x14ac:dyDescent="0.15">
      <c r="B283" s="32"/>
      <c r="C283" s="119"/>
      <c r="D283" s="121"/>
      <c r="E283" s="86" t="s">
        <v>49</v>
      </c>
      <c r="F283" s="87" t="s">
        <v>143</v>
      </c>
      <c r="G283" s="83"/>
      <c r="H283" s="83"/>
      <c r="I283" s="83"/>
      <c r="J283" s="83"/>
      <c r="K283" s="83"/>
      <c r="L283" s="83"/>
      <c r="M283" s="83"/>
      <c r="N283" s="83"/>
      <c r="O283" s="83"/>
      <c r="P283" s="83"/>
      <c r="Q283" s="83"/>
      <c r="R283" s="83"/>
      <c r="S283" s="83"/>
      <c r="T283" s="83"/>
      <c r="U283" s="83"/>
      <c r="V283" s="23"/>
      <c r="W283" s="88"/>
      <c r="X283" s="88"/>
      <c r="Y283" s="84"/>
      <c r="Z283" s="485" t="str">
        <f>IF(AI209&gt;0,"該当","非該当")</f>
        <v>非該当</v>
      </c>
      <c r="AA283" s="486"/>
      <c r="AB283" s="487"/>
      <c r="AC283" s="2"/>
      <c r="AD283" s="2"/>
      <c r="AE283" s="13"/>
      <c r="AF283" s="99"/>
      <c r="AG283" s="121"/>
      <c r="AH283" s="121"/>
      <c r="AI283" s="308">
        <f>IF(Z283="該当",1,0)</f>
        <v>0</v>
      </c>
      <c r="AJ283" s="121"/>
      <c r="AK283" s="121"/>
      <c r="AL283" s="121"/>
      <c r="AM283" s="121"/>
      <c r="AN283" s="121"/>
      <c r="AO283" s="121"/>
    </row>
    <row r="284" spans="2:41" ht="19.899999999999999" customHeight="1" x14ac:dyDescent="0.15">
      <c r="B284" s="32"/>
      <c r="C284" s="119"/>
      <c r="D284" s="121"/>
      <c r="E284" s="145" t="s">
        <v>54</v>
      </c>
      <c r="F284" s="143" t="s">
        <v>83</v>
      </c>
      <c r="G284" s="81"/>
      <c r="H284" s="81"/>
      <c r="I284" s="81"/>
      <c r="J284" s="81"/>
      <c r="K284" s="81"/>
      <c r="L284" s="81"/>
      <c r="M284" s="81"/>
      <c r="N284" s="81"/>
      <c r="O284" s="81"/>
      <c r="P284" s="81"/>
      <c r="Q284" s="81"/>
      <c r="R284" s="81"/>
      <c r="S284" s="81"/>
      <c r="T284" s="81"/>
      <c r="U284" s="81"/>
      <c r="V284" s="101"/>
      <c r="W284" s="101"/>
      <c r="X284" s="101"/>
      <c r="Y284" s="71"/>
      <c r="Z284" s="428" t="str">
        <f>IF(O298&gt;0,"該当","非該当")</f>
        <v>非該当</v>
      </c>
      <c r="AA284" s="429"/>
      <c r="AB284" s="430"/>
      <c r="AC284" s="2"/>
      <c r="AD284" s="2"/>
      <c r="AE284" s="13"/>
      <c r="AF284" s="99"/>
      <c r="AG284" s="121"/>
      <c r="AH284" s="121"/>
      <c r="AI284" s="308">
        <f>IF(Z284="該当",1,0)</f>
        <v>0</v>
      </c>
      <c r="AJ284" s="121"/>
      <c r="AK284" s="121"/>
      <c r="AL284" s="121"/>
      <c r="AM284" s="121"/>
      <c r="AN284" s="121"/>
      <c r="AO284" s="121"/>
    </row>
    <row r="285" spans="2:41" ht="19.899999999999999" customHeight="1" x14ac:dyDescent="0.15">
      <c r="B285" s="32"/>
      <c r="C285" s="119"/>
      <c r="D285" s="121"/>
      <c r="E285" s="92"/>
      <c r="F285" s="144" t="s">
        <v>84</v>
      </c>
      <c r="G285" s="122"/>
      <c r="H285" s="122"/>
      <c r="I285" s="122"/>
      <c r="J285" s="122"/>
      <c r="K285" s="122"/>
      <c r="L285" s="122"/>
      <c r="M285" s="122"/>
      <c r="N285" s="122"/>
      <c r="O285" s="122"/>
      <c r="P285" s="122"/>
      <c r="Q285" s="122"/>
      <c r="R285" s="122"/>
      <c r="S285" s="122"/>
      <c r="T285" s="122"/>
      <c r="U285" s="122"/>
      <c r="V285" s="102"/>
      <c r="W285" s="102"/>
      <c r="X285" s="102"/>
      <c r="Y285" s="222"/>
      <c r="Z285" s="431"/>
      <c r="AA285" s="432"/>
      <c r="AB285" s="433"/>
      <c r="AC285" s="2"/>
      <c r="AD285" s="2"/>
      <c r="AE285" s="13"/>
      <c r="AF285" s="99"/>
      <c r="AG285" s="121"/>
      <c r="AH285" s="121"/>
      <c r="AI285" s="121">
        <f>SUM(AI280:AI284)</f>
        <v>0</v>
      </c>
      <c r="AJ285" s="121"/>
      <c r="AK285" s="121"/>
      <c r="AL285" s="121"/>
      <c r="AM285" s="121"/>
      <c r="AN285" s="121"/>
      <c r="AO285" s="121"/>
    </row>
    <row r="286" spans="2:41" ht="23.25" customHeight="1" x14ac:dyDescent="0.15">
      <c r="B286" s="32"/>
      <c r="C286" s="119"/>
      <c r="D286" s="121"/>
      <c r="E286" s="218"/>
      <c r="F286" s="119"/>
      <c r="G286" s="309" t="str">
        <f>IF(AI285&gt;0,"収支分析表を提出してください","収支分析表の提出は不要です")</f>
        <v>収支分析表の提出は不要です</v>
      </c>
      <c r="H286" s="121"/>
      <c r="I286" s="121"/>
      <c r="J286" s="121"/>
      <c r="K286" s="121"/>
      <c r="L286" s="121"/>
      <c r="M286" s="121"/>
      <c r="N286" s="121"/>
      <c r="O286" s="121"/>
      <c r="P286" s="121"/>
      <c r="Q286" s="121"/>
      <c r="R286" s="121"/>
      <c r="S286" s="121"/>
      <c r="T286" s="121"/>
      <c r="U286" s="310"/>
      <c r="V286" s="310"/>
      <c r="W286" s="310"/>
      <c r="X286" s="310"/>
      <c r="Y286" s="311"/>
      <c r="Z286" s="312"/>
      <c r="AA286" s="313"/>
      <c r="AB286" s="312"/>
      <c r="AC286" s="2"/>
      <c r="AD286" s="2"/>
      <c r="AE286" s="13"/>
      <c r="AF286" s="99"/>
      <c r="AG286" s="121"/>
      <c r="AH286" s="121"/>
      <c r="AI286" s="121"/>
      <c r="AJ286" s="121"/>
      <c r="AK286" s="121"/>
      <c r="AL286" s="121"/>
      <c r="AM286" s="121"/>
      <c r="AN286" s="121"/>
      <c r="AO286" s="121"/>
    </row>
    <row r="287" spans="2:41" ht="10.5" customHeight="1" x14ac:dyDescent="0.15">
      <c r="B287" s="32"/>
      <c r="C287" s="119"/>
      <c r="D287" s="308"/>
      <c r="E287" s="306"/>
      <c r="F287" s="119"/>
      <c r="G287" s="309"/>
      <c r="H287" s="308"/>
      <c r="I287" s="308"/>
      <c r="J287" s="308"/>
      <c r="K287" s="308"/>
      <c r="L287" s="308"/>
      <c r="M287" s="308"/>
      <c r="N287" s="308"/>
      <c r="O287" s="308"/>
      <c r="P287" s="308"/>
      <c r="Q287" s="308"/>
      <c r="R287" s="308"/>
      <c r="S287" s="308"/>
      <c r="T287" s="308"/>
      <c r="U287" s="310"/>
      <c r="V287" s="310"/>
      <c r="W287" s="310"/>
      <c r="X287" s="310"/>
      <c r="Y287" s="311"/>
      <c r="Z287" s="312"/>
      <c r="AA287" s="313"/>
      <c r="AB287" s="312"/>
      <c r="AC287" s="2"/>
      <c r="AD287" s="2"/>
      <c r="AE287" s="13"/>
      <c r="AF287" s="99"/>
      <c r="AG287" s="308"/>
      <c r="AH287" s="308"/>
      <c r="AI287" s="308"/>
      <c r="AJ287" s="308"/>
      <c r="AK287" s="308"/>
      <c r="AL287" s="308"/>
      <c r="AM287" s="308"/>
      <c r="AN287" s="308"/>
      <c r="AO287" s="308"/>
    </row>
    <row r="288" spans="2:41" ht="18.75" customHeight="1" x14ac:dyDescent="0.15">
      <c r="B288" s="36"/>
      <c r="C288" s="121"/>
      <c r="D288" s="57"/>
      <c r="E288" s="103" t="s">
        <v>85</v>
      </c>
      <c r="F288" s="52"/>
      <c r="Y288" s="2"/>
      <c r="Z288" s="3"/>
      <c r="AA288" s="2"/>
      <c r="AB288" s="3"/>
      <c r="AC288" s="2"/>
      <c r="AD288" s="3"/>
      <c r="AE288" s="132"/>
      <c r="AF288" s="35"/>
    </row>
    <row r="289" spans="2:53" ht="28.15" customHeight="1" x14ac:dyDescent="0.15">
      <c r="B289" s="36"/>
      <c r="C289" s="121"/>
      <c r="D289" s="121"/>
      <c r="F289" s="58" t="s">
        <v>2</v>
      </c>
      <c r="G289" s="53"/>
      <c r="H289" s="53"/>
      <c r="I289" s="53"/>
      <c r="J289" s="53"/>
      <c r="K289" s="53"/>
      <c r="L289" s="53"/>
      <c r="M289" s="217" t="s">
        <v>31</v>
      </c>
      <c r="N289" s="23"/>
      <c r="O289" s="417"/>
      <c r="P289" s="417"/>
      <c r="Q289" s="417"/>
      <c r="R289" s="417"/>
      <c r="S289" s="417"/>
      <c r="T289" s="417"/>
      <c r="U289" s="24" t="s">
        <v>1</v>
      </c>
      <c r="V289" s="121" t="s">
        <v>113</v>
      </c>
      <c r="W289" s="473" t="s">
        <v>119</v>
      </c>
      <c r="X289" s="474"/>
      <c r="Y289" s="474"/>
      <c r="Z289" s="474"/>
      <c r="AA289" s="474"/>
      <c r="AB289" s="474"/>
      <c r="AC289" s="474"/>
      <c r="AD289" s="474"/>
      <c r="AE289" s="475"/>
      <c r="AF289" s="35"/>
    </row>
    <row r="290" spans="2:53" ht="28.15" customHeight="1" x14ac:dyDescent="0.15">
      <c r="B290" s="34"/>
      <c r="F290" s="59" t="s">
        <v>3</v>
      </c>
      <c r="G290" s="53"/>
      <c r="H290" s="53"/>
      <c r="I290" s="53"/>
      <c r="J290" s="53"/>
      <c r="K290" s="53"/>
      <c r="L290" s="53"/>
      <c r="M290" s="217" t="s">
        <v>30</v>
      </c>
      <c r="N290" s="23"/>
      <c r="O290" s="477">
        <f>SUM(O291:T295)</f>
        <v>0</v>
      </c>
      <c r="P290" s="477"/>
      <c r="Q290" s="477"/>
      <c r="R290" s="477"/>
      <c r="S290" s="477"/>
      <c r="T290" s="477"/>
      <c r="U290" s="24" t="s">
        <v>1</v>
      </c>
      <c r="V290" s="20"/>
      <c r="W290" s="20"/>
      <c r="X290" s="20"/>
      <c r="Y290" s="2"/>
      <c r="Z290" s="3"/>
      <c r="AA290" s="2"/>
      <c r="AB290" s="3"/>
      <c r="AC290" s="2"/>
      <c r="AD290" s="3"/>
      <c r="AE290" s="40"/>
      <c r="AF290" s="35"/>
    </row>
    <row r="291" spans="2:53" ht="28.15" customHeight="1" x14ac:dyDescent="0.15">
      <c r="B291" s="34"/>
      <c r="F291" s="60"/>
      <c r="G291" s="53" t="s">
        <v>4</v>
      </c>
      <c r="H291" s="53"/>
      <c r="I291" s="53"/>
      <c r="J291" s="53"/>
      <c r="K291" s="53"/>
      <c r="L291" s="53"/>
      <c r="M291" s="217"/>
      <c r="N291" s="23"/>
      <c r="O291" s="417"/>
      <c r="P291" s="417"/>
      <c r="Q291" s="417"/>
      <c r="R291" s="417"/>
      <c r="S291" s="417"/>
      <c r="T291" s="417"/>
      <c r="U291" s="24" t="s">
        <v>1</v>
      </c>
      <c r="V291" s="18"/>
      <c r="W291" s="18"/>
      <c r="X291" s="18"/>
      <c r="Y291" s="2"/>
      <c r="Z291" s="3"/>
      <c r="AA291" s="2"/>
      <c r="AB291" s="3"/>
      <c r="AC291" s="2"/>
      <c r="AD291" s="3"/>
      <c r="AF291" s="35"/>
      <c r="AS291" s="19"/>
      <c r="AT291" s="19"/>
      <c r="AU291" s="19"/>
      <c r="AV291" s="19"/>
      <c r="AW291" s="19"/>
      <c r="AX291" s="19"/>
      <c r="AY291" s="19"/>
      <c r="AZ291" s="19"/>
      <c r="BA291" s="19"/>
    </row>
    <row r="292" spans="2:53" ht="28.15" customHeight="1" x14ac:dyDescent="0.15">
      <c r="B292" s="34"/>
      <c r="F292" s="60"/>
      <c r="G292" s="53" t="s">
        <v>5</v>
      </c>
      <c r="H292" s="53"/>
      <c r="I292" s="53"/>
      <c r="J292" s="53"/>
      <c r="K292" s="53"/>
      <c r="L292" s="53"/>
      <c r="M292" s="217"/>
      <c r="N292" s="23"/>
      <c r="O292" s="417"/>
      <c r="P292" s="417"/>
      <c r="Q292" s="417"/>
      <c r="R292" s="417"/>
      <c r="S292" s="417"/>
      <c r="T292" s="417"/>
      <c r="U292" s="24" t="s">
        <v>1</v>
      </c>
      <c r="V292" s="18"/>
      <c r="Y292" s="1"/>
      <c r="AA292" s="1"/>
      <c r="AC292" s="1"/>
      <c r="AF292" s="35"/>
      <c r="AS292" s="19"/>
      <c r="AT292" s="19"/>
      <c r="AU292" s="19"/>
      <c r="AV292" s="19"/>
      <c r="AW292" s="19"/>
      <c r="AX292" s="19"/>
      <c r="AY292" s="19"/>
      <c r="AZ292" s="19"/>
      <c r="BA292" s="19"/>
    </row>
    <row r="293" spans="2:53" ht="28.15" customHeight="1" x14ac:dyDescent="0.15">
      <c r="B293" s="34"/>
      <c r="F293" s="60"/>
      <c r="G293" s="53" t="s">
        <v>6</v>
      </c>
      <c r="H293" s="53"/>
      <c r="I293" s="53"/>
      <c r="J293" s="53"/>
      <c r="K293" s="53"/>
      <c r="L293" s="53"/>
      <c r="M293" s="217"/>
      <c r="N293" s="23"/>
      <c r="O293" s="417"/>
      <c r="P293" s="417"/>
      <c r="Q293" s="417"/>
      <c r="R293" s="417"/>
      <c r="S293" s="417"/>
      <c r="T293" s="417"/>
      <c r="U293" s="24" t="s">
        <v>1</v>
      </c>
      <c r="V293" s="18"/>
      <c r="W293" s="473" t="s">
        <v>157</v>
      </c>
      <c r="X293" s="474"/>
      <c r="Y293" s="474"/>
      <c r="Z293" s="474"/>
      <c r="AA293" s="474"/>
      <c r="AB293" s="474"/>
      <c r="AC293" s="474"/>
      <c r="AD293" s="474"/>
      <c r="AE293" s="475"/>
      <c r="AF293" s="35"/>
      <c r="AS293" s="19"/>
      <c r="AT293" s="19"/>
      <c r="AU293" s="19"/>
      <c r="AV293" s="19"/>
      <c r="AW293" s="19"/>
      <c r="AX293" s="19"/>
      <c r="AY293" s="19"/>
      <c r="AZ293" s="19"/>
      <c r="BA293" s="19"/>
    </row>
    <row r="294" spans="2:53" ht="28.15" customHeight="1" x14ac:dyDescent="0.15">
      <c r="B294" s="34"/>
      <c r="F294" s="60"/>
      <c r="G294" s="53" t="s">
        <v>7</v>
      </c>
      <c r="H294" s="53"/>
      <c r="I294" s="53"/>
      <c r="J294" s="53"/>
      <c r="K294" s="53"/>
      <c r="L294" s="53"/>
      <c r="M294" s="217"/>
      <c r="N294" s="23"/>
      <c r="O294" s="417"/>
      <c r="P294" s="417"/>
      <c r="Q294" s="417"/>
      <c r="R294" s="417"/>
      <c r="S294" s="417"/>
      <c r="T294" s="417"/>
      <c r="U294" s="24" t="s">
        <v>1</v>
      </c>
      <c r="V294" s="18"/>
      <c r="W294" s="18"/>
      <c r="X294" s="18"/>
      <c r="Y294" s="2"/>
      <c r="Z294" s="3"/>
      <c r="AA294" s="2"/>
      <c r="AB294" s="3"/>
      <c r="AC294" s="2"/>
      <c r="AD294" s="3"/>
      <c r="AF294" s="35"/>
      <c r="AS294" s="19"/>
      <c r="AT294" s="19"/>
      <c r="AU294" s="19"/>
      <c r="AV294" s="19"/>
      <c r="AW294" s="19"/>
      <c r="AX294" s="19"/>
      <c r="AY294" s="19"/>
      <c r="AZ294" s="19"/>
      <c r="BA294" s="19"/>
    </row>
    <row r="295" spans="2:53" ht="28.15" customHeight="1" x14ac:dyDescent="0.15">
      <c r="B295" s="34"/>
      <c r="F295" s="61"/>
      <c r="G295" s="53" t="s">
        <v>8</v>
      </c>
      <c r="H295" s="53"/>
      <c r="I295" s="53"/>
      <c r="J295" s="53"/>
      <c r="K295" s="53"/>
      <c r="L295" s="53"/>
      <c r="M295" s="217"/>
      <c r="N295" s="23"/>
      <c r="O295" s="417"/>
      <c r="P295" s="417"/>
      <c r="Q295" s="417"/>
      <c r="R295" s="417"/>
      <c r="S295" s="417"/>
      <c r="T295" s="417"/>
      <c r="U295" s="24" t="s">
        <v>1</v>
      </c>
      <c r="V295" s="18"/>
      <c r="W295" s="18"/>
      <c r="X295" s="18"/>
      <c r="Y295" s="2"/>
      <c r="Z295" s="3"/>
      <c r="AA295" s="2"/>
      <c r="AB295" s="3"/>
      <c r="AC295" s="2"/>
      <c r="AD295" s="3"/>
      <c r="AE295" s="132"/>
      <c r="AF295" s="35"/>
      <c r="AS295" s="19"/>
      <c r="AT295" s="19"/>
      <c r="AU295" s="19"/>
      <c r="AV295" s="19"/>
      <c r="AW295" s="19"/>
      <c r="AX295" s="19"/>
      <c r="AY295" s="19"/>
      <c r="AZ295" s="19"/>
      <c r="BA295" s="19"/>
    </row>
    <row r="296" spans="2:53" ht="28.15" customHeight="1" x14ac:dyDescent="0.15">
      <c r="B296" s="34"/>
      <c r="F296" s="58" t="s">
        <v>9</v>
      </c>
      <c r="G296" s="53"/>
      <c r="H296" s="53"/>
      <c r="I296" s="53"/>
      <c r="J296" s="53"/>
      <c r="K296" s="53"/>
      <c r="L296" s="53"/>
      <c r="M296" s="217" t="s">
        <v>29</v>
      </c>
      <c r="N296" s="23"/>
      <c r="O296" s="417"/>
      <c r="P296" s="417"/>
      <c r="Q296" s="417"/>
      <c r="R296" s="417"/>
      <c r="S296" s="417"/>
      <c r="T296" s="417"/>
      <c r="U296" s="24" t="s">
        <v>1</v>
      </c>
      <c r="V296" s="121" t="s">
        <v>113</v>
      </c>
      <c r="W296" s="473" t="s">
        <v>120</v>
      </c>
      <c r="X296" s="474"/>
      <c r="Y296" s="474"/>
      <c r="Z296" s="474"/>
      <c r="AA296" s="474"/>
      <c r="AB296" s="474"/>
      <c r="AC296" s="474"/>
      <c r="AD296" s="474"/>
      <c r="AE296" s="475"/>
      <c r="AF296" s="35"/>
    </row>
    <row r="297" spans="2:53" ht="28.15" customHeight="1" x14ac:dyDescent="0.15">
      <c r="B297" s="34"/>
      <c r="F297" s="58" t="s">
        <v>10</v>
      </c>
      <c r="G297" s="53"/>
      <c r="H297" s="53"/>
      <c r="I297" s="53"/>
      <c r="J297" s="53"/>
      <c r="K297" s="53"/>
      <c r="L297" s="53"/>
      <c r="M297" s="217" t="s">
        <v>28</v>
      </c>
      <c r="N297" s="23"/>
      <c r="O297" s="477">
        <f>O296*0.05</f>
        <v>0</v>
      </c>
      <c r="P297" s="477"/>
      <c r="Q297" s="477"/>
      <c r="R297" s="477"/>
      <c r="S297" s="477"/>
      <c r="T297" s="477"/>
      <c r="U297" s="24" t="s">
        <v>1</v>
      </c>
      <c r="Y297" s="1"/>
      <c r="AA297" s="1"/>
      <c r="AC297" s="1"/>
      <c r="AF297" s="35"/>
    </row>
    <row r="298" spans="2:53" ht="28.15" customHeight="1" x14ac:dyDescent="0.15">
      <c r="B298" s="34"/>
      <c r="F298" s="58" t="s">
        <v>26</v>
      </c>
      <c r="G298" s="53"/>
      <c r="H298" s="53"/>
      <c r="I298" s="53"/>
      <c r="J298" s="53"/>
      <c r="K298" s="53"/>
      <c r="L298" s="53"/>
      <c r="M298" s="62" t="s">
        <v>27</v>
      </c>
      <c r="N298" s="23"/>
      <c r="O298" s="477">
        <f>(O289+O290)-O297</f>
        <v>0</v>
      </c>
      <c r="P298" s="477"/>
      <c r="Q298" s="477"/>
      <c r="R298" s="477"/>
      <c r="S298" s="477"/>
      <c r="T298" s="477"/>
      <c r="U298" s="24" t="s">
        <v>1</v>
      </c>
      <c r="V298" s="1" t="s">
        <v>86</v>
      </c>
      <c r="W298" s="20"/>
      <c r="X298" s="20"/>
      <c r="Y298" s="2"/>
      <c r="Z298" s="3"/>
      <c r="AA298" s="2"/>
      <c r="AB298" s="3"/>
      <c r="AC298" s="2"/>
      <c r="AD298" s="3"/>
      <c r="AF298" s="35"/>
    </row>
    <row r="299" spans="2:53" ht="18" customHeight="1" thickBot="1" x14ac:dyDescent="0.2">
      <c r="B299" s="34"/>
      <c r="E299" s="5"/>
      <c r="Y299" s="2"/>
      <c r="Z299" s="3"/>
      <c r="AA299" s="2"/>
      <c r="AB299" s="3"/>
      <c r="AC299" s="2"/>
      <c r="AD299" s="3"/>
      <c r="AF299" s="35"/>
    </row>
    <row r="300" spans="2:53" ht="7.9" customHeight="1" x14ac:dyDescent="0.15">
      <c r="B300" s="123"/>
      <c r="C300" s="123"/>
      <c r="D300" s="123"/>
      <c r="E300" s="156"/>
      <c r="F300" s="156"/>
      <c r="G300" s="156"/>
      <c r="H300" s="156"/>
      <c r="I300" s="156"/>
      <c r="J300" s="156"/>
      <c r="K300" s="156"/>
      <c r="L300" s="156"/>
      <c r="M300" s="156"/>
      <c r="N300" s="156"/>
      <c r="O300" s="156"/>
      <c r="P300" s="156"/>
      <c r="Q300" s="156"/>
      <c r="R300" s="156"/>
      <c r="S300" s="156"/>
      <c r="T300" s="156"/>
      <c r="U300" s="156"/>
      <c r="V300" s="156"/>
      <c r="W300" s="156"/>
      <c r="X300" s="157"/>
      <c r="Y300" s="125"/>
      <c r="Z300" s="126"/>
      <c r="AA300" s="125"/>
      <c r="AB300" s="126"/>
      <c r="AC300" s="125"/>
      <c r="AD300" s="126"/>
      <c r="AE300" s="123"/>
      <c r="AF300" s="123"/>
    </row>
    <row r="301" spans="2:53" ht="7.9" customHeight="1" thickBot="1" x14ac:dyDescent="0.2">
      <c r="B301" s="158"/>
      <c r="C301" s="158"/>
      <c r="D301" s="158"/>
      <c r="E301" s="158"/>
      <c r="F301" s="158"/>
      <c r="G301" s="158"/>
      <c r="H301" s="159"/>
      <c r="I301" s="158"/>
      <c r="J301" s="158"/>
      <c r="K301" s="158"/>
      <c r="L301" s="158"/>
      <c r="M301" s="158"/>
      <c r="N301" s="158"/>
      <c r="O301" s="158"/>
      <c r="P301" s="158"/>
      <c r="Q301" s="158"/>
      <c r="R301" s="158"/>
      <c r="S301" s="158"/>
      <c r="T301" s="158"/>
      <c r="U301" s="158"/>
      <c r="V301" s="158"/>
      <c r="W301" s="158"/>
      <c r="X301" s="158"/>
      <c r="Y301" s="160"/>
      <c r="Z301" s="161"/>
      <c r="AA301" s="160"/>
      <c r="AB301" s="161"/>
      <c r="AC301" s="160"/>
      <c r="AD301" s="161"/>
      <c r="AE301" s="158"/>
      <c r="AF301" s="158"/>
    </row>
    <row r="302" spans="2:53" ht="19.149999999999999" customHeight="1" x14ac:dyDescent="0.15">
      <c r="B302" s="478" t="s">
        <v>144</v>
      </c>
      <c r="C302" s="479"/>
      <c r="D302" s="479"/>
      <c r="E302" s="479"/>
      <c r="F302" s="479"/>
      <c r="G302" s="479"/>
      <c r="H302" s="479"/>
      <c r="I302" s="479"/>
      <c r="J302" s="479"/>
      <c r="K302" s="479"/>
      <c r="L302" s="479"/>
      <c r="M302" s="479"/>
      <c r="N302" s="479"/>
      <c r="O302" s="479"/>
      <c r="P302" s="479"/>
      <c r="Q302" s="479"/>
      <c r="R302" s="479"/>
      <c r="S302" s="479"/>
      <c r="T302" s="479"/>
      <c r="U302" s="479"/>
      <c r="V302" s="479"/>
      <c r="W302" s="479"/>
      <c r="X302" s="479"/>
      <c r="Y302" s="482" t="s">
        <v>154</v>
      </c>
      <c r="Z302" s="483"/>
      <c r="AA302" s="483"/>
      <c r="AB302" s="483"/>
      <c r="AC302" s="483"/>
      <c r="AD302" s="484"/>
      <c r="AE302" s="436" t="s">
        <v>32</v>
      </c>
      <c r="AF302" s="213"/>
      <c r="AG302" s="121"/>
      <c r="AH302" s="121"/>
      <c r="AI302" s="121"/>
      <c r="AJ302" s="121"/>
      <c r="AK302" s="121"/>
      <c r="AL302" s="121"/>
      <c r="AM302" s="121"/>
      <c r="AN302" s="121"/>
      <c r="AO302" s="121"/>
    </row>
    <row r="303" spans="2:53" ht="19.149999999999999" customHeight="1" x14ac:dyDescent="0.15">
      <c r="B303" s="480"/>
      <c r="C303" s="481"/>
      <c r="D303" s="481"/>
      <c r="E303" s="481"/>
      <c r="F303" s="481"/>
      <c r="G303" s="481"/>
      <c r="H303" s="481"/>
      <c r="I303" s="481"/>
      <c r="J303" s="481"/>
      <c r="K303" s="481"/>
      <c r="L303" s="481"/>
      <c r="M303" s="481"/>
      <c r="N303" s="481"/>
      <c r="O303" s="481"/>
      <c r="P303" s="481"/>
      <c r="Q303" s="481"/>
      <c r="R303" s="481"/>
      <c r="S303" s="481"/>
      <c r="T303" s="481"/>
      <c r="U303" s="481"/>
      <c r="V303" s="481"/>
      <c r="W303" s="481"/>
      <c r="X303" s="481"/>
      <c r="Y303" s="515" t="s">
        <v>33</v>
      </c>
      <c r="Z303" s="440"/>
      <c r="AA303" s="440" t="s">
        <v>34</v>
      </c>
      <c r="AB303" s="440"/>
      <c r="AC303" s="440" t="s">
        <v>35</v>
      </c>
      <c r="AD303" s="441"/>
      <c r="AE303" s="438"/>
      <c r="AF303" s="214"/>
      <c r="AG303" s="121"/>
      <c r="AH303" s="121"/>
      <c r="AI303" s="121"/>
      <c r="AJ303" s="121"/>
      <c r="AK303" s="121"/>
      <c r="AL303" s="121"/>
      <c r="AM303" s="121"/>
      <c r="AN303" s="121"/>
      <c r="AO303" s="121"/>
    </row>
    <row r="304" spans="2:53" ht="4.1500000000000004" customHeight="1" x14ac:dyDescent="0.15">
      <c r="B304" s="32"/>
      <c r="C304" s="119"/>
      <c r="D304" s="119"/>
      <c r="E304" s="119"/>
      <c r="F304" s="119"/>
      <c r="G304" s="119"/>
      <c r="H304" s="119"/>
      <c r="I304" s="119"/>
      <c r="J304" s="119"/>
      <c r="K304" s="119"/>
      <c r="L304" s="119"/>
      <c r="M304" s="119"/>
      <c r="N304" s="119"/>
      <c r="O304" s="119"/>
      <c r="P304" s="119"/>
      <c r="Q304" s="119"/>
      <c r="R304" s="119"/>
      <c r="S304" s="119"/>
      <c r="T304" s="119"/>
      <c r="U304" s="119"/>
      <c r="V304" s="119"/>
      <c r="W304" s="119"/>
      <c r="X304" s="119"/>
      <c r="Y304" s="39"/>
      <c r="Z304" s="2"/>
      <c r="AA304" s="2"/>
      <c r="AB304" s="2"/>
      <c r="AC304" s="2"/>
      <c r="AD304" s="42"/>
      <c r="AE304" s="121"/>
      <c r="AF304" s="33"/>
      <c r="AG304" s="121"/>
      <c r="AH304" s="121"/>
      <c r="AI304" s="121"/>
      <c r="AJ304" s="121"/>
      <c r="AK304" s="121"/>
      <c r="AL304" s="121"/>
      <c r="AM304" s="121"/>
      <c r="AN304" s="121"/>
      <c r="AO304" s="121"/>
    </row>
    <row r="305" spans="2:41" ht="27.75" customHeight="1" x14ac:dyDescent="0.15">
      <c r="B305" s="41"/>
      <c r="C305" s="100" t="s">
        <v>126</v>
      </c>
      <c r="D305" s="11"/>
      <c r="E305" s="11"/>
      <c r="F305" s="11"/>
      <c r="G305" s="11"/>
      <c r="H305" s="11"/>
      <c r="I305" s="11"/>
      <c r="J305" s="11"/>
      <c r="K305" s="11"/>
      <c r="L305" s="11"/>
      <c r="M305" s="11"/>
      <c r="N305" s="11"/>
      <c r="O305" s="11"/>
      <c r="P305" s="11"/>
      <c r="Q305" s="11"/>
      <c r="R305" s="11"/>
      <c r="S305" s="11"/>
      <c r="T305" s="11"/>
      <c r="U305" s="11"/>
      <c r="V305" s="11"/>
      <c r="W305" s="11"/>
      <c r="X305" s="11"/>
      <c r="Y305" s="105"/>
      <c r="AA305" s="1"/>
      <c r="AC305" s="1"/>
      <c r="AD305" s="254"/>
      <c r="AF305" s="35"/>
    </row>
    <row r="306" spans="2:41" ht="27.75" customHeight="1" x14ac:dyDescent="0.15">
      <c r="B306" s="41"/>
      <c r="C306" s="100"/>
      <c r="D306" s="11"/>
      <c r="E306" s="11"/>
      <c r="F306" s="11"/>
      <c r="G306" s="11"/>
      <c r="H306" s="11"/>
      <c r="I306" s="11"/>
      <c r="J306" s="11"/>
      <c r="K306" s="11"/>
      <c r="L306" s="11"/>
      <c r="M306" s="11"/>
      <c r="N306" s="11"/>
      <c r="O306" s="11"/>
      <c r="P306" s="11"/>
      <c r="Q306" s="11"/>
      <c r="R306" s="11"/>
      <c r="S306" s="11"/>
      <c r="T306" s="11"/>
      <c r="U306" s="11"/>
      <c r="V306" s="11"/>
      <c r="W306" s="11"/>
      <c r="X306" s="11"/>
      <c r="Y306" s="105"/>
      <c r="AA306" s="1"/>
      <c r="AC306" s="1"/>
      <c r="AD306" s="254"/>
      <c r="AF306" s="35"/>
    </row>
    <row r="307" spans="2:41" ht="5.25" customHeight="1" x14ac:dyDescent="0.15">
      <c r="B307" s="34"/>
      <c r="Y307" s="39"/>
      <c r="Z307" s="3"/>
      <c r="AA307" s="2"/>
      <c r="AB307" s="3"/>
      <c r="AC307" s="2"/>
      <c r="AD307" s="4"/>
      <c r="AF307" s="35"/>
    </row>
    <row r="308" spans="2:41" ht="24" customHeight="1" x14ac:dyDescent="0.15">
      <c r="B308" s="41"/>
      <c r="C308" s="64"/>
      <c r="D308" s="52" t="s">
        <v>399</v>
      </c>
      <c r="E308" s="11"/>
      <c r="F308" s="11"/>
      <c r="G308" s="11"/>
      <c r="H308" s="11"/>
      <c r="I308" s="11"/>
      <c r="J308" s="11"/>
      <c r="K308" s="11"/>
      <c r="L308" s="11"/>
      <c r="M308" s="11"/>
      <c r="N308" s="11"/>
      <c r="O308" s="11"/>
      <c r="P308" s="11"/>
      <c r="Q308" s="11"/>
      <c r="R308" s="11"/>
      <c r="S308" s="11"/>
      <c r="T308" s="11"/>
      <c r="U308" s="11"/>
      <c r="V308" s="11"/>
      <c r="W308" s="11"/>
      <c r="X308" s="11"/>
      <c r="Y308" s="414" t="str">
        <f>IF(R310="","",IF(R310&gt;30,"30％を超えている","30％を超えていない"))</f>
        <v/>
      </c>
      <c r="Z308" s="415"/>
      <c r="AA308" s="415"/>
      <c r="AB308" s="415"/>
      <c r="AC308" s="415"/>
      <c r="AD308" s="416"/>
      <c r="AE308" s="1" t="s">
        <v>125</v>
      </c>
      <c r="AF308" s="35"/>
    </row>
    <row r="309" spans="2:41" ht="17.45" customHeight="1" thickBot="1" x14ac:dyDescent="0.2">
      <c r="B309" s="34"/>
      <c r="D309" s="11"/>
      <c r="E309" s="138" t="s">
        <v>21</v>
      </c>
      <c r="J309" s="703"/>
      <c r="K309" s="138"/>
      <c r="L309" s="139" t="s">
        <v>109</v>
      </c>
      <c r="M309" s="138"/>
      <c r="N309" s="138"/>
      <c r="O309" s="138"/>
      <c r="R309" s="476" t="s">
        <v>151</v>
      </c>
      <c r="S309" s="476"/>
      <c r="T309" s="476"/>
      <c r="U309" s="15"/>
      <c r="V309" s="724"/>
      <c r="W309" s="724"/>
      <c r="Y309" s="414"/>
      <c r="Z309" s="415"/>
      <c r="AA309" s="415"/>
      <c r="AB309" s="415"/>
      <c r="AC309" s="415"/>
      <c r="AD309" s="416"/>
      <c r="AF309" s="35"/>
    </row>
    <row r="310" spans="2:41" ht="25.9" customHeight="1" thickBot="1" x14ac:dyDescent="0.2">
      <c r="B310" s="34"/>
      <c r="D310" s="46"/>
      <c r="E310" s="704"/>
      <c r="F310" s="417"/>
      <c r="G310" s="417"/>
      <c r="H310" s="705"/>
      <c r="I310" s="1" t="s">
        <v>1</v>
      </c>
      <c r="J310" s="703"/>
      <c r="K310" s="704"/>
      <c r="L310" s="417"/>
      <c r="M310" s="417"/>
      <c r="N310" s="705"/>
      <c r="O310" s="1" t="s">
        <v>1</v>
      </c>
      <c r="R310" s="725" t="str">
        <f>IFERROR(E310/K310,"")</f>
        <v/>
      </c>
      <c r="S310" s="726"/>
      <c r="T310" s="727"/>
      <c r="U310" s="1" t="s">
        <v>150</v>
      </c>
      <c r="V310" s="724"/>
      <c r="W310" s="724"/>
      <c r="Y310" s="39"/>
      <c r="Z310" s="3"/>
      <c r="AA310" s="2"/>
      <c r="AB310" s="3"/>
      <c r="AC310" s="2"/>
      <c r="AD310" s="4"/>
      <c r="AF310" s="35"/>
    </row>
    <row r="311" spans="2:41" ht="25.9" customHeight="1" x14ac:dyDescent="0.15">
      <c r="B311" s="34"/>
      <c r="E311" s="138"/>
      <c r="Y311" s="39"/>
      <c r="Z311" s="3"/>
      <c r="AA311" s="2"/>
      <c r="AB311" s="3"/>
      <c r="AC311" s="2"/>
      <c r="AD311" s="4"/>
      <c r="AF311" s="35"/>
    </row>
    <row r="312" spans="2:41" ht="27.75" customHeight="1" x14ac:dyDescent="0.15">
      <c r="B312" s="34"/>
      <c r="Y312" s="39"/>
      <c r="Z312" s="3"/>
      <c r="AA312" s="2"/>
      <c r="AB312" s="3"/>
      <c r="AC312" s="2"/>
      <c r="AD312" s="4"/>
      <c r="AF312" s="35"/>
    </row>
    <row r="313" spans="2:41" ht="27.75" customHeight="1" x14ac:dyDescent="0.15">
      <c r="B313" s="32"/>
      <c r="C313" s="100" t="s">
        <v>127</v>
      </c>
      <c r="Y313" s="39"/>
      <c r="Z313" s="2"/>
      <c r="AA313" s="2"/>
      <c r="AB313" s="2"/>
      <c r="AC313" s="2"/>
      <c r="AD313" s="42"/>
      <c r="AF313" s="35"/>
      <c r="AG313" s="121"/>
      <c r="AH313" s="121"/>
      <c r="AI313" s="121"/>
      <c r="AJ313" s="121"/>
      <c r="AK313" s="121"/>
      <c r="AL313" s="121"/>
      <c r="AM313" s="121"/>
      <c r="AN313" s="121"/>
      <c r="AO313" s="121"/>
    </row>
    <row r="314" spans="2:41" ht="22.9" customHeight="1" x14ac:dyDescent="0.15">
      <c r="B314" s="41"/>
      <c r="C314" s="64"/>
      <c r="D314" s="52" t="s">
        <v>458</v>
      </c>
      <c r="E314" s="11"/>
      <c r="F314" s="11"/>
      <c r="G314" s="11"/>
      <c r="H314" s="11"/>
      <c r="I314" s="11"/>
      <c r="J314" s="11"/>
      <c r="K314" s="11"/>
      <c r="L314" s="11"/>
      <c r="M314" s="11"/>
      <c r="N314" s="11"/>
      <c r="O314" s="11"/>
      <c r="P314" s="11"/>
      <c r="Q314" s="11"/>
      <c r="R314" s="11"/>
      <c r="S314" s="11"/>
      <c r="T314" s="11"/>
      <c r="U314" s="11"/>
      <c r="V314" s="11"/>
      <c r="W314" s="11"/>
      <c r="X314" s="11"/>
      <c r="Y314" s="326"/>
      <c r="Z314" s="327"/>
      <c r="AA314" s="328"/>
      <c r="AB314" s="327"/>
      <c r="AC314" s="328"/>
      <c r="AD314" s="329"/>
      <c r="AF314" s="35"/>
    </row>
    <row r="315" spans="2:41" ht="18" customHeight="1" x14ac:dyDescent="0.15">
      <c r="B315" s="34"/>
      <c r="F315" s="1" t="s">
        <v>459</v>
      </c>
      <c r="Y315" s="39"/>
      <c r="Z315" s="3"/>
      <c r="AA315" s="2"/>
      <c r="AB315" s="3"/>
      <c r="AC315" s="2"/>
      <c r="AD315" s="4"/>
      <c r="AE315" s="507" t="s">
        <v>462</v>
      </c>
      <c r="AF315" s="35"/>
    </row>
    <row r="316" spans="2:41" ht="20.45" customHeight="1" x14ac:dyDescent="0.15">
      <c r="B316" s="34"/>
      <c r="F316" s="499" t="s">
        <v>241</v>
      </c>
      <c r="G316" s="472"/>
      <c r="H316" s="472"/>
      <c r="I316" s="472"/>
      <c r="J316" s="472"/>
      <c r="K316" s="472"/>
      <c r="L316" s="472"/>
      <c r="M316" s="472"/>
      <c r="N316" s="472"/>
      <c r="O316" s="24" t="s">
        <v>22</v>
      </c>
      <c r="P316" s="22"/>
      <c r="Q316" s="500" t="str">
        <f>IF(Q318="","",Q318-Q317)</f>
        <v/>
      </c>
      <c r="R316" s="500"/>
      <c r="S316" s="500"/>
      <c r="T316" s="500"/>
      <c r="U316" s="500"/>
      <c r="V316" s="24" t="s">
        <v>1</v>
      </c>
      <c r="X316" s="13"/>
      <c r="Y316" s="414" t="str">
        <f>IF(Q316="","",IF(Q316&lt;0,"前期末支払資金を取崩している","前期末支払資金残高を取り崩していない"))</f>
        <v/>
      </c>
      <c r="Z316" s="415"/>
      <c r="AA316" s="415"/>
      <c r="AB316" s="415"/>
      <c r="AC316" s="415"/>
      <c r="AD316" s="416"/>
      <c r="AE316" s="507"/>
      <c r="AF316" s="35"/>
    </row>
    <row r="317" spans="2:41" ht="20.45" customHeight="1" x14ac:dyDescent="0.15">
      <c r="B317" s="34"/>
      <c r="F317" s="501"/>
      <c r="G317" s="87" t="s">
        <v>400</v>
      </c>
      <c r="H317" s="87"/>
      <c r="I317" s="87"/>
      <c r="J317" s="87"/>
      <c r="K317" s="87"/>
      <c r="L317" s="87"/>
      <c r="M317" s="87"/>
      <c r="N317" s="87"/>
      <c r="O317" s="24"/>
      <c r="P317" s="22"/>
      <c r="Q317" s="417"/>
      <c r="R317" s="417"/>
      <c r="S317" s="417"/>
      <c r="T317" s="417"/>
      <c r="U317" s="417"/>
      <c r="V317" s="24" t="s">
        <v>469</v>
      </c>
      <c r="X317" s="13"/>
      <c r="Y317" s="414"/>
      <c r="Z317" s="415"/>
      <c r="AA317" s="415"/>
      <c r="AB317" s="415"/>
      <c r="AC317" s="415"/>
      <c r="AD317" s="416"/>
      <c r="AE317" s="507"/>
      <c r="AF317" s="35"/>
    </row>
    <row r="318" spans="2:41" ht="20.45" customHeight="1" x14ac:dyDescent="0.15">
      <c r="B318" s="34"/>
      <c r="F318" s="502"/>
      <c r="G318" s="87" t="s">
        <v>401</v>
      </c>
      <c r="H318" s="87"/>
      <c r="I318" s="87"/>
      <c r="J318" s="87"/>
      <c r="K318" s="87"/>
      <c r="L318" s="87"/>
      <c r="M318" s="87"/>
      <c r="N318" s="87"/>
      <c r="O318" s="24"/>
      <c r="P318" s="22"/>
      <c r="Q318" s="470" t="str">
        <f>IF(E310="","",E310)</f>
        <v/>
      </c>
      <c r="R318" s="470"/>
      <c r="S318" s="470"/>
      <c r="T318" s="470"/>
      <c r="U318" s="470"/>
      <c r="V318" s="24" t="s">
        <v>469</v>
      </c>
      <c r="X318" s="13"/>
      <c r="Y318" s="114"/>
      <c r="Z318" s="13"/>
      <c r="AA318" s="13"/>
      <c r="AB318" s="13"/>
      <c r="AC318" s="13"/>
      <c r="AD318" s="115"/>
      <c r="AE318" s="507"/>
      <c r="AF318" s="35"/>
    </row>
    <row r="319" spans="2:41" ht="4.5" customHeight="1" x14ac:dyDescent="0.15">
      <c r="B319" s="34"/>
      <c r="Y319" s="39"/>
      <c r="Z319" s="3"/>
      <c r="AA319" s="2"/>
      <c r="AB319" s="3"/>
      <c r="AC319" s="2"/>
      <c r="AD319" s="4"/>
      <c r="AE319" s="507"/>
      <c r="AF319" s="35"/>
    </row>
    <row r="320" spans="2:41" ht="21.6" customHeight="1" x14ac:dyDescent="0.15">
      <c r="B320" s="41"/>
      <c r="C320" s="64"/>
      <c r="D320" s="52" t="s">
        <v>461</v>
      </c>
      <c r="E320" s="11"/>
      <c r="F320" s="11"/>
      <c r="G320" s="11"/>
      <c r="H320" s="11"/>
      <c r="I320" s="11"/>
      <c r="J320" s="11"/>
      <c r="K320" s="11"/>
      <c r="L320" s="11"/>
      <c r="M320" s="11"/>
      <c r="N320" s="11"/>
      <c r="O320" s="11"/>
      <c r="P320" s="11"/>
      <c r="Q320" s="11"/>
      <c r="R320" s="11"/>
      <c r="S320" s="11"/>
      <c r="T320" s="11"/>
      <c r="U320" s="11"/>
      <c r="V320" s="11"/>
      <c r="W320" s="11"/>
      <c r="X320" s="11"/>
      <c r="Y320" s="326"/>
      <c r="Z320" s="327"/>
      <c r="AA320" s="328"/>
      <c r="AB320" s="327"/>
      <c r="AC320" s="328"/>
      <c r="AD320" s="329"/>
      <c r="AF320" s="35"/>
    </row>
    <row r="321" spans="2:32" ht="21.6" customHeight="1" x14ac:dyDescent="0.15">
      <c r="B321" s="41"/>
      <c r="C321" s="64"/>
      <c r="D321" s="52" t="s">
        <v>460</v>
      </c>
      <c r="E321" s="11"/>
      <c r="F321" s="11"/>
      <c r="G321" s="11"/>
      <c r="H321" s="11"/>
      <c r="I321" s="11"/>
      <c r="J321" s="11"/>
      <c r="K321" s="11"/>
      <c r="L321" s="11"/>
      <c r="M321" s="11"/>
      <c r="N321" s="11"/>
      <c r="O321" s="11"/>
      <c r="P321" s="11"/>
      <c r="Q321" s="11"/>
      <c r="R321" s="11"/>
      <c r="S321" s="11"/>
      <c r="T321" s="11"/>
      <c r="U321" s="11"/>
      <c r="V321" s="11"/>
      <c r="W321" s="11"/>
      <c r="X321" s="11"/>
      <c r="Y321" s="326"/>
      <c r="Z321" s="327"/>
      <c r="AA321" s="328"/>
      <c r="AB321" s="327"/>
      <c r="AC321" s="328"/>
      <c r="AD321" s="329"/>
      <c r="AF321" s="35"/>
    </row>
    <row r="322" spans="2:32" ht="7.15" customHeight="1" x14ac:dyDescent="0.15">
      <c r="B322" s="34"/>
      <c r="G322" s="138"/>
      <c r="Y322" s="105"/>
      <c r="Z322" s="314"/>
      <c r="AA322" s="314"/>
      <c r="AB322" s="314"/>
      <c r="AC322" s="314"/>
      <c r="AD322" s="254"/>
      <c r="AF322" s="35"/>
    </row>
    <row r="323" spans="2:32" ht="19.149999999999999" customHeight="1" x14ac:dyDescent="0.15">
      <c r="B323" s="34"/>
      <c r="F323" s="471" t="s">
        <v>229</v>
      </c>
      <c r="G323" s="472"/>
      <c r="H323" s="472"/>
      <c r="I323" s="472"/>
      <c r="J323" s="472"/>
      <c r="K323" s="472"/>
      <c r="L323" s="472"/>
      <c r="M323" s="472"/>
      <c r="N323" s="472"/>
      <c r="O323" s="24" t="s">
        <v>23</v>
      </c>
      <c r="P323" s="22"/>
      <c r="Q323" s="470" t="str">
        <f>IF(Q316&lt;0,-1*Q316,"")</f>
        <v/>
      </c>
      <c r="R323" s="470"/>
      <c r="S323" s="470"/>
      <c r="T323" s="470"/>
      <c r="U323" s="470"/>
      <c r="V323" s="24" t="s">
        <v>1</v>
      </c>
      <c r="X323" s="13"/>
      <c r="Y323" s="414" t="str">
        <f>IF(Q328="","",IF(Q328&lt;=0,"３％を超えていない","３％を超えている"))</f>
        <v/>
      </c>
      <c r="Z323" s="415"/>
      <c r="AA323" s="415"/>
      <c r="AB323" s="415"/>
      <c r="AC323" s="415"/>
      <c r="AD323" s="416"/>
      <c r="AE323" s="1" t="s">
        <v>125</v>
      </c>
      <c r="AF323" s="35"/>
    </row>
    <row r="324" spans="2:32" ht="7.15" customHeight="1" x14ac:dyDescent="0.15">
      <c r="B324" s="34"/>
      <c r="G324" s="138"/>
      <c r="Y324" s="414"/>
      <c r="Z324" s="415"/>
      <c r="AA324" s="415"/>
      <c r="AB324" s="415"/>
      <c r="AC324" s="415"/>
      <c r="AD324" s="416"/>
      <c r="AF324" s="35"/>
    </row>
    <row r="325" spans="2:32" ht="19.149999999999999" customHeight="1" x14ac:dyDescent="0.15">
      <c r="B325" s="34"/>
      <c r="F325" s="471" t="s">
        <v>402</v>
      </c>
      <c r="G325" s="472"/>
      <c r="H325" s="472"/>
      <c r="I325" s="472"/>
      <c r="J325" s="472"/>
      <c r="K325" s="472"/>
      <c r="L325" s="472"/>
      <c r="M325" s="472"/>
      <c r="N325" s="472"/>
      <c r="O325" s="24" t="s">
        <v>24</v>
      </c>
      <c r="P325" s="22"/>
      <c r="Q325" s="417"/>
      <c r="R325" s="417"/>
      <c r="S325" s="417"/>
      <c r="T325" s="417"/>
      <c r="U325" s="417"/>
      <c r="V325" s="24" t="s">
        <v>1</v>
      </c>
      <c r="Y325" s="414"/>
      <c r="Z325" s="415"/>
      <c r="AA325" s="415"/>
      <c r="AB325" s="415"/>
      <c r="AC325" s="415"/>
      <c r="AD325" s="416"/>
      <c r="AF325" s="35"/>
    </row>
    <row r="326" spans="2:32" ht="19.149999999999999" customHeight="1" x14ac:dyDescent="0.15">
      <c r="B326" s="34"/>
      <c r="F326" s="471" t="s">
        <v>231</v>
      </c>
      <c r="G326" s="472"/>
      <c r="H326" s="472"/>
      <c r="I326" s="472"/>
      <c r="J326" s="472"/>
      <c r="K326" s="472"/>
      <c r="L326" s="472"/>
      <c r="M326" s="472"/>
      <c r="N326" s="472"/>
      <c r="O326" s="24" t="s">
        <v>124</v>
      </c>
      <c r="P326" s="22"/>
      <c r="Q326" s="470" t="str">
        <f>IF(Q323="","",Q325*0.03)</f>
        <v/>
      </c>
      <c r="R326" s="470"/>
      <c r="S326" s="470"/>
      <c r="T326" s="470"/>
      <c r="U326" s="470"/>
      <c r="V326" s="24" t="s">
        <v>1</v>
      </c>
      <c r="Y326" s="105"/>
      <c r="AA326" s="1"/>
      <c r="AC326" s="1"/>
      <c r="AD326" s="254"/>
      <c r="AF326" s="35"/>
    </row>
    <row r="327" spans="2:32" ht="7.15" customHeight="1" x14ac:dyDescent="0.15">
      <c r="B327" s="34"/>
      <c r="G327" s="138"/>
      <c r="Y327" s="105"/>
      <c r="AA327" s="1"/>
      <c r="AC327" s="1"/>
      <c r="AD327" s="254"/>
      <c r="AF327" s="35"/>
    </row>
    <row r="328" spans="2:32" ht="19.149999999999999" customHeight="1" x14ac:dyDescent="0.15">
      <c r="B328" s="34"/>
      <c r="F328" s="471" t="s">
        <v>382</v>
      </c>
      <c r="G328" s="472"/>
      <c r="H328" s="472"/>
      <c r="I328" s="472"/>
      <c r="J328" s="472"/>
      <c r="K328" s="472"/>
      <c r="L328" s="472"/>
      <c r="M328" s="472"/>
      <c r="N328" s="472"/>
      <c r="O328" s="24" t="s">
        <v>230</v>
      </c>
      <c r="P328" s="22"/>
      <c r="Q328" s="470" t="str">
        <f>IF(Q323="","",Q323-Q326)</f>
        <v/>
      </c>
      <c r="R328" s="470"/>
      <c r="S328" s="470"/>
      <c r="T328" s="470"/>
      <c r="U328" s="470"/>
      <c r="V328" s="24" t="s">
        <v>1</v>
      </c>
      <c r="Y328" s="39"/>
      <c r="Z328" s="3"/>
      <c r="AA328" s="2"/>
      <c r="AB328" s="3"/>
      <c r="AC328" s="2"/>
      <c r="AD328" s="4"/>
      <c r="AF328" s="35"/>
    </row>
    <row r="329" spans="2:32" ht="27.75" customHeight="1" x14ac:dyDescent="0.15">
      <c r="B329" s="34"/>
      <c r="D329" s="405" t="s">
        <v>440</v>
      </c>
      <c r="E329" s="52"/>
      <c r="F329" s="63"/>
      <c r="G329" s="16"/>
      <c r="H329" s="16"/>
      <c r="I329" s="16"/>
      <c r="J329" s="16"/>
      <c r="K329" s="16"/>
      <c r="L329" s="16"/>
      <c r="M329" s="16"/>
      <c r="N329" s="16"/>
      <c r="O329" s="16"/>
      <c r="P329" s="16"/>
      <c r="Q329" s="16"/>
      <c r="R329" s="16"/>
      <c r="S329" s="16"/>
      <c r="T329" s="16"/>
      <c r="U329" s="16"/>
      <c r="V329" s="16"/>
      <c r="W329" s="16"/>
      <c r="X329" s="16"/>
      <c r="Y329" s="366"/>
      <c r="Z329" s="367"/>
      <c r="AA329" s="368"/>
      <c r="AB329" s="367"/>
      <c r="AC329" s="368"/>
      <c r="AD329" s="369"/>
      <c r="AF329" s="35"/>
    </row>
    <row r="330" spans="2:32" s="17" customFormat="1" ht="16.149999999999999" customHeight="1" x14ac:dyDescent="0.15">
      <c r="B330" s="127"/>
      <c r="D330" s="54" t="s">
        <v>385</v>
      </c>
      <c r="F330" s="54"/>
      <c r="G330" s="16"/>
      <c r="H330" s="16"/>
      <c r="I330" s="16"/>
      <c r="J330" s="16"/>
      <c r="K330" s="16"/>
      <c r="L330" s="16"/>
      <c r="M330" s="16"/>
      <c r="N330" s="16"/>
      <c r="O330" s="16"/>
      <c r="P330" s="16"/>
      <c r="Q330" s="16"/>
      <c r="R330" s="16"/>
      <c r="S330" s="16"/>
      <c r="T330" s="16"/>
      <c r="U330" s="16"/>
      <c r="V330" s="16"/>
      <c r="W330" s="16"/>
      <c r="X330" s="16"/>
      <c r="Y330" s="364" t="s">
        <v>434</v>
      </c>
      <c r="Z330" s="365"/>
      <c r="AA330" s="352" t="s">
        <v>433</v>
      </c>
      <c r="AB330" s="365"/>
      <c r="AC330" s="352" t="s">
        <v>435</v>
      </c>
      <c r="AD330" s="137"/>
      <c r="AF330" s="108"/>
    </row>
    <row r="331" spans="2:32" s="17" customFormat="1" ht="15" customHeight="1" x14ac:dyDescent="0.15">
      <c r="B331" s="127"/>
      <c r="D331" s="406" t="s">
        <v>464</v>
      </c>
      <c r="E331" s="1"/>
      <c r="F331" s="54"/>
      <c r="G331" s="16"/>
      <c r="H331" s="16"/>
      <c r="I331" s="16"/>
      <c r="J331" s="16"/>
      <c r="K331" s="16"/>
      <c r="L331" s="16"/>
      <c r="M331" s="16"/>
      <c r="N331" s="16"/>
      <c r="O331" s="16"/>
      <c r="P331" s="16"/>
      <c r="Q331" s="16"/>
      <c r="R331" s="16"/>
      <c r="S331" s="16"/>
      <c r="T331" s="16"/>
      <c r="U331" s="16"/>
      <c r="V331" s="16"/>
      <c r="W331" s="16"/>
      <c r="X331" s="16"/>
      <c r="Y331" s="146"/>
      <c r="Z331" s="10"/>
      <c r="AA331" s="147"/>
      <c r="AB331" s="10"/>
      <c r="AC331" s="147"/>
      <c r="AD331" s="43"/>
      <c r="AE331" s="1" t="s">
        <v>286</v>
      </c>
      <c r="AF331" s="108"/>
    </row>
    <row r="332" spans="2:32" s="17" customFormat="1" ht="15" customHeight="1" x14ac:dyDescent="0.15">
      <c r="B332" s="127"/>
      <c r="D332" s="407" t="s">
        <v>463</v>
      </c>
      <c r="E332" s="13"/>
      <c r="F332" s="13"/>
      <c r="G332" s="13"/>
      <c r="H332" s="13"/>
      <c r="I332" s="13"/>
      <c r="J332" s="13"/>
      <c r="K332" s="13"/>
      <c r="L332" s="13"/>
      <c r="M332" s="13"/>
      <c r="N332" s="13"/>
      <c r="O332" s="13"/>
      <c r="P332" s="13"/>
      <c r="Q332" s="13"/>
      <c r="R332" s="13"/>
      <c r="S332" s="13"/>
      <c r="T332" s="13"/>
      <c r="U332" s="13"/>
      <c r="V332" s="13"/>
      <c r="W332" s="13"/>
      <c r="X332" s="16"/>
      <c r="Y332" s="353"/>
      <c r="Z332" s="354"/>
      <c r="AA332" s="355"/>
      <c r="AB332" s="354"/>
      <c r="AC332" s="355"/>
      <c r="AD332" s="356"/>
      <c r="AF332" s="108"/>
    </row>
    <row r="333" spans="2:32" s="17" customFormat="1" ht="17.25" customHeight="1" x14ac:dyDescent="0.15">
      <c r="B333" s="127"/>
      <c r="D333" s="54" t="s">
        <v>295</v>
      </c>
      <c r="F333" s="54"/>
      <c r="G333" s="16"/>
      <c r="H333" s="16"/>
      <c r="I333" s="16"/>
      <c r="J333" s="16"/>
      <c r="K333" s="16"/>
      <c r="L333" s="16"/>
      <c r="M333" s="16"/>
      <c r="N333" s="16"/>
      <c r="O333" s="16"/>
      <c r="P333" s="16"/>
      <c r="Q333" s="16"/>
      <c r="R333" s="16"/>
      <c r="S333" s="16"/>
      <c r="T333" s="16"/>
      <c r="U333" s="16"/>
      <c r="V333" s="16"/>
      <c r="W333" s="16"/>
      <c r="X333" s="16"/>
      <c r="Y333" s="364" t="s">
        <v>434</v>
      </c>
      <c r="Z333" s="365"/>
      <c r="AA333" s="352" t="s">
        <v>433</v>
      </c>
      <c r="AB333" s="365"/>
      <c r="AC333" s="352" t="s">
        <v>435</v>
      </c>
      <c r="AD333" s="329"/>
      <c r="AE333" s="1" t="s">
        <v>142</v>
      </c>
      <c r="AF333" s="108"/>
    </row>
    <row r="334" spans="2:32" s="17" customFormat="1" ht="4.5" customHeight="1" x14ac:dyDescent="0.15">
      <c r="B334" s="127"/>
      <c r="D334" s="508" t="s">
        <v>466</v>
      </c>
      <c r="E334" s="508"/>
      <c r="F334" s="508"/>
      <c r="G334" s="508"/>
      <c r="H334" s="508"/>
      <c r="I334" s="508"/>
      <c r="J334" s="508"/>
      <c r="K334" s="508"/>
      <c r="L334" s="508"/>
      <c r="M334" s="508"/>
      <c r="N334" s="508"/>
      <c r="O334" s="508"/>
      <c r="P334" s="508"/>
      <c r="Q334" s="508"/>
      <c r="R334" s="508"/>
      <c r="S334" s="508"/>
      <c r="T334" s="508"/>
      <c r="U334" s="508"/>
      <c r="V334" s="508"/>
      <c r="W334" s="16"/>
      <c r="X334" s="16"/>
      <c r="Y334" s="146"/>
      <c r="Z334" s="10"/>
      <c r="AA334" s="147"/>
      <c r="AB334" s="10"/>
      <c r="AC334" s="147"/>
      <c r="AD334" s="43"/>
      <c r="AF334" s="108"/>
    </row>
    <row r="335" spans="2:32" ht="23.25" customHeight="1" x14ac:dyDescent="0.15">
      <c r="B335" s="34"/>
      <c r="D335" s="508"/>
      <c r="E335" s="508"/>
      <c r="F335" s="508"/>
      <c r="G335" s="508"/>
      <c r="H335" s="508"/>
      <c r="I335" s="508"/>
      <c r="J335" s="508"/>
      <c r="K335" s="508"/>
      <c r="L335" s="508"/>
      <c r="M335" s="508"/>
      <c r="N335" s="508"/>
      <c r="O335" s="508"/>
      <c r="P335" s="508"/>
      <c r="Q335" s="508"/>
      <c r="R335" s="508"/>
      <c r="S335" s="508"/>
      <c r="T335" s="508"/>
      <c r="U335" s="508"/>
      <c r="V335" s="508"/>
      <c r="Y335" s="353"/>
      <c r="Z335" s="354"/>
      <c r="AA335" s="355"/>
      <c r="AB335" s="354"/>
      <c r="AC335" s="355"/>
      <c r="AD335" s="356"/>
      <c r="AF335" s="35"/>
    </row>
    <row r="336" spans="2:32" ht="17.25" x14ac:dyDescent="0.15">
      <c r="B336" s="34"/>
      <c r="D336" s="52" t="s">
        <v>236</v>
      </c>
      <c r="E336" s="52"/>
      <c r="F336" s="63"/>
      <c r="G336" s="16"/>
      <c r="H336" s="16"/>
      <c r="I336" s="16"/>
      <c r="J336" s="16"/>
      <c r="K336" s="16"/>
      <c r="L336" s="16"/>
      <c r="M336" s="16"/>
      <c r="N336" s="16"/>
      <c r="O336" s="16"/>
      <c r="P336" s="16"/>
      <c r="Q336" s="16"/>
      <c r="R336" s="16"/>
      <c r="S336" s="16"/>
      <c r="T336" s="16"/>
      <c r="U336" s="16"/>
      <c r="V336" s="16"/>
      <c r="W336" s="16"/>
      <c r="X336" s="16"/>
      <c r="Y336" s="404" t="s">
        <v>465</v>
      </c>
      <c r="Z336" s="365"/>
      <c r="AA336" s="352" t="s">
        <v>441</v>
      </c>
      <c r="AB336" s="365"/>
      <c r="AC336" s="352" t="s">
        <v>435</v>
      </c>
      <c r="AD336" s="329"/>
      <c r="AF336" s="35"/>
    </row>
    <row r="337" spans="2:41" s="17" customFormat="1" ht="18" customHeight="1" x14ac:dyDescent="0.15">
      <c r="B337" s="127"/>
      <c r="D337" s="54" t="s">
        <v>403</v>
      </c>
      <c r="F337" s="54"/>
      <c r="G337" s="16"/>
      <c r="H337" s="16"/>
      <c r="I337" s="16"/>
      <c r="J337" s="16"/>
      <c r="K337" s="16"/>
      <c r="L337" s="16"/>
      <c r="M337" s="16"/>
      <c r="N337" s="16"/>
      <c r="O337" s="16"/>
      <c r="P337" s="16"/>
      <c r="Q337" s="16"/>
      <c r="R337" s="16"/>
      <c r="S337" s="16"/>
      <c r="T337" s="16"/>
      <c r="U337" s="16"/>
      <c r="V337" s="16"/>
      <c r="W337" s="16"/>
      <c r="X337" s="16"/>
      <c r="Y337" s="146"/>
      <c r="Z337" s="10"/>
      <c r="AA337" s="147"/>
      <c r="AB337" s="10"/>
      <c r="AC337" s="147"/>
      <c r="AD337" s="43"/>
      <c r="AE337" s="17" t="s">
        <v>232</v>
      </c>
      <c r="AF337" s="108"/>
    </row>
    <row r="338" spans="2:41" s="17" customFormat="1" ht="11.25" customHeight="1" x14ac:dyDescent="0.15">
      <c r="B338" s="127"/>
      <c r="D338" s="407" t="s">
        <v>463</v>
      </c>
      <c r="F338" s="13"/>
      <c r="G338" s="13"/>
      <c r="H338" s="13"/>
      <c r="I338" s="13"/>
      <c r="J338" s="13"/>
      <c r="K338" s="13"/>
      <c r="L338" s="13"/>
      <c r="M338" s="13"/>
      <c r="N338" s="13"/>
      <c r="O338" s="13"/>
      <c r="P338" s="13"/>
      <c r="Q338" s="13"/>
      <c r="R338" s="13"/>
      <c r="S338" s="13"/>
      <c r="T338" s="13"/>
      <c r="U338" s="13"/>
      <c r="V338" s="13"/>
      <c r="W338" s="13"/>
      <c r="X338" s="16"/>
      <c r="Y338" s="353"/>
      <c r="Z338" s="354"/>
      <c r="AA338" s="355"/>
      <c r="AB338" s="354"/>
      <c r="AC338" s="355"/>
      <c r="AD338" s="356"/>
      <c r="AF338" s="108"/>
    </row>
    <row r="339" spans="2:41" ht="7.5" customHeight="1" thickBot="1" x14ac:dyDescent="0.2">
      <c r="B339" s="34"/>
      <c r="E339" s="13"/>
      <c r="F339" s="13"/>
      <c r="G339" s="13"/>
      <c r="H339" s="13"/>
      <c r="I339" s="13"/>
      <c r="J339" s="13"/>
      <c r="K339" s="13"/>
      <c r="L339" s="13"/>
      <c r="M339" s="13"/>
      <c r="N339" s="13"/>
      <c r="O339" s="13"/>
      <c r="P339" s="13"/>
      <c r="Q339" s="13"/>
      <c r="R339" s="13"/>
      <c r="S339" s="13"/>
      <c r="T339" s="13"/>
      <c r="U339" s="13"/>
      <c r="V339" s="13"/>
      <c r="W339" s="13"/>
      <c r="X339" s="8"/>
      <c r="Y339" s="39"/>
      <c r="Z339" s="3"/>
      <c r="AA339" s="2"/>
      <c r="AB339" s="3"/>
      <c r="AC339" s="2"/>
      <c r="AD339" s="4"/>
      <c r="AF339" s="35"/>
    </row>
    <row r="340" spans="2:41" ht="7.9" customHeight="1" x14ac:dyDescent="0.15">
      <c r="B340" s="123"/>
      <c r="C340" s="123"/>
      <c r="D340" s="123"/>
      <c r="E340" s="156"/>
      <c r="F340" s="156"/>
      <c r="G340" s="156"/>
      <c r="H340" s="156"/>
      <c r="I340" s="156"/>
      <c r="J340" s="156"/>
      <c r="K340" s="156"/>
      <c r="L340" s="156"/>
      <c r="M340" s="156"/>
      <c r="N340" s="156"/>
      <c r="O340" s="156"/>
      <c r="P340" s="156"/>
      <c r="Q340" s="156"/>
      <c r="R340" s="156"/>
      <c r="S340" s="156"/>
      <c r="T340" s="156"/>
      <c r="U340" s="156"/>
      <c r="V340" s="156"/>
      <c r="W340" s="156"/>
      <c r="X340" s="157"/>
      <c r="Y340" s="125"/>
      <c r="Z340" s="126"/>
      <c r="AA340" s="125"/>
      <c r="AB340" s="126"/>
      <c r="AC340" s="125"/>
      <c r="AD340" s="126"/>
      <c r="AE340" s="123"/>
      <c r="AF340" s="123"/>
    </row>
    <row r="341" spans="2:41" ht="7.9" customHeight="1" thickBot="1" x14ac:dyDescent="0.2">
      <c r="B341" s="158"/>
      <c r="C341" s="158"/>
      <c r="D341" s="158"/>
      <c r="E341" s="158"/>
      <c r="F341" s="158"/>
      <c r="G341" s="158"/>
      <c r="H341" s="159"/>
      <c r="I341" s="158"/>
      <c r="J341" s="158"/>
      <c r="K341" s="158"/>
      <c r="L341" s="158"/>
      <c r="M341" s="158"/>
      <c r="N341" s="158"/>
      <c r="O341" s="158"/>
      <c r="P341" s="158"/>
      <c r="Q341" s="158"/>
      <c r="R341" s="158"/>
      <c r="S341" s="158"/>
      <c r="T341" s="158"/>
      <c r="U341" s="158"/>
      <c r="V341" s="158"/>
      <c r="W341" s="158"/>
      <c r="X341" s="158"/>
      <c r="Y341" s="160"/>
      <c r="Z341" s="161"/>
      <c r="AA341" s="160"/>
      <c r="AB341" s="161"/>
      <c r="AC341" s="160"/>
      <c r="AD341" s="161"/>
      <c r="AE341" s="158"/>
      <c r="AF341" s="158"/>
    </row>
    <row r="342" spans="2:41" ht="19.899999999999999" customHeight="1" x14ac:dyDescent="0.15">
      <c r="B342" s="488"/>
      <c r="C342" s="489"/>
      <c r="D342" s="489"/>
      <c r="E342" s="489"/>
      <c r="F342" s="489"/>
      <c r="G342" s="489"/>
      <c r="H342" s="489"/>
      <c r="I342" s="489"/>
      <c r="J342" s="489"/>
      <c r="K342" s="489"/>
      <c r="L342" s="489"/>
      <c r="M342" s="489"/>
      <c r="N342" s="489"/>
      <c r="O342" s="489"/>
      <c r="P342" s="489"/>
      <c r="Q342" s="489"/>
      <c r="R342" s="489"/>
      <c r="S342" s="489"/>
      <c r="T342" s="489"/>
      <c r="U342" s="489"/>
      <c r="V342" s="489"/>
      <c r="W342" s="489"/>
      <c r="X342" s="490"/>
      <c r="Y342" s="579" t="s">
        <v>154</v>
      </c>
      <c r="Z342" s="580"/>
      <c r="AA342" s="580"/>
      <c r="AB342" s="580"/>
      <c r="AC342" s="580"/>
      <c r="AD342" s="581"/>
      <c r="AE342" s="436" t="s">
        <v>32</v>
      </c>
      <c r="AF342" s="437"/>
      <c r="AG342" s="121"/>
      <c r="AH342" s="121"/>
      <c r="AI342" s="121"/>
      <c r="AJ342" s="121"/>
      <c r="AK342" s="121"/>
      <c r="AL342" s="121"/>
      <c r="AM342" s="121"/>
      <c r="AN342" s="121"/>
      <c r="AO342" s="121"/>
    </row>
    <row r="343" spans="2:41" ht="19.899999999999999" customHeight="1" x14ac:dyDescent="0.15">
      <c r="B343" s="491"/>
      <c r="C343" s="492"/>
      <c r="D343" s="492"/>
      <c r="E343" s="492"/>
      <c r="F343" s="492"/>
      <c r="G343" s="492"/>
      <c r="H343" s="492"/>
      <c r="I343" s="492"/>
      <c r="J343" s="492"/>
      <c r="K343" s="492"/>
      <c r="L343" s="492"/>
      <c r="M343" s="492"/>
      <c r="N343" s="492"/>
      <c r="O343" s="492"/>
      <c r="P343" s="492"/>
      <c r="Q343" s="492"/>
      <c r="R343" s="492"/>
      <c r="S343" s="492"/>
      <c r="T343" s="492"/>
      <c r="U343" s="492"/>
      <c r="V343" s="492"/>
      <c r="W343" s="492"/>
      <c r="X343" s="493"/>
      <c r="Y343" s="582"/>
      <c r="Z343" s="583"/>
      <c r="AA343" s="583"/>
      <c r="AB343" s="583"/>
      <c r="AC343" s="583"/>
      <c r="AD343" s="584"/>
      <c r="AE343" s="438"/>
      <c r="AF343" s="439"/>
      <c r="AG343" s="121"/>
      <c r="AH343" s="121"/>
      <c r="AI343" s="121"/>
      <c r="AJ343" s="121"/>
      <c r="AK343" s="121"/>
      <c r="AL343" s="121"/>
      <c r="AM343" s="121"/>
      <c r="AN343" s="121"/>
      <c r="AO343" s="121"/>
    </row>
    <row r="344" spans="2:41" ht="12.6" customHeight="1" x14ac:dyDescent="0.15">
      <c r="B344" s="47"/>
      <c r="C344" s="48"/>
      <c r="D344" s="48"/>
      <c r="E344" s="48"/>
      <c r="F344" s="48"/>
      <c r="G344" s="48"/>
      <c r="H344" s="48"/>
      <c r="I344" s="48"/>
      <c r="J344" s="48"/>
      <c r="K344" s="48"/>
      <c r="L344" s="48"/>
      <c r="M344" s="48"/>
      <c r="N344" s="48"/>
      <c r="O344" s="48"/>
      <c r="P344" s="48"/>
      <c r="Q344" s="48"/>
      <c r="R344" s="48"/>
      <c r="S344" s="48"/>
      <c r="T344" s="48"/>
      <c r="U344" s="48"/>
      <c r="V344" s="48"/>
      <c r="W344" s="48"/>
      <c r="X344" s="48"/>
      <c r="Y344" s="39"/>
      <c r="Z344" s="2"/>
      <c r="AA344" s="2"/>
      <c r="AB344" s="2"/>
      <c r="AC344" s="2"/>
      <c r="AD344" s="42"/>
      <c r="AE344" s="121"/>
      <c r="AF344" s="33"/>
      <c r="AG344" s="121"/>
      <c r="AH344" s="121"/>
      <c r="AI344" s="121"/>
      <c r="AJ344" s="121"/>
      <c r="AK344" s="121"/>
      <c r="AL344" s="121"/>
      <c r="AM344" s="121"/>
      <c r="AN344" s="121"/>
      <c r="AO344" s="121"/>
    </row>
    <row r="345" spans="2:41" ht="18" customHeight="1" x14ac:dyDescent="0.15">
      <c r="B345" s="32"/>
      <c r="C345" s="100" t="s">
        <v>384</v>
      </c>
      <c r="Y345" s="39"/>
      <c r="Z345" s="2"/>
      <c r="AA345" s="2"/>
      <c r="AB345" s="2"/>
      <c r="AC345" s="2"/>
      <c r="AD345" s="42"/>
      <c r="AF345" s="35"/>
      <c r="AG345" s="121"/>
      <c r="AH345" s="121"/>
      <c r="AI345" s="121"/>
      <c r="AJ345" s="121"/>
      <c r="AK345" s="121"/>
      <c r="AL345" s="121"/>
      <c r="AM345" s="121"/>
      <c r="AN345" s="121"/>
      <c r="AO345" s="121"/>
    </row>
    <row r="346" spans="2:41" ht="4.9000000000000004" customHeight="1" x14ac:dyDescent="0.15">
      <c r="B346" s="34"/>
      <c r="Y346" s="39"/>
      <c r="Z346" s="3"/>
      <c r="AA346" s="2"/>
      <c r="AB346" s="3"/>
      <c r="AC346" s="2"/>
      <c r="AD346" s="4"/>
      <c r="AF346" s="35"/>
    </row>
    <row r="347" spans="2:41" ht="24" customHeight="1" x14ac:dyDescent="0.15">
      <c r="B347" s="34"/>
      <c r="D347" s="52" t="s">
        <v>383</v>
      </c>
      <c r="E347" s="52"/>
      <c r="F347" s="63"/>
      <c r="G347" s="16"/>
      <c r="H347" s="16"/>
      <c r="I347" s="16"/>
      <c r="J347" s="16"/>
      <c r="K347" s="16"/>
      <c r="L347" s="16"/>
      <c r="M347" s="16"/>
      <c r="N347" s="16"/>
      <c r="O347" s="16"/>
      <c r="P347" s="16"/>
      <c r="Q347" s="16"/>
      <c r="R347" s="16"/>
      <c r="S347" s="16"/>
      <c r="T347" s="16"/>
      <c r="U347" s="16"/>
      <c r="V347" s="16"/>
      <c r="W347" s="16"/>
      <c r="X347" s="16"/>
      <c r="Y347" s="419" t="str">
        <f>IF(AI351=3,"",IF(AJ351=3,"要件を満たしている","要件を満たしていない"))</f>
        <v/>
      </c>
      <c r="Z347" s="420"/>
      <c r="AA347" s="420"/>
      <c r="AB347" s="420"/>
      <c r="AC347" s="420"/>
      <c r="AD347" s="421"/>
      <c r="AE347" s="1" t="s">
        <v>142</v>
      </c>
      <c r="AF347" s="35"/>
    </row>
    <row r="348" spans="2:41" ht="23.45" customHeight="1" x14ac:dyDescent="0.15">
      <c r="B348" s="34"/>
      <c r="D348" s="54"/>
      <c r="E348" s="255"/>
      <c r="F348" s="52" t="s">
        <v>233</v>
      </c>
      <c r="G348" s="16"/>
      <c r="H348" s="16"/>
      <c r="I348" s="16"/>
      <c r="J348" s="16"/>
      <c r="K348" s="16"/>
      <c r="L348" s="16"/>
      <c r="M348" s="16"/>
      <c r="N348" s="16"/>
      <c r="O348" s="16"/>
      <c r="P348" s="16"/>
      <c r="Q348" s="16"/>
      <c r="R348" s="16"/>
      <c r="S348" s="16"/>
      <c r="T348" s="16"/>
      <c r="U348" s="16"/>
      <c r="V348" s="16"/>
      <c r="W348" s="16"/>
      <c r="X348" s="16"/>
      <c r="Y348" s="150"/>
      <c r="Z348" s="45"/>
      <c r="AA348" s="151"/>
      <c r="AB348" s="45"/>
      <c r="AC348" s="151"/>
      <c r="AD348" s="111"/>
      <c r="AF348" s="35"/>
      <c r="AJ348" s="1">
        <f>IF(AI348=TRUE,1,0)</f>
        <v>0</v>
      </c>
    </row>
    <row r="349" spans="2:41" ht="23.45" customHeight="1" x14ac:dyDescent="0.15">
      <c r="B349" s="34"/>
      <c r="D349" s="54"/>
      <c r="E349" s="255"/>
      <c r="F349" s="52" t="s">
        <v>303</v>
      </c>
      <c r="G349" s="16"/>
      <c r="H349" s="16"/>
      <c r="I349" s="16"/>
      <c r="J349" s="16"/>
      <c r="K349" s="16"/>
      <c r="L349" s="16"/>
      <c r="M349" s="16"/>
      <c r="N349" s="16"/>
      <c r="O349" s="16"/>
      <c r="P349" s="16"/>
      <c r="Q349" s="16"/>
      <c r="R349" s="16"/>
      <c r="S349" s="16"/>
      <c r="T349" s="16"/>
      <c r="U349" s="16"/>
      <c r="V349" s="16"/>
      <c r="W349" s="16"/>
      <c r="X349" s="16"/>
      <c r="Y349" s="150"/>
      <c r="Z349" s="45"/>
      <c r="AA349" s="151"/>
      <c r="AB349" s="45"/>
      <c r="AC349" s="151"/>
      <c r="AD349" s="111"/>
      <c r="AF349" s="35"/>
      <c r="AJ349" s="1">
        <f t="shared" ref="AJ349:AJ350" si="3">IF(AI349=TRUE,1,0)</f>
        <v>0</v>
      </c>
    </row>
    <row r="350" spans="2:41" ht="23.45" customHeight="1" x14ac:dyDescent="0.15">
      <c r="B350" s="34"/>
      <c r="D350" s="54"/>
      <c r="E350" s="255"/>
      <c r="F350" s="52" t="s">
        <v>234</v>
      </c>
      <c r="G350" s="16"/>
      <c r="H350" s="16"/>
      <c r="I350" s="16"/>
      <c r="J350" s="16"/>
      <c r="K350" s="16"/>
      <c r="L350" s="16"/>
      <c r="M350" s="16"/>
      <c r="N350" s="16"/>
      <c r="O350" s="16"/>
      <c r="P350" s="16"/>
      <c r="Q350" s="16"/>
      <c r="R350" s="16"/>
      <c r="S350" s="16"/>
      <c r="T350" s="16"/>
      <c r="U350" s="16"/>
      <c r="V350" s="16"/>
      <c r="W350" s="16"/>
      <c r="X350" s="16"/>
      <c r="Y350" s="105"/>
      <c r="AA350" s="1"/>
      <c r="AC350" s="1"/>
      <c r="AD350" s="254"/>
      <c r="AF350" s="35"/>
      <c r="AJ350" s="1">
        <f t="shared" si="3"/>
        <v>0</v>
      </c>
    </row>
    <row r="351" spans="2:41" ht="23.45" customHeight="1" x14ac:dyDescent="0.15">
      <c r="B351" s="34"/>
      <c r="D351" s="54"/>
      <c r="E351" s="52"/>
      <c r="F351" s="52" t="s">
        <v>240</v>
      </c>
      <c r="G351" s="16"/>
      <c r="H351" s="16"/>
      <c r="I351" s="16"/>
      <c r="J351" s="16"/>
      <c r="K351" s="16"/>
      <c r="L351" s="16"/>
      <c r="M351" s="16"/>
      <c r="N351" s="16"/>
      <c r="O351" s="16"/>
      <c r="P351" s="16"/>
      <c r="Q351" s="16"/>
      <c r="R351" s="16"/>
      <c r="S351" s="16"/>
      <c r="T351" s="16"/>
      <c r="U351" s="16"/>
      <c r="V351" s="16"/>
      <c r="W351" s="16"/>
      <c r="X351" s="16"/>
      <c r="Y351" s="190"/>
      <c r="Z351" s="45"/>
      <c r="AA351" s="151"/>
      <c r="AB351" s="45"/>
      <c r="AC351" s="151"/>
      <c r="AD351" s="111"/>
      <c r="AF351" s="35"/>
      <c r="AI351" s="1">
        <f>COUNTBLANK(AI348:AI350)</f>
        <v>3</v>
      </c>
      <c r="AJ351" s="1">
        <f>SUM(AJ348:AJ350)</f>
        <v>0</v>
      </c>
    </row>
    <row r="352" spans="2:41" ht="5.45" customHeight="1" x14ac:dyDescent="0.15">
      <c r="B352" s="34"/>
      <c r="D352" s="54"/>
      <c r="E352" s="52"/>
      <c r="F352" s="52"/>
      <c r="G352" s="16"/>
      <c r="H352" s="16"/>
      <c r="I352" s="16"/>
      <c r="J352" s="16"/>
      <c r="K352" s="16"/>
      <c r="L352" s="16"/>
      <c r="M352" s="16"/>
      <c r="N352" s="16"/>
      <c r="O352" s="16"/>
      <c r="P352" s="16"/>
      <c r="Q352" s="16"/>
      <c r="R352" s="16"/>
      <c r="S352" s="16"/>
      <c r="T352" s="16"/>
      <c r="U352" s="16"/>
      <c r="V352" s="16"/>
      <c r="W352" s="16"/>
      <c r="X352" s="16"/>
      <c r="Y352" s="190"/>
      <c r="Z352" s="45"/>
      <c r="AA352" s="151"/>
      <c r="AB352" s="45"/>
      <c r="AC352" s="151"/>
      <c r="AD352" s="111"/>
      <c r="AF352" s="35"/>
    </row>
    <row r="353" spans="2:32" ht="10.9" customHeight="1" x14ac:dyDescent="0.15">
      <c r="B353" s="34"/>
      <c r="D353" s="54"/>
      <c r="E353" s="256"/>
      <c r="F353" s="257"/>
      <c r="G353" s="175"/>
      <c r="H353" s="175"/>
      <c r="I353" s="175"/>
      <c r="J353" s="175"/>
      <c r="K353" s="175"/>
      <c r="L353" s="175"/>
      <c r="M353" s="175"/>
      <c r="N353" s="175"/>
      <c r="O353" s="175"/>
      <c r="P353" s="175"/>
      <c r="Q353" s="175"/>
      <c r="R353" s="175"/>
      <c r="S353" s="175"/>
      <c r="T353" s="175"/>
      <c r="U353" s="176"/>
      <c r="V353" s="16"/>
      <c r="W353" s="16"/>
      <c r="X353" s="16"/>
      <c r="Y353" s="190"/>
      <c r="Z353" s="45"/>
      <c r="AA353" s="151"/>
      <c r="AB353" s="45"/>
      <c r="AC353" s="151"/>
      <c r="AD353" s="111"/>
      <c r="AF353" s="35"/>
    </row>
    <row r="354" spans="2:32" ht="23.45" customHeight="1" x14ac:dyDescent="0.15">
      <c r="B354" s="34"/>
      <c r="D354" s="54"/>
      <c r="E354" s="258" t="s">
        <v>404</v>
      </c>
      <c r="F354" s="52"/>
      <c r="G354" s="16"/>
      <c r="H354" s="16"/>
      <c r="I354" s="16"/>
      <c r="J354" s="16"/>
      <c r="K354" s="16"/>
      <c r="L354" s="16"/>
      <c r="M354" s="16"/>
      <c r="N354" s="728">
        <f>Q317</f>
        <v>0</v>
      </c>
      <c r="O354" s="729"/>
      <c r="P354" s="729"/>
      <c r="Q354" s="729"/>
      <c r="R354" s="729"/>
      <c r="S354" s="730"/>
      <c r="T354" s="13" t="s">
        <v>238</v>
      </c>
      <c r="U354" s="177"/>
      <c r="V354" s="16"/>
      <c r="W354" s="16"/>
      <c r="X354" s="16"/>
      <c r="Y354" s="190"/>
      <c r="Z354" s="45"/>
      <c r="AA354" s="151"/>
      <c r="AB354" s="45"/>
      <c r="AC354" s="151"/>
      <c r="AD354" s="111"/>
      <c r="AF354" s="35"/>
    </row>
    <row r="355" spans="2:32" s="180" customFormat="1" ht="10.9" customHeight="1" x14ac:dyDescent="0.15">
      <c r="B355" s="179"/>
      <c r="D355" s="259"/>
      <c r="E355" s="260"/>
      <c r="F355" s="261"/>
      <c r="G355" s="185"/>
      <c r="H355" s="185"/>
      <c r="I355" s="185"/>
      <c r="J355" s="185"/>
      <c r="K355" s="185"/>
      <c r="L355" s="185"/>
      <c r="M355" s="185"/>
      <c r="N355" s="186"/>
      <c r="O355" s="187"/>
      <c r="P355" s="187"/>
      <c r="Q355" s="187"/>
      <c r="R355" s="187"/>
      <c r="S355" s="187"/>
      <c r="T355" s="188"/>
      <c r="U355" s="189"/>
      <c r="V355" s="181"/>
      <c r="W355" s="181"/>
      <c r="X355" s="181"/>
      <c r="Y355" s="191"/>
      <c r="Z355" s="182"/>
      <c r="AA355" s="183"/>
      <c r="AB355" s="182"/>
      <c r="AC355" s="183"/>
      <c r="AD355" s="192"/>
      <c r="AF355" s="184"/>
    </row>
    <row r="356" spans="2:32" ht="12" customHeight="1" x14ac:dyDescent="0.15">
      <c r="B356" s="34"/>
      <c r="D356" s="54"/>
      <c r="E356" s="52"/>
      <c r="F356" s="52"/>
      <c r="G356" s="16"/>
      <c r="H356" s="16"/>
      <c r="I356" s="16"/>
      <c r="J356" s="16"/>
      <c r="K356" s="16"/>
      <c r="L356" s="16"/>
      <c r="M356" s="16"/>
      <c r="N356" s="16"/>
      <c r="O356" s="16"/>
      <c r="P356" s="16"/>
      <c r="Q356" s="16"/>
      <c r="R356" s="16"/>
      <c r="S356" s="16"/>
      <c r="T356" s="16"/>
      <c r="U356" s="16"/>
      <c r="V356" s="16"/>
      <c r="W356" s="16"/>
      <c r="X356" s="16"/>
      <c r="Y356" s="190"/>
      <c r="Z356" s="45"/>
      <c r="AA356" s="151"/>
      <c r="AB356" s="45"/>
      <c r="AC356" s="151"/>
      <c r="AD356" s="111"/>
      <c r="AF356" s="35"/>
    </row>
    <row r="357" spans="2:32" ht="23.45" customHeight="1" x14ac:dyDescent="0.15">
      <c r="B357" s="34"/>
      <c r="D357" s="54"/>
      <c r="E357" s="193" t="s">
        <v>228</v>
      </c>
      <c r="F357" s="262"/>
      <c r="G357" s="194"/>
      <c r="H357" s="194"/>
      <c r="I357" s="194"/>
      <c r="J357" s="194"/>
      <c r="K357" s="194"/>
      <c r="L357" s="194"/>
      <c r="M357" s="194"/>
      <c r="N357" s="194"/>
      <c r="O357" s="740" t="s">
        <v>265</v>
      </c>
      <c r="P357" s="740"/>
      <c r="Q357" s="740"/>
      <c r="R357" s="740"/>
      <c r="S357" s="740"/>
      <c r="T357" s="740"/>
      <c r="U357" s="740"/>
      <c r="V357" s="740"/>
      <c r="W357" s="740"/>
      <c r="X357" s="194"/>
      <c r="Y357" s="195"/>
      <c r="Z357" s="196"/>
      <c r="AA357" s="197"/>
      <c r="AB357" s="196"/>
      <c r="AC357" s="197"/>
      <c r="AD357" s="196"/>
      <c r="AE357" s="198"/>
      <c r="AF357" s="35"/>
    </row>
    <row r="358" spans="2:32" ht="7.15" customHeight="1" x14ac:dyDescent="0.15">
      <c r="B358" s="34"/>
      <c r="D358" s="54"/>
      <c r="E358" s="199"/>
      <c r="F358" s="205"/>
      <c r="G358" s="200"/>
      <c r="H358" s="200"/>
      <c r="I358" s="200"/>
      <c r="J358" s="200"/>
      <c r="K358" s="200"/>
      <c r="L358" s="200"/>
      <c r="M358" s="200"/>
      <c r="N358" s="200"/>
      <c r="O358" s="741"/>
      <c r="P358" s="741"/>
      <c r="Q358" s="741"/>
      <c r="R358" s="741"/>
      <c r="S358" s="741"/>
      <c r="T358" s="741"/>
      <c r="U358" s="741"/>
      <c r="V358" s="741"/>
      <c r="W358" s="741"/>
      <c r="X358" s="200"/>
      <c r="Y358" s="200"/>
      <c r="Z358" s="200"/>
      <c r="AA358" s="200"/>
      <c r="AB358" s="200"/>
      <c r="AC358" s="200"/>
      <c r="AD358" s="201"/>
      <c r="AE358" s="202"/>
      <c r="AF358" s="35"/>
    </row>
    <row r="359" spans="2:32" ht="19.149999999999999" customHeight="1" x14ac:dyDescent="0.15">
      <c r="B359" s="34"/>
      <c r="D359" s="54"/>
      <c r="E359" s="199"/>
      <c r="F359" s="203"/>
      <c r="G359" s="204" t="s">
        <v>243</v>
      </c>
      <c r="H359" s="200"/>
      <c r="I359" s="200"/>
      <c r="J359" s="200"/>
      <c r="K359" s="200"/>
      <c r="L359" s="200"/>
      <c r="M359" s="200"/>
      <c r="N359" s="200"/>
      <c r="O359" s="200"/>
      <c r="P359" s="200"/>
      <c r="Q359" s="200"/>
      <c r="R359" s="200"/>
      <c r="S359" s="200"/>
      <c r="T359" s="200"/>
      <c r="U359" s="200"/>
      <c r="V359" s="200"/>
      <c r="W359" s="200"/>
      <c r="X359" s="200"/>
      <c r="Y359" s="200"/>
      <c r="Z359" s="200"/>
      <c r="AA359" s="200"/>
      <c r="AB359" s="205"/>
      <c r="AC359" s="220"/>
      <c r="AD359" s="201"/>
      <c r="AE359" s="202"/>
      <c r="AF359" s="35"/>
    </row>
    <row r="360" spans="2:32" ht="19.149999999999999" customHeight="1" x14ac:dyDescent="0.15">
      <c r="B360" s="34"/>
      <c r="D360" s="54"/>
      <c r="E360" s="199"/>
      <c r="F360" s="203"/>
      <c r="G360" s="206" t="s">
        <v>239</v>
      </c>
      <c r="H360" s="200"/>
      <c r="I360" s="200"/>
      <c r="J360" s="200"/>
      <c r="K360" s="200"/>
      <c r="L360" s="200"/>
      <c r="M360" s="200"/>
      <c r="N360" s="200"/>
      <c r="O360" s="200"/>
      <c r="P360" s="200"/>
      <c r="Q360" s="200"/>
      <c r="R360" s="200"/>
      <c r="S360" s="200"/>
      <c r="T360" s="200"/>
      <c r="U360" s="200"/>
      <c r="V360" s="200"/>
      <c r="W360" s="200"/>
      <c r="X360" s="200"/>
      <c r="Y360" s="200"/>
      <c r="Z360" s="200"/>
      <c r="AA360" s="200"/>
      <c r="AB360" s="200"/>
      <c r="AC360" s="200"/>
      <c r="AD360" s="201"/>
      <c r="AE360" s="202"/>
      <c r="AF360" s="35"/>
    </row>
    <row r="361" spans="2:32" ht="19.149999999999999" customHeight="1" x14ac:dyDescent="0.15">
      <c r="B361" s="34"/>
      <c r="D361" s="54"/>
      <c r="E361" s="199"/>
      <c r="F361" s="203"/>
      <c r="G361" s="204" t="s">
        <v>249</v>
      </c>
      <c r="H361" s="200"/>
      <c r="I361" s="200"/>
      <c r="J361" s="200"/>
      <c r="K361" s="200"/>
      <c r="L361" s="200"/>
      <c r="M361" s="200"/>
      <c r="N361" s="200"/>
      <c r="O361" s="200"/>
      <c r="P361" s="200"/>
      <c r="Q361" s="200"/>
      <c r="R361" s="200"/>
      <c r="S361" s="200"/>
      <c r="T361" s="200"/>
      <c r="U361" s="200"/>
      <c r="V361" s="200"/>
      <c r="W361" s="200"/>
      <c r="X361" s="200"/>
      <c r="Y361" s="200"/>
      <c r="Z361" s="200"/>
      <c r="AA361" s="200"/>
      <c r="AB361" s="205"/>
      <c r="AC361" s="220"/>
      <c r="AD361" s="201"/>
      <c r="AE361" s="202"/>
      <c r="AF361" s="35"/>
    </row>
    <row r="362" spans="2:32" ht="19.149999999999999" customHeight="1" x14ac:dyDescent="0.15">
      <c r="B362" s="34"/>
      <c r="D362" s="54"/>
      <c r="E362" s="199"/>
      <c r="F362" s="203"/>
      <c r="G362" s="204" t="s">
        <v>250</v>
      </c>
      <c r="H362" s="200"/>
      <c r="I362" s="200"/>
      <c r="J362" s="200"/>
      <c r="K362" s="200"/>
      <c r="L362" s="200"/>
      <c r="M362" s="200"/>
      <c r="N362" s="200"/>
      <c r="O362" s="200"/>
      <c r="P362" s="200"/>
      <c r="Q362" s="200"/>
      <c r="R362" s="200"/>
      <c r="S362" s="200"/>
      <c r="T362" s="200"/>
      <c r="U362" s="200"/>
      <c r="V362" s="200"/>
      <c r="W362" s="200"/>
      <c r="X362" s="200"/>
      <c r="Y362" s="200"/>
      <c r="Z362" s="200"/>
      <c r="AA362" s="200"/>
      <c r="AB362" s="205"/>
      <c r="AC362" s="220"/>
      <c r="AD362" s="201"/>
      <c r="AE362" s="202"/>
      <c r="AF362" s="35"/>
    </row>
    <row r="363" spans="2:32" ht="8.4499999999999993" customHeight="1" x14ac:dyDescent="0.15">
      <c r="B363" s="34"/>
      <c r="D363" s="54"/>
      <c r="E363" s="207"/>
      <c r="F363" s="208"/>
      <c r="G363" s="209"/>
      <c r="H363" s="210"/>
      <c r="I363" s="210"/>
      <c r="J363" s="210"/>
      <c r="K363" s="210"/>
      <c r="L363" s="210"/>
      <c r="M363" s="210"/>
      <c r="N363" s="210"/>
      <c r="O363" s="210"/>
      <c r="P363" s="210"/>
      <c r="Q363" s="210"/>
      <c r="R363" s="210"/>
      <c r="S363" s="210"/>
      <c r="T363" s="210"/>
      <c r="U363" s="210"/>
      <c r="V363" s="210"/>
      <c r="W363" s="210"/>
      <c r="X363" s="210"/>
      <c r="Y363" s="210"/>
      <c r="Z363" s="210"/>
      <c r="AA363" s="210"/>
      <c r="AB363" s="210"/>
      <c r="AC363" s="210"/>
      <c r="AD363" s="211"/>
      <c r="AE363" s="212"/>
      <c r="AF363" s="35"/>
    </row>
    <row r="364" spans="2:32" ht="15" customHeight="1" x14ac:dyDescent="0.15">
      <c r="B364" s="34"/>
      <c r="D364" s="54"/>
      <c r="E364" s="52"/>
      <c r="F364" s="63"/>
      <c r="G364" s="178"/>
      <c r="H364" s="16"/>
      <c r="I364" s="16"/>
      <c r="J364" s="16"/>
      <c r="K364" s="16"/>
      <c r="L364" s="16"/>
      <c r="M364" s="16"/>
      <c r="N364" s="16"/>
      <c r="O364" s="16"/>
      <c r="P364" s="16"/>
      <c r="Q364" s="16"/>
      <c r="R364" s="16"/>
      <c r="S364" s="16"/>
      <c r="T364" s="263" t="s">
        <v>297</v>
      </c>
      <c r="U364" s="16"/>
      <c r="V364" s="16"/>
      <c r="W364" s="16"/>
      <c r="X364" s="16"/>
      <c r="Y364" s="175"/>
      <c r="Z364" s="175"/>
      <c r="AA364" s="175"/>
      <c r="AB364" s="175"/>
      <c r="AC364" s="175"/>
      <c r="AD364" s="322"/>
      <c r="AF364" s="35"/>
    </row>
    <row r="365" spans="2:32" ht="15" customHeight="1" x14ac:dyDescent="0.15">
      <c r="B365" s="34"/>
      <c r="D365" s="54"/>
      <c r="E365" s="52"/>
      <c r="G365" s="63" t="s">
        <v>294</v>
      </c>
      <c r="H365" s="16"/>
      <c r="I365" s="16"/>
      <c r="J365" s="16"/>
      <c r="K365" s="16"/>
      <c r="L365" s="16"/>
      <c r="M365" s="16"/>
      <c r="N365" s="16"/>
      <c r="O365" s="16"/>
      <c r="P365" s="16"/>
      <c r="Q365" s="16"/>
      <c r="R365" s="16"/>
      <c r="S365" s="16"/>
      <c r="T365" s="263" t="s">
        <v>263</v>
      </c>
      <c r="U365" s="16"/>
      <c r="V365" s="16"/>
      <c r="W365" s="16"/>
      <c r="X365" s="16"/>
      <c r="Y365" s="323"/>
      <c r="Z365" s="323"/>
      <c r="AA365" s="323"/>
      <c r="AB365" s="323"/>
      <c r="AC365" s="323"/>
      <c r="AD365" s="324"/>
      <c r="AF365" s="35"/>
    </row>
    <row r="366" spans="2:32" ht="6.6" customHeight="1" x14ac:dyDescent="0.15">
      <c r="B366" s="34"/>
      <c r="D366" s="54"/>
      <c r="E366" s="52"/>
      <c r="F366" s="63"/>
      <c r="G366" s="178"/>
      <c r="H366" s="16"/>
      <c r="I366" s="16"/>
      <c r="J366" s="16"/>
      <c r="K366" s="16"/>
      <c r="L366" s="16"/>
      <c r="M366" s="16"/>
      <c r="N366" s="16"/>
      <c r="O366" s="16"/>
      <c r="P366" s="16"/>
      <c r="Q366" s="16"/>
      <c r="R366" s="16"/>
      <c r="S366" s="16"/>
      <c r="T366" s="16"/>
      <c r="U366" s="16"/>
      <c r="V366" s="16"/>
      <c r="W366" s="16"/>
      <c r="X366" s="16"/>
      <c r="Y366" s="264"/>
      <c r="Z366" s="264"/>
      <c r="AA366" s="264"/>
      <c r="AB366" s="264"/>
      <c r="AC366" s="264"/>
      <c r="AD366" s="325"/>
      <c r="AF366" s="35"/>
    </row>
    <row r="367" spans="2:32" ht="20.45" customHeight="1" x14ac:dyDescent="0.15">
      <c r="B367" s="34"/>
      <c r="D367" s="52"/>
      <c r="E367" s="52"/>
      <c r="F367" s="63"/>
      <c r="G367" s="178"/>
      <c r="H367" s="503" t="s">
        <v>242</v>
      </c>
      <c r="I367" s="494"/>
      <c r="J367" s="494"/>
      <c r="K367" s="494"/>
      <c r="L367" s="494"/>
      <c r="M367" s="494"/>
      <c r="N367" s="494"/>
      <c r="O367" s="495"/>
      <c r="P367" s="498" t="s">
        <v>244</v>
      </c>
      <c r="Q367" s="468"/>
      <c r="R367" s="468"/>
      <c r="S367" s="468"/>
      <c r="T367" s="468"/>
      <c r="U367" s="468"/>
      <c r="V367" s="468"/>
      <c r="W367" s="468"/>
      <c r="X367" s="469"/>
      <c r="Y367" s="503" t="s">
        <v>260</v>
      </c>
      <c r="Z367" s="494"/>
      <c r="AA367" s="494"/>
      <c r="AB367" s="494"/>
      <c r="AC367" s="504"/>
      <c r="AD367" s="494" t="s">
        <v>444</v>
      </c>
      <c r="AE367" s="495"/>
      <c r="AF367" s="35"/>
    </row>
    <row r="368" spans="2:32" ht="20.45" customHeight="1" x14ac:dyDescent="0.15">
      <c r="B368" s="34"/>
      <c r="D368" s="52"/>
      <c r="E368" s="52"/>
      <c r="F368" s="63"/>
      <c r="G368" s="178"/>
      <c r="H368" s="505"/>
      <c r="I368" s="496"/>
      <c r="J368" s="496"/>
      <c r="K368" s="496"/>
      <c r="L368" s="496"/>
      <c r="M368" s="496"/>
      <c r="N368" s="496"/>
      <c r="O368" s="497"/>
      <c r="P368" s="498"/>
      <c r="Q368" s="468"/>
      <c r="R368" s="468"/>
      <c r="S368" s="468"/>
      <c r="T368" s="468"/>
      <c r="U368" s="468"/>
      <c r="V368" s="468"/>
      <c r="W368" s="468"/>
      <c r="X368" s="469"/>
      <c r="Y368" s="505"/>
      <c r="Z368" s="496"/>
      <c r="AA368" s="496"/>
      <c r="AB368" s="496"/>
      <c r="AC368" s="506"/>
      <c r="AD368" s="496"/>
      <c r="AE368" s="497"/>
      <c r="AF368" s="35"/>
    </row>
    <row r="369" spans="2:41" ht="20.45" customHeight="1" x14ac:dyDescent="0.15">
      <c r="B369" s="34"/>
      <c r="D369" s="52"/>
      <c r="E369" s="52"/>
      <c r="F369" s="63"/>
      <c r="G369" s="178"/>
      <c r="H369" s="731" t="s">
        <v>449</v>
      </c>
      <c r="I369" s="732"/>
      <c r="J369" s="732"/>
      <c r="K369" s="732"/>
      <c r="L369" s="732"/>
      <c r="M369" s="732"/>
      <c r="N369" s="732"/>
      <c r="O369" s="733"/>
      <c r="P369" s="464">
        <v>5000000</v>
      </c>
      <c r="Q369" s="465"/>
      <c r="R369" s="465"/>
      <c r="S369" s="465"/>
      <c r="T369" s="465"/>
      <c r="U369" s="465"/>
      <c r="V369" s="465"/>
      <c r="W369" s="462" t="s">
        <v>238</v>
      </c>
      <c r="X369" s="463"/>
      <c r="Y369" s="521" t="s">
        <v>245</v>
      </c>
      <c r="Z369" s="521"/>
      <c r="AA369" s="521"/>
      <c r="AB369" s="521"/>
      <c r="AC369" s="521"/>
      <c r="AD369" s="532" t="s">
        <v>446</v>
      </c>
      <c r="AE369" s="533"/>
      <c r="AF369" s="35"/>
    </row>
    <row r="370" spans="2:41" ht="20.45" customHeight="1" x14ac:dyDescent="0.15">
      <c r="B370" s="34"/>
      <c r="D370" s="52"/>
      <c r="E370" s="52"/>
      <c r="F370" s="63"/>
      <c r="G370" s="178"/>
      <c r="H370" s="734"/>
      <c r="I370" s="735"/>
      <c r="J370" s="735"/>
      <c r="K370" s="735"/>
      <c r="L370" s="735"/>
      <c r="M370" s="735"/>
      <c r="N370" s="735"/>
      <c r="O370" s="736"/>
      <c r="P370" s="466"/>
      <c r="Q370" s="467"/>
      <c r="R370" s="467"/>
      <c r="S370" s="467"/>
      <c r="T370" s="467"/>
      <c r="U370" s="467"/>
      <c r="V370" s="467"/>
      <c r="W370" s="468" t="s">
        <v>238</v>
      </c>
      <c r="X370" s="469"/>
      <c r="Y370" s="522"/>
      <c r="Z370" s="522"/>
      <c r="AA370" s="522"/>
      <c r="AB370" s="522"/>
      <c r="AC370" s="522"/>
      <c r="AD370" s="519"/>
      <c r="AE370" s="520"/>
      <c r="AF370" s="35"/>
    </row>
    <row r="371" spans="2:41" ht="20.45" customHeight="1" x14ac:dyDescent="0.15">
      <c r="B371" s="34"/>
      <c r="D371" s="52"/>
      <c r="E371" s="52"/>
      <c r="F371" s="63"/>
      <c r="G371" s="178"/>
      <c r="H371" s="734"/>
      <c r="I371" s="735"/>
      <c r="J371" s="735"/>
      <c r="K371" s="735"/>
      <c r="L371" s="735"/>
      <c r="M371" s="735"/>
      <c r="N371" s="735"/>
      <c r="O371" s="736"/>
      <c r="P371" s="466"/>
      <c r="Q371" s="467"/>
      <c r="R371" s="467"/>
      <c r="S371" s="467"/>
      <c r="T371" s="467"/>
      <c r="U371" s="467"/>
      <c r="V371" s="467"/>
      <c r="W371" s="468" t="s">
        <v>238</v>
      </c>
      <c r="X371" s="469"/>
      <c r="Y371" s="522"/>
      <c r="Z371" s="522"/>
      <c r="AA371" s="522"/>
      <c r="AB371" s="522"/>
      <c r="AC371" s="522"/>
      <c r="AD371" s="519"/>
      <c r="AE371" s="520"/>
      <c r="AF371" s="35"/>
    </row>
    <row r="372" spans="2:41" ht="20.45" customHeight="1" thickBot="1" x14ac:dyDescent="0.2">
      <c r="B372" s="34"/>
      <c r="D372" s="52"/>
      <c r="E372" s="52"/>
      <c r="F372" s="63"/>
      <c r="G372" s="178"/>
      <c r="H372" s="737"/>
      <c r="I372" s="738"/>
      <c r="J372" s="738"/>
      <c r="K372" s="738"/>
      <c r="L372" s="738"/>
      <c r="M372" s="738"/>
      <c r="N372" s="738"/>
      <c r="O372" s="739"/>
      <c r="P372" s="524"/>
      <c r="Q372" s="525"/>
      <c r="R372" s="525"/>
      <c r="S372" s="525"/>
      <c r="T372" s="525"/>
      <c r="U372" s="525"/>
      <c r="V372" s="525"/>
      <c r="W372" s="526" t="s">
        <v>238</v>
      </c>
      <c r="X372" s="527"/>
      <c r="Y372" s="523"/>
      <c r="Z372" s="523"/>
      <c r="AA372" s="523"/>
      <c r="AB372" s="523"/>
      <c r="AC372" s="523"/>
      <c r="AD372" s="519"/>
      <c r="AE372" s="520"/>
      <c r="AF372" s="35"/>
    </row>
    <row r="373" spans="2:41" ht="20.45" customHeight="1" thickTop="1" x14ac:dyDescent="0.15">
      <c r="B373" s="34"/>
      <c r="D373" s="52"/>
      <c r="E373" s="52"/>
      <c r="F373" s="63"/>
      <c r="G373" s="178"/>
      <c r="H373" s="742" t="s">
        <v>412</v>
      </c>
      <c r="I373" s="743"/>
      <c r="J373" s="743"/>
      <c r="K373" s="743"/>
      <c r="L373" s="743"/>
      <c r="M373" s="743"/>
      <c r="N373" s="743"/>
      <c r="O373" s="744"/>
      <c r="P373" s="528">
        <f>SUM(P370:V372)</f>
        <v>0</v>
      </c>
      <c r="Q373" s="529"/>
      <c r="R373" s="529"/>
      <c r="S373" s="529"/>
      <c r="T373" s="529"/>
      <c r="U373" s="529"/>
      <c r="V373" s="529"/>
      <c r="W373" s="530" t="s">
        <v>238</v>
      </c>
      <c r="X373" s="531"/>
      <c r="Y373" s="411" t="str">
        <f>IF(P373-N354&gt;0,"支払資金残高を超える取り崩し","")</f>
        <v/>
      </c>
      <c r="Z373" s="412"/>
      <c r="AA373" s="412"/>
      <c r="AB373" s="412"/>
      <c r="AC373" s="412"/>
      <c r="AD373" s="412"/>
      <c r="AE373" s="413"/>
      <c r="AF373" s="35"/>
    </row>
    <row r="374" spans="2:41" s="138" customFormat="1" ht="18.75" customHeight="1" x14ac:dyDescent="0.2">
      <c r="B374" s="374"/>
      <c r="D374" s="116" t="s">
        <v>298</v>
      </c>
      <c r="E374" s="116"/>
      <c r="F374" s="375"/>
      <c r="G374" s="376"/>
      <c r="H374" s="377"/>
      <c r="I374" s="377"/>
      <c r="J374" s="377"/>
      <c r="K374" s="377"/>
      <c r="L374" s="377"/>
      <c r="M374" s="377"/>
      <c r="N374" s="377"/>
      <c r="O374" s="377"/>
      <c r="P374" s="377"/>
      <c r="Q374" s="377"/>
      <c r="R374" s="377"/>
      <c r="S374" s="377"/>
      <c r="T374" s="377"/>
      <c r="U374" s="377"/>
      <c r="V374" s="377"/>
      <c r="W374" s="377"/>
      <c r="X374" s="377"/>
      <c r="Y374" s="361" t="s">
        <v>438</v>
      </c>
      <c r="Z374" s="362"/>
      <c r="AA374" s="363" t="s">
        <v>439</v>
      </c>
      <c r="AB374" s="362"/>
      <c r="AC374" s="712" t="s">
        <v>435</v>
      </c>
      <c r="AD374" s="713"/>
      <c r="AF374" s="378"/>
    </row>
    <row r="375" spans="2:41" ht="23.45" customHeight="1" x14ac:dyDescent="0.15">
      <c r="B375" s="34"/>
      <c r="D375" s="52"/>
      <c r="E375" s="52" t="s">
        <v>450</v>
      </c>
      <c r="F375" s="52"/>
      <c r="G375" s="16"/>
      <c r="H375" s="16"/>
      <c r="I375" s="16"/>
      <c r="J375" s="16"/>
      <c r="K375" s="16"/>
      <c r="L375" s="16"/>
      <c r="M375" s="16"/>
      <c r="N375" s="16"/>
      <c r="O375" s="16"/>
      <c r="P375" s="16"/>
      <c r="Q375" s="16"/>
      <c r="R375" s="16"/>
      <c r="S375" s="16"/>
      <c r="T375" s="16"/>
      <c r="U375" s="16"/>
      <c r="V375" s="16"/>
      <c r="W375" s="16"/>
      <c r="X375" s="16"/>
      <c r="Y375" s="146"/>
      <c r="Z375" s="10"/>
      <c r="AA375" s="147"/>
      <c r="AB375" s="10"/>
      <c r="AC375" s="147"/>
      <c r="AD375" s="43"/>
      <c r="AF375" s="35"/>
    </row>
    <row r="376" spans="2:41" ht="20.25" customHeight="1" x14ac:dyDescent="0.15">
      <c r="B376" s="34"/>
      <c r="D376" s="54"/>
      <c r="E376" s="373" t="s">
        <v>451</v>
      </c>
      <c r="F376" s="335"/>
      <c r="G376" s="335"/>
      <c r="H376" s="372"/>
      <c r="I376" s="372"/>
      <c r="J376" s="372"/>
      <c r="K376" s="372"/>
      <c r="L376" s="16"/>
      <c r="M376" s="16"/>
      <c r="N376" s="16"/>
      <c r="O376" s="16"/>
      <c r="P376" s="16"/>
      <c r="Q376" s="16"/>
      <c r="R376" s="16"/>
      <c r="S376" s="16"/>
      <c r="T376" s="16"/>
      <c r="U376" s="16"/>
      <c r="V376" s="16"/>
      <c r="W376" s="16"/>
      <c r="X376" s="16"/>
      <c r="Y376" s="150"/>
      <c r="Z376" s="45"/>
      <c r="AA376" s="151"/>
      <c r="AB376" s="45"/>
      <c r="AC376" s="151"/>
      <c r="AD376" s="111"/>
      <c r="AF376" s="35"/>
    </row>
    <row r="377" spans="2:41" ht="9" customHeight="1" thickBot="1" x14ac:dyDescent="0.2">
      <c r="B377" s="171"/>
      <c r="C377" s="158"/>
      <c r="D377" s="158"/>
      <c r="E377" s="158"/>
      <c r="F377" s="158"/>
      <c r="G377" s="172"/>
      <c r="H377" s="158"/>
      <c r="I377" s="158"/>
      <c r="J377" s="158"/>
      <c r="K377" s="158"/>
      <c r="L377" s="158"/>
      <c r="M377" s="158"/>
      <c r="N377" s="158"/>
      <c r="O377" s="158"/>
      <c r="P377" s="158"/>
      <c r="Q377" s="158"/>
      <c r="R377" s="158"/>
      <c r="S377" s="158"/>
      <c r="T377" s="158"/>
      <c r="U377" s="158"/>
      <c r="V377" s="158"/>
      <c r="W377" s="158"/>
      <c r="X377" s="158"/>
      <c r="Y377" s="162"/>
      <c r="Z377" s="166"/>
      <c r="AA377" s="38"/>
      <c r="AB377" s="166"/>
      <c r="AC377" s="38"/>
      <c r="AD377" s="173"/>
      <c r="AE377" s="158"/>
      <c r="AF377" s="174"/>
    </row>
    <row r="378" spans="2:41" ht="9" customHeight="1" x14ac:dyDescent="0.15">
      <c r="G378" s="52"/>
      <c r="Y378" s="125"/>
      <c r="Z378" s="126"/>
      <c r="AA378" s="125"/>
      <c r="AB378" s="126"/>
      <c r="AC378" s="125"/>
      <c r="AD378" s="126"/>
    </row>
    <row r="379" spans="2:41" ht="7.9" customHeight="1" thickBot="1" x14ac:dyDescent="0.2">
      <c r="B379" s="158"/>
      <c r="C379" s="158"/>
      <c r="D379" s="158"/>
      <c r="E379" s="158"/>
      <c r="F379" s="158"/>
      <c r="G379" s="158"/>
      <c r="H379" s="159"/>
      <c r="I379" s="158"/>
      <c r="J379" s="158"/>
      <c r="K379" s="158"/>
      <c r="L379" s="158"/>
      <c r="M379" s="158"/>
      <c r="N379" s="158"/>
      <c r="O379" s="158"/>
      <c r="P379" s="158"/>
      <c r="Q379" s="158"/>
      <c r="R379" s="158"/>
      <c r="S379" s="158"/>
      <c r="T379" s="158"/>
      <c r="U379" s="158"/>
      <c r="V379" s="158"/>
      <c r="W379" s="158"/>
      <c r="X379" s="158"/>
      <c r="Y379" s="160"/>
      <c r="Z379" s="161"/>
      <c r="AA379" s="160"/>
      <c r="AB379" s="161"/>
      <c r="AC379" s="160"/>
      <c r="AD379" s="161"/>
      <c r="AE379" s="158"/>
      <c r="AF379" s="158"/>
    </row>
    <row r="380" spans="2:41" ht="19.899999999999999" customHeight="1" x14ac:dyDescent="0.15">
      <c r="B380" s="488"/>
      <c r="C380" s="489"/>
      <c r="D380" s="489"/>
      <c r="E380" s="489"/>
      <c r="F380" s="489"/>
      <c r="G380" s="489"/>
      <c r="H380" s="489"/>
      <c r="I380" s="489"/>
      <c r="J380" s="489"/>
      <c r="K380" s="489"/>
      <c r="L380" s="489"/>
      <c r="M380" s="489"/>
      <c r="N380" s="489"/>
      <c r="O380" s="489"/>
      <c r="P380" s="489"/>
      <c r="Q380" s="489"/>
      <c r="R380" s="489"/>
      <c r="S380" s="489"/>
      <c r="T380" s="489"/>
      <c r="U380" s="489"/>
      <c r="V380" s="489"/>
      <c r="W380" s="489"/>
      <c r="X380" s="490"/>
      <c r="Y380" s="579" t="s">
        <v>154</v>
      </c>
      <c r="Z380" s="580"/>
      <c r="AA380" s="580"/>
      <c r="AB380" s="580"/>
      <c r="AC380" s="580"/>
      <c r="AD380" s="581"/>
      <c r="AE380" s="436" t="s">
        <v>32</v>
      </c>
      <c r="AF380" s="437"/>
      <c r="AG380" s="121"/>
      <c r="AH380" s="121"/>
      <c r="AI380" s="121"/>
      <c r="AJ380" s="121"/>
      <c r="AK380" s="121"/>
      <c r="AL380" s="121"/>
      <c r="AM380" s="121"/>
      <c r="AN380" s="121"/>
      <c r="AO380" s="121"/>
    </row>
    <row r="381" spans="2:41" ht="19.899999999999999" customHeight="1" x14ac:dyDescent="0.15">
      <c r="B381" s="491"/>
      <c r="C381" s="492"/>
      <c r="D381" s="492"/>
      <c r="E381" s="492"/>
      <c r="F381" s="492"/>
      <c r="G381" s="492"/>
      <c r="H381" s="492"/>
      <c r="I381" s="492"/>
      <c r="J381" s="492"/>
      <c r="K381" s="492"/>
      <c r="L381" s="492"/>
      <c r="M381" s="492"/>
      <c r="N381" s="492"/>
      <c r="O381" s="492"/>
      <c r="P381" s="492"/>
      <c r="Q381" s="492"/>
      <c r="R381" s="492"/>
      <c r="S381" s="492"/>
      <c r="T381" s="492"/>
      <c r="U381" s="492"/>
      <c r="V381" s="492"/>
      <c r="W381" s="492"/>
      <c r="X381" s="493"/>
      <c r="Y381" s="582"/>
      <c r="Z381" s="583"/>
      <c r="AA381" s="583"/>
      <c r="AB381" s="583"/>
      <c r="AC381" s="583"/>
      <c r="AD381" s="584"/>
      <c r="AE381" s="438"/>
      <c r="AF381" s="439"/>
      <c r="AG381" s="121"/>
      <c r="AH381" s="121"/>
      <c r="AI381" s="121"/>
      <c r="AJ381" s="121"/>
      <c r="AK381" s="121"/>
      <c r="AL381" s="121"/>
      <c r="AM381" s="121"/>
      <c r="AN381" s="121"/>
      <c r="AO381" s="121"/>
    </row>
    <row r="382" spans="2:41" ht="15.6" customHeight="1" x14ac:dyDescent="0.15">
      <c r="B382" s="666" t="s">
        <v>145</v>
      </c>
      <c r="C382" s="667"/>
      <c r="D382" s="667"/>
      <c r="E382" s="667"/>
      <c r="F382" s="667"/>
      <c r="G382" s="667"/>
      <c r="H382" s="667"/>
      <c r="I382" s="667"/>
      <c r="J382" s="667"/>
      <c r="K382" s="667"/>
      <c r="L382" s="667"/>
      <c r="M382" s="667"/>
      <c r="N382" s="667"/>
      <c r="O382" s="667"/>
      <c r="P382" s="667"/>
      <c r="Q382" s="667"/>
      <c r="R382" s="667"/>
      <c r="S382" s="667"/>
      <c r="T382" s="667"/>
      <c r="U382" s="667"/>
      <c r="V382" s="667"/>
      <c r="W382" s="667"/>
      <c r="X382" s="667"/>
      <c r="Y382" s="667"/>
      <c r="Z382" s="667"/>
      <c r="AA382" s="667"/>
      <c r="AB382" s="667"/>
      <c r="AC382" s="667"/>
      <c r="AD382" s="667"/>
      <c r="AE382" s="667"/>
      <c r="AF382" s="668"/>
      <c r="AG382" s="121"/>
      <c r="AH382" s="121"/>
      <c r="AI382" s="121"/>
      <c r="AJ382" s="121"/>
      <c r="AK382" s="121"/>
      <c r="AL382" s="121"/>
      <c r="AM382" s="121"/>
      <c r="AN382" s="121"/>
      <c r="AO382" s="121"/>
    </row>
    <row r="383" spans="2:41" ht="15.6" customHeight="1" x14ac:dyDescent="0.15">
      <c r="B383" s="480"/>
      <c r="C383" s="481"/>
      <c r="D383" s="481"/>
      <c r="E383" s="481"/>
      <c r="F383" s="481"/>
      <c r="G383" s="481"/>
      <c r="H383" s="481"/>
      <c r="I383" s="481"/>
      <c r="J383" s="481"/>
      <c r="K383" s="481"/>
      <c r="L383" s="481"/>
      <c r="M383" s="481"/>
      <c r="N383" s="481"/>
      <c r="O383" s="481"/>
      <c r="P383" s="481"/>
      <c r="Q383" s="481"/>
      <c r="R383" s="481"/>
      <c r="S383" s="481"/>
      <c r="T383" s="481"/>
      <c r="U383" s="481"/>
      <c r="V383" s="481"/>
      <c r="W383" s="481"/>
      <c r="X383" s="481"/>
      <c r="Y383" s="481"/>
      <c r="Z383" s="481"/>
      <c r="AA383" s="481"/>
      <c r="AB383" s="481"/>
      <c r="AC383" s="481"/>
      <c r="AD383" s="481"/>
      <c r="AE383" s="481"/>
      <c r="AF383" s="669"/>
      <c r="AG383" s="121"/>
      <c r="AH383" s="121"/>
      <c r="AI383" s="121"/>
      <c r="AJ383" s="121"/>
      <c r="AK383" s="121"/>
      <c r="AL383" s="121"/>
      <c r="AM383" s="121"/>
      <c r="AN383" s="121"/>
      <c r="AO383" s="121"/>
    </row>
    <row r="384" spans="2:41" ht="17.25" customHeight="1" x14ac:dyDescent="0.15">
      <c r="B384" s="47"/>
      <c r="C384" s="48"/>
      <c r="D384" s="48"/>
      <c r="E384" s="48"/>
      <c r="F384" s="48"/>
      <c r="G384" s="48"/>
      <c r="H384" s="48"/>
      <c r="I384" s="48"/>
      <c r="J384" s="48"/>
      <c r="K384" s="48"/>
      <c r="L384" s="48"/>
      <c r="M384" s="48"/>
      <c r="N384" s="48"/>
      <c r="O384" s="48"/>
      <c r="P384" s="48"/>
      <c r="Q384" s="48"/>
      <c r="R384" s="48"/>
      <c r="S384" s="48"/>
      <c r="T384" s="48"/>
      <c r="U384" s="48"/>
      <c r="V384" s="48"/>
      <c r="W384" s="48"/>
      <c r="X384" s="48"/>
      <c r="Y384" s="364" t="s">
        <v>436</v>
      </c>
      <c r="Z384" s="352"/>
      <c r="AA384" s="352"/>
      <c r="AB384" s="352"/>
      <c r="AC384" s="352" t="s">
        <v>433</v>
      </c>
      <c r="AD384" s="42"/>
      <c r="AE384" s="121"/>
      <c r="AF384" s="33"/>
      <c r="AG384" s="121"/>
      <c r="AH384" s="121"/>
      <c r="AI384" s="121"/>
      <c r="AJ384" s="121"/>
      <c r="AK384" s="121"/>
      <c r="AL384" s="121"/>
      <c r="AM384" s="121"/>
      <c r="AN384" s="121"/>
      <c r="AO384" s="121"/>
    </row>
    <row r="385" spans="2:41" ht="27.75" customHeight="1" x14ac:dyDescent="0.15">
      <c r="B385" s="47"/>
      <c r="D385" s="52" t="s">
        <v>130</v>
      </c>
      <c r="E385" s="140"/>
      <c r="F385" s="140"/>
      <c r="G385" s="140"/>
      <c r="H385" s="140"/>
      <c r="I385" s="140"/>
      <c r="J385" s="140"/>
      <c r="K385" s="140"/>
      <c r="L385" s="140"/>
      <c r="M385" s="140"/>
      <c r="N385" s="140"/>
      <c r="O385" s="140"/>
      <c r="P385" s="140"/>
      <c r="Q385" s="140"/>
      <c r="R385" s="140"/>
      <c r="S385" s="140"/>
      <c r="T385" s="140"/>
      <c r="U385" s="140"/>
      <c r="V385" s="140"/>
      <c r="W385" s="140"/>
      <c r="X385" s="141"/>
      <c r="Y385" s="146"/>
      <c r="Z385" s="10"/>
      <c r="AA385" s="147"/>
      <c r="AB385" s="10"/>
      <c r="AC385" s="147"/>
      <c r="AD385" s="43"/>
      <c r="AE385" s="119" t="s">
        <v>41</v>
      </c>
      <c r="AF385" s="78"/>
      <c r="AG385" s="121"/>
      <c r="AH385" s="121"/>
      <c r="AI385" s="121"/>
      <c r="AJ385" s="121"/>
      <c r="AK385" s="121"/>
      <c r="AL385" s="121"/>
      <c r="AM385" s="121"/>
      <c r="AN385" s="121"/>
      <c r="AO385" s="121"/>
    </row>
    <row r="386" spans="2:41" ht="21" customHeight="1" x14ac:dyDescent="0.15">
      <c r="B386" s="47"/>
      <c r="C386" s="48"/>
      <c r="E386" s="142" t="s">
        <v>38</v>
      </c>
      <c r="F386" s="48"/>
      <c r="G386" s="48"/>
      <c r="H386" s="48"/>
      <c r="I386" s="48"/>
      <c r="J386" s="48"/>
      <c r="K386" s="48"/>
      <c r="L386" s="48"/>
      <c r="M386" s="48"/>
      <c r="N386" s="48"/>
      <c r="O386" s="48"/>
      <c r="P386" s="48"/>
      <c r="Q386" s="48"/>
      <c r="R386" s="48"/>
      <c r="S386" s="48"/>
      <c r="T386" s="48"/>
      <c r="U386" s="48"/>
      <c r="V386" s="48"/>
      <c r="W386" s="48"/>
      <c r="X386" s="48"/>
      <c r="Y386" s="39"/>
      <c r="Z386" s="2"/>
      <c r="AA386" s="2"/>
      <c r="AB386" s="2"/>
      <c r="AC386" s="2"/>
      <c r="AD386" s="42"/>
      <c r="AE386" s="121"/>
      <c r="AF386" s="33"/>
      <c r="AG386" s="121"/>
      <c r="AH386" s="121"/>
      <c r="AI386" s="121"/>
      <c r="AJ386" s="121"/>
      <c r="AK386" s="121"/>
      <c r="AL386" s="121"/>
      <c r="AM386" s="121"/>
      <c r="AN386" s="121"/>
      <c r="AO386" s="121"/>
    </row>
    <row r="387" spans="2:41" ht="21" customHeight="1" x14ac:dyDescent="0.15">
      <c r="B387" s="47"/>
      <c r="C387" s="48"/>
      <c r="E387" s="65" t="s">
        <v>198</v>
      </c>
      <c r="F387" s="48"/>
      <c r="G387" s="48"/>
      <c r="H387" s="48"/>
      <c r="I387" s="48"/>
      <c r="J387" s="48"/>
      <c r="K387" s="48"/>
      <c r="L387" s="48"/>
      <c r="M387" s="48"/>
      <c r="N387" s="48"/>
      <c r="O387" s="48"/>
      <c r="P387" s="48"/>
      <c r="Q387" s="48"/>
      <c r="R387" s="48"/>
      <c r="S387" s="48"/>
      <c r="T387" s="48"/>
      <c r="U387" s="48"/>
      <c r="V387" s="48"/>
      <c r="W387" s="48"/>
      <c r="X387" s="48"/>
      <c r="Y387" s="39"/>
      <c r="Z387" s="2"/>
      <c r="AA387" s="2"/>
      <c r="AB387" s="2"/>
      <c r="AC387" s="2"/>
      <c r="AD387" s="42"/>
      <c r="AE387" s="121"/>
      <c r="AF387" s="33"/>
      <c r="AG387" s="121"/>
      <c r="AH387" s="121"/>
      <c r="AI387" s="121"/>
      <c r="AJ387" s="121"/>
      <c r="AK387" s="121"/>
      <c r="AL387" s="121"/>
      <c r="AM387" s="121"/>
      <c r="AN387" s="121"/>
      <c r="AO387" s="121"/>
    </row>
    <row r="388" spans="2:41" ht="17.45" customHeight="1" x14ac:dyDescent="0.15">
      <c r="B388" s="47"/>
      <c r="C388" s="48"/>
      <c r="E388" s="634" t="s">
        <v>42</v>
      </c>
      <c r="F388" s="637" t="s">
        <v>36</v>
      </c>
      <c r="G388" s="638"/>
      <c r="H388" s="638"/>
      <c r="I388" s="638"/>
      <c r="J388" s="639"/>
      <c r="K388" s="512" t="s">
        <v>37</v>
      </c>
      <c r="L388" s="513"/>
      <c r="M388" s="513"/>
      <c r="N388" s="513"/>
      <c r="O388" s="514"/>
      <c r="P388" s="512" t="s">
        <v>39</v>
      </c>
      <c r="Q388" s="513"/>
      <c r="R388" s="513"/>
      <c r="S388" s="513"/>
      <c r="T388" s="513"/>
      <c r="U388" s="513"/>
      <c r="V388" s="513"/>
      <c r="W388" s="514"/>
      <c r="X388" s="48"/>
      <c r="Y388" s="39"/>
      <c r="Z388" s="2"/>
      <c r="AA388" s="2"/>
      <c r="AB388" s="2"/>
      <c r="AC388" s="2"/>
      <c r="AD388" s="42"/>
      <c r="AE388" s="121"/>
      <c r="AF388" s="33"/>
      <c r="AG388" s="121"/>
      <c r="AH388" s="121"/>
      <c r="AI388" s="121"/>
      <c r="AJ388" s="121"/>
      <c r="AK388" s="121"/>
      <c r="AL388" s="121"/>
      <c r="AM388" s="121"/>
      <c r="AN388" s="121"/>
      <c r="AO388" s="121"/>
    </row>
    <row r="389" spans="2:41" ht="17.45" customHeight="1" x14ac:dyDescent="0.15">
      <c r="B389" s="47"/>
      <c r="C389" s="48"/>
      <c r="E389" s="635"/>
      <c r="F389" s="640"/>
      <c r="G389" s="641"/>
      <c r="H389" s="641"/>
      <c r="I389" s="641"/>
      <c r="J389" s="642"/>
      <c r="K389" s="643"/>
      <c r="L389" s="644"/>
      <c r="M389" s="644"/>
      <c r="N389" s="644"/>
      <c r="O389" s="223" t="s">
        <v>1</v>
      </c>
      <c r="P389" s="631"/>
      <c r="Q389" s="632"/>
      <c r="R389" s="632"/>
      <c r="S389" s="632"/>
      <c r="T389" s="632"/>
      <c r="U389" s="632"/>
      <c r="V389" s="632"/>
      <c r="W389" s="633"/>
      <c r="X389" s="48"/>
      <c r="Y389" s="39"/>
      <c r="Z389" s="715" t="s">
        <v>456</v>
      </c>
      <c r="AA389" s="716"/>
      <c r="AB389" s="716"/>
      <c r="AC389" s="716"/>
      <c r="AD389" s="716"/>
      <c r="AE389" s="717"/>
      <c r="AF389" s="33"/>
      <c r="AG389" s="121"/>
      <c r="AH389" s="121"/>
      <c r="AI389" s="121"/>
      <c r="AJ389" s="121"/>
      <c r="AK389" s="121"/>
      <c r="AL389" s="121"/>
      <c r="AM389" s="121"/>
      <c r="AN389" s="121"/>
      <c r="AO389" s="121"/>
    </row>
    <row r="390" spans="2:41" ht="17.45" customHeight="1" x14ac:dyDescent="0.15">
      <c r="B390" s="47"/>
      <c r="C390" s="48"/>
      <c r="E390" s="635"/>
      <c r="F390" s="640"/>
      <c r="G390" s="641"/>
      <c r="H390" s="641"/>
      <c r="I390" s="641"/>
      <c r="J390" s="642"/>
      <c r="K390" s="643"/>
      <c r="L390" s="644"/>
      <c r="M390" s="644"/>
      <c r="N390" s="644"/>
      <c r="O390" s="223" t="s">
        <v>1</v>
      </c>
      <c r="P390" s="631"/>
      <c r="Q390" s="632"/>
      <c r="R390" s="632"/>
      <c r="S390" s="632"/>
      <c r="T390" s="632"/>
      <c r="U390" s="632"/>
      <c r="V390" s="632"/>
      <c r="W390" s="633"/>
      <c r="X390" s="48"/>
      <c r="Y390" s="39"/>
      <c r="Z390" s="718"/>
      <c r="AA390" s="719"/>
      <c r="AB390" s="719"/>
      <c r="AC390" s="719"/>
      <c r="AD390" s="719"/>
      <c r="AE390" s="720"/>
      <c r="AF390" s="33"/>
      <c r="AG390" s="121"/>
      <c r="AH390" s="121"/>
      <c r="AI390" s="121"/>
      <c r="AJ390" s="121"/>
      <c r="AK390" s="121"/>
      <c r="AL390" s="121"/>
      <c r="AM390" s="121"/>
      <c r="AN390" s="121"/>
      <c r="AO390" s="121"/>
    </row>
    <row r="391" spans="2:41" ht="17.45" customHeight="1" x14ac:dyDescent="0.15">
      <c r="B391" s="47"/>
      <c r="C391" s="48"/>
      <c r="E391" s="636"/>
      <c r="F391" s="640"/>
      <c r="G391" s="641"/>
      <c r="H391" s="641"/>
      <c r="I391" s="641"/>
      <c r="J391" s="642"/>
      <c r="K391" s="643"/>
      <c r="L391" s="644"/>
      <c r="M391" s="644"/>
      <c r="N391" s="644"/>
      <c r="O391" s="223" t="s">
        <v>1</v>
      </c>
      <c r="P391" s="631"/>
      <c r="Q391" s="632"/>
      <c r="R391" s="632"/>
      <c r="S391" s="632"/>
      <c r="T391" s="632"/>
      <c r="U391" s="632"/>
      <c r="V391" s="632"/>
      <c r="W391" s="633"/>
      <c r="X391" s="48"/>
      <c r="Y391" s="39"/>
      <c r="Z391" s="718"/>
      <c r="AA391" s="719"/>
      <c r="AB391" s="719"/>
      <c r="AC391" s="719"/>
      <c r="AD391" s="719"/>
      <c r="AE391" s="720"/>
      <c r="AF391" s="33"/>
      <c r="AG391" s="121"/>
      <c r="AH391" s="121"/>
      <c r="AI391" s="121"/>
      <c r="AJ391" s="121"/>
      <c r="AK391" s="121"/>
      <c r="AL391" s="121"/>
      <c r="AM391" s="121"/>
      <c r="AN391" s="121"/>
      <c r="AO391" s="121"/>
    </row>
    <row r="392" spans="2:41" ht="17.45" customHeight="1" x14ac:dyDescent="0.15">
      <c r="B392" s="47"/>
      <c r="C392" s="48"/>
      <c r="E392" s="634" t="s">
        <v>43</v>
      </c>
      <c r="F392" s="637" t="s">
        <v>40</v>
      </c>
      <c r="G392" s="638"/>
      <c r="H392" s="638"/>
      <c r="I392" s="638"/>
      <c r="J392" s="639"/>
      <c r="K392" s="512" t="s">
        <v>37</v>
      </c>
      <c r="L392" s="513"/>
      <c r="M392" s="513"/>
      <c r="N392" s="513"/>
      <c r="O392" s="514"/>
      <c r="P392" s="512" t="s">
        <v>39</v>
      </c>
      <c r="Q392" s="513"/>
      <c r="R392" s="513"/>
      <c r="S392" s="513"/>
      <c r="T392" s="513"/>
      <c r="U392" s="513"/>
      <c r="V392" s="513"/>
      <c r="W392" s="514"/>
      <c r="X392" s="48"/>
      <c r="Y392" s="39"/>
      <c r="Z392" s="718"/>
      <c r="AA392" s="719"/>
      <c r="AB392" s="719"/>
      <c r="AC392" s="719"/>
      <c r="AD392" s="719"/>
      <c r="AE392" s="720"/>
      <c r="AF392" s="33"/>
      <c r="AG392" s="121"/>
      <c r="AH392" s="121"/>
      <c r="AI392" s="121"/>
      <c r="AJ392" s="121"/>
      <c r="AK392" s="121"/>
      <c r="AL392" s="121"/>
      <c r="AM392" s="121"/>
      <c r="AN392" s="121"/>
      <c r="AO392" s="121"/>
    </row>
    <row r="393" spans="2:41" ht="17.45" customHeight="1" x14ac:dyDescent="0.15">
      <c r="B393" s="47"/>
      <c r="C393" s="48"/>
      <c r="E393" s="635"/>
      <c r="F393" s="640"/>
      <c r="G393" s="641"/>
      <c r="H393" s="641"/>
      <c r="I393" s="641"/>
      <c r="J393" s="642"/>
      <c r="K393" s="643"/>
      <c r="L393" s="644"/>
      <c r="M393" s="644"/>
      <c r="N393" s="644"/>
      <c r="O393" s="223" t="s">
        <v>1</v>
      </c>
      <c r="P393" s="631"/>
      <c r="Q393" s="632"/>
      <c r="R393" s="632"/>
      <c r="S393" s="632"/>
      <c r="T393" s="632"/>
      <c r="U393" s="632"/>
      <c r="V393" s="632"/>
      <c r="W393" s="633"/>
      <c r="X393" s="48"/>
      <c r="Y393" s="39"/>
      <c r="Z393" s="718"/>
      <c r="AA393" s="719"/>
      <c r="AB393" s="719"/>
      <c r="AC393" s="719"/>
      <c r="AD393" s="719"/>
      <c r="AE393" s="720"/>
      <c r="AF393" s="33"/>
      <c r="AG393" s="121"/>
      <c r="AH393" s="121"/>
      <c r="AI393" s="121"/>
      <c r="AJ393" s="121"/>
      <c r="AK393" s="121"/>
      <c r="AL393" s="121"/>
      <c r="AM393" s="121"/>
      <c r="AN393" s="121"/>
      <c r="AO393" s="121"/>
    </row>
    <row r="394" spans="2:41" ht="17.45" customHeight="1" x14ac:dyDescent="0.15">
      <c r="B394" s="47"/>
      <c r="C394" s="48"/>
      <c r="E394" s="635"/>
      <c r="F394" s="640"/>
      <c r="G394" s="641"/>
      <c r="H394" s="641"/>
      <c r="I394" s="641"/>
      <c r="J394" s="642"/>
      <c r="K394" s="643"/>
      <c r="L394" s="644"/>
      <c r="M394" s="644"/>
      <c r="N394" s="644"/>
      <c r="O394" s="223" t="s">
        <v>1</v>
      </c>
      <c r="P394" s="631"/>
      <c r="Q394" s="632"/>
      <c r="R394" s="632"/>
      <c r="S394" s="632"/>
      <c r="T394" s="632"/>
      <c r="U394" s="632"/>
      <c r="V394" s="632"/>
      <c r="W394" s="633"/>
      <c r="X394" s="48"/>
      <c r="Y394" s="39"/>
      <c r="Z394" s="718"/>
      <c r="AA394" s="719"/>
      <c r="AB394" s="719"/>
      <c r="AC394" s="719"/>
      <c r="AD394" s="719"/>
      <c r="AE394" s="720"/>
      <c r="AF394" s="33"/>
      <c r="AG394" s="121"/>
      <c r="AH394" s="121"/>
      <c r="AI394" s="121"/>
      <c r="AJ394" s="121"/>
      <c r="AK394" s="121"/>
      <c r="AL394" s="121"/>
      <c r="AM394" s="121"/>
      <c r="AN394" s="121"/>
      <c r="AO394" s="121"/>
    </row>
    <row r="395" spans="2:41" ht="17.45" customHeight="1" x14ac:dyDescent="0.15">
      <c r="B395" s="47"/>
      <c r="C395" s="48"/>
      <c r="E395" s="636"/>
      <c r="F395" s="640"/>
      <c r="G395" s="641"/>
      <c r="H395" s="641"/>
      <c r="I395" s="641"/>
      <c r="J395" s="642"/>
      <c r="K395" s="643"/>
      <c r="L395" s="644"/>
      <c r="M395" s="644"/>
      <c r="N395" s="644"/>
      <c r="O395" s="223" t="s">
        <v>1</v>
      </c>
      <c r="P395" s="631"/>
      <c r="Q395" s="632"/>
      <c r="R395" s="632"/>
      <c r="S395" s="632"/>
      <c r="T395" s="632"/>
      <c r="U395" s="632"/>
      <c r="V395" s="632"/>
      <c r="W395" s="633"/>
      <c r="X395" s="48"/>
      <c r="Y395" s="39"/>
      <c r="Z395" s="721"/>
      <c r="AA395" s="722"/>
      <c r="AB395" s="722"/>
      <c r="AC395" s="722"/>
      <c r="AD395" s="722"/>
      <c r="AE395" s="723"/>
      <c r="AF395" s="33"/>
      <c r="AG395" s="121"/>
      <c r="AH395" s="121"/>
      <c r="AI395" s="121"/>
      <c r="AJ395" s="121"/>
      <c r="AK395" s="121"/>
      <c r="AL395" s="121"/>
      <c r="AM395" s="121"/>
      <c r="AN395" s="121"/>
      <c r="AO395" s="121"/>
    </row>
    <row r="396" spans="2:41" ht="17.45" customHeight="1" x14ac:dyDescent="0.15">
      <c r="B396" s="47"/>
      <c r="C396" s="48"/>
      <c r="E396" s="380"/>
      <c r="F396" s="381"/>
      <c r="G396" s="381"/>
      <c r="H396" s="381"/>
      <c r="I396" s="381"/>
      <c r="J396" s="381"/>
      <c r="K396" s="382"/>
      <c r="L396" s="382"/>
      <c r="M396" s="382"/>
      <c r="N396" s="382"/>
      <c r="O396" s="383"/>
      <c r="P396" s="384"/>
      <c r="Q396" s="384"/>
      <c r="R396" s="384"/>
      <c r="S396" s="384"/>
      <c r="T396" s="384"/>
      <c r="U396" s="384"/>
      <c r="V396" s="384"/>
      <c r="W396" s="384"/>
      <c r="X396" s="385"/>
      <c r="Y396" s="386"/>
      <c r="Z396" s="387"/>
      <c r="AA396" s="387"/>
      <c r="AB396" s="387"/>
      <c r="AC396" s="387"/>
      <c r="AD396" s="392"/>
      <c r="AE396" s="387"/>
      <c r="AF396" s="33"/>
      <c r="AG396" s="351"/>
      <c r="AH396" s="351"/>
      <c r="AI396" s="351"/>
      <c r="AJ396" s="351"/>
      <c r="AK396" s="351"/>
      <c r="AL396" s="351"/>
      <c r="AM396" s="351"/>
      <c r="AN396" s="351"/>
      <c r="AO396" s="351"/>
    </row>
    <row r="397" spans="2:41" ht="19.5" customHeight="1" x14ac:dyDescent="0.15">
      <c r="B397" s="47"/>
      <c r="C397" s="48"/>
      <c r="D397" s="48"/>
      <c r="E397" s="48"/>
      <c r="F397" s="48"/>
      <c r="G397" s="48"/>
      <c r="H397" s="48"/>
      <c r="I397" s="48"/>
      <c r="J397" s="48"/>
      <c r="K397" s="48"/>
      <c r="L397" s="48"/>
      <c r="M397" s="48"/>
      <c r="N397" s="48"/>
      <c r="O397" s="48"/>
      <c r="P397" s="48"/>
      <c r="Q397" s="48"/>
      <c r="R397" s="48"/>
      <c r="S397" s="48"/>
      <c r="T397" s="48"/>
      <c r="U397" s="48"/>
      <c r="V397" s="48"/>
      <c r="W397" s="48"/>
      <c r="X397" s="48"/>
      <c r="Y397" s="348" t="s">
        <v>432</v>
      </c>
      <c r="Z397" s="2"/>
      <c r="AA397" s="2" t="s">
        <v>433</v>
      </c>
      <c r="AB397" s="2"/>
      <c r="AC397" s="714" t="s">
        <v>435</v>
      </c>
      <c r="AD397" s="711"/>
      <c r="AE397" s="104"/>
      <c r="AF397" s="33"/>
      <c r="AG397" s="121"/>
      <c r="AH397" s="121"/>
      <c r="AI397" s="121"/>
      <c r="AJ397" s="121"/>
      <c r="AK397" s="121"/>
      <c r="AL397" s="121"/>
      <c r="AM397" s="121"/>
      <c r="AN397" s="121"/>
      <c r="AO397" s="121"/>
    </row>
    <row r="398" spans="2:41" ht="27.75" customHeight="1" x14ac:dyDescent="0.15">
      <c r="B398" s="47"/>
      <c r="D398" s="56" t="s">
        <v>299</v>
      </c>
      <c r="E398" s="48"/>
      <c r="F398" s="48"/>
      <c r="G398" s="48"/>
      <c r="H398" s="48"/>
      <c r="I398" s="48"/>
      <c r="J398" s="48"/>
      <c r="K398" s="48"/>
      <c r="L398" s="48"/>
      <c r="M398" s="48"/>
      <c r="N398" s="48"/>
      <c r="O398" s="48"/>
      <c r="P398" s="48"/>
      <c r="Q398" s="48"/>
      <c r="R398" s="48"/>
      <c r="S398" s="48"/>
      <c r="T398" s="48"/>
      <c r="U398" s="48"/>
      <c r="V398" s="48"/>
      <c r="W398" s="48"/>
      <c r="X398" s="48"/>
      <c r="Y398" s="146"/>
      <c r="Z398" s="10"/>
      <c r="AA398" s="147"/>
      <c r="AB398" s="10"/>
      <c r="AC398" s="147"/>
      <c r="AD398" s="10"/>
      <c r="AE398" s="118" t="s">
        <v>41</v>
      </c>
      <c r="AF398" s="78"/>
      <c r="AG398" s="121"/>
      <c r="AH398" s="121"/>
      <c r="AI398" s="121"/>
      <c r="AJ398" s="121"/>
      <c r="AK398" s="121"/>
      <c r="AL398" s="121"/>
      <c r="AM398" s="121"/>
      <c r="AN398" s="121"/>
      <c r="AO398" s="121"/>
    </row>
    <row r="399" spans="2:41" ht="17.25" customHeight="1" x14ac:dyDescent="0.15">
      <c r="B399" s="47"/>
      <c r="C399" s="48"/>
      <c r="D399" s="48"/>
      <c r="E399" s="48"/>
      <c r="F399" s="48"/>
      <c r="G399" s="48"/>
      <c r="H399" s="48"/>
      <c r="I399" s="48"/>
      <c r="J399" s="48"/>
      <c r="K399" s="48"/>
      <c r="L399" s="48"/>
      <c r="M399" s="48"/>
      <c r="N399" s="48"/>
      <c r="O399" s="48"/>
      <c r="P399" s="48"/>
      <c r="Q399" s="48"/>
      <c r="R399" s="48"/>
      <c r="S399" s="48"/>
      <c r="T399" s="48"/>
      <c r="U399" s="48"/>
      <c r="V399" s="48"/>
      <c r="W399" s="48"/>
      <c r="X399" s="48"/>
      <c r="Y399" s="39"/>
      <c r="Z399" s="2"/>
      <c r="AA399" s="2"/>
      <c r="AB399" s="2"/>
      <c r="AC399" s="2"/>
      <c r="AD399" s="42"/>
      <c r="AE399" s="121"/>
      <c r="AF399" s="33"/>
      <c r="AG399" s="121"/>
      <c r="AH399" s="121"/>
      <c r="AI399" s="121"/>
      <c r="AJ399" s="121"/>
      <c r="AK399" s="121"/>
      <c r="AL399" s="121"/>
      <c r="AM399" s="121"/>
      <c r="AN399" s="121"/>
      <c r="AO399" s="121"/>
    </row>
    <row r="400" spans="2:41" ht="6.6" customHeight="1" x14ac:dyDescent="0.15">
      <c r="B400" s="34"/>
      <c r="Y400" s="307"/>
      <c r="Z400" s="314"/>
      <c r="AA400" s="315"/>
      <c r="AB400" s="314"/>
      <c r="AC400" s="315"/>
      <c r="AD400" s="254"/>
      <c r="AF400" s="35"/>
    </row>
    <row r="401" spans="2:41" ht="5.45" customHeight="1" thickBot="1" x14ac:dyDescent="0.2">
      <c r="B401" s="34"/>
      <c r="Y401" s="316"/>
      <c r="Z401" s="158"/>
      <c r="AA401" s="50"/>
      <c r="AB401" s="158"/>
      <c r="AC401" s="50"/>
      <c r="AD401" s="317"/>
      <c r="AF401" s="35"/>
    </row>
    <row r="402" spans="2:41" ht="15.6" customHeight="1" x14ac:dyDescent="0.15">
      <c r="B402" s="478" t="s">
        <v>186</v>
      </c>
      <c r="C402" s="479"/>
      <c r="D402" s="479"/>
      <c r="E402" s="479"/>
      <c r="F402" s="479"/>
      <c r="G402" s="479"/>
      <c r="H402" s="479"/>
      <c r="I402" s="479"/>
      <c r="J402" s="479"/>
      <c r="K402" s="479"/>
      <c r="L402" s="479"/>
      <c r="M402" s="479"/>
      <c r="N402" s="479"/>
      <c r="O402" s="479"/>
      <c r="P402" s="479"/>
      <c r="Q402" s="479"/>
      <c r="R402" s="479"/>
      <c r="S402" s="479"/>
      <c r="T402" s="479"/>
      <c r="U402" s="479"/>
      <c r="V402" s="479"/>
      <c r="W402" s="479"/>
      <c r="X402" s="479"/>
      <c r="Y402" s="479"/>
      <c r="Z402" s="479"/>
      <c r="AA402" s="479"/>
      <c r="AB402" s="479"/>
      <c r="AC402" s="479"/>
      <c r="AD402" s="479"/>
      <c r="AE402" s="479"/>
      <c r="AF402" s="670"/>
      <c r="AG402" s="121"/>
      <c r="AH402" s="121"/>
      <c r="AI402" s="121"/>
      <c r="AJ402" s="121"/>
      <c r="AK402" s="121"/>
      <c r="AL402" s="121"/>
      <c r="AM402" s="121"/>
      <c r="AN402" s="121"/>
      <c r="AO402" s="121"/>
    </row>
    <row r="403" spans="2:41" ht="15.6" customHeight="1" x14ac:dyDescent="0.15">
      <c r="B403" s="480"/>
      <c r="C403" s="481"/>
      <c r="D403" s="481"/>
      <c r="E403" s="481"/>
      <c r="F403" s="481"/>
      <c r="G403" s="481"/>
      <c r="H403" s="481"/>
      <c r="I403" s="481"/>
      <c r="J403" s="481"/>
      <c r="K403" s="481"/>
      <c r="L403" s="481"/>
      <c r="M403" s="481"/>
      <c r="N403" s="481"/>
      <c r="O403" s="481"/>
      <c r="P403" s="481"/>
      <c r="Q403" s="481"/>
      <c r="R403" s="481"/>
      <c r="S403" s="481"/>
      <c r="T403" s="481"/>
      <c r="U403" s="481"/>
      <c r="V403" s="481"/>
      <c r="W403" s="481"/>
      <c r="X403" s="481"/>
      <c r="Y403" s="481"/>
      <c r="Z403" s="481"/>
      <c r="AA403" s="481"/>
      <c r="AB403" s="481"/>
      <c r="AC403" s="481"/>
      <c r="AD403" s="481"/>
      <c r="AE403" s="481"/>
      <c r="AF403" s="669"/>
      <c r="AG403" s="121"/>
      <c r="AH403" s="121"/>
      <c r="AI403" s="121"/>
      <c r="AJ403" s="121"/>
      <c r="AK403" s="121"/>
      <c r="AL403" s="121"/>
      <c r="AM403" s="121"/>
      <c r="AN403" s="121"/>
      <c r="AO403" s="121"/>
    </row>
    <row r="404" spans="2:41" ht="9" customHeight="1" x14ac:dyDescent="0.15">
      <c r="B404" s="349"/>
      <c r="C404" s="388"/>
      <c r="D404" s="388"/>
      <c r="E404" s="388"/>
      <c r="F404" s="388"/>
      <c r="G404" s="388"/>
      <c r="H404" s="388"/>
      <c r="I404" s="388"/>
      <c r="J404" s="388"/>
      <c r="K404" s="388"/>
      <c r="L404" s="388"/>
      <c r="M404" s="388"/>
      <c r="N404" s="388"/>
      <c r="O404" s="388"/>
      <c r="P404" s="388"/>
      <c r="Q404" s="388"/>
      <c r="R404" s="388"/>
      <c r="S404" s="388"/>
      <c r="T404" s="388"/>
      <c r="U404" s="388"/>
      <c r="V404" s="388"/>
      <c r="W404" s="388"/>
      <c r="X404" s="388"/>
      <c r="Y404" s="389"/>
      <c r="Z404" s="390"/>
      <c r="AA404" s="390"/>
      <c r="AB404" s="390"/>
      <c r="AC404" s="390"/>
      <c r="AD404" s="391"/>
      <c r="AE404" s="388"/>
      <c r="AF404" s="350"/>
      <c r="AG404" s="351"/>
      <c r="AH404" s="351"/>
      <c r="AI404" s="351"/>
      <c r="AJ404" s="351"/>
      <c r="AK404" s="351"/>
      <c r="AL404" s="351"/>
      <c r="AM404" s="351"/>
      <c r="AN404" s="351"/>
      <c r="AO404" s="351"/>
    </row>
    <row r="405" spans="2:41" ht="13.15" customHeight="1" x14ac:dyDescent="0.15">
      <c r="B405" s="34"/>
      <c r="Y405" s="708" t="s">
        <v>437</v>
      </c>
      <c r="Z405" s="709"/>
      <c r="AA405" s="709"/>
      <c r="AB405" s="710" t="s">
        <v>429</v>
      </c>
      <c r="AC405" s="710"/>
      <c r="AD405" s="711"/>
      <c r="AF405" s="35"/>
    </row>
    <row r="406" spans="2:41" ht="28.15" customHeight="1" x14ac:dyDescent="0.15">
      <c r="B406" s="34"/>
      <c r="D406" s="52" t="s">
        <v>187</v>
      </c>
      <c r="E406" s="13"/>
      <c r="Y406" s="146"/>
      <c r="Z406" s="10"/>
      <c r="AA406" s="147"/>
      <c r="AB406" s="10"/>
      <c r="AC406" s="147"/>
      <c r="AD406" s="43"/>
      <c r="AE406" s="1" t="s">
        <v>189</v>
      </c>
      <c r="AF406" s="35"/>
    </row>
    <row r="407" spans="2:41" ht="28.15" customHeight="1" x14ac:dyDescent="0.15">
      <c r="B407" s="34"/>
      <c r="D407" s="52"/>
      <c r="E407" s="54" t="s">
        <v>188</v>
      </c>
      <c r="Y407" s="576" t="s">
        <v>431</v>
      </c>
      <c r="Z407" s="577"/>
      <c r="AA407" s="352"/>
      <c r="AB407" s="352"/>
      <c r="AC407" s="352" t="s">
        <v>430</v>
      </c>
      <c r="AD407" s="42"/>
      <c r="AF407" s="35"/>
    </row>
    <row r="408" spans="2:41" ht="28.15" customHeight="1" x14ac:dyDescent="0.15">
      <c r="B408" s="34"/>
      <c r="D408" s="52" t="s">
        <v>191</v>
      </c>
      <c r="E408" s="13"/>
      <c r="Y408" s="146"/>
      <c r="Z408" s="10"/>
      <c r="AA408" s="147"/>
      <c r="AB408" s="10"/>
      <c r="AC408" s="147"/>
      <c r="AD408" s="43"/>
      <c r="AE408" s="1" t="s">
        <v>193</v>
      </c>
      <c r="AF408" s="35"/>
    </row>
    <row r="409" spans="2:41" ht="28.15" customHeight="1" x14ac:dyDescent="0.15">
      <c r="B409" s="34"/>
      <c r="D409" s="52"/>
      <c r="E409" s="630" t="s">
        <v>192</v>
      </c>
      <c r="F409" s="630"/>
      <c r="G409" s="630"/>
      <c r="H409" s="630"/>
      <c r="I409" s="630"/>
      <c r="J409" s="630"/>
      <c r="K409" s="630"/>
      <c r="L409" s="630"/>
      <c r="M409" s="630"/>
      <c r="N409" s="630"/>
      <c r="O409" s="630"/>
      <c r="P409" s="630"/>
      <c r="Q409" s="630"/>
      <c r="R409" s="630"/>
      <c r="S409" s="630"/>
      <c r="T409" s="630"/>
      <c r="U409" s="630"/>
      <c r="V409" s="630"/>
      <c r="W409" s="630"/>
      <c r="Y409" s="39"/>
      <c r="Z409" s="2"/>
      <c r="AA409" s="2"/>
      <c r="AB409" s="2"/>
      <c r="AC409" s="2"/>
      <c r="AD409" s="42"/>
      <c r="AF409" s="35"/>
    </row>
    <row r="410" spans="2:41" ht="36" customHeight="1" x14ac:dyDescent="0.15">
      <c r="B410" s="34"/>
      <c r="E410" s="630"/>
      <c r="F410" s="630"/>
      <c r="G410" s="630"/>
      <c r="H410" s="630"/>
      <c r="I410" s="630"/>
      <c r="J410" s="630"/>
      <c r="K410" s="630"/>
      <c r="L410" s="630"/>
      <c r="M410" s="630"/>
      <c r="N410" s="630"/>
      <c r="O410" s="630"/>
      <c r="P410" s="630"/>
      <c r="Q410" s="630"/>
      <c r="R410" s="630"/>
      <c r="S410" s="630"/>
      <c r="T410" s="630"/>
      <c r="U410" s="630"/>
      <c r="V410" s="630"/>
      <c r="W410" s="630"/>
      <c r="Y410" s="39"/>
      <c r="Z410" s="2"/>
      <c r="AA410" s="2"/>
      <c r="AB410" s="2"/>
      <c r="AC410" s="2"/>
      <c r="AD410" s="42"/>
      <c r="AF410" s="35"/>
    </row>
    <row r="411" spans="2:41" ht="6" customHeight="1" thickBot="1" x14ac:dyDescent="0.2">
      <c r="B411" s="171"/>
      <c r="C411" s="158"/>
      <c r="D411" s="158"/>
      <c r="E411" s="158"/>
      <c r="F411" s="158"/>
      <c r="G411" s="158"/>
      <c r="H411" s="158"/>
      <c r="I411" s="158"/>
      <c r="J411" s="158"/>
      <c r="K411" s="158"/>
      <c r="L411" s="158"/>
      <c r="M411" s="158"/>
      <c r="N411" s="158"/>
      <c r="O411" s="158"/>
      <c r="P411" s="158"/>
      <c r="Q411" s="158"/>
      <c r="R411" s="158"/>
      <c r="S411" s="158"/>
      <c r="T411" s="158"/>
      <c r="U411" s="158"/>
      <c r="V411" s="158"/>
      <c r="W411" s="158"/>
      <c r="X411" s="158"/>
      <c r="Y411" s="162"/>
      <c r="Z411" s="38"/>
      <c r="AA411" s="38"/>
      <c r="AB411" s="38"/>
      <c r="AC411" s="38"/>
      <c r="AD411" s="163"/>
      <c r="AE411" s="158"/>
      <c r="AF411" s="174"/>
    </row>
    <row r="412" spans="2:41" ht="6.6" customHeight="1" x14ac:dyDescent="0.15"/>
  </sheetData>
  <mergeCells count="399">
    <mergeCell ref="Y405:AA405"/>
    <mergeCell ref="Y407:Z407"/>
    <mergeCell ref="Y380:AD381"/>
    <mergeCell ref="AB405:AD405"/>
    <mergeCell ref="AC374:AD374"/>
    <mergeCell ref="Y342:AD343"/>
    <mergeCell ref="Y308:AD309"/>
    <mergeCell ref="AC397:AD397"/>
    <mergeCell ref="H367:O368"/>
    <mergeCell ref="Z389:AE395"/>
    <mergeCell ref="B380:X381"/>
    <mergeCell ref="J309:J310"/>
    <mergeCell ref="V309:W310"/>
    <mergeCell ref="E310:H310"/>
    <mergeCell ref="K310:N310"/>
    <mergeCell ref="R310:T310"/>
    <mergeCell ref="AE380:AF381"/>
    <mergeCell ref="N354:S354"/>
    <mergeCell ref="H369:O369"/>
    <mergeCell ref="H370:O370"/>
    <mergeCell ref="H371:O371"/>
    <mergeCell ref="H372:O372"/>
    <mergeCell ref="O357:W358"/>
    <mergeCell ref="H373:O373"/>
    <mergeCell ref="G148:O148"/>
    <mergeCell ref="Q148:U148"/>
    <mergeCell ref="G149:O149"/>
    <mergeCell ref="Q149:U149"/>
    <mergeCell ref="B153:X154"/>
    <mergeCell ref="Y153:AD153"/>
    <mergeCell ref="T175:W175"/>
    <mergeCell ref="T167:W167"/>
    <mergeCell ref="T174:W174"/>
    <mergeCell ref="G175:R175"/>
    <mergeCell ref="G165:R166"/>
    <mergeCell ref="G172:R173"/>
    <mergeCell ref="AC154:AD154"/>
    <mergeCell ref="G161:O161"/>
    <mergeCell ref="Q161:U161"/>
    <mergeCell ref="G164:R164"/>
    <mergeCell ref="S164:X164"/>
    <mergeCell ref="T165:W166"/>
    <mergeCell ref="Y165:Y166"/>
    <mergeCell ref="AA164:AE169"/>
    <mergeCell ref="AA172:AE176"/>
    <mergeCell ref="G168:R168"/>
    <mergeCell ref="T177:W177"/>
    <mergeCell ref="AE153:AF154"/>
    <mergeCell ref="Y154:Z154"/>
    <mergeCell ref="AA154:AB154"/>
    <mergeCell ref="Y172:Y173"/>
    <mergeCell ref="AA194:AE198"/>
    <mergeCell ref="Y195:Y196"/>
    <mergeCell ref="AC185:AD185"/>
    <mergeCell ref="Y184:AD184"/>
    <mergeCell ref="G167:R167"/>
    <mergeCell ref="Y201:Y202"/>
    <mergeCell ref="AA201:AE205"/>
    <mergeCell ref="AE184:AF185"/>
    <mergeCell ref="Y185:Z185"/>
    <mergeCell ref="AA185:AB185"/>
    <mergeCell ref="G146:O146"/>
    <mergeCell ref="Q146:U146"/>
    <mergeCell ref="G147:O147"/>
    <mergeCell ref="Q147:U147"/>
    <mergeCell ref="S194:X194"/>
    <mergeCell ref="T178:W178"/>
    <mergeCell ref="T179:W179"/>
    <mergeCell ref="G191:K191"/>
    <mergeCell ref="M191:N192"/>
    <mergeCell ref="O191:O192"/>
    <mergeCell ref="P191:Q192"/>
    <mergeCell ref="R191:V191"/>
    <mergeCell ref="G192:K192"/>
    <mergeCell ref="R192:V192"/>
    <mergeCell ref="B184:X185"/>
    <mergeCell ref="T195:W196"/>
    <mergeCell ref="G197:R197"/>
    <mergeCell ref="T197:W197"/>
    <mergeCell ref="T168:W168"/>
    <mergeCell ref="G137:O137"/>
    <mergeCell ref="Q137:U137"/>
    <mergeCell ref="G144:O144"/>
    <mergeCell ref="P144:V144"/>
    <mergeCell ref="F78:F79"/>
    <mergeCell ref="G83:AE94"/>
    <mergeCell ref="B100:X101"/>
    <mergeCell ref="B128:X129"/>
    <mergeCell ref="Y128:AD128"/>
    <mergeCell ref="AE128:AF129"/>
    <mergeCell ref="Y129:Z129"/>
    <mergeCell ref="AA129:AB129"/>
    <mergeCell ref="AC129:AD129"/>
    <mergeCell ref="Y100:AD100"/>
    <mergeCell ref="AE100:AF101"/>
    <mergeCell ref="Y101:Z101"/>
    <mergeCell ref="AA101:AB101"/>
    <mergeCell ref="AC101:AD101"/>
    <mergeCell ref="K125:X125"/>
    <mergeCell ref="K122:X122"/>
    <mergeCell ref="Q145:U145"/>
    <mergeCell ref="Y141:AA141"/>
    <mergeCell ref="Y140:AA140"/>
    <mergeCell ref="X137:AE139"/>
    <mergeCell ref="X145:AE148"/>
    <mergeCell ref="B382:AF383"/>
    <mergeCell ref="B402:AF403"/>
    <mergeCell ref="K393:N393"/>
    <mergeCell ref="P393:W393"/>
    <mergeCell ref="F390:J390"/>
    <mergeCell ref="K390:N390"/>
    <mergeCell ref="P390:W390"/>
    <mergeCell ref="F391:J391"/>
    <mergeCell ref="K391:N391"/>
    <mergeCell ref="G145:O145"/>
    <mergeCell ref="G177:R177"/>
    <mergeCell ref="F170:X170"/>
    <mergeCell ref="G171:R171"/>
    <mergeCell ref="S171:X171"/>
    <mergeCell ref="G176:R176"/>
    <mergeCell ref="T176:W176"/>
    <mergeCell ref="T172:W173"/>
    <mergeCell ref="G174:R174"/>
    <mergeCell ref="G194:R194"/>
    <mergeCell ref="E409:W410"/>
    <mergeCell ref="P391:W391"/>
    <mergeCell ref="E388:E391"/>
    <mergeCell ref="F388:J388"/>
    <mergeCell ref="K388:O388"/>
    <mergeCell ref="P388:W388"/>
    <mergeCell ref="F389:J389"/>
    <mergeCell ref="K389:N389"/>
    <mergeCell ref="P389:W389"/>
    <mergeCell ref="F394:J394"/>
    <mergeCell ref="K394:N394"/>
    <mergeCell ref="P394:W394"/>
    <mergeCell ref="F395:J395"/>
    <mergeCell ref="K395:N395"/>
    <mergeCell ref="P395:W395"/>
    <mergeCell ref="E392:E395"/>
    <mergeCell ref="F392:J392"/>
    <mergeCell ref="K392:O392"/>
    <mergeCell ref="P392:W392"/>
    <mergeCell ref="F393:J393"/>
    <mergeCell ref="A1:AG1"/>
    <mergeCell ref="L77:M77"/>
    <mergeCell ref="O77:P77"/>
    <mergeCell ref="R77:S77"/>
    <mergeCell ref="AE40:AE48"/>
    <mergeCell ref="AE50:AE61"/>
    <mergeCell ref="AE66:AF67"/>
    <mergeCell ref="AB6:AC6"/>
    <mergeCell ref="AB7:AC7"/>
    <mergeCell ref="AB9:AC9"/>
    <mergeCell ref="AB8:AC8"/>
    <mergeCell ref="AB10:AC10"/>
    <mergeCell ref="J20:W20"/>
    <mergeCell ref="J21:W21"/>
    <mergeCell ref="J22:W22"/>
    <mergeCell ref="X19:AD19"/>
    <mergeCell ref="X20:AD20"/>
    <mergeCell ref="X21:AD21"/>
    <mergeCell ref="X22:AD22"/>
    <mergeCell ref="AB12:AC12"/>
    <mergeCell ref="AB13:AC13"/>
    <mergeCell ref="AB15:AC15"/>
    <mergeCell ref="AB16:AC16"/>
    <mergeCell ref="AE33:AF34"/>
    <mergeCell ref="G198:R198"/>
    <mergeCell ref="T198:W198"/>
    <mergeCell ref="G200:R200"/>
    <mergeCell ref="S200:X200"/>
    <mergeCell ref="T201:W202"/>
    <mergeCell ref="G195:R196"/>
    <mergeCell ref="G201:R202"/>
    <mergeCell ref="AB14:AC14"/>
    <mergeCell ref="F19:I19"/>
    <mergeCell ref="U25:AE25"/>
    <mergeCell ref="U26:AE26"/>
    <mergeCell ref="U27:AE27"/>
    <mergeCell ref="U28:AE28"/>
    <mergeCell ref="B66:AD67"/>
    <mergeCell ref="U29:AE29"/>
    <mergeCell ref="G78:Y79"/>
    <mergeCell ref="B33:AD34"/>
    <mergeCell ref="F20:I20"/>
    <mergeCell ref="F21:I21"/>
    <mergeCell ref="F22:I22"/>
    <mergeCell ref="J19:W19"/>
    <mergeCell ref="L76:M76"/>
    <mergeCell ref="O76:P76"/>
    <mergeCell ref="R76:S76"/>
    <mergeCell ref="T208:W208"/>
    <mergeCell ref="T209:W209"/>
    <mergeCell ref="G203:R203"/>
    <mergeCell ref="T203:W203"/>
    <mergeCell ref="G204:R204"/>
    <mergeCell ref="T204:W204"/>
    <mergeCell ref="G205:R205"/>
    <mergeCell ref="T205:W205"/>
    <mergeCell ref="AE214:AF215"/>
    <mergeCell ref="B214:AD215"/>
    <mergeCell ref="G206:R206"/>
    <mergeCell ref="T206:W206"/>
    <mergeCell ref="L219:Q219"/>
    <mergeCell ref="R219:W219"/>
    <mergeCell ref="X219:AE219"/>
    <mergeCell ref="X222:AE222"/>
    <mergeCell ref="X223:Z223"/>
    <mergeCell ref="AA223:AE223"/>
    <mergeCell ref="X220:AE220"/>
    <mergeCell ref="M221:P222"/>
    <mergeCell ref="S221:V222"/>
    <mergeCell ref="S257:U257"/>
    <mergeCell ref="O293:T293"/>
    <mergeCell ref="D220:D223"/>
    <mergeCell ref="O289:T289"/>
    <mergeCell ref="W289:AE289"/>
    <mergeCell ref="O290:T290"/>
    <mergeCell ref="O291:T291"/>
    <mergeCell ref="O292:T292"/>
    <mergeCell ref="E220:K223"/>
    <mergeCell ref="Q220:Q223"/>
    <mergeCell ref="L220:L223"/>
    <mergeCell ref="R220:R223"/>
    <mergeCell ref="W220:W223"/>
    <mergeCell ref="X221:AE221"/>
    <mergeCell ref="Q228:Q231"/>
    <mergeCell ref="R228:R231"/>
    <mergeCell ref="W228:W231"/>
    <mergeCell ref="X228:AE228"/>
    <mergeCell ref="X229:AE229"/>
    <mergeCell ref="X230:AE230"/>
    <mergeCell ref="X224:AE224"/>
    <mergeCell ref="X225:AE225"/>
    <mergeCell ref="X226:AE226"/>
    <mergeCell ref="X227:Z227"/>
    <mergeCell ref="M251:R253"/>
    <mergeCell ref="S252:U252"/>
    <mergeCell ref="V252:AE252"/>
    <mergeCell ref="AE302:AE303"/>
    <mergeCell ref="Y303:Z303"/>
    <mergeCell ref="AA303:AB303"/>
    <mergeCell ref="S229:V230"/>
    <mergeCell ref="M233:P234"/>
    <mergeCell ref="S233:V234"/>
    <mergeCell ref="Q232:Q235"/>
    <mergeCell ref="R232:R235"/>
    <mergeCell ref="X231:Z231"/>
    <mergeCell ref="AA231:AE231"/>
    <mergeCell ref="AB267:AD267"/>
    <mergeCell ref="Y267:AA267"/>
    <mergeCell ref="Y264:Z264"/>
    <mergeCell ref="AA264:AB264"/>
    <mergeCell ref="AC264:AD264"/>
    <mergeCell ref="Y239:AD240"/>
    <mergeCell ref="B239:X240"/>
    <mergeCell ref="W232:W235"/>
    <mergeCell ref="S258:U258"/>
    <mergeCell ref="V258:AE258"/>
    <mergeCell ref="M257:R259"/>
    <mergeCell ref="D224:D227"/>
    <mergeCell ref="D228:D231"/>
    <mergeCell ref="D232:D235"/>
    <mergeCell ref="M225:P226"/>
    <mergeCell ref="W224:W227"/>
    <mergeCell ref="E224:K227"/>
    <mergeCell ref="L224:L227"/>
    <mergeCell ref="Q224:Q227"/>
    <mergeCell ref="R224:R227"/>
    <mergeCell ref="S225:V226"/>
    <mergeCell ref="M229:P230"/>
    <mergeCell ref="E232:K235"/>
    <mergeCell ref="L232:L235"/>
    <mergeCell ref="L3:N3"/>
    <mergeCell ref="O3:P3"/>
    <mergeCell ref="J3:K3"/>
    <mergeCell ref="Q3:Y3"/>
    <mergeCell ref="G248:G250"/>
    <mergeCell ref="H248:L250"/>
    <mergeCell ref="M248:R250"/>
    <mergeCell ref="S248:U248"/>
    <mergeCell ref="V248:AE248"/>
    <mergeCell ref="S249:U249"/>
    <mergeCell ref="V249:AE249"/>
    <mergeCell ref="S250:U250"/>
    <mergeCell ref="V250:AE250"/>
    <mergeCell ref="X232:AE232"/>
    <mergeCell ref="X233:AE233"/>
    <mergeCell ref="X234:AE234"/>
    <mergeCell ref="AE239:AF240"/>
    <mergeCell ref="X235:Z235"/>
    <mergeCell ref="AA235:AE235"/>
    <mergeCell ref="E228:K231"/>
    <mergeCell ref="L228:L231"/>
    <mergeCell ref="AA227:AE227"/>
    <mergeCell ref="J217:S217"/>
    <mergeCell ref="E219:K219"/>
    <mergeCell ref="AD372:AE372"/>
    <mergeCell ref="Y369:AC369"/>
    <mergeCell ref="Y370:AC370"/>
    <mergeCell ref="Y372:AC372"/>
    <mergeCell ref="P372:V372"/>
    <mergeCell ref="W372:X372"/>
    <mergeCell ref="P373:V373"/>
    <mergeCell ref="W373:X373"/>
    <mergeCell ref="P371:V371"/>
    <mergeCell ref="W371:X371"/>
    <mergeCell ref="Y371:AC371"/>
    <mergeCell ref="AD369:AE369"/>
    <mergeCell ref="AD370:AE370"/>
    <mergeCell ref="AD371:AE371"/>
    <mergeCell ref="W293:AE293"/>
    <mergeCell ref="O294:T294"/>
    <mergeCell ref="G244:L244"/>
    <mergeCell ref="M244:R244"/>
    <mergeCell ref="S244:U244"/>
    <mergeCell ref="V244:AE244"/>
    <mergeCell ref="V245:AE245"/>
    <mergeCell ref="V246:AE246"/>
    <mergeCell ref="V247:AE247"/>
    <mergeCell ref="G251:G253"/>
    <mergeCell ref="V259:AE259"/>
    <mergeCell ref="M254:R256"/>
    <mergeCell ref="S254:U254"/>
    <mergeCell ref="V254:AE254"/>
    <mergeCell ref="S255:U255"/>
    <mergeCell ref="V255:AE255"/>
    <mergeCell ref="G245:G247"/>
    <mergeCell ref="H245:L247"/>
    <mergeCell ref="M245:R247"/>
    <mergeCell ref="S245:U245"/>
    <mergeCell ref="S246:U246"/>
    <mergeCell ref="S247:U247"/>
    <mergeCell ref="H251:L253"/>
    <mergeCell ref="V257:AE257"/>
    <mergeCell ref="Q326:U326"/>
    <mergeCell ref="F328:N328"/>
    <mergeCell ref="Q328:U328"/>
    <mergeCell ref="B342:X343"/>
    <mergeCell ref="Y316:AD317"/>
    <mergeCell ref="AD367:AE368"/>
    <mergeCell ref="P367:X368"/>
    <mergeCell ref="F325:N325"/>
    <mergeCell ref="Q325:U325"/>
    <mergeCell ref="F316:N316"/>
    <mergeCell ref="Q316:U316"/>
    <mergeCell ref="F317:F318"/>
    <mergeCell ref="Y367:AC368"/>
    <mergeCell ref="AE315:AE319"/>
    <mergeCell ref="D334:V335"/>
    <mergeCell ref="S251:U251"/>
    <mergeCell ref="V251:AE251"/>
    <mergeCell ref="H254:L262"/>
    <mergeCell ref="W369:X369"/>
    <mergeCell ref="P369:V369"/>
    <mergeCell ref="P370:V370"/>
    <mergeCell ref="W370:X370"/>
    <mergeCell ref="S253:U253"/>
    <mergeCell ref="V253:AE253"/>
    <mergeCell ref="S259:U259"/>
    <mergeCell ref="Q317:U317"/>
    <mergeCell ref="Q318:U318"/>
    <mergeCell ref="F323:N323"/>
    <mergeCell ref="Q323:U323"/>
    <mergeCell ref="O296:T296"/>
    <mergeCell ref="W296:AE296"/>
    <mergeCell ref="R309:T309"/>
    <mergeCell ref="O297:T297"/>
    <mergeCell ref="O298:T298"/>
    <mergeCell ref="B302:X303"/>
    <mergeCell ref="Y302:AD302"/>
    <mergeCell ref="Z280:AB280"/>
    <mergeCell ref="Z283:AB283"/>
    <mergeCell ref="F326:N326"/>
    <mergeCell ref="S262:U262"/>
    <mergeCell ref="V262:AE262"/>
    <mergeCell ref="Y373:AE373"/>
    <mergeCell ref="Y323:AD325"/>
    <mergeCell ref="O295:T295"/>
    <mergeCell ref="E103:M103"/>
    <mergeCell ref="Y347:AD347"/>
    <mergeCell ref="B274:AD275"/>
    <mergeCell ref="Z281:AB282"/>
    <mergeCell ref="U150:AE150"/>
    <mergeCell ref="E181:O181"/>
    <mergeCell ref="Z284:AB285"/>
    <mergeCell ref="AE342:AF343"/>
    <mergeCell ref="AC303:AD303"/>
    <mergeCell ref="AE274:AF275"/>
    <mergeCell ref="E269:W270"/>
    <mergeCell ref="G254:G262"/>
    <mergeCell ref="S256:U256"/>
    <mergeCell ref="V256:AE256"/>
    <mergeCell ref="M260:R262"/>
    <mergeCell ref="S260:U260"/>
    <mergeCell ref="V260:AE260"/>
    <mergeCell ref="S261:U261"/>
    <mergeCell ref="V261:AE261"/>
  </mergeCells>
  <phoneticPr fontId="1"/>
  <conditionalFormatting sqref="C103:AD103">
    <cfRule type="expression" dxfId="1" priority="2" stopIfTrue="1">
      <formula>$AJ49=7</formula>
    </cfRule>
  </conditionalFormatting>
  <conditionalFormatting sqref="C104:AD108">
    <cfRule type="expression" dxfId="0" priority="1">
      <formula>$C$103="第1段階クリアのため、回答不要"</formula>
    </cfRule>
  </conditionalFormatting>
  <printOptions horizontalCentered="1" verticalCentered="1"/>
  <pageMargins left="0.31496062992125984" right="0.31496062992125984" top="0.35433070866141736" bottom="0.35433070866141736" header="0.31496062992125984" footer="0.31496062992125984"/>
  <pageSetup paperSize="9" scale="87" fitToHeight="0" orientation="landscape" r:id="rId1"/>
  <headerFooter>
    <oddFooter>&amp;P / &amp;N ページ</oddFooter>
  </headerFooter>
  <rowBreaks count="12" manualBreakCount="12">
    <brk id="31" max="32" man="1"/>
    <brk id="64" max="32" man="1"/>
    <brk id="98" max="32" man="1"/>
    <brk id="126" max="32" man="1"/>
    <brk id="151" max="32" man="1"/>
    <brk id="182" max="32" man="1"/>
    <brk id="212" max="32" man="1"/>
    <brk id="237" max="32" man="1"/>
    <brk id="272" max="32" man="1"/>
    <brk id="300" max="32" man="1"/>
    <brk id="340" max="32" man="1"/>
    <brk id="378" max="32" man="1"/>
  </rowBreaks>
  <colBreaks count="1" manualBreakCount="1">
    <brk id="24" max="403" man="1"/>
  </col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チェック 42">
              <controlPr defaultSize="0" autoFill="0" autoLine="0" autoPict="0">
                <anchor moveWithCells="1">
                  <from>
                    <xdr:col>26</xdr:col>
                    <xdr:colOff>85725</xdr:colOff>
                    <xdr:row>41</xdr:row>
                    <xdr:rowOff>19050</xdr:rowOff>
                  </from>
                  <to>
                    <xdr:col>26</xdr:col>
                    <xdr:colOff>352425</xdr:colOff>
                    <xdr:row>41</xdr:row>
                    <xdr:rowOff>295275</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26</xdr:col>
                    <xdr:colOff>85725</xdr:colOff>
                    <xdr:row>42</xdr:row>
                    <xdr:rowOff>9525</xdr:rowOff>
                  </from>
                  <to>
                    <xdr:col>26</xdr:col>
                    <xdr:colOff>352425</xdr:colOff>
                    <xdr:row>42</xdr:row>
                    <xdr:rowOff>295275</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26</xdr:col>
                    <xdr:colOff>85725</xdr:colOff>
                    <xdr:row>43</xdr:row>
                    <xdr:rowOff>9525</xdr:rowOff>
                  </from>
                  <to>
                    <xdr:col>26</xdr:col>
                    <xdr:colOff>352425</xdr:colOff>
                    <xdr:row>43</xdr:row>
                    <xdr:rowOff>295275</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26</xdr:col>
                    <xdr:colOff>85725</xdr:colOff>
                    <xdr:row>44</xdr:row>
                    <xdr:rowOff>9525</xdr:rowOff>
                  </from>
                  <to>
                    <xdr:col>26</xdr:col>
                    <xdr:colOff>352425</xdr:colOff>
                    <xdr:row>45</xdr:row>
                    <xdr:rowOff>0</xdr:rowOff>
                  </to>
                </anchor>
              </controlPr>
            </control>
          </mc:Choice>
        </mc:AlternateContent>
        <mc:AlternateContent xmlns:mc="http://schemas.openxmlformats.org/markup-compatibility/2006">
          <mc:Choice Requires="x14">
            <control shapeId="13" r:id="rId8" name="Check Box 5">
              <controlPr defaultSize="0" autoFill="0" autoLine="0" autoPict="0">
                <anchor moveWithCells="1">
                  <from>
                    <xdr:col>26</xdr:col>
                    <xdr:colOff>85725</xdr:colOff>
                    <xdr:row>45</xdr:row>
                    <xdr:rowOff>9525</xdr:rowOff>
                  </from>
                  <to>
                    <xdr:col>26</xdr:col>
                    <xdr:colOff>352425</xdr:colOff>
                    <xdr:row>45</xdr:row>
                    <xdr:rowOff>295275</xdr:rowOff>
                  </to>
                </anchor>
              </controlPr>
            </control>
          </mc:Choice>
        </mc:AlternateContent>
        <mc:AlternateContent xmlns:mc="http://schemas.openxmlformats.org/markup-compatibility/2006">
          <mc:Choice Requires="x14">
            <control shapeId="16" r:id="rId9" name="Check Box 6">
              <controlPr defaultSize="0" autoFill="0" autoLine="0" autoPict="0">
                <anchor moveWithCells="1">
                  <from>
                    <xdr:col>26</xdr:col>
                    <xdr:colOff>85725</xdr:colOff>
                    <xdr:row>46</xdr:row>
                    <xdr:rowOff>9525</xdr:rowOff>
                  </from>
                  <to>
                    <xdr:col>26</xdr:col>
                    <xdr:colOff>352425</xdr:colOff>
                    <xdr:row>46</xdr:row>
                    <xdr:rowOff>295275</xdr:rowOff>
                  </to>
                </anchor>
              </controlPr>
            </control>
          </mc:Choice>
        </mc:AlternateContent>
        <mc:AlternateContent xmlns:mc="http://schemas.openxmlformats.org/markup-compatibility/2006">
          <mc:Choice Requires="x14">
            <control shapeId="18" r:id="rId10" name="Check Box 7">
              <controlPr defaultSize="0" autoFill="0" autoLine="0" autoPict="0">
                <anchor moveWithCells="1">
                  <from>
                    <xdr:col>26</xdr:col>
                    <xdr:colOff>85725</xdr:colOff>
                    <xdr:row>47</xdr:row>
                    <xdr:rowOff>9525</xdr:rowOff>
                  </from>
                  <to>
                    <xdr:col>26</xdr:col>
                    <xdr:colOff>352425</xdr:colOff>
                    <xdr:row>47</xdr:row>
                    <xdr:rowOff>295275</xdr:rowOff>
                  </to>
                </anchor>
              </controlPr>
            </control>
          </mc:Choice>
        </mc:AlternateContent>
        <mc:AlternateContent xmlns:mc="http://schemas.openxmlformats.org/markup-compatibility/2006">
          <mc:Choice Requires="x14">
            <control shapeId="22" r:id="rId11" name="Check Box 8">
              <controlPr defaultSize="0" autoFill="0" autoLine="0" autoPict="0">
                <anchor moveWithCells="1">
                  <from>
                    <xdr:col>26</xdr:col>
                    <xdr:colOff>85725</xdr:colOff>
                    <xdr:row>53</xdr:row>
                    <xdr:rowOff>9525</xdr:rowOff>
                  </from>
                  <to>
                    <xdr:col>26</xdr:col>
                    <xdr:colOff>352425</xdr:colOff>
                    <xdr:row>53</xdr:row>
                    <xdr:rowOff>295275</xdr:rowOff>
                  </to>
                </anchor>
              </controlPr>
            </control>
          </mc:Choice>
        </mc:AlternateContent>
        <mc:AlternateContent xmlns:mc="http://schemas.openxmlformats.org/markup-compatibility/2006">
          <mc:Choice Requires="x14">
            <control shapeId="23" r:id="rId12" name="Check Box 9">
              <controlPr defaultSize="0" autoFill="0" autoLine="0" autoPict="0">
                <anchor moveWithCells="1">
                  <from>
                    <xdr:col>26</xdr:col>
                    <xdr:colOff>85725</xdr:colOff>
                    <xdr:row>54</xdr:row>
                    <xdr:rowOff>9525</xdr:rowOff>
                  </from>
                  <to>
                    <xdr:col>26</xdr:col>
                    <xdr:colOff>352425</xdr:colOff>
                    <xdr:row>54</xdr:row>
                    <xdr:rowOff>295275</xdr:rowOff>
                  </to>
                </anchor>
              </controlPr>
            </control>
          </mc:Choice>
        </mc:AlternateContent>
        <mc:AlternateContent xmlns:mc="http://schemas.openxmlformats.org/markup-compatibility/2006">
          <mc:Choice Requires="x14">
            <control shapeId="24" r:id="rId13" name="Check Box 10">
              <controlPr defaultSize="0" autoFill="0" autoLine="0" autoPict="0">
                <anchor moveWithCells="1">
                  <from>
                    <xdr:col>26</xdr:col>
                    <xdr:colOff>85725</xdr:colOff>
                    <xdr:row>55</xdr:row>
                    <xdr:rowOff>9525</xdr:rowOff>
                  </from>
                  <to>
                    <xdr:col>26</xdr:col>
                    <xdr:colOff>352425</xdr:colOff>
                    <xdr:row>55</xdr:row>
                    <xdr:rowOff>295275</xdr:rowOff>
                  </to>
                </anchor>
              </controlPr>
            </control>
          </mc:Choice>
        </mc:AlternateContent>
        <mc:AlternateContent xmlns:mc="http://schemas.openxmlformats.org/markup-compatibility/2006">
          <mc:Choice Requires="x14">
            <control shapeId="25" r:id="rId14" name="Check Box 11">
              <controlPr defaultSize="0" autoFill="0" autoLine="0" autoPict="0">
                <anchor moveWithCells="1">
                  <from>
                    <xdr:col>26</xdr:col>
                    <xdr:colOff>85725</xdr:colOff>
                    <xdr:row>56</xdr:row>
                    <xdr:rowOff>9525</xdr:rowOff>
                  </from>
                  <to>
                    <xdr:col>26</xdr:col>
                    <xdr:colOff>352425</xdr:colOff>
                    <xdr:row>56</xdr:row>
                    <xdr:rowOff>295275</xdr:rowOff>
                  </to>
                </anchor>
              </controlPr>
            </control>
          </mc:Choice>
        </mc:AlternateContent>
        <mc:AlternateContent xmlns:mc="http://schemas.openxmlformats.org/markup-compatibility/2006">
          <mc:Choice Requires="x14">
            <control shapeId="26" r:id="rId15" name="Check Box 12">
              <controlPr defaultSize="0" autoFill="0" autoLine="0" autoPict="0">
                <anchor moveWithCells="1">
                  <from>
                    <xdr:col>26</xdr:col>
                    <xdr:colOff>85725</xdr:colOff>
                    <xdr:row>57</xdr:row>
                    <xdr:rowOff>9525</xdr:rowOff>
                  </from>
                  <to>
                    <xdr:col>26</xdr:col>
                    <xdr:colOff>352425</xdr:colOff>
                    <xdr:row>57</xdr:row>
                    <xdr:rowOff>285750</xdr:rowOff>
                  </to>
                </anchor>
              </controlPr>
            </control>
          </mc:Choice>
        </mc:AlternateContent>
        <mc:AlternateContent xmlns:mc="http://schemas.openxmlformats.org/markup-compatibility/2006">
          <mc:Choice Requires="x14">
            <control shapeId="27" r:id="rId16" name="Check Box 13">
              <controlPr defaultSize="0" autoFill="0" autoLine="0" autoPict="0">
                <anchor moveWithCells="1">
                  <from>
                    <xdr:col>26</xdr:col>
                    <xdr:colOff>85725</xdr:colOff>
                    <xdr:row>57</xdr:row>
                    <xdr:rowOff>314325</xdr:rowOff>
                  </from>
                  <to>
                    <xdr:col>26</xdr:col>
                    <xdr:colOff>352425</xdr:colOff>
                    <xdr:row>58</xdr:row>
                    <xdr:rowOff>285750</xdr:rowOff>
                  </to>
                </anchor>
              </controlPr>
            </control>
          </mc:Choice>
        </mc:AlternateContent>
        <mc:AlternateContent xmlns:mc="http://schemas.openxmlformats.org/markup-compatibility/2006">
          <mc:Choice Requires="x14">
            <control shapeId="29" r:id="rId17" name="Check Box 14">
              <controlPr defaultSize="0" autoFill="0" autoLine="0" autoPict="0">
                <anchor moveWithCells="1">
                  <from>
                    <xdr:col>26</xdr:col>
                    <xdr:colOff>85725</xdr:colOff>
                    <xdr:row>58</xdr:row>
                    <xdr:rowOff>314325</xdr:rowOff>
                  </from>
                  <to>
                    <xdr:col>26</xdr:col>
                    <xdr:colOff>352425</xdr:colOff>
                    <xdr:row>59</xdr:row>
                    <xdr:rowOff>285750</xdr:rowOff>
                  </to>
                </anchor>
              </controlPr>
            </control>
          </mc:Choice>
        </mc:AlternateContent>
        <mc:AlternateContent xmlns:mc="http://schemas.openxmlformats.org/markup-compatibility/2006">
          <mc:Choice Requires="x14">
            <control shapeId="30" r:id="rId18" name="Check Box 15">
              <controlPr defaultSize="0" autoFill="0" autoLine="0" autoPict="0">
                <anchor moveWithCells="1">
                  <from>
                    <xdr:col>26</xdr:col>
                    <xdr:colOff>85725</xdr:colOff>
                    <xdr:row>60</xdr:row>
                    <xdr:rowOff>0</xdr:rowOff>
                  </from>
                  <to>
                    <xdr:col>26</xdr:col>
                    <xdr:colOff>352425</xdr:colOff>
                    <xdr:row>60</xdr:row>
                    <xdr:rowOff>285750</xdr:rowOff>
                  </to>
                </anchor>
              </controlPr>
            </control>
          </mc:Choice>
        </mc:AlternateContent>
        <mc:AlternateContent xmlns:mc="http://schemas.openxmlformats.org/markup-compatibility/2006">
          <mc:Choice Requires="x14">
            <control shapeId="31" r:id="rId19" name="Check Box 16">
              <controlPr defaultSize="0" autoFill="0" autoLine="0" autoPict="0">
                <anchor moveWithCells="1">
                  <from>
                    <xdr:col>26</xdr:col>
                    <xdr:colOff>95250</xdr:colOff>
                    <xdr:row>72</xdr:row>
                    <xdr:rowOff>38100</xdr:rowOff>
                  </from>
                  <to>
                    <xdr:col>26</xdr:col>
                    <xdr:colOff>361950</xdr:colOff>
                    <xdr:row>72</xdr:row>
                    <xdr:rowOff>323850</xdr:rowOff>
                  </to>
                </anchor>
              </controlPr>
            </control>
          </mc:Choice>
        </mc:AlternateContent>
        <mc:AlternateContent xmlns:mc="http://schemas.openxmlformats.org/markup-compatibility/2006">
          <mc:Choice Requires="x14">
            <control shapeId="61" r:id="rId20" name="Check Box 17">
              <controlPr defaultSize="0" autoFill="0" autoLine="0" autoPict="0">
                <anchor moveWithCells="1">
                  <from>
                    <xdr:col>26</xdr:col>
                    <xdr:colOff>95250</xdr:colOff>
                    <xdr:row>73</xdr:row>
                    <xdr:rowOff>38100</xdr:rowOff>
                  </from>
                  <to>
                    <xdr:col>26</xdr:col>
                    <xdr:colOff>361950</xdr:colOff>
                    <xdr:row>73</xdr:row>
                    <xdr:rowOff>323850</xdr:rowOff>
                  </to>
                </anchor>
              </controlPr>
            </control>
          </mc:Choice>
        </mc:AlternateContent>
        <mc:AlternateContent xmlns:mc="http://schemas.openxmlformats.org/markup-compatibility/2006">
          <mc:Choice Requires="x14">
            <control shapeId="62" r:id="rId21" name="Check Box 18">
              <controlPr defaultSize="0" autoFill="0" autoLine="0" autoPict="0">
                <anchor moveWithCells="1">
                  <from>
                    <xdr:col>26</xdr:col>
                    <xdr:colOff>95250</xdr:colOff>
                    <xdr:row>79</xdr:row>
                    <xdr:rowOff>38100</xdr:rowOff>
                  </from>
                  <to>
                    <xdr:col>26</xdr:col>
                    <xdr:colOff>361950</xdr:colOff>
                    <xdr:row>79</xdr:row>
                    <xdr:rowOff>314325</xdr:rowOff>
                  </to>
                </anchor>
              </controlPr>
            </control>
          </mc:Choice>
        </mc:AlternateContent>
        <mc:AlternateContent xmlns:mc="http://schemas.openxmlformats.org/markup-compatibility/2006">
          <mc:Choice Requires="x14">
            <control shapeId="63" r:id="rId22" name="Check Box 19">
              <controlPr defaultSize="0" autoFill="0" autoLine="0" autoPict="0">
                <anchor moveWithCells="1">
                  <from>
                    <xdr:col>24</xdr:col>
                    <xdr:colOff>180975</xdr:colOff>
                    <xdr:row>104</xdr:row>
                    <xdr:rowOff>28575</xdr:rowOff>
                  </from>
                  <to>
                    <xdr:col>25</xdr:col>
                    <xdr:colOff>38100</xdr:colOff>
                    <xdr:row>104</xdr:row>
                    <xdr:rowOff>314325</xdr:rowOff>
                  </to>
                </anchor>
              </controlPr>
            </control>
          </mc:Choice>
        </mc:AlternateContent>
        <mc:AlternateContent xmlns:mc="http://schemas.openxmlformats.org/markup-compatibility/2006">
          <mc:Choice Requires="x14">
            <control shapeId="33" r:id="rId23" name="Check Box 20">
              <controlPr defaultSize="0" autoFill="0" autoLine="0" autoPict="0">
                <anchor moveWithCells="1">
                  <from>
                    <xdr:col>26</xdr:col>
                    <xdr:colOff>161925</xdr:colOff>
                    <xdr:row>104</xdr:row>
                    <xdr:rowOff>28575</xdr:rowOff>
                  </from>
                  <to>
                    <xdr:col>27</xdr:col>
                    <xdr:colOff>19050</xdr:colOff>
                    <xdr:row>104</xdr:row>
                    <xdr:rowOff>314325</xdr:rowOff>
                  </to>
                </anchor>
              </controlPr>
            </control>
          </mc:Choice>
        </mc:AlternateContent>
        <mc:AlternateContent xmlns:mc="http://schemas.openxmlformats.org/markup-compatibility/2006">
          <mc:Choice Requires="x14">
            <control shapeId="34" r:id="rId24" name="Check Box 22">
              <controlPr defaultSize="0" autoFill="0" autoLine="0" autoPict="0">
                <anchor moveWithCells="1">
                  <from>
                    <xdr:col>24</xdr:col>
                    <xdr:colOff>171450</xdr:colOff>
                    <xdr:row>106</xdr:row>
                    <xdr:rowOff>28575</xdr:rowOff>
                  </from>
                  <to>
                    <xdr:col>25</xdr:col>
                    <xdr:colOff>28575</xdr:colOff>
                    <xdr:row>106</xdr:row>
                    <xdr:rowOff>314325</xdr:rowOff>
                  </to>
                </anchor>
              </controlPr>
            </control>
          </mc:Choice>
        </mc:AlternateContent>
        <mc:AlternateContent xmlns:mc="http://schemas.openxmlformats.org/markup-compatibility/2006">
          <mc:Choice Requires="x14">
            <control shapeId="35" r:id="rId25" name="Check Box 23">
              <controlPr defaultSize="0" autoFill="0" autoLine="0" autoPict="0">
                <anchor moveWithCells="1">
                  <from>
                    <xdr:col>26</xdr:col>
                    <xdr:colOff>152400</xdr:colOff>
                    <xdr:row>106</xdr:row>
                    <xdr:rowOff>28575</xdr:rowOff>
                  </from>
                  <to>
                    <xdr:col>27</xdr:col>
                    <xdr:colOff>9525</xdr:colOff>
                    <xdr:row>106</xdr:row>
                    <xdr:rowOff>314325</xdr:rowOff>
                  </to>
                </anchor>
              </controlPr>
            </control>
          </mc:Choice>
        </mc:AlternateContent>
        <mc:AlternateContent xmlns:mc="http://schemas.openxmlformats.org/markup-compatibility/2006">
          <mc:Choice Requires="x14">
            <control shapeId="37" r:id="rId26" name="Check Box 25">
              <controlPr defaultSize="0" autoFill="0" autoLine="0" autoPict="0">
                <anchor moveWithCells="1">
                  <from>
                    <xdr:col>24</xdr:col>
                    <xdr:colOff>161925</xdr:colOff>
                    <xdr:row>119</xdr:row>
                    <xdr:rowOff>19050</xdr:rowOff>
                  </from>
                  <to>
                    <xdr:col>25</xdr:col>
                    <xdr:colOff>19050</xdr:colOff>
                    <xdr:row>119</xdr:row>
                    <xdr:rowOff>304800</xdr:rowOff>
                  </to>
                </anchor>
              </controlPr>
            </control>
          </mc:Choice>
        </mc:AlternateContent>
        <mc:AlternateContent xmlns:mc="http://schemas.openxmlformats.org/markup-compatibility/2006">
          <mc:Choice Requires="x14">
            <control shapeId="38" r:id="rId27" name="Check Box 26">
              <controlPr defaultSize="0" autoFill="0" autoLine="0" autoPict="0">
                <anchor moveWithCells="1">
                  <from>
                    <xdr:col>26</xdr:col>
                    <xdr:colOff>142875</xdr:colOff>
                    <xdr:row>119</xdr:row>
                    <xdr:rowOff>19050</xdr:rowOff>
                  </from>
                  <to>
                    <xdr:col>27</xdr:col>
                    <xdr:colOff>0</xdr:colOff>
                    <xdr:row>119</xdr:row>
                    <xdr:rowOff>304800</xdr:rowOff>
                  </to>
                </anchor>
              </controlPr>
            </control>
          </mc:Choice>
        </mc:AlternateContent>
        <mc:AlternateContent xmlns:mc="http://schemas.openxmlformats.org/markup-compatibility/2006">
          <mc:Choice Requires="x14">
            <control shapeId="39" r:id="rId28" name="Check Box 27">
              <controlPr defaultSize="0" autoFill="0" autoLine="0" autoPict="0">
                <anchor moveWithCells="1">
                  <from>
                    <xdr:col>28</xdr:col>
                    <xdr:colOff>152400</xdr:colOff>
                    <xdr:row>119</xdr:row>
                    <xdr:rowOff>19050</xdr:rowOff>
                  </from>
                  <to>
                    <xdr:col>29</xdr:col>
                    <xdr:colOff>9525</xdr:colOff>
                    <xdr:row>119</xdr:row>
                    <xdr:rowOff>304800</xdr:rowOff>
                  </to>
                </anchor>
              </controlPr>
            </control>
          </mc:Choice>
        </mc:AlternateContent>
        <mc:AlternateContent xmlns:mc="http://schemas.openxmlformats.org/markup-compatibility/2006">
          <mc:Choice Requires="x14">
            <control shapeId="41" r:id="rId29" name="Check Box 28">
              <controlPr defaultSize="0" autoFill="0" autoLine="0" autoPict="0">
                <anchor moveWithCells="1">
                  <from>
                    <xdr:col>24</xdr:col>
                    <xdr:colOff>161925</xdr:colOff>
                    <xdr:row>122</xdr:row>
                    <xdr:rowOff>19050</xdr:rowOff>
                  </from>
                  <to>
                    <xdr:col>25</xdr:col>
                    <xdr:colOff>19050</xdr:colOff>
                    <xdr:row>122</xdr:row>
                    <xdr:rowOff>304800</xdr:rowOff>
                  </to>
                </anchor>
              </controlPr>
            </control>
          </mc:Choice>
        </mc:AlternateContent>
        <mc:AlternateContent xmlns:mc="http://schemas.openxmlformats.org/markup-compatibility/2006">
          <mc:Choice Requires="x14">
            <control shapeId="42" r:id="rId30" name="Check Box 29">
              <controlPr defaultSize="0" autoFill="0" autoLine="0" autoPict="0">
                <anchor moveWithCells="1">
                  <from>
                    <xdr:col>26</xdr:col>
                    <xdr:colOff>142875</xdr:colOff>
                    <xdr:row>122</xdr:row>
                    <xdr:rowOff>19050</xdr:rowOff>
                  </from>
                  <to>
                    <xdr:col>27</xdr:col>
                    <xdr:colOff>0</xdr:colOff>
                    <xdr:row>122</xdr:row>
                    <xdr:rowOff>304800</xdr:rowOff>
                  </to>
                </anchor>
              </controlPr>
            </control>
          </mc:Choice>
        </mc:AlternateContent>
        <mc:AlternateContent xmlns:mc="http://schemas.openxmlformats.org/markup-compatibility/2006">
          <mc:Choice Requires="x14">
            <control shapeId="43" r:id="rId31" name="Check Box 30">
              <controlPr defaultSize="0" autoFill="0" autoLine="0" autoPict="0">
                <anchor moveWithCells="1">
                  <from>
                    <xdr:col>28</xdr:col>
                    <xdr:colOff>152400</xdr:colOff>
                    <xdr:row>122</xdr:row>
                    <xdr:rowOff>19050</xdr:rowOff>
                  </from>
                  <to>
                    <xdr:col>29</xdr:col>
                    <xdr:colOff>9525</xdr:colOff>
                    <xdr:row>122</xdr:row>
                    <xdr:rowOff>304800</xdr:rowOff>
                  </to>
                </anchor>
              </controlPr>
            </control>
          </mc:Choice>
        </mc:AlternateContent>
        <mc:AlternateContent xmlns:mc="http://schemas.openxmlformats.org/markup-compatibility/2006">
          <mc:Choice Requires="x14">
            <control shapeId="45" r:id="rId32" name="Check Box 31">
              <controlPr defaultSize="0" autoFill="0" autoLine="0" autoPict="0">
                <anchor moveWithCells="1">
                  <from>
                    <xdr:col>24</xdr:col>
                    <xdr:colOff>161925</xdr:colOff>
                    <xdr:row>132</xdr:row>
                    <xdr:rowOff>133350</xdr:rowOff>
                  </from>
                  <to>
                    <xdr:col>25</xdr:col>
                    <xdr:colOff>19050</xdr:colOff>
                    <xdr:row>133</xdr:row>
                    <xdr:rowOff>0</xdr:rowOff>
                  </to>
                </anchor>
              </controlPr>
            </control>
          </mc:Choice>
        </mc:AlternateContent>
        <mc:AlternateContent xmlns:mc="http://schemas.openxmlformats.org/markup-compatibility/2006">
          <mc:Choice Requires="x14">
            <control shapeId="46" r:id="rId33" name="Check Box 32">
              <controlPr defaultSize="0" autoFill="0" autoLine="0" autoPict="0">
                <anchor moveWithCells="1">
                  <from>
                    <xdr:col>26</xdr:col>
                    <xdr:colOff>142875</xdr:colOff>
                    <xdr:row>132</xdr:row>
                    <xdr:rowOff>133350</xdr:rowOff>
                  </from>
                  <to>
                    <xdr:col>27</xdr:col>
                    <xdr:colOff>0</xdr:colOff>
                    <xdr:row>133</xdr:row>
                    <xdr:rowOff>0</xdr:rowOff>
                  </to>
                </anchor>
              </controlPr>
            </control>
          </mc:Choice>
        </mc:AlternateContent>
        <mc:AlternateContent xmlns:mc="http://schemas.openxmlformats.org/markup-compatibility/2006">
          <mc:Choice Requires="x14">
            <control shapeId="47" r:id="rId34" name="Check Box 33">
              <controlPr defaultSize="0" autoFill="0" autoLine="0" autoPict="0">
                <anchor moveWithCells="1">
                  <from>
                    <xdr:col>28</xdr:col>
                    <xdr:colOff>152400</xdr:colOff>
                    <xdr:row>132</xdr:row>
                    <xdr:rowOff>133350</xdr:rowOff>
                  </from>
                  <to>
                    <xdr:col>29</xdr:col>
                    <xdr:colOff>9525</xdr:colOff>
                    <xdr:row>133</xdr:row>
                    <xdr:rowOff>0</xdr:rowOff>
                  </to>
                </anchor>
              </controlPr>
            </control>
          </mc:Choice>
        </mc:AlternateContent>
        <mc:AlternateContent xmlns:mc="http://schemas.openxmlformats.org/markup-compatibility/2006">
          <mc:Choice Requires="x14">
            <control shapeId="49" r:id="rId35" name="Check Box 34">
              <controlPr defaultSize="0" autoFill="0" autoLine="0" autoPict="0">
                <anchor moveWithCells="1">
                  <from>
                    <xdr:col>24</xdr:col>
                    <xdr:colOff>171450</xdr:colOff>
                    <xdr:row>156</xdr:row>
                    <xdr:rowOff>85725</xdr:rowOff>
                  </from>
                  <to>
                    <xdr:col>25</xdr:col>
                    <xdr:colOff>28575</xdr:colOff>
                    <xdr:row>156</xdr:row>
                    <xdr:rowOff>371475</xdr:rowOff>
                  </to>
                </anchor>
              </controlPr>
            </control>
          </mc:Choice>
        </mc:AlternateContent>
        <mc:AlternateContent xmlns:mc="http://schemas.openxmlformats.org/markup-compatibility/2006">
          <mc:Choice Requires="x14">
            <control shapeId="50" r:id="rId36" name="Check Box 35">
              <controlPr defaultSize="0" autoFill="0" autoLine="0" autoPict="0">
                <anchor moveWithCells="1">
                  <from>
                    <xdr:col>26</xdr:col>
                    <xdr:colOff>152400</xdr:colOff>
                    <xdr:row>156</xdr:row>
                    <xdr:rowOff>85725</xdr:rowOff>
                  </from>
                  <to>
                    <xdr:col>27</xdr:col>
                    <xdr:colOff>9525</xdr:colOff>
                    <xdr:row>156</xdr:row>
                    <xdr:rowOff>371475</xdr:rowOff>
                  </to>
                </anchor>
              </controlPr>
            </control>
          </mc:Choice>
        </mc:AlternateContent>
        <mc:AlternateContent xmlns:mc="http://schemas.openxmlformats.org/markup-compatibility/2006">
          <mc:Choice Requires="x14">
            <control shapeId="51" r:id="rId37" name="Check Box 36">
              <controlPr defaultSize="0" autoFill="0" autoLine="0" autoPict="0">
                <anchor moveWithCells="1">
                  <from>
                    <xdr:col>28</xdr:col>
                    <xdr:colOff>161925</xdr:colOff>
                    <xdr:row>156</xdr:row>
                    <xdr:rowOff>85725</xdr:rowOff>
                  </from>
                  <to>
                    <xdr:col>29</xdr:col>
                    <xdr:colOff>19050</xdr:colOff>
                    <xdr:row>156</xdr:row>
                    <xdr:rowOff>371475</xdr:rowOff>
                  </to>
                </anchor>
              </controlPr>
            </control>
          </mc:Choice>
        </mc:AlternateContent>
        <mc:AlternateContent xmlns:mc="http://schemas.openxmlformats.org/markup-compatibility/2006">
          <mc:Choice Requires="x14">
            <control shapeId="53" r:id="rId38" name="Check Box 37">
              <controlPr defaultSize="0" autoFill="0" autoLine="0" autoPict="0">
                <anchor moveWithCells="1">
                  <from>
                    <xdr:col>24</xdr:col>
                    <xdr:colOff>171450</xdr:colOff>
                    <xdr:row>186</xdr:row>
                    <xdr:rowOff>85725</xdr:rowOff>
                  </from>
                  <to>
                    <xdr:col>25</xdr:col>
                    <xdr:colOff>28575</xdr:colOff>
                    <xdr:row>186</xdr:row>
                    <xdr:rowOff>371475</xdr:rowOff>
                  </to>
                </anchor>
              </controlPr>
            </control>
          </mc:Choice>
        </mc:AlternateContent>
        <mc:AlternateContent xmlns:mc="http://schemas.openxmlformats.org/markup-compatibility/2006">
          <mc:Choice Requires="x14">
            <control shapeId="54" r:id="rId39" name="チェック 38">
              <controlPr defaultSize="0" autoFill="0" autoLine="0" autoPict="0">
                <anchor moveWithCells="1">
                  <from>
                    <xdr:col>26</xdr:col>
                    <xdr:colOff>152400</xdr:colOff>
                    <xdr:row>186</xdr:row>
                    <xdr:rowOff>85725</xdr:rowOff>
                  </from>
                  <to>
                    <xdr:col>27</xdr:col>
                    <xdr:colOff>9525</xdr:colOff>
                    <xdr:row>186</xdr:row>
                    <xdr:rowOff>371475</xdr:rowOff>
                  </to>
                </anchor>
              </controlPr>
            </control>
          </mc:Choice>
        </mc:AlternateContent>
        <mc:AlternateContent xmlns:mc="http://schemas.openxmlformats.org/markup-compatibility/2006">
          <mc:Choice Requires="x14">
            <control shapeId="55" r:id="rId40" name="Check Box 39">
              <controlPr defaultSize="0" autoFill="0" autoLine="0" autoPict="0">
                <anchor moveWithCells="1">
                  <from>
                    <xdr:col>28</xdr:col>
                    <xdr:colOff>161925</xdr:colOff>
                    <xdr:row>186</xdr:row>
                    <xdr:rowOff>85725</xdr:rowOff>
                  </from>
                  <to>
                    <xdr:col>29</xdr:col>
                    <xdr:colOff>19050</xdr:colOff>
                    <xdr:row>186</xdr:row>
                    <xdr:rowOff>371475</xdr:rowOff>
                  </to>
                </anchor>
              </controlPr>
            </control>
          </mc:Choice>
        </mc:AlternateContent>
        <mc:AlternateContent xmlns:mc="http://schemas.openxmlformats.org/markup-compatibility/2006">
          <mc:Choice Requires="x14">
            <control shapeId="57" r:id="rId41" name="Check Box 40">
              <controlPr defaultSize="0" autoFill="0" autoLine="0" autoPict="0">
                <anchor moveWithCells="1">
                  <from>
                    <xdr:col>24</xdr:col>
                    <xdr:colOff>123825</xdr:colOff>
                    <xdr:row>242</xdr:row>
                    <xdr:rowOff>38100</xdr:rowOff>
                  </from>
                  <to>
                    <xdr:col>24</xdr:col>
                    <xdr:colOff>352425</xdr:colOff>
                    <xdr:row>242</xdr:row>
                    <xdr:rowOff>247650</xdr:rowOff>
                  </to>
                </anchor>
              </controlPr>
            </control>
          </mc:Choice>
        </mc:AlternateContent>
        <mc:AlternateContent xmlns:mc="http://schemas.openxmlformats.org/markup-compatibility/2006">
          <mc:Choice Requires="x14">
            <control shapeId="58" r:id="rId42" name="Check Box 41">
              <controlPr defaultSize="0" autoFill="0" autoLine="0" autoPict="0">
                <anchor moveWithCells="1">
                  <from>
                    <xdr:col>26</xdr:col>
                    <xdr:colOff>123825</xdr:colOff>
                    <xdr:row>242</xdr:row>
                    <xdr:rowOff>38100</xdr:rowOff>
                  </from>
                  <to>
                    <xdr:col>26</xdr:col>
                    <xdr:colOff>342900</xdr:colOff>
                    <xdr:row>242</xdr:row>
                    <xdr:rowOff>247650</xdr:rowOff>
                  </to>
                </anchor>
              </controlPr>
            </control>
          </mc:Choice>
        </mc:AlternateContent>
        <mc:AlternateContent xmlns:mc="http://schemas.openxmlformats.org/markup-compatibility/2006">
          <mc:Choice Requires="x14">
            <control shapeId="59" r:id="rId43" name="Check Box 42">
              <controlPr defaultSize="0" autoFill="0" autoLine="0" autoPict="0">
                <anchor moveWithCells="1">
                  <from>
                    <xdr:col>28</xdr:col>
                    <xdr:colOff>133350</xdr:colOff>
                    <xdr:row>242</xdr:row>
                    <xdr:rowOff>47625</xdr:rowOff>
                  </from>
                  <to>
                    <xdr:col>28</xdr:col>
                    <xdr:colOff>352425</xdr:colOff>
                    <xdr:row>242</xdr:row>
                    <xdr:rowOff>257175</xdr:rowOff>
                  </to>
                </anchor>
              </controlPr>
            </control>
          </mc:Choice>
        </mc:AlternateContent>
        <mc:AlternateContent xmlns:mc="http://schemas.openxmlformats.org/markup-compatibility/2006">
          <mc:Choice Requires="x14">
            <control shapeId="10346" r:id="rId44" name="Check Box 55">
              <controlPr defaultSize="0" autoFill="0" autoLine="0" autoPict="0">
                <anchor moveWithCells="1">
                  <from>
                    <xdr:col>24</xdr:col>
                    <xdr:colOff>171450</xdr:colOff>
                    <xdr:row>384</xdr:row>
                    <xdr:rowOff>104775</xdr:rowOff>
                  </from>
                  <to>
                    <xdr:col>25</xdr:col>
                    <xdr:colOff>28575</xdr:colOff>
                    <xdr:row>385</xdr:row>
                    <xdr:rowOff>0</xdr:rowOff>
                  </to>
                </anchor>
              </controlPr>
            </control>
          </mc:Choice>
        </mc:AlternateContent>
        <mc:AlternateContent xmlns:mc="http://schemas.openxmlformats.org/markup-compatibility/2006">
          <mc:Choice Requires="x14">
            <control shapeId="10347" r:id="rId45" name="Check Box 57">
              <controlPr defaultSize="0" autoFill="0" autoLine="0" autoPict="0">
                <anchor moveWithCells="1">
                  <from>
                    <xdr:col>28</xdr:col>
                    <xdr:colOff>161925</xdr:colOff>
                    <xdr:row>384</xdr:row>
                    <xdr:rowOff>104775</xdr:rowOff>
                  </from>
                  <to>
                    <xdr:col>29</xdr:col>
                    <xdr:colOff>19050</xdr:colOff>
                    <xdr:row>385</xdr:row>
                    <xdr:rowOff>0</xdr:rowOff>
                  </to>
                </anchor>
              </controlPr>
            </control>
          </mc:Choice>
        </mc:AlternateContent>
        <mc:AlternateContent xmlns:mc="http://schemas.openxmlformats.org/markup-compatibility/2006">
          <mc:Choice Requires="x14">
            <control shapeId="10348" r:id="rId46" name="Check Box 58">
              <controlPr defaultSize="0" autoFill="0" autoLine="0" autoPict="0">
                <anchor moveWithCells="1">
                  <from>
                    <xdr:col>24</xdr:col>
                    <xdr:colOff>171450</xdr:colOff>
                    <xdr:row>397</xdr:row>
                    <xdr:rowOff>85725</xdr:rowOff>
                  </from>
                  <to>
                    <xdr:col>25</xdr:col>
                    <xdr:colOff>28575</xdr:colOff>
                    <xdr:row>398</xdr:row>
                    <xdr:rowOff>0</xdr:rowOff>
                  </to>
                </anchor>
              </controlPr>
            </control>
          </mc:Choice>
        </mc:AlternateContent>
        <mc:AlternateContent xmlns:mc="http://schemas.openxmlformats.org/markup-compatibility/2006">
          <mc:Choice Requires="x14">
            <control shapeId="10361" r:id="rId47" name="Check Box 59">
              <controlPr defaultSize="0" autoFill="0" autoLine="0" autoPict="0">
                <anchor moveWithCells="1">
                  <from>
                    <xdr:col>26</xdr:col>
                    <xdr:colOff>152400</xdr:colOff>
                    <xdr:row>397</xdr:row>
                    <xdr:rowOff>85725</xdr:rowOff>
                  </from>
                  <to>
                    <xdr:col>27</xdr:col>
                    <xdr:colOff>9525</xdr:colOff>
                    <xdr:row>398</xdr:row>
                    <xdr:rowOff>0</xdr:rowOff>
                  </to>
                </anchor>
              </controlPr>
            </control>
          </mc:Choice>
        </mc:AlternateContent>
        <mc:AlternateContent xmlns:mc="http://schemas.openxmlformats.org/markup-compatibility/2006">
          <mc:Choice Requires="x14">
            <control shapeId="10362" r:id="rId48" name="Check Box 60">
              <controlPr defaultSize="0" autoFill="0" autoLine="0" autoPict="0">
                <anchor moveWithCells="1">
                  <from>
                    <xdr:col>28</xdr:col>
                    <xdr:colOff>161925</xdr:colOff>
                    <xdr:row>397</xdr:row>
                    <xdr:rowOff>85725</xdr:rowOff>
                  </from>
                  <to>
                    <xdr:col>29</xdr:col>
                    <xdr:colOff>19050</xdr:colOff>
                    <xdr:row>398</xdr:row>
                    <xdr:rowOff>0</xdr:rowOff>
                  </to>
                </anchor>
              </controlPr>
            </control>
          </mc:Choice>
        </mc:AlternateContent>
        <mc:AlternateContent xmlns:mc="http://schemas.openxmlformats.org/markup-compatibility/2006">
          <mc:Choice Requires="x14">
            <control shapeId="10363" r:id="rId49" name="Check Box 75">
              <controlPr defaultSize="0" autoFill="0" autoLine="0" autoPict="0">
                <anchor moveWithCells="1">
                  <from>
                    <xdr:col>24</xdr:col>
                    <xdr:colOff>161925</xdr:colOff>
                    <xdr:row>113</xdr:row>
                    <xdr:rowOff>19050</xdr:rowOff>
                  </from>
                  <to>
                    <xdr:col>25</xdr:col>
                    <xdr:colOff>19050</xdr:colOff>
                    <xdr:row>113</xdr:row>
                    <xdr:rowOff>304800</xdr:rowOff>
                  </to>
                </anchor>
              </controlPr>
            </control>
          </mc:Choice>
        </mc:AlternateContent>
        <mc:AlternateContent xmlns:mc="http://schemas.openxmlformats.org/markup-compatibility/2006">
          <mc:Choice Requires="x14">
            <control shapeId="10364" r:id="rId50" name="Check Box 76">
              <controlPr defaultSize="0" autoFill="0" autoLine="0" autoPict="0">
                <anchor moveWithCells="1">
                  <from>
                    <xdr:col>26</xdr:col>
                    <xdr:colOff>142875</xdr:colOff>
                    <xdr:row>113</xdr:row>
                    <xdr:rowOff>19050</xdr:rowOff>
                  </from>
                  <to>
                    <xdr:col>27</xdr:col>
                    <xdr:colOff>0</xdr:colOff>
                    <xdr:row>113</xdr:row>
                    <xdr:rowOff>304800</xdr:rowOff>
                  </to>
                </anchor>
              </controlPr>
            </control>
          </mc:Choice>
        </mc:AlternateContent>
        <mc:AlternateContent xmlns:mc="http://schemas.openxmlformats.org/markup-compatibility/2006">
          <mc:Choice Requires="x14">
            <control shapeId="10366" r:id="rId51" name="Check Box 78">
              <controlPr defaultSize="0" autoFill="0" autoLine="0" autoPict="0">
                <anchor moveWithCells="1">
                  <from>
                    <xdr:col>24</xdr:col>
                    <xdr:colOff>171450</xdr:colOff>
                    <xdr:row>405</xdr:row>
                    <xdr:rowOff>57150</xdr:rowOff>
                  </from>
                  <to>
                    <xdr:col>25</xdr:col>
                    <xdr:colOff>28575</xdr:colOff>
                    <xdr:row>406</xdr:row>
                    <xdr:rowOff>0</xdr:rowOff>
                  </to>
                </anchor>
              </controlPr>
            </control>
          </mc:Choice>
        </mc:AlternateContent>
        <mc:AlternateContent xmlns:mc="http://schemas.openxmlformats.org/markup-compatibility/2006">
          <mc:Choice Requires="x14">
            <control shapeId="10367" r:id="rId52" name="Check Box 80">
              <controlPr defaultSize="0" autoFill="0" autoLine="0" autoPict="0">
                <anchor moveWithCells="1">
                  <from>
                    <xdr:col>28</xdr:col>
                    <xdr:colOff>85725</xdr:colOff>
                    <xdr:row>405</xdr:row>
                    <xdr:rowOff>85725</xdr:rowOff>
                  </from>
                  <to>
                    <xdr:col>28</xdr:col>
                    <xdr:colOff>304800</xdr:colOff>
                    <xdr:row>406</xdr:row>
                    <xdr:rowOff>28575</xdr:rowOff>
                  </to>
                </anchor>
              </controlPr>
            </control>
          </mc:Choice>
        </mc:AlternateContent>
        <mc:AlternateContent xmlns:mc="http://schemas.openxmlformats.org/markup-compatibility/2006">
          <mc:Choice Requires="x14">
            <control shapeId="64" r:id="rId53" name="Check Box 81">
              <controlPr defaultSize="0" autoFill="0" autoLine="0" autoPict="0">
                <anchor moveWithCells="1">
                  <from>
                    <xdr:col>24</xdr:col>
                    <xdr:colOff>171450</xdr:colOff>
                    <xdr:row>407</xdr:row>
                    <xdr:rowOff>57150</xdr:rowOff>
                  </from>
                  <to>
                    <xdr:col>25</xdr:col>
                    <xdr:colOff>28575</xdr:colOff>
                    <xdr:row>408</xdr:row>
                    <xdr:rowOff>0</xdr:rowOff>
                  </to>
                </anchor>
              </controlPr>
            </control>
          </mc:Choice>
        </mc:AlternateContent>
        <mc:AlternateContent xmlns:mc="http://schemas.openxmlformats.org/markup-compatibility/2006">
          <mc:Choice Requires="x14">
            <control shapeId="65" r:id="rId54" name="Check Box 83">
              <controlPr defaultSize="0" autoFill="0" autoLine="0" autoPict="0">
                <anchor moveWithCells="1">
                  <from>
                    <xdr:col>28</xdr:col>
                    <xdr:colOff>57150</xdr:colOff>
                    <xdr:row>407</xdr:row>
                    <xdr:rowOff>38100</xdr:rowOff>
                  </from>
                  <to>
                    <xdr:col>28</xdr:col>
                    <xdr:colOff>276225</xdr:colOff>
                    <xdr:row>407</xdr:row>
                    <xdr:rowOff>333375</xdr:rowOff>
                  </to>
                </anchor>
              </controlPr>
            </control>
          </mc:Choice>
        </mc:AlternateContent>
        <mc:AlternateContent xmlns:mc="http://schemas.openxmlformats.org/markup-compatibility/2006">
          <mc:Choice Requires="x14">
            <control shapeId="66" r:id="rId55" name="Check Box 84">
              <controlPr defaultSize="0" autoFill="0" autoLine="0" autoPict="0">
                <anchor moveWithCells="1">
                  <from>
                    <xdr:col>23</xdr:col>
                    <xdr:colOff>19050</xdr:colOff>
                    <xdr:row>219</xdr:row>
                    <xdr:rowOff>66675</xdr:rowOff>
                  </from>
                  <to>
                    <xdr:col>23</xdr:col>
                    <xdr:colOff>285750</xdr:colOff>
                    <xdr:row>219</xdr:row>
                    <xdr:rowOff>314325</xdr:rowOff>
                  </to>
                </anchor>
              </controlPr>
            </control>
          </mc:Choice>
        </mc:AlternateContent>
        <mc:AlternateContent xmlns:mc="http://schemas.openxmlformats.org/markup-compatibility/2006">
          <mc:Choice Requires="x14">
            <control shapeId="67" r:id="rId56" name="Check Box 85">
              <controlPr defaultSize="0" autoFill="0" autoLine="0" autoPict="0">
                <anchor moveWithCells="1">
                  <from>
                    <xdr:col>23</xdr:col>
                    <xdr:colOff>19050</xdr:colOff>
                    <xdr:row>220</xdr:row>
                    <xdr:rowOff>66675</xdr:rowOff>
                  </from>
                  <to>
                    <xdr:col>23</xdr:col>
                    <xdr:colOff>285750</xdr:colOff>
                    <xdr:row>220</xdr:row>
                    <xdr:rowOff>314325</xdr:rowOff>
                  </to>
                </anchor>
              </controlPr>
            </control>
          </mc:Choice>
        </mc:AlternateContent>
        <mc:AlternateContent xmlns:mc="http://schemas.openxmlformats.org/markup-compatibility/2006">
          <mc:Choice Requires="x14">
            <control shapeId="69" r:id="rId57" name="Check Box 86">
              <controlPr defaultSize="0" autoFill="0" autoLine="0" autoPict="0">
                <anchor moveWithCells="1">
                  <from>
                    <xdr:col>23</xdr:col>
                    <xdr:colOff>19050</xdr:colOff>
                    <xdr:row>221</xdr:row>
                    <xdr:rowOff>66675</xdr:rowOff>
                  </from>
                  <to>
                    <xdr:col>23</xdr:col>
                    <xdr:colOff>285750</xdr:colOff>
                    <xdr:row>221</xdr:row>
                    <xdr:rowOff>314325</xdr:rowOff>
                  </to>
                </anchor>
              </controlPr>
            </control>
          </mc:Choice>
        </mc:AlternateContent>
        <mc:AlternateContent xmlns:mc="http://schemas.openxmlformats.org/markup-compatibility/2006">
          <mc:Choice Requires="x14">
            <control shapeId="70" r:id="rId58" name="Check Box 87">
              <controlPr defaultSize="0" autoFill="0" autoLine="0" autoPict="0">
                <anchor moveWithCells="1">
                  <from>
                    <xdr:col>23</xdr:col>
                    <xdr:colOff>19050</xdr:colOff>
                    <xdr:row>222</xdr:row>
                    <xdr:rowOff>66675</xdr:rowOff>
                  </from>
                  <to>
                    <xdr:col>23</xdr:col>
                    <xdr:colOff>285750</xdr:colOff>
                    <xdr:row>222</xdr:row>
                    <xdr:rowOff>314325</xdr:rowOff>
                  </to>
                </anchor>
              </controlPr>
            </control>
          </mc:Choice>
        </mc:AlternateContent>
        <mc:AlternateContent xmlns:mc="http://schemas.openxmlformats.org/markup-compatibility/2006">
          <mc:Choice Requires="x14">
            <control shapeId="71" r:id="rId59" name="Check Box 88">
              <controlPr defaultSize="0" autoFill="0" autoLine="0" autoPict="0">
                <anchor moveWithCells="1">
                  <from>
                    <xdr:col>23</xdr:col>
                    <xdr:colOff>19050</xdr:colOff>
                    <xdr:row>223</xdr:row>
                    <xdr:rowOff>66675</xdr:rowOff>
                  </from>
                  <to>
                    <xdr:col>23</xdr:col>
                    <xdr:colOff>285750</xdr:colOff>
                    <xdr:row>223</xdr:row>
                    <xdr:rowOff>314325</xdr:rowOff>
                  </to>
                </anchor>
              </controlPr>
            </control>
          </mc:Choice>
        </mc:AlternateContent>
        <mc:AlternateContent xmlns:mc="http://schemas.openxmlformats.org/markup-compatibility/2006">
          <mc:Choice Requires="x14">
            <control shapeId="73" r:id="rId60" name="Check Box 89">
              <controlPr defaultSize="0" autoFill="0" autoLine="0" autoPict="0">
                <anchor moveWithCells="1">
                  <from>
                    <xdr:col>23</xdr:col>
                    <xdr:colOff>19050</xdr:colOff>
                    <xdr:row>224</xdr:row>
                    <xdr:rowOff>66675</xdr:rowOff>
                  </from>
                  <to>
                    <xdr:col>23</xdr:col>
                    <xdr:colOff>285750</xdr:colOff>
                    <xdr:row>224</xdr:row>
                    <xdr:rowOff>314325</xdr:rowOff>
                  </to>
                </anchor>
              </controlPr>
            </control>
          </mc:Choice>
        </mc:AlternateContent>
        <mc:AlternateContent xmlns:mc="http://schemas.openxmlformats.org/markup-compatibility/2006">
          <mc:Choice Requires="x14">
            <control shapeId="74" r:id="rId61" name="Check Box 90">
              <controlPr defaultSize="0" autoFill="0" autoLine="0" autoPict="0">
                <anchor moveWithCells="1">
                  <from>
                    <xdr:col>23</xdr:col>
                    <xdr:colOff>19050</xdr:colOff>
                    <xdr:row>225</xdr:row>
                    <xdr:rowOff>57150</xdr:rowOff>
                  </from>
                  <to>
                    <xdr:col>23</xdr:col>
                    <xdr:colOff>285750</xdr:colOff>
                    <xdr:row>225</xdr:row>
                    <xdr:rowOff>304800</xdr:rowOff>
                  </to>
                </anchor>
              </controlPr>
            </control>
          </mc:Choice>
        </mc:AlternateContent>
        <mc:AlternateContent xmlns:mc="http://schemas.openxmlformats.org/markup-compatibility/2006">
          <mc:Choice Requires="x14">
            <control shapeId="75" r:id="rId62" name="Check Box 91">
              <controlPr defaultSize="0" autoFill="0" autoLine="0" autoPict="0">
                <anchor moveWithCells="1">
                  <from>
                    <xdr:col>23</xdr:col>
                    <xdr:colOff>19050</xdr:colOff>
                    <xdr:row>226</xdr:row>
                    <xdr:rowOff>66675</xdr:rowOff>
                  </from>
                  <to>
                    <xdr:col>23</xdr:col>
                    <xdr:colOff>285750</xdr:colOff>
                    <xdr:row>226</xdr:row>
                    <xdr:rowOff>314325</xdr:rowOff>
                  </to>
                </anchor>
              </controlPr>
            </control>
          </mc:Choice>
        </mc:AlternateContent>
        <mc:AlternateContent xmlns:mc="http://schemas.openxmlformats.org/markup-compatibility/2006">
          <mc:Choice Requires="x14">
            <control shapeId="77" r:id="rId63" name="Check Box 92">
              <controlPr defaultSize="0" autoFill="0" autoLine="0" autoPict="0">
                <anchor moveWithCells="1">
                  <from>
                    <xdr:col>23</xdr:col>
                    <xdr:colOff>19050</xdr:colOff>
                    <xdr:row>227</xdr:row>
                    <xdr:rowOff>66675</xdr:rowOff>
                  </from>
                  <to>
                    <xdr:col>23</xdr:col>
                    <xdr:colOff>285750</xdr:colOff>
                    <xdr:row>227</xdr:row>
                    <xdr:rowOff>314325</xdr:rowOff>
                  </to>
                </anchor>
              </controlPr>
            </control>
          </mc:Choice>
        </mc:AlternateContent>
        <mc:AlternateContent xmlns:mc="http://schemas.openxmlformats.org/markup-compatibility/2006">
          <mc:Choice Requires="x14">
            <control shapeId="78" r:id="rId64" name="Check Box 93">
              <controlPr defaultSize="0" autoFill="0" autoLine="0" autoPict="0">
                <anchor moveWithCells="1">
                  <from>
                    <xdr:col>23</xdr:col>
                    <xdr:colOff>19050</xdr:colOff>
                    <xdr:row>228</xdr:row>
                    <xdr:rowOff>66675</xdr:rowOff>
                  </from>
                  <to>
                    <xdr:col>23</xdr:col>
                    <xdr:colOff>285750</xdr:colOff>
                    <xdr:row>228</xdr:row>
                    <xdr:rowOff>314325</xdr:rowOff>
                  </to>
                </anchor>
              </controlPr>
            </control>
          </mc:Choice>
        </mc:AlternateContent>
        <mc:AlternateContent xmlns:mc="http://schemas.openxmlformats.org/markup-compatibility/2006">
          <mc:Choice Requires="x14">
            <control shapeId="79" r:id="rId65" name="Check Box 94">
              <controlPr defaultSize="0" autoFill="0" autoLine="0" autoPict="0">
                <anchor moveWithCells="1">
                  <from>
                    <xdr:col>23</xdr:col>
                    <xdr:colOff>19050</xdr:colOff>
                    <xdr:row>229</xdr:row>
                    <xdr:rowOff>57150</xdr:rowOff>
                  </from>
                  <to>
                    <xdr:col>23</xdr:col>
                    <xdr:colOff>285750</xdr:colOff>
                    <xdr:row>229</xdr:row>
                    <xdr:rowOff>304800</xdr:rowOff>
                  </to>
                </anchor>
              </controlPr>
            </control>
          </mc:Choice>
        </mc:AlternateContent>
        <mc:AlternateContent xmlns:mc="http://schemas.openxmlformats.org/markup-compatibility/2006">
          <mc:Choice Requires="x14">
            <control shapeId="81" r:id="rId66" name="Check Box 95">
              <controlPr defaultSize="0" autoFill="0" autoLine="0" autoPict="0">
                <anchor moveWithCells="1">
                  <from>
                    <xdr:col>23</xdr:col>
                    <xdr:colOff>19050</xdr:colOff>
                    <xdr:row>230</xdr:row>
                    <xdr:rowOff>66675</xdr:rowOff>
                  </from>
                  <to>
                    <xdr:col>23</xdr:col>
                    <xdr:colOff>285750</xdr:colOff>
                    <xdr:row>230</xdr:row>
                    <xdr:rowOff>314325</xdr:rowOff>
                  </to>
                </anchor>
              </controlPr>
            </control>
          </mc:Choice>
        </mc:AlternateContent>
        <mc:AlternateContent xmlns:mc="http://schemas.openxmlformats.org/markup-compatibility/2006">
          <mc:Choice Requires="x14">
            <control shapeId="82" r:id="rId67" name="Check Box 96">
              <controlPr defaultSize="0" autoFill="0" autoLine="0" autoPict="0">
                <anchor moveWithCells="1">
                  <from>
                    <xdr:col>23</xdr:col>
                    <xdr:colOff>19050</xdr:colOff>
                    <xdr:row>230</xdr:row>
                    <xdr:rowOff>685800</xdr:rowOff>
                  </from>
                  <to>
                    <xdr:col>23</xdr:col>
                    <xdr:colOff>285750</xdr:colOff>
                    <xdr:row>231</xdr:row>
                    <xdr:rowOff>247650</xdr:rowOff>
                  </to>
                </anchor>
              </controlPr>
            </control>
          </mc:Choice>
        </mc:AlternateContent>
        <mc:AlternateContent xmlns:mc="http://schemas.openxmlformats.org/markup-compatibility/2006">
          <mc:Choice Requires="x14">
            <control shapeId="83" r:id="rId68" name="Check Box 97">
              <controlPr defaultSize="0" autoFill="0" autoLine="0" autoPict="0">
                <anchor moveWithCells="1">
                  <from>
                    <xdr:col>23</xdr:col>
                    <xdr:colOff>19050</xdr:colOff>
                    <xdr:row>232</xdr:row>
                    <xdr:rowOff>66675</xdr:rowOff>
                  </from>
                  <to>
                    <xdr:col>23</xdr:col>
                    <xdr:colOff>285750</xdr:colOff>
                    <xdr:row>232</xdr:row>
                    <xdr:rowOff>314325</xdr:rowOff>
                  </to>
                </anchor>
              </controlPr>
            </control>
          </mc:Choice>
        </mc:AlternateContent>
        <mc:AlternateContent xmlns:mc="http://schemas.openxmlformats.org/markup-compatibility/2006">
          <mc:Choice Requires="x14">
            <control shapeId="85" r:id="rId69" name="Check Box 98">
              <controlPr defaultSize="0" autoFill="0" autoLine="0" autoPict="0">
                <anchor moveWithCells="1">
                  <from>
                    <xdr:col>23</xdr:col>
                    <xdr:colOff>19050</xdr:colOff>
                    <xdr:row>233</xdr:row>
                    <xdr:rowOff>28575</xdr:rowOff>
                  </from>
                  <to>
                    <xdr:col>23</xdr:col>
                    <xdr:colOff>285750</xdr:colOff>
                    <xdr:row>233</xdr:row>
                    <xdr:rowOff>276225</xdr:rowOff>
                  </to>
                </anchor>
              </controlPr>
            </control>
          </mc:Choice>
        </mc:AlternateContent>
        <mc:AlternateContent xmlns:mc="http://schemas.openxmlformats.org/markup-compatibility/2006">
          <mc:Choice Requires="x14">
            <control shapeId="86" r:id="rId70" name="Check Box 99">
              <controlPr defaultSize="0" autoFill="0" autoLine="0" autoPict="0">
                <anchor moveWithCells="1">
                  <from>
                    <xdr:col>23</xdr:col>
                    <xdr:colOff>19050</xdr:colOff>
                    <xdr:row>234</xdr:row>
                    <xdr:rowOff>66675</xdr:rowOff>
                  </from>
                  <to>
                    <xdr:col>23</xdr:col>
                    <xdr:colOff>285750</xdr:colOff>
                    <xdr:row>234</xdr:row>
                    <xdr:rowOff>314325</xdr:rowOff>
                  </to>
                </anchor>
              </controlPr>
            </control>
          </mc:Choice>
        </mc:AlternateContent>
        <mc:AlternateContent xmlns:mc="http://schemas.openxmlformats.org/markup-compatibility/2006">
          <mc:Choice Requires="x14">
            <control shapeId="87" r:id="rId71" name="Check Box 100">
              <controlPr defaultSize="0" autoFill="0" autoLine="0" autoPict="0">
                <anchor moveWithCells="1">
                  <from>
                    <xdr:col>24</xdr:col>
                    <xdr:colOff>304800</xdr:colOff>
                    <xdr:row>267</xdr:row>
                    <xdr:rowOff>19050</xdr:rowOff>
                  </from>
                  <to>
                    <xdr:col>26</xdr:col>
                    <xdr:colOff>0</xdr:colOff>
                    <xdr:row>267</xdr:row>
                    <xdr:rowOff>247650</xdr:rowOff>
                  </to>
                </anchor>
              </controlPr>
            </control>
          </mc:Choice>
        </mc:AlternateContent>
        <mc:AlternateContent xmlns:mc="http://schemas.openxmlformats.org/markup-compatibility/2006">
          <mc:Choice Requires="x14">
            <control shapeId="88" r:id="rId72" name="Check Box 102">
              <controlPr defaultSize="0" autoFill="0" autoLine="0" autoPict="0">
                <anchor moveWithCells="1">
                  <from>
                    <xdr:col>28</xdr:col>
                    <xdr:colOff>28575</xdr:colOff>
                    <xdr:row>267</xdr:row>
                    <xdr:rowOff>19050</xdr:rowOff>
                  </from>
                  <to>
                    <xdr:col>28</xdr:col>
                    <xdr:colOff>228600</xdr:colOff>
                    <xdr:row>267</xdr:row>
                    <xdr:rowOff>247650</xdr:rowOff>
                  </to>
                </anchor>
              </controlPr>
            </control>
          </mc:Choice>
        </mc:AlternateContent>
        <mc:AlternateContent xmlns:mc="http://schemas.openxmlformats.org/markup-compatibility/2006">
          <mc:Choice Requires="x14">
            <control shapeId="89" r:id="rId73" name="Check Box 112">
              <controlPr defaultSize="0" autoFill="0" autoLine="0" autoPict="0">
                <anchor moveWithCells="1">
                  <from>
                    <xdr:col>4</xdr:col>
                    <xdr:colOff>85725</xdr:colOff>
                    <xdr:row>347</xdr:row>
                    <xdr:rowOff>66675</xdr:rowOff>
                  </from>
                  <to>
                    <xdr:col>4</xdr:col>
                    <xdr:colOff>352425</xdr:colOff>
                    <xdr:row>348</xdr:row>
                    <xdr:rowOff>0</xdr:rowOff>
                  </to>
                </anchor>
              </controlPr>
            </control>
          </mc:Choice>
        </mc:AlternateContent>
        <mc:AlternateContent xmlns:mc="http://schemas.openxmlformats.org/markup-compatibility/2006">
          <mc:Choice Requires="x14">
            <control shapeId="90" r:id="rId74" name="Check Box 113">
              <controlPr defaultSize="0" autoFill="0" autoLine="0" autoPict="0">
                <anchor moveWithCells="1">
                  <from>
                    <xdr:col>4</xdr:col>
                    <xdr:colOff>85725</xdr:colOff>
                    <xdr:row>348</xdr:row>
                    <xdr:rowOff>66675</xdr:rowOff>
                  </from>
                  <to>
                    <xdr:col>4</xdr:col>
                    <xdr:colOff>352425</xdr:colOff>
                    <xdr:row>349</xdr:row>
                    <xdr:rowOff>0</xdr:rowOff>
                  </to>
                </anchor>
              </controlPr>
            </control>
          </mc:Choice>
        </mc:AlternateContent>
        <mc:AlternateContent xmlns:mc="http://schemas.openxmlformats.org/markup-compatibility/2006">
          <mc:Choice Requires="x14">
            <control shapeId="91" r:id="rId75" name="Check Box 114">
              <controlPr defaultSize="0" autoFill="0" autoLine="0" autoPict="0">
                <anchor moveWithCells="1">
                  <from>
                    <xdr:col>4</xdr:col>
                    <xdr:colOff>85725</xdr:colOff>
                    <xdr:row>349</xdr:row>
                    <xdr:rowOff>66675</xdr:rowOff>
                  </from>
                  <to>
                    <xdr:col>4</xdr:col>
                    <xdr:colOff>352425</xdr:colOff>
                    <xdr:row>350</xdr:row>
                    <xdr:rowOff>0</xdr:rowOff>
                  </to>
                </anchor>
              </controlPr>
            </control>
          </mc:Choice>
        </mc:AlternateContent>
        <mc:AlternateContent xmlns:mc="http://schemas.openxmlformats.org/markup-compatibility/2006">
          <mc:Choice Requires="x14">
            <control shapeId="93" r:id="rId76" name="Check Box 115">
              <controlPr defaultSize="0" autoFill="0" autoLine="0" autoPict="0">
                <anchor moveWithCells="1">
                  <from>
                    <xdr:col>24</xdr:col>
                    <xdr:colOff>142875</xdr:colOff>
                    <xdr:row>264</xdr:row>
                    <xdr:rowOff>28575</xdr:rowOff>
                  </from>
                  <to>
                    <xdr:col>25</xdr:col>
                    <xdr:colOff>28575</xdr:colOff>
                    <xdr:row>265</xdr:row>
                    <xdr:rowOff>9525</xdr:rowOff>
                  </to>
                </anchor>
              </controlPr>
            </control>
          </mc:Choice>
        </mc:AlternateContent>
        <mc:AlternateContent xmlns:mc="http://schemas.openxmlformats.org/markup-compatibility/2006">
          <mc:Choice Requires="x14">
            <control shapeId="94" r:id="rId77" name="Check Box 116">
              <controlPr defaultSize="0" autoFill="0" autoLine="0" autoPict="0">
                <anchor moveWithCells="1">
                  <from>
                    <xdr:col>26</xdr:col>
                    <xdr:colOff>114300</xdr:colOff>
                    <xdr:row>264</xdr:row>
                    <xdr:rowOff>66675</xdr:rowOff>
                  </from>
                  <to>
                    <xdr:col>26</xdr:col>
                    <xdr:colOff>342900</xdr:colOff>
                    <xdr:row>264</xdr:row>
                    <xdr:rowOff>257175</xdr:rowOff>
                  </to>
                </anchor>
              </controlPr>
            </control>
          </mc:Choice>
        </mc:AlternateContent>
        <mc:AlternateContent xmlns:mc="http://schemas.openxmlformats.org/markup-compatibility/2006">
          <mc:Choice Requires="x14">
            <control shapeId="95" r:id="rId78" name="Check Box 117">
              <controlPr defaultSize="0" autoFill="0" autoLine="0" autoPict="0">
                <anchor moveWithCells="1">
                  <from>
                    <xdr:col>28</xdr:col>
                    <xdr:colOff>114300</xdr:colOff>
                    <xdr:row>264</xdr:row>
                    <xdr:rowOff>66675</xdr:rowOff>
                  </from>
                  <to>
                    <xdr:col>28</xdr:col>
                    <xdr:colOff>342900</xdr:colOff>
                    <xdr:row>264</xdr:row>
                    <xdr:rowOff>257175</xdr:rowOff>
                  </to>
                </anchor>
              </controlPr>
            </control>
          </mc:Choice>
        </mc:AlternateContent>
        <mc:AlternateContent xmlns:mc="http://schemas.openxmlformats.org/markup-compatibility/2006">
          <mc:Choice Requires="x14">
            <control shapeId="96" r:id="rId79" name="Check Box 118">
              <controlPr defaultSize="0" autoFill="0" autoLine="0" autoPict="0">
                <anchor moveWithCells="1">
                  <from>
                    <xdr:col>24</xdr:col>
                    <xdr:colOff>171450</xdr:colOff>
                    <xdr:row>374</xdr:row>
                    <xdr:rowOff>66675</xdr:rowOff>
                  </from>
                  <to>
                    <xdr:col>25</xdr:col>
                    <xdr:colOff>28575</xdr:colOff>
                    <xdr:row>375</xdr:row>
                    <xdr:rowOff>0</xdr:rowOff>
                  </to>
                </anchor>
              </controlPr>
            </control>
          </mc:Choice>
        </mc:AlternateContent>
        <mc:AlternateContent xmlns:mc="http://schemas.openxmlformats.org/markup-compatibility/2006">
          <mc:Choice Requires="x14">
            <control shapeId="97" r:id="rId80" name="Check Box 119">
              <controlPr defaultSize="0" autoFill="0" autoLine="0" autoPict="0">
                <anchor moveWithCells="1">
                  <from>
                    <xdr:col>26</xdr:col>
                    <xdr:colOff>152400</xdr:colOff>
                    <xdr:row>374</xdr:row>
                    <xdr:rowOff>66675</xdr:rowOff>
                  </from>
                  <to>
                    <xdr:col>27</xdr:col>
                    <xdr:colOff>9525</xdr:colOff>
                    <xdr:row>375</xdr:row>
                    <xdr:rowOff>0</xdr:rowOff>
                  </to>
                </anchor>
              </controlPr>
            </control>
          </mc:Choice>
        </mc:AlternateContent>
        <mc:AlternateContent xmlns:mc="http://schemas.openxmlformats.org/markup-compatibility/2006">
          <mc:Choice Requires="x14">
            <control shapeId="98" r:id="rId81" name="Check Box 120">
              <controlPr defaultSize="0" autoFill="0" autoLine="0" autoPict="0">
                <anchor moveWithCells="1">
                  <from>
                    <xdr:col>28</xdr:col>
                    <xdr:colOff>161925</xdr:colOff>
                    <xdr:row>374</xdr:row>
                    <xdr:rowOff>66675</xdr:rowOff>
                  </from>
                  <to>
                    <xdr:col>29</xdr:col>
                    <xdr:colOff>19050</xdr:colOff>
                    <xdr:row>375</xdr:row>
                    <xdr:rowOff>0</xdr:rowOff>
                  </to>
                </anchor>
              </controlPr>
            </control>
          </mc:Choice>
        </mc:AlternateContent>
        <mc:AlternateContent xmlns:mc="http://schemas.openxmlformats.org/markup-compatibility/2006">
          <mc:Choice Requires="x14">
            <control shapeId="10370" r:id="rId82" name="Check Box 130">
              <controlPr defaultSize="0" autoFill="0" autoLine="0" autoPict="0">
                <anchor moveWithCells="1">
                  <from>
                    <xdr:col>24</xdr:col>
                    <xdr:colOff>171450</xdr:colOff>
                    <xdr:row>330</xdr:row>
                    <xdr:rowOff>104775</xdr:rowOff>
                  </from>
                  <to>
                    <xdr:col>25</xdr:col>
                    <xdr:colOff>28575</xdr:colOff>
                    <xdr:row>331</xdr:row>
                    <xdr:rowOff>161925</xdr:rowOff>
                  </to>
                </anchor>
              </controlPr>
            </control>
          </mc:Choice>
        </mc:AlternateContent>
        <mc:AlternateContent xmlns:mc="http://schemas.openxmlformats.org/markup-compatibility/2006">
          <mc:Choice Requires="x14">
            <control shapeId="10372" r:id="rId83" name="Check Box 132">
              <controlPr defaultSize="0" autoFill="0" autoLine="0" autoPict="0">
                <anchor moveWithCells="1">
                  <from>
                    <xdr:col>28</xdr:col>
                    <xdr:colOff>85725</xdr:colOff>
                    <xdr:row>330</xdr:row>
                    <xdr:rowOff>76200</xdr:rowOff>
                  </from>
                  <to>
                    <xdr:col>28</xdr:col>
                    <xdr:colOff>304800</xdr:colOff>
                    <xdr:row>331</xdr:row>
                    <xdr:rowOff>133350</xdr:rowOff>
                  </to>
                </anchor>
              </controlPr>
            </control>
          </mc:Choice>
        </mc:AlternateContent>
        <mc:AlternateContent xmlns:mc="http://schemas.openxmlformats.org/markup-compatibility/2006">
          <mc:Choice Requires="x14">
            <control shapeId="10385" r:id="rId84" name="Check Box 145">
              <controlPr defaultSize="0" autoFill="0" autoLine="0" autoPict="0">
                <anchor moveWithCells="1">
                  <from>
                    <xdr:col>26</xdr:col>
                    <xdr:colOff>114300</xdr:colOff>
                    <xdr:row>330</xdr:row>
                    <xdr:rowOff>95250</xdr:rowOff>
                  </from>
                  <to>
                    <xdr:col>26</xdr:col>
                    <xdr:colOff>342900</xdr:colOff>
                    <xdr:row>331</xdr:row>
                    <xdr:rowOff>152400</xdr:rowOff>
                  </to>
                </anchor>
              </controlPr>
            </control>
          </mc:Choice>
        </mc:AlternateContent>
        <mc:AlternateContent xmlns:mc="http://schemas.openxmlformats.org/markup-compatibility/2006">
          <mc:Choice Requires="x14">
            <control shapeId="10389" r:id="rId85" name="Check Box 149">
              <controlPr defaultSize="0" autoFill="0" autoLine="0" autoPict="0">
                <anchor moveWithCells="1">
                  <from>
                    <xdr:col>24</xdr:col>
                    <xdr:colOff>171450</xdr:colOff>
                    <xdr:row>333</xdr:row>
                    <xdr:rowOff>104775</xdr:rowOff>
                  </from>
                  <to>
                    <xdr:col>25</xdr:col>
                    <xdr:colOff>28575</xdr:colOff>
                    <xdr:row>334</xdr:row>
                    <xdr:rowOff>238125</xdr:rowOff>
                  </to>
                </anchor>
              </controlPr>
            </control>
          </mc:Choice>
        </mc:AlternateContent>
        <mc:AlternateContent xmlns:mc="http://schemas.openxmlformats.org/markup-compatibility/2006">
          <mc:Choice Requires="x14">
            <control shapeId="10390" r:id="rId86" name="Check Box 150">
              <controlPr defaultSize="0" autoFill="0" autoLine="0" autoPict="0">
                <anchor moveWithCells="1">
                  <from>
                    <xdr:col>28</xdr:col>
                    <xdr:colOff>57150</xdr:colOff>
                    <xdr:row>333</xdr:row>
                    <xdr:rowOff>85725</xdr:rowOff>
                  </from>
                  <to>
                    <xdr:col>28</xdr:col>
                    <xdr:colOff>276225</xdr:colOff>
                    <xdr:row>334</xdr:row>
                    <xdr:rowOff>238125</xdr:rowOff>
                  </to>
                </anchor>
              </controlPr>
            </control>
          </mc:Choice>
        </mc:AlternateContent>
        <mc:AlternateContent xmlns:mc="http://schemas.openxmlformats.org/markup-compatibility/2006">
          <mc:Choice Requires="x14">
            <control shapeId="10391" r:id="rId87" name="Check Box 151">
              <controlPr defaultSize="0" autoFill="0" autoLine="0" autoPict="0">
                <anchor moveWithCells="1">
                  <from>
                    <xdr:col>26</xdr:col>
                    <xdr:colOff>114300</xdr:colOff>
                    <xdr:row>333</xdr:row>
                    <xdr:rowOff>95250</xdr:rowOff>
                  </from>
                  <to>
                    <xdr:col>26</xdr:col>
                    <xdr:colOff>342900</xdr:colOff>
                    <xdr:row>334</xdr:row>
                    <xdr:rowOff>247650</xdr:rowOff>
                  </to>
                </anchor>
              </controlPr>
            </control>
          </mc:Choice>
        </mc:AlternateContent>
        <mc:AlternateContent xmlns:mc="http://schemas.openxmlformats.org/markup-compatibility/2006">
          <mc:Choice Requires="x14">
            <control shapeId="10400" r:id="rId88" name="Check Box 160">
              <controlPr defaultSize="0" autoFill="0" autoLine="0" autoPict="0">
                <anchor moveWithCells="1">
                  <from>
                    <xdr:col>24</xdr:col>
                    <xdr:colOff>171450</xdr:colOff>
                    <xdr:row>336</xdr:row>
                    <xdr:rowOff>104775</xdr:rowOff>
                  </from>
                  <to>
                    <xdr:col>25</xdr:col>
                    <xdr:colOff>28575</xdr:colOff>
                    <xdr:row>337</xdr:row>
                    <xdr:rowOff>123825</xdr:rowOff>
                  </to>
                </anchor>
              </controlPr>
            </control>
          </mc:Choice>
        </mc:AlternateContent>
        <mc:AlternateContent xmlns:mc="http://schemas.openxmlformats.org/markup-compatibility/2006">
          <mc:Choice Requires="x14">
            <control shapeId="10401" r:id="rId89" name="Check Box 161">
              <controlPr defaultSize="0" autoFill="0" autoLine="0" autoPict="0">
                <anchor moveWithCells="1">
                  <from>
                    <xdr:col>28</xdr:col>
                    <xdr:colOff>57150</xdr:colOff>
                    <xdr:row>336</xdr:row>
                    <xdr:rowOff>85725</xdr:rowOff>
                  </from>
                  <to>
                    <xdr:col>28</xdr:col>
                    <xdr:colOff>276225</xdr:colOff>
                    <xdr:row>337</xdr:row>
                    <xdr:rowOff>104775</xdr:rowOff>
                  </to>
                </anchor>
              </controlPr>
            </control>
          </mc:Choice>
        </mc:AlternateContent>
        <mc:AlternateContent xmlns:mc="http://schemas.openxmlformats.org/markup-compatibility/2006">
          <mc:Choice Requires="x14">
            <control shapeId="10402" r:id="rId90" name="Check Box 162">
              <controlPr defaultSize="0" autoFill="0" autoLine="0" autoPict="0">
                <anchor moveWithCells="1">
                  <from>
                    <xdr:col>26</xdr:col>
                    <xdr:colOff>114300</xdr:colOff>
                    <xdr:row>336</xdr:row>
                    <xdr:rowOff>95250</xdr:rowOff>
                  </from>
                  <to>
                    <xdr:col>26</xdr:col>
                    <xdr:colOff>342900</xdr:colOff>
                    <xdr:row>337</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9F08CBF-1E0D-4E4E-B639-705411D1E8B6}">
          <x14:formula1>
            <xm:f>ドロップダウンリスト!$B$3:$B$6</xm:f>
          </x14:formula1>
          <xm:sqref>Y369:Y372</xm:sqref>
        </x14:dataValidation>
        <x14:dataValidation type="list" allowBlank="1" showInputMessage="1" showErrorMessage="1" xr:uid="{37DBA471-3521-4448-A25E-3DF311C1D498}">
          <x14:formula1>
            <xm:f>ドロップダウンリスト!$D$3:$D$6</xm:f>
          </x14:formula1>
          <xm:sqref>AD369:AE372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90803-5703-4910-B179-6951C516C0AD}">
  <sheetPr>
    <pageSetUpPr fitToPage="1"/>
  </sheetPr>
  <dimension ref="A1:E58"/>
  <sheetViews>
    <sheetView view="pageBreakPreview" topLeftCell="A37" zoomScaleNormal="100" zoomScaleSheetLayoutView="100" workbookViewId="0">
      <selection activeCell="G40" sqref="G40"/>
    </sheetView>
  </sheetViews>
  <sheetFormatPr defaultRowHeight="12" x14ac:dyDescent="0.15"/>
  <cols>
    <col min="1" max="1" width="37.375" style="272" customWidth="1"/>
    <col min="2" max="2" width="11.625" style="272" customWidth="1"/>
    <col min="3" max="3" width="37.375" style="272" customWidth="1"/>
    <col min="4" max="5" width="11.625" style="272" customWidth="1"/>
    <col min="6" max="254" width="9" style="272"/>
    <col min="255" max="255" width="3.25" style="272" bestFit="1" customWidth="1"/>
    <col min="256" max="256" width="34.625" style="272" customWidth="1"/>
    <col min="257" max="257" width="10.625" style="272" customWidth="1"/>
    <col min="258" max="258" width="3.25" style="272" bestFit="1" customWidth="1"/>
    <col min="259" max="259" width="34.625" style="272" customWidth="1"/>
    <col min="260" max="260" width="10.625" style="272" customWidth="1"/>
    <col min="261" max="261" width="11.625" style="272" customWidth="1"/>
    <col min="262" max="510" width="9" style="272"/>
    <col min="511" max="511" width="3.25" style="272" bestFit="1" customWidth="1"/>
    <col min="512" max="512" width="34.625" style="272" customWidth="1"/>
    <col min="513" max="513" width="10.625" style="272" customWidth="1"/>
    <col min="514" max="514" width="3.25" style="272" bestFit="1" customWidth="1"/>
    <col min="515" max="515" width="34.625" style="272" customWidth="1"/>
    <col min="516" max="516" width="10.625" style="272" customWidth="1"/>
    <col min="517" max="517" width="11.625" style="272" customWidth="1"/>
    <col min="518" max="766" width="9" style="272"/>
    <col min="767" max="767" width="3.25" style="272" bestFit="1" customWidth="1"/>
    <col min="768" max="768" width="34.625" style="272" customWidth="1"/>
    <col min="769" max="769" width="10.625" style="272" customWidth="1"/>
    <col min="770" max="770" width="3.25" style="272" bestFit="1" customWidth="1"/>
    <col min="771" max="771" width="34.625" style="272" customWidth="1"/>
    <col min="772" max="772" width="10.625" style="272" customWidth="1"/>
    <col min="773" max="773" width="11.625" style="272" customWidth="1"/>
    <col min="774" max="1022" width="9" style="272"/>
    <col min="1023" max="1023" width="3.25" style="272" bestFit="1" customWidth="1"/>
    <col min="1024" max="1024" width="34.625" style="272" customWidth="1"/>
    <col min="1025" max="1025" width="10.625" style="272" customWidth="1"/>
    <col min="1026" max="1026" width="3.25" style="272" bestFit="1" customWidth="1"/>
    <col min="1027" max="1027" width="34.625" style="272" customWidth="1"/>
    <col min="1028" max="1028" width="10.625" style="272" customWidth="1"/>
    <col min="1029" max="1029" width="11.625" style="272" customWidth="1"/>
    <col min="1030" max="1278" width="9" style="272"/>
    <col min="1279" max="1279" width="3.25" style="272" bestFit="1" customWidth="1"/>
    <col min="1280" max="1280" width="34.625" style="272" customWidth="1"/>
    <col min="1281" max="1281" width="10.625" style="272" customWidth="1"/>
    <col min="1282" max="1282" width="3.25" style="272" bestFit="1" customWidth="1"/>
    <col min="1283" max="1283" width="34.625" style="272" customWidth="1"/>
    <col min="1284" max="1284" width="10.625" style="272" customWidth="1"/>
    <col min="1285" max="1285" width="11.625" style="272" customWidth="1"/>
    <col min="1286" max="1534" width="9" style="272"/>
    <col min="1535" max="1535" width="3.25" style="272" bestFit="1" customWidth="1"/>
    <col min="1536" max="1536" width="34.625" style="272" customWidth="1"/>
    <col min="1537" max="1537" width="10.625" style="272" customWidth="1"/>
    <col min="1538" max="1538" width="3.25" style="272" bestFit="1" customWidth="1"/>
    <col min="1539" max="1539" width="34.625" style="272" customWidth="1"/>
    <col min="1540" max="1540" width="10.625" style="272" customWidth="1"/>
    <col min="1541" max="1541" width="11.625" style="272" customWidth="1"/>
    <col min="1542" max="1790" width="9" style="272"/>
    <col min="1791" max="1791" width="3.25" style="272" bestFit="1" customWidth="1"/>
    <col min="1792" max="1792" width="34.625" style="272" customWidth="1"/>
    <col min="1793" max="1793" width="10.625" style="272" customWidth="1"/>
    <col min="1794" max="1794" width="3.25" style="272" bestFit="1" customWidth="1"/>
    <col min="1795" max="1795" width="34.625" style="272" customWidth="1"/>
    <col min="1796" max="1796" width="10.625" style="272" customWidth="1"/>
    <col min="1797" max="1797" width="11.625" style="272" customWidth="1"/>
    <col min="1798" max="2046" width="9" style="272"/>
    <col min="2047" max="2047" width="3.25" style="272" bestFit="1" customWidth="1"/>
    <col min="2048" max="2048" width="34.625" style="272" customWidth="1"/>
    <col min="2049" max="2049" width="10.625" style="272" customWidth="1"/>
    <col min="2050" max="2050" width="3.25" style="272" bestFit="1" customWidth="1"/>
    <col min="2051" max="2051" width="34.625" style="272" customWidth="1"/>
    <col min="2052" max="2052" width="10.625" style="272" customWidth="1"/>
    <col min="2053" max="2053" width="11.625" style="272" customWidth="1"/>
    <col min="2054" max="2302" width="9" style="272"/>
    <col min="2303" max="2303" width="3.25" style="272" bestFit="1" customWidth="1"/>
    <col min="2304" max="2304" width="34.625" style="272" customWidth="1"/>
    <col min="2305" max="2305" width="10.625" style="272" customWidth="1"/>
    <col min="2306" max="2306" width="3.25" style="272" bestFit="1" customWidth="1"/>
    <col min="2307" max="2307" width="34.625" style="272" customWidth="1"/>
    <col min="2308" max="2308" width="10.625" style="272" customWidth="1"/>
    <col min="2309" max="2309" width="11.625" style="272" customWidth="1"/>
    <col min="2310" max="2558" width="9" style="272"/>
    <col min="2559" max="2559" width="3.25" style="272" bestFit="1" customWidth="1"/>
    <col min="2560" max="2560" width="34.625" style="272" customWidth="1"/>
    <col min="2561" max="2561" width="10.625" style="272" customWidth="1"/>
    <col min="2562" max="2562" width="3.25" style="272" bestFit="1" customWidth="1"/>
    <col min="2563" max="2563" width="34.625" style="272" customWidth="1"/>
    <col min="2564" max="2564" width="10.625" style="272" customWidth="1"/>
    <col min="2565" max="2565" width="11.625" style="272" customWidth="1"/>
    <col min="2566" max="2814" width="9" style="272"/>
    <col min="2815" max="2815" width="3.25" style="272" bestFit="1" customWidth="1"/>
    <col min="2816" max="2816" width="34.625" style="272" customWidth="1"/>
    <col min="2817" max="2817" width="10.625" style="272" customWidth="1"/>
    <col min="2818" max="2818" width="3.25" style="272" bestFit="1" customWidth="1"/>
    <col min="2819" max="2819" width="34.625" style="272" customWidth="1"/>
    <col min="2820" max="2820" width="10.625" style="272" customWidth="1"/>
    <col min="2821" max="2821" width="11.625" style="272" customWidth="1"/>
    <col min="2822" max="3070" width="9" style="272"/>
    <col min="3071" max="3071" width="3.25" style="272" bestFit="1" customWidth="1"/>
    <col min="3072" max="3072" width="34.625" style="272" customWidth="1"/>
    <col min="3073" max="3073" width="10.625" style="272" customWidth="1"/>
    <col min="3074" max="3074" width="3.25" style="272" bestFit="1" customWidth="1"/>
    <col min="3075" max="3075" width="34.625" style="272" customWidth="1"/>
    <col min="3076" max="3076" width="10.625" style="272" customWidth="1"/>
    <col min="3077" max="3077" width="11.625" style="272" customWidth="1"/>
    <col min="3078" max="3326" width="9" style="272"/>
    <col min="3327" max="3327" width="3.25" style="272" bestFit="1" customWidth="1"/>
    <col min="3328" max="3328" width="34.625" style="272" customWidth="1"/>
    <col min="3329" max="3329" width="10.625" style="272" customWidth="1"/>
    <col min="3330" max="3330" width="3.25" style="272" bestFit="1" customWidth="1"/>
    <col min="3331" max="3331" width="34.625" style="272" customWidth="1"/>
    <col min="3332" max="3332" width="10.625" style="272" customWidth="1"/>
    <col min="3333" max="3333" width="11.625" style="272" customWidth="1"/>
    <col min="3334" max="3582" width="9" style="272"/>
    <col min="3583" max="3583" width="3.25" style="272" bestFit="1" customWidth="1"/>
    <col min="3584" max="3584" width="34.625" style="272" customWidth="1"/>
    <col min="3585" max="3585" width="10.625" style="272" customWidth="1"/>
    <col min="3586" max="3586" width="3.25" style="272" bestFit="1" customWidth="1"/>
    <col min="3587" max="3587" width="34.625" style="272" customWidth="1"/>
    <col min="3588" max="3588" width="10.625" style="272" customWidth="1"/>
    <col min="3589" max="3589" width="11.625" style="272" customWidth="1"/>
    <col min="3590" max="3838" width="9" style="272"/>
    <col min="3839" max="3839" width="3.25" style="272" bestFit="1" customWidth="1"/>
    <col min="3840" max="3840" width="34.625" style="272" customWidth="1"/>
    <col min="3841" max="3841" width="10.625" style="272" customWidth="1"/>
    <col min="3842" max="3842" width="3.25" style="272" bestFit="1" customWidth="1"/>
    <col min="3843" max="3843" width="34.625" style="272" customWidth="1"/>
    <col min="3844" max="3844" width="10.625" style="272" customWidth="1"/>
    <col min="3845" max="3845" width="11.625" style="272" customWidth="1"/>
    <col min="3846" max="4094" width="9" style="272"/>
    <col min="4095" max="4095" width="3.25" style="272" bestFit="1" customWidth="1"/>
    <col min="4096" max="4096" width="34.625" style="272" customWidth="1"/>
    <col min="4097" max="4097" width="10.625" style="272" customWidth="1"/>
    <col min="4098" max="4098" width="3.25" style="272" bestFit="1" customWidth="1"/>
    <col min="4099" max="4099" width="34.625" style="272" customWidth="1"/>
    <col min="4100" max="4100" width="10.625" style="272" customWidth="1"/>
    <col min="4101" max="4101" width="11.625" style="272" customWidth="1"/>
    <col min="4102" max="4350" width="9" style="272"/>
    <col min="4351" max="4351" width="3.25" style="272" bestFit="1" customWidth="1"/>
    <col min="4352" max="4352" width="34.625" style="272" customWidth="1"/>
    <col min="4353" max="4353" width="10.625" style="272" customWidth="1"/>
    <col min="4354" max="4354" width="3.25" style="272" bestFit="1" customWidth="1"/>
    <col min="4355" max="4355" width="34.625" style="272" customWidth="1"/>
    <col min="4356" max="4356" width="10.625" style="272" customWidth="1"/>
    <col min="4357" max="4357" width="11.625" style="272" customWidth="1"/>
    <col min="4358" max="4606" width="9" style="272"/>
    <col min="4607" max="4607" width="3.25" style="272" bestFit="1" customWidth="1"/>
    <col min="4608" max="4608" width="34.625" style="272" customWidth="1"/>
    <col min="4609" max="4609" width="10.625" style="272" customWidth="1"/>
    <col min="4610" max="4610" width="3.25" style="272" bestFit="1" customWidth="1"/>
    <col min="4611" max="4611" width="34.625" style="272" customWidth="1"/>
    <col min="4612" max="4612" width="10.625" style="272" customWidth="1"/>
    <col min="4613" max="4613" width="11.625" style="272" customWidth="1"/>
    <col min="4614" max="4862" width="9" style="272"/>
    <col min="4863" max="4863" width="3.25" style="272" bestFit="1" customWidth="1"/>
    <col min="4864" max="4864" width="34.625" style="272" customWidth="1"/>
    <col min="4865" max="4865" width="10.625" style="272" customWidth="1"/>
    <col min="4866" max="4866" width="3.25" style="272" bestFit="1" customWidth="1"/>
    <col min="4867" max="4867" width="34.625" style="272" customWidth="1"/>
    <col min="4868" max="4868" width="10.625" style="272" customWidth="1"/>
    <col min="4869" max="4869" width="11.625" style="272" customWidth="1"/>
    <col min="4870" max="5118" width="9" style="272"/>
    <col min="5119" max="5119" width="3.25" style="272" bestFit="1" customWidth="1"/>
    <col min="5120" max="5120" width="34.625" style="272" customWidth="1"/>
    <col min="5121" max="5121" width="10.625" style="272" customWidth="1"/>
    <col min="5122" max="5122" width="3.25" style="272" bestFit="1" customWidth="1"/>
    <col min="5123" max="5123" width="34.625" style="272" customWidth="1"/>
    <col min="5124" max="5124" width="10.625" style="272" customWidth="1"/>
    <col min="5125" max="5125" width="11.625" style="272" customWidth="1"/>
    <col min="5126" max="5374" width="9" style="272"/>
    <col min="5375" max="5375" width="3.25" style="272" bestFit="1" customWidth="1"/>
    <col min="5376" max="5376" width="34.625" style="272" customWidth="1"/>
    <col min="5377" max="5377" width="10.625" style="272" customWidth="1"/>
    <col min="5378" max="5378" width="3.25" style="272" bestFit="1" customWidth="1"/>
    <col min="5379" max="5379" width="34.625" style="272" customWidth="1"/>
    <col min="5380" max="5380" width="10.625" style="272" customWidth="1"/>
    <col min="5381" max="5381" width="11.625" style="272" customWidth="1"/>
    <col min="5382" max="5630" width="9" style="272"/>
    <col min="5631" max="5631" width="3.25" style="272" bestFit="1" customWidth="1"/>
    <col min="5632" max="5632" width="34.625" style="272" customWidth="1"/>
    <col min="5633" max="5633" width="10.625" style="272" customWidth="1"/>
    <col min="5634" max="5634" width="3.25" style="272" bestFit="1" customWidth="1"/>
    <col min="5635" max="5635" width="34.625" style="272" customWidth="1"/>
    <col min="5636" max="5636" width="10.625" style="272" customWidth="1"/>
    <col min="5637" max="5637" width="11.625" style="272" customWidth="1"/>
    <col min="5638" max="5886" width="9" style="272"/>
    <col min="5887" max="5887" width="3.25" style="272" bestFit="1" customWidth="1"/>
    <col min="5888" max="5888" width="34.625" style="272" customWidth="1"/>
    <col min="5889" max="5889" width="10.625" style="272" customWidth="1"/>
    <col min="5890" max="5890" width="3.25" style="272" bestFit="1" customWidth="1"/>
    <col min="5891" max="5891" width="34.625" style="272" customWidth="1"/>
    <col min="5892" max="5892" width="10.625" style="272" customWidth="1"/>
    <col min="5893" max="5893" width="11.625" style="272" customWidth="1"/>
    <col min="5894" max="6142" width="9" style="272"/>
    <col min="6143" max="6143" width="3.25" style="272" bestFit="1" customWidth="1"/>
    <col min="6144" max="6144" width="34.625" style="272" customWidth="1"/>
    <col min="6145" max="6145" width="10.625" style="272" customWidth="1"/>
    <col min="6146" max="6146" width="3.25" style="272" bestFit="1" customWidth="1"/>
    <col min="6147" max="6147" width="34.625" style="272" customWidth="1"/>
    <col min="6148" max="6148" width="10.625" style="272" customWidth="1"/>
    <col min="6149" max="6149" width="11.625" style="272" customWidth="1"/>
    <col min="6150" max="6398" width="9" style="272"/>
    <col min="6399" max="6399" width="3.25" style="272" bestFit="1" customWidth="1"/>
    <col min="6400" max="6400" width="34.625" style="272" customWidth="1"/>
    <col min="6401" max="6401" width="10.625" style="272" customWidth="1"/>
    <col min="6402" max="6402" width="3.25" style="272" bestFit="1" customWidth="1"/>
    <col min="6403" max="6403" width="34.625" style="272" customWidth="1"/>
    <col min="6404" max="6404" width="10.625" style="272" customWidth="1"/>
    <col min="6405" max="6405" width="11.625" style="272" customWidth="1"/>
    <col min="6406" max="6654" width="9" style="272"/>
    <col min="6655" max="6655" width="3.25" style="272" bestFit="1" customWidth="1"/>
    <col min="6656" max="6656" width="34.625" style="272" customWidth="1"/>
    <col min="6657" max="6657" width="10.625" style="272" customWidth="1"/>
    <col min="6658" max="6658" width="3.25" style="272" bestFit="1" customWidth="1"/>
    <col min="6659" max="6659" width="34.625" style="272" customWidth="1"/>
    <col min="6660" max="6660" width="10.625" style="272" customWidth="1"/>
    <col min="6661" max="6661" width="11.625" style="272" customWidth="1"/>
    <col min="6662" max="6910" width="9" style="272"/>
    <col min="6911" max="6911" width="3.25" style="272" bestFit="1" customWidth="1"/>
    <col min="6912" max="6912" width="34.625" style="272" customWidth="1"/>
    <col min="6913" max="6913" width="10.625" style="272" customWidth="1"/>
    <col min="6914" max="6914" width="3.25" style="272" bestFit="1" customWidth="1"/>
    <col min="6915" max="6915" width="34.625" style="272" customWidth="1"/>
    <col min="6916" max="6916" width="10.625" style="272" customWidth="1"/>
    <col min="6917" max="6917" width="11.625" style="272" customWidth="1"/>
    <col min="6918" max="7166" width="9" style="272"/>
    <col min="7167" max="7167" width="3.25" style="272" bestFit="1" customWidth="1"/>
    <col min="7168" max="7168" width="34.625" style="272" customWidth="1"/>
    <col min="7169" max="7169" width="10.625" style="272" customWidth="1"/>
    <col min="7170" max="7170" width="3.25" style="272" bestFit="1" customWidth="1"/>
    <col min="7171" max="7171" width="34.625" style="272" customWidth="1"/>
    <col min="7172" max="7172" width="10.625" style="272" customWidth="1"/>
    <col min="7173" max="7173" width="11.625" style="272" customWidth="1"/>
    <col min="7174" max="7422" width="9" style="272"/>
    <col min="7423" max="7423" width="3.25" style="272" bestFit="1" customWidth="1"/>
    <col min="7424" max="7424" width="34.625" style="272" customWidth="1"/>
    <col min="7425" max="7425" width="10.625" style="272" customWidth="1"/>
    <col min="7426" max="7426" width="3.25" style="272" bestFit="1" customWidth="1"/>
    <col min="7427" max="7427" width="34.625" style="272" customWidth="1"/>
    <col min="7428" max="7428" width="10.625" style="272" customWidth="1"/>
    <col min="7429" max="7429" width="11.625" style="272" customWidth="1"/>
    <col min="7430" max="7678" width="9" style="272"/>
    <col min="7679" max="7679" width="3.25" style="272" bestFit="1" customWidth="1"/>
    <col min="7680" max="7680" width="34.625" style="272" customWidth="1"/>
    <col min="7681" max="7681" width="10.625" style="272" customWidth="1"/>
    <col min="7682" max="7682" width="3.25" style="272" bestFit="1" customWidth="1"/>
    <col min="7683" max="7683" width="34.625" style="272" customWidth="1"/>
    <col min="7684" max="7684" width="10.625" style="272" customWidth="1"/>
    <col min="7685" max="7685" width="11.625" style="272" customWidth="1"/>
    <col min="7686" max="7934" width="9" style="272"/>
    <col min="7935" max="7935" width="3.25" style="272" bestFit="1" customWidth="1"/>
    <col min="7936" max="7936" width="34.625" style="272" customWidth="1"/>
    <col min="7937" max="7937" width="10.625" style="272" customWidth="1"/>
    <col min="7938" max="7938" width="3.25" style="272" bestFit="1" customWidth="1"/>
    <col min="7939" max="7939" width="34.625" style="272" customWidth="1"/>
    <col min="7940" max="7940" width="10.625" style="272" customWidth="1"/>
    <col min="7941" max="7941" width="11.625" style="272" customWidth="1"/>
    <col min="7942" max="8190" width="9" style="272"/>
    <col min="8191" max="8191" width="3.25" style="272" bestFit="1" customWidth="1"/>
    <col min="8192" max="8192" width="34.625" style="272" customWidth="1"/>
    <col min="8193" max="8193" width="10.625" style="272" customWidth="1"/>
    <col min="8194" max="8194" width="3.25" style="272" bestFit="1" customWidth="1"/>
    <col min="8195" max="8195" width="34.625" style="272" customWidth="1"/>
    <col min="8196" max="8196" width="10.625" style="272" customWidth="1"/>
    <col min="8197" max="8197" width="11.625" style="272" customWidth="1"/>
    <col min="8198" max="8446" width="9" style="272"/>
    <col min="8447" max="8447" width="3.25" style="272" bestFit="1" customWidth="1"/>
    <col min="8448" max="8448" width="34.625" style="272" customWidth="1"/>
    <col min="8449" max="8449" width="10.625" style="272" customWidth="1"/>
    <col min="8450" max="8450" width="3.25" style="272" bestFit="1" customWidth="1"/>
    <col min="8451" max="8451" width="34.625" style="272" customWidth="1"/>
    <col min="8452" max="8452" width="10.625" style="272" customWidth="1"/>
    <col min="8453" max="8453" width="11.625" style="272" customWidth="1"/>
    <col min="8454" max="8702" width="9" style="272"/>
    <col min="8703" max="8703" width="3.25" style="272" bestFit="1" customWidth="1"/>
    <col min="8704" max="8704" width="34.625" style="272" customWidth="1"/>
    <col min="8705" max="8705" width="10.625" style="272" customWidth="1"/>
    <col min="8706" max="8706" width="3.25" style="272" bestFit="1" customWidth="1"/>
    <col min="8707" max="8707" width="34.625" style="272" customWidth="1"/>
    <col min="8708" max="8708" width="10.625" style="272" customWidth="1"/>
    <col min="8709" max="8709" width="11.625" style="272" customWidth="1"/>
    <col min="8710" max="8958" width="9" style="272"/>
    <col min="8959" max="8959" width="3.25" style="272" bestFit="1" customWidth="1"/>
    <col min="8960" max="8960" width="34.625" style="272" customWidth="1"/>
    <col min="8961" max="8961" width="10.625" style="272" customWidth="1"/>
    <col min="8962" max="8962" width="3.25" style="272" bestFit="1" customWidth="1"/>
    <col min="8963" max="8963" width="34.625" style="272" customWidth="1"/>
    <col min="8964" max="8964" width="10.625" style="272" customWidth="1"/>
    <col min="8965" max="8965" width="11.625" style="272" customWidth="1"/>
    <col min="8966" max="9214" width="9" style="272"/>
    <col min="9215" max="9215" width="3.25" style="272" bestFit="1" customWidth="1"/>
    <col min="9216" max="9216" width="34.625" style="272" customWidth="1"/>
    <col min="9217" max="9217" width="10.625" style="272" customWidth="1"/>
    <col min="9218" max="9218" width="3.25" style="272" bestFit="1" customWidth="1"/>
    <col min="9219" max="9219" width="34.625" style="272" customWidth="1"/>
    <col min="9220" max="9220" width="10.625" style="272" customWidth="1"/>
    <col min="9221" max="9221" width="11.625" style="272" customWidth="1"/>
    <col min="9222" max="9470" width="9" style="272"/>
    <col min="9471" max="9471" width="3.25" style="272" bestFit="1" customWidth="1"/>
    <col min="9472" max="9472" width="34.625" style="272" customWidth="1"/>
    <col min="9473" max="9473" width="10.625" style="272" customWidth="1"/>
    <col min="9474" max="9474" width="3.25" style="272" bestFit="1" customWidth="1"/>
    <col min="9475" max="9475" width="34.625" style="272" customWidth="1"/>
    <col min="9476" max="9476" width="10.625" style="272" customWidth="1"/>
    <col min="9477" max="9477" width="11.625" style="272" customWidth="1"/>
    <col min="9478" max="9726" width="9" style="272"/>
    <col min="9727" max="9727" width="3.25" style="272" bestFit="1" customWidth="1"/>
    <col min="9728" max="9728" width="34.625" style="272" customWidth="1"/>
    <col min="9729" max="9729" width="10.625" style="272" customWidth="1"/>
    <col min="9730" max="9730" width="3.25" style="272" bestFit="1" customWidth="1"/>
    <col min="9731" max="9731" width="34.625" style="272" customWidth="1"/>
    <col min="9732" max="9732" width="10.625" style="272" customWidth="1"/>
    <col min="9733" max="9733" width="11.625" style="272" customWidth="1"/>
    <col min="9734" max="9982" width="9" style="272"/>
    <col min="9983" max="9983" width="3.25" style="272" bestFit="1" customWidth="1"/>
    <col min="9984" max="9984" width="34.625" style="272" customWidth="1"/>
    <col min="9985" max="9985" width="10.625" style="272" customWidth="1"/>
    <col min="9986" max="9986" width="3.25" style="272" bestFit="1" customWidth="1"/>
    <col min="9987" max="9987" width="34.625" style="272" customWidth="1"/>
    <col min="9988" max="9988" width="10.625" style="272" customWidth="1"/>
    <col min="9989" max="9989" width="11.625" style="272" customWidth="1"/>
    <col min="9990" max="10238" width="9" style="272"/>
    <col min="10239" max="10239" width="3.25" style="272" bestFit="1" customWidth="1"/>
    <col min="10240" max="10240" width="34.625" style="272" customWidth="1"/>
    <col min="10241" max="10241" width="10.625" style="272" customWidth="1"/>
    <col min="10242" max="10242" width="3.25" style="272" bestFit="1" customWidth="1"/>
    <col min="10243" max="10243" width="34.625" style="272" customWidth="1"/>
    <col min="10244" max="10244" width="10.625" style="272" customWidth="1"/>
    <col min="10245" max="10245" width="11.625" style="272" customWidth="1"/>
    <col min="10246" max="10494" width="9" style="272"/>
    <col min="10495" max="10495" width="3.25" style="272" bestFit="1" customWidth="1"/>
    <col min="10496" max="10496" width="34.625" style="272" customWidth="1"/>
    <col min="10497" max="10497" width="10.625" style="272" customWidth="1"/>
    <col min="10498" max="10498" width="3.25" style="272" bestFit="1" customWidth="1"/>
    <col min="10499" max="10499" width="34.625" style="272" customWidth="1"/>
    <col min="10500" max="10500" width="10.625" style="272" customWidth="1"/>
    <col min="10501" max="10501" width="11.625" style="272" customWidth="1"/>
    <col min="10502" max="10750" width="9" style="272"/>
    <col min="10751" max="10751" width="3.25" style="272" bestFit="1" customWidth="1"/>
    <col min="10752" max="10752" width="34.625" style="272" customWidth="1"/>
    <col min="10753" max="10753" width="10.625" style="272" customWidth="1"/>
    <col min="10754" max="10754" width="3.25" style="272" bestFit="1" customWidth="1"/>
    <col min="10755" max="10755" width="34.625" style="272" customWidth="1"/>
    <col min="10756" max="10756" width="10.625" style="272" customWidth="1"/>
    <col min="10757" max="10757" width="11.625" style="272" customWidth="1"/>
    <col min="10758" max="11006" width="9" style="272"/>
    <col min="11007" max="11007" width="3.25" style="272" bestFit="1" customWidth="1"/>
    <col min="11008" max="11008" width="34.625" style="272" customWidth="1"/>
    <col min="11009" max="11009" width="10.625" style="272" customWidth="1"/>
    <col min="11010" max="11010" width="3.25" style="272" bestFit="1" customWidth="1"/>
    <col min="11011" max="11011" width="34.625" style="272" customWidth="1"/>
    <col min="11012" max="11012" width="10.625" style="272" customWidth="1"/>
    <col min="11013" max="11013" width="11.625" style="272" customWidth="1"/>
    <col min="11014" max="11262" width="9" style="272"/>
    <col min="11263" max="11263" width="3.25" style="272" bestFit="1" customWidth="1"/>
    <col min="11264" max="11264" width="34.625" style="272" customWidth="1"/>
    <col min="11265" max="11265" width="10.625" style="272" customWidth="1"/>
    <col min="11266" max="11266" width="3.25" style="272" bestFit="1" customWidth="1"/>
    <col min="11267" max="11267" width="34.625" style="272" customWidth="1"/>
    <col min="11268" max="11268" width="10.625" style="272" customWidth="1"/>
    <col min="11269" max="11269" width="11.625" style="272" customWidth="1"/>
    <col min="11270" max="11518" width="9" style="272"/>
    <col min="11519" max="11519" width="3.25" style="272" bestFit="1" customWidth="1"/>
    <col min="11520" max="11520" width="34.625" style="272" customWidth="1"/>
    <col min="11521" max="11521" width="10.625" style="272" customWidth="1"/>
    <col min="11522" max="11522" width="3.25" style="272" bestFit="1" customWidth="1"/>
    <col min="11523" max="11523" width="34.625" style="272" customWidth="1"/>
    <col min="11524" max="11524" width="10.625" style="272" customWidth="1"/>
    <col min="11525" max="11525" width="11.625" style="272" customWidth="1"/>
    <col min="11526" max="11774" width="9" style="272"/>
    <col min="11775" max="11775" width="3.25" style="272" bestFit="1" customWidth="1"/>
    <col min="11776" max="11776" width="34.625" style="272" customWidth="1"/>
    <col min="11777" max="11777" width="10.625" style="272" customWidth="1"/>
    <col min="11778" max="11778" width="3.25" style="272" bestFit="1" customWidth="1"/>
    <col min="11779" max="11779" width="34.625" style="272" customWidth="1"/>
    <col min="11780" max="11780" width="10.625" style="272" customWidth="1"/>
    <col min="11781" max="11781" width="11.625" style="272" customWidth="1"/>
    <col min="11782" max="12030" width="9" style="272"/>
    <col min="12031" max="12031" width="3.25" style="272" bestFit="1" customWidth="1"/>
    <col min="12032" max="12032" width="34.625" style="272" customWidth="1"/>
    <col min="12033" max="12033" width="10.625" style="272" customWidth="1"/>
    <col min="12034" max="12034" width="3.25" style="272" bestFit="1" customWidth="1"/>
    <col min="12035" max="12035" width="34.625" style="272" customWidth="1"/>
    <col min="12036" max="12036" width="10.625" style="272" customWidth="1"/>
    <col min="12037" max="12037" width="11.625" style="272" customWidth="1"/>
    <col min="12038" max="12286" width="9" style="272"/>
    <col min="12287" max="12287" width="3.25" style="272" bestFit="1" customWidth="1"/>
    <col min="12288" max="12288" width="34.625" style="272" customWidth="1"/>
    <col min="12289" max="12289" width="10.625" style="272" customWidth="1"/>
    <col min="12290" max="12290" width="3.25" style="272" bestFit="1" customWidth="1"/>
    <col min="12291" max="12291" width="34.625" style="272" customWidth="1"/>
    <col min="12292" max="12292" width="10.625" style="272" customWidth="1"/>
    <col min="12293" max="12293" width="11.625" style="272" customWidth="1"/>
    <col min="12294" max="12542" width="9" style="272"/>
    <col min="12543" max="12543" width="3.25" style="272" bestFit="1" customWidth="1"/>
    <col min="12544" max="12544" width="34.625" style="272" customWidth="1"/>
    <col min="12545" max="12545" width="10.625" style="272" customWidth="1"/>
    <col min="12546" max="12546" width="3.25" style="272" bestFit="1" customWidth="1"/>
    <col min="12547" max="12547" width="34.625" style="272" customWidth="1"/>
    <col min="12548" max="12548" width="10.625" style="272" customWidth="1"/>
    <col min="12549" max="12549" width="11.625" style="272" customWidth="1"/>
    <col min="12550" max="12798" width="9" style="272"/>
    <col min="12799" max="12799" width="3.25" style="272" bestFit="1" customWidth="1"/>
    <col min="12800" max="12800" width="34.625" style="272" customWidth="1"/>
    <col min="12801" max="12801" width="10.625" style="272" customWidth="1"/>
    <col min="12802" max="12802" width="3.25" style="272" bestFit="1" customWidth="1"/>
    <col min="12803" max="12803" width="34.625" style="272" customWidth="1"/>
    <col min="12804" max="12804" width="10.625" style="272" customWidth="1"/>
    <col min="12805" max="12805" width="11.625" style="272" customWidth="1"/>
    <col min="12806" max="13054" width="9" style="272"/>
    <col min="13055" max="13055" width="3.25" style="272" bestFit="1" customWidth="1"/>
    <col min="13056" max="13056" width="34.625" style="272" customWidth="1"/>
    <col min="13057" max="13057" width="10.625" style="272" customWidth="1"/>
    <col min="13058" max="13058" width="3.25" style="272" bestFit="1" customWidth="1"/>
    <col min="13059" max="13059" width="34.625" style="272" customWidth="1"/>
    <col min="13060" max="13060" width="10.625" style="272" customWidth="1"/>
    <col min="13061" max="13061" width="11.625" style="272" customWidth="1"/>
    <col min="13062" max="13310" width="9" style="272"/>
    <col min="13311" max="13311" width="3.25" style="272" bestFit="1" customWidth="1"/>
    <col min="13312" max="13312" width="34.625" style="272" customWidth="1"/>
    <col min="13313" max="13313" width="10.625" style="272" customWidth="1"/>
    <col min="13314" max="13314" width="3.25" style="272" bestFit="1" customWidth="1"/>
    <col min="13315" max="13315" width="34.625" style="272" customWidth="1"/>
    <col min="13316" max="13316" width="10.625" style="272" customWidth="1"/>
    <col min="13317" max="13317" width="11.625" style="272" customWidth="1"/>
    <col min="13318" max="13566" width="9" style="272"/>
    <col min="13567" max="13567" width="3.25" style="272" bestFit="1" customWidth="1"/>
    <col min="13568" max="13568" width="34.625" style="272" customWidth="1"/>
    <col min="13569" max="13569" width="10.625" style="272" customWidth="1"/>
    <col min="13570" max="13570" width="3.25" style="272" bestFit="1" customWidth="1"/>
    <col min="13571" max="13571" width="34.625" style="272" customWidth="1"/>
    <col min="13572" max="13572" width="10.625" style="272" customWidth="1"/>
    <col min="13573" max="13573" width="11.625" style="272" customWidth="1"/>
    <col min="13574" max="13822" width="9" style="272"/>
    <col min="13823" max="13823" width="3.25" style="272" bestFit="1" customWidth="1"/>
    <col min="13824" max="13824" width="34.625" style="272" customWidth="1"/>
    <col min="13825" max="13825" width="10.625" style="272" customWidth="1"/>
    <col min="13826" max="13826" width="3.25" style="272" bestFit="1" customWidth="1"/>
    <col min="13827" max="13827" width="34.625" style="272" customWidth="1"/>
    <col min="13828" max="13828" width="10.625" style="272" customWidth="1"/>
    <col min="13829" max="13829" width="11.625" style="272" customWidth="1"/>
    <col min="13830" max="14078" width="9" style="272"/>
    <col min="14079" max="14079" width="3.25" style="272" bestFit="1" customWidth="1"/>
    <col min="14080" max="14080" width="34.625" style="272" customWidth="1"/>
    <col min="14081" max="14081" width="10.625" style="272" customWidth="1"/>
    <col min="14082" max="14082" width="3.25" style="272" bestFit="1" customWidth="1"/>
    <col min="14083" max="14083" width="34.625" style="272" customWidth="1"/>
    <col min="14084" max="14084" width="10.625" style="272" customWidth="1"/>
    <col min="14085" max="14085" width="11.625" style="272" customWidth="1"/>
    <col min="14086" max="14334" width="9" style="272"/>
    <col min="14335" max="14335" width="3.25" style="272" bestFit="1" customWidth="1"/>
    <col min="14336" max="14336" width="34.625" style="272" customWidth="1"/>
    <col min="14337" max="14337" width="10.625" style="272" customWidth="1"/>
    <col min="14338" max="14338" width="3.25" style="272" bestFit="1" customWidth="1"/>
    <col min="14339" max="14339" width="34.625" style="272" customWidth="1"/>
    <col min="14340" max="14340" width="10.625" style="272" customWidth="1"/>
    <col min="14341" max="14341" width="11.625" style="272" customWidth="1"/>
    <col min="14342" max="14590" width="9" style="272"/>
    <col min="14591" max="14591" width="3.25" style="272" bestFit="1" customWidth="1"/>
    <col min="14592" max="14592" width="34.625" style="272" customWidth="1"/>
    <col min="14593" max="14593" width="10.625" style="272" customWidth="1"/>
    <col min="14594" max="14594" width="3.25" style="272" bestFit="1" customWidth="1"/>
    <col min="14595" max="14595" width="34.625" style="272" customWidth="1"/>
    <col min="14596" max="14596" width="10.625" style="272" customWidth="1"/>
    <col min="14597" max="14597" width="11.625" style="272" customWidth="1"/>
    <col min="14598" max="14846" width="9" style="272"/>
    <col min="14847" max="14847" width="3.25" style="272" bestFit="1" customWidth="1"/>
    <col min="14848" max="14848" width="34.625" style="272" customWidth="1"/>
    <col min="14849" max="14849" width="10.625" style="272" customWidth="1"/>
    <col min="14850" max="14850" width="3.25" style="272" bestFit="1" customWidth="1"/>
    <col min="14851" max="14851" width="34.625" style="272" customWidth="1"/>
    <col min="14852" max="14852" width="10.625" style="272" customWidth="1"/>
    <col min="14853" max="14853" width="11.625" style="272" customWidth="1"/>
    <col min="14854" max="15102" width="9" style="272"/>
    <col min="15103" max="15103" width="3.25" style="272" bestFit="1" customWidth="1"/>
    <col min="15104" max="15104" width="34.625" style="272" customWidth="1"/>
    <col min="15105" max="15105" width="10.625" style="272" customWidth="1"/>
    <col min="15106" max="15106" width="3.25" style="272" bestFit="1" customWidth="1"/>
    <col min="15107" max="15107" width="34.625" style="272" customWidth="1"/>
    <col min="15108" max="15108" width="10.625" style="272" customWidth="1"/>
    <col min="15109" max="15109" width="11.625" style="272" customWidth="1"/>
    <col min="15110" max="15358" width="9" style="272"/>
    <col min="15359" max="15359" width="3.25" style="272" bestFit="1" customWidth="1"/>
    <col min="15360" max="15360" width="34.625" style="272" customWidth="1"/>
    <col min="15361" max="15361" width="10.625" style="272" customWidth="1"/>
    <col min="15362" max="15362" width="3.25" style="272" bestFit="1" customWidth="1"/>
    <col min="15363" max="15363" width="34.625" style="272" customWidth="1"/>
    <col min="15364" max="15364" width="10.625" style="272" customWidth="1"/>
    <col min="15365" max="15365" width="11.625" style="272" customWidth="1"/>
    <col min="15366" max="15614" width="9" style="272"/>
    <col min="15615" max="15615" width="3.25" style="272" bestFit="1" customWidth="1"/>
    <col min="15616" max="15616" width="34.625" style="272" customWidth="1"/>
    <col min="15617" max="15617" width="10.625" style="272" customWidth="1"/>
    <col min="15618" max="15618" width="3.25" style="272" bestFit="1" customWidth="1"/>
    <col min="15619" max="15619" width="34.625" style="272" customWidth="1"/>
    <col min="15620" max="15620" width="10.625" style="272" customWidth="1"/>
    <col min="15621" max="15621" width="11.625" style="272" customWidth="1"/>
    <col min="15622" max="15870" width="9" style="272"/>
    <col min="15871" max="15871" width="3.25" style="272" bestFit="1" customWidth="1"/>
    <col min="15872" max="15872" width="34.625" style="272" customWidth="1"/>
    <col min="15873" max="15873" width="10.625" style="272" customWidth="1"/>
    <col min="15874" max="15874" width="3.25" style="272" bestFit="1" customWidth="1"/>
    <col min="15875" max="15875" width="34.625" style="272" customWidth="1"/>
    <col min="15876" max="15876" width="10.625" style="272" customWidth="1"/>
    <col min="15877" max="15877" width="11.625" style="272" customWidth="1"/>
    <col min="15878" max="16126" width="9" style="272"/>
    <col min="16127" max="16127" width="3.25" style="272" bestFit="1" customWidth="1"/>
    <col min="16128" max="16128" width="34.625" style="272" customWidth="1"/>
    <col min="16129" max="16129" width="10.625" style="272" customWidth="1"/>
    <col min="16130" max="16130" width="3.25" style="272" bestFit="1" customWidth="1"/>
    <col min="16131" max="16131" width="34.625" style="272" customWidth="1"/>
    <col min="16132" max="16132" width="10.625" style="272" customWidth="1"/>
    <col min="16133" max="16133" width="11.625" style="272" customWidth="1"/>
    <col min="16134" max="16384" width="9" style="272"/>
  </cols>
  <sheetData>
    <row r="1" spans="1:5" ht="13.5" customHeight="1" x14ac:dyDescent="0.15">
      <c r="A1" s="272" t="s">
        <v>304</v>
      </c>
    </row>
    <row r="2" spans="1:5" ht="13.5" customHeight="1" x14ac:dyDescent="0.15">
      <c r="A2" s="746" t="s">
        <v>405</v>
      </c>
      <c r="B2" s="746"/>
      <c r="C2" s="746"/>
      <c r="D2" s="746"/>
      <c r="E2" s="746"/>
    </row>
    <row r="3" spans="1:5" ht="20.25" customHeight="1" thickBot="1" x14ac:dyDescent="0.2">
      <c r="A3" s="273"/>
      <c r="B3" s="273"/>
      <c r="C3" s="747" t="s">
        <v>305</v>
      </c>
      <c r="D3" s="747"/>
      <c r="E3" s="747"/>
    </row>
    <row r="4" spans="1:5" ht="16.5" customHeight="1" x14ac:dyDescent="0.15">
      <c r="A4" s="748" t="s">
        <v>306</v>
      </c>
      <c r="B4" s="749"/>
      <c r="C4" s="750" t="s">
        <v>307</v>
      </c>
      <c r="D4" s="749"/>
      <c r="E4" s="751" t="s">
        <v>308</v>
      </c>
    </row>
    <row r="5" spans="1:5" ht="27.75" customHeight="1" x14ac:dyDescent="0.15">
      <c r="A5" s="274" t="s">
        <v>309</v>
      </c>
      <c r="B5" s="275" t="s">
        <v>310</v>
      </c>
      <c r="C5" s="276" t="s">
        <v>309</v>
      </c>
      <c r="D5" s="275" t="s">
        <v>311</v>
      </c>
      <c r="E5" s="752"/>
    </row>
    <row r="6" spans="1:5" ht="17.100000000000001" customHeight="1" x14ac:dyDescent="0.15">
      <c r="A6" s="277" t="s">
        <v>312</v>
      </c>
      <c r="B6" s="278">
        <f>SUM(B8:B10)</f>
        <v>0</v>
      </c>
      <c r="C6" s="277" t="s">
        <v>313</v>
      </c>
      <c r="D6" s="278">
        <f>SUM(D7:D12)</f>
        <v>0</v>
      </c>
      <c r="E6" s="279"/>
    </row>
    <row r="7" spans="1:5" ht="17.100000000000001" customHeight="1" x14ac:dyDescent="0.15">
      <c r="A7" s="280" t="s">
        <v>314</v>
      </c>
      <c r="B7" s="281"/>
      <c r="C7" s="282" t="s">
        <v>315</v>
      </c>
      <c r="D7" s="281"/>
      <c r="E7" s="279"/>
    </row>
    <row r="8" spans="1:5" ht="17.100000000000001" customHeight="1" x14ac:dyDescent="0.15">
      <c r="A8" s="280" t="s">
        <v>316</v>
      </c>
      <c r="B8" s="281"/>
      <c r="C8" s="283" t="s">
        <v>317</v>
      </c>
      <c r="D8" s="281"/>
      <c r="E8" s="279"/>
    </row>
    <row r="9" spans="1:5" ht="17.100000000000001" customHeight="1" x14ac:dyDescent="0.15">
      <c r="A9" s="280" t="s">
        <v>318</v>
      </c>
      <c r="B9" s="281"/>
      <c r="C9" s="283" t="s">
        <v>319</v>
      </c>
      <c r="D9" s="281"/>
      <c r="E9" s="279"/>
    </row>
    <row r="10" spans="1:5" ht="17.100000000000001" customHeight="1" x14ac:dyDescent="0.15">
      <c r="A10" s="284" t="s">
        <v>320</v>
      </c>
      <c r="B10" s="285"/>
      <c r="C10" s="283" t="s">
        <v>321</v>
      </c>
      <c r="D10" s="281"/>
      <c r="E10" s="279"/>
    </row>
    <row r="11" spans="1:5" ht="17.100000000000001" customHeight="1" x14ac:dyDescent="0.15">
      <c r="A11" s="286" t="s">
        <v>322</v>
      </c>
      <c r="B11" s="281"/>
      <c r="C11" s="283" t="s">
        <v>323</v>
      </c>
      <c r="D11" s="281"/>
      <c r="E11" s="279"/>
    </row>
    <row r="12" spans="1:5" ht="17.100000000000001" customHeight="1" x14ac:dyDescent="0.15">
      <c r="A12" s="286" t="s">
        <v>324</v>
      </c>
      <c r="B12" s="281"/>
      <c r="C12" s="283" t="s">
        <v>325</v>
      </c>
      <c r="D12" s="285"/>
      <c r="E12" s="279"/>
    </row>
    <row r="13" spans="1:5" ht="17.100000000000001" customHeight="1" x14ac:dyDescent="0.15">
      <c r="A13" s="286" t="s">
        <v>326</v>
      </c>
      <c r="B13" s="281"/>
      <c r="C13" s="277" t="s">
        <v>327</v>
      </c>
      <c r="D13" s="278">
        <f>SUM(D14:D23)</f>
        <v>0</v>
      </c>
      <c r="E13" s="279"/>
    </row>
    <row r="14" spans="1:5" ht="17.100000000000001" customHeight="1" x14ac:dyDescent="0.15">
      <c r="A14" s="286" t="s">
        <v>328</v>
      </c>
      <c r="B14" s="281"/>
      <c r="C14" s="283" t="s">
        <v>329</v>
      </c>
      <c r="D14" s="281"/>
      <c r="E14" s="279"/>
    </row>
    <row r="15" spans="1:5" ht="17.100000000000001" customHeight="1" x14ac:dyDescent="0.15">
      <c r="A15" s="287" t="s">
        <v>330</v>
      </c>
      <c r="B15" s="281"/>
      <c r="C15" s="283" t="s">
        <v>331</v>
      </c>
      <c r="D15" s="281"/>
      <c r="E15" s="279"/>
    </row>
    <row r="16" spans="1:5" ht="17.100000000000001" customHeight="1" x14ac:dyDescent="0.15">
      <c r="A16" s="286" t="s">
        <v>332</v>
      </c>
      <c r="B16" s="281"/>
      <c r="C16" s="283" t="s">
        <v>333</v>
      </c>
      <c r="D16" s="281"/>
      <c r="E16" s="279"/>
    </row>
    <row r="17" spans="1:5" ht="17.100000000000001" customHeight="1" x14ac:dyDescent="0.15">
      <c r="A17" s="286"/>
      <c r="B17" s="281"/>
      <c r="C17" s="283" t="s">
        <v>334</v>
      </c>
      <c r="D17" s="281"/>
      <c r="E17" s="279"/>
    </row>
    <row r="18" spans="1:5" ht="17.100000000000001" customHeight="1" x14ac:dyDescent="0.15">
      <c r="A18" s="286"/>
      <c r="B18" s="281"/>
      <c r="C18" s="283" t="s">
        <v>335</v>
      </c>
      <c r="D18" s="281"/>
      <c r="E18" s="279"/>
    </row>
    <row r="19" spans="1:5" ht="17.100000000000001" customHeight="1" x14ac:dyDescent="0.15">
      <c r="A19" s="286"/>
      <c r="B19" s="281"/>
      <c r="C19" s="283" t="s">
        <v>336</v>
      </c>
      <c r="D19" s="281"/>
      <c r="E19" s="279"/>
    </row>
    <row r="20" spans="1:5" ht="17.100000000000001" customHeight="1" x14ac:dyDescent="0.15">
      <c r="A20" s="286"/>
      <c r="B20" s="281"/>
      <c r="C20" s="288" t="s">
        <v>337</v>
      </c>
      <c r="D20" s="281"/>
      <c r="E20" s="279"/>
    </row>
    <row r="21" spans="1:5" ht="17.100000000000001" customHeight="1" x14ac:dyDescent="0.15">
      <c r="A21" s="280"/>
      <c r="B21" s="281"/>
      <c r="C21" s="288" t="s">
        <v>338</v>
      </c>
      <c r="D21" s="281"/>
      <c r="E21" s="279"/>
    </row>
    <row r="22" spans="1:5" ht="17.100000000000001" customHeight="1" x14ac:dyDescent="0.15">
      <c r="A22" s="280"/>
      <c r="B22" s="281"/>
      <c r="C22" s="288" t="s">
        <v>339</v>
      </c>
      <c r="D22" s="281"/>
      <c r="E22" s="279"/>
    </row>
    <row r="23" spans="1:5" ht="17.100000000000001" customHeight="1" x14ac:dyDescent="0.15">
      <c r="A23" s="280"/>
      <c r="B23" s="281"/>
      <c r="C23" s="289" t="s">
        <v>340</v>
      </c>
      <c r="D23" s="285"/>
      <c r="E23" s="279"/>
    </row>
    <row r="24" spans="1:5" ht="17.100000000000001" customHeight="1" x14ac:dyDescent="0.15">
      <c r="A24" s="280"/>
      <c r="B24" s="281"/>
      <c r="C24" s="289" t="s">
        <v>341</v>
      </c>
      <c r="D24" s="285">
        <f>SUM(D25:D42)</f>
        <v>0</v>
      </c>
      <c r="E24" s="279"/>
    </row>
    <row r="25" spans="1:5" ht="17.100000000000001" customHeight="1" x14ac:dyDescent="0.15">
      <c r="A25" s="280"/>
      <c r="B25" s="281"/>
      <c r="C25" s="283" t="s">
        <v>342</v>
      </c>
      <c r="D25" s="281"/>
      <c r="E25" s="279"/>
    </row>
    <row r="26" spans="1:5" ht="17.100000000000001" customHeight="1" x14ac:dyDescent="0.15">
      <c r="A26" s="280"/>
      <c r="B26" s="281"/>
      <c r="C26" s="283" t="s">
        <v>343</v>
      </c>
      <c r="D26" s="281"/>
      <c r="E26" s="279"/>
    </row>
    <row r="27" spans="1:5" ht="17.100000000000001" customHeight="1" x14ac:dyDescent="0.15">
      <c r="A27" s="280"/>
      <c r="B27" s="281"/>
      <c r="C27" s="283" t="s">
        <v>344</v>
      </c>
      <c r="D27" s="281"/>
      <c r="E27" s="279"/>
    </row>
    <row r="28" spans="1:5" ht="17.100000000000001" customHeight="1" x14ac:dyDescent="0.15">
      <c r="A28" s="280"/>
      <c r="B28" s="281"/>
      <c r="C28" s="283" t="s">
        <v>345</v>
      </c>
      <c r="D28" s="281"/>
      <c r="E28" s="279"/>
    </row>
    <row r="29" spans="1:5" ht="17.100000000000001" customHeight="1" x14ac:dyDescent="0.15">
      <c r="A29" s="280"/>
      <c r="B29" s="281"/>
      <c r="C29" s="283" t="s">
        <v>346</v>
      </c>
      <c r="D29" s="281"/>
      <c r="E29" s="279"/>
    </row>
    <row r="30" spans="1:5" ht="17.100000000000001" customHeight="1" x14ac:dyDescent="0.15">
      <c r="A30" s="280"/>
      <c r="B30" s="281"/>
      <c r="C30" s="283" t="s">
        <v>347</v>
      </c>
      <c r="D30" s="281"/>
      <c r="E30" s="279"/>
    </row>
    <row r="31" spans="1:5" ht="17.100000000000001" customHeight="1" x14ac:dyDescent="0.15">
      <c r="A31" s="280"/>
      <c r="B31" s="281"/>
      <c r="C31" s="283" t="s">
        <v>348</v>
      </c>
      <c r="D31" s="281"/>
      <c r="E31" s="279"/>
    </row>
    <row r="32" spans="1:5" ht="17.100000000000001" customHeight="1" x14ac:dyDescent="0.15">
      <c r="A32" s="280"/>
      <c r="B32" s="281"/>
      <c r="C32" s="283" t="s">
        <v>349</v>
      </c>
      <c r="D32" s="281"/>
      <c r="E32" s="279"/>
    </row>
    <row r="33" spans="1:5" ht="17.100000000000001" customHeight="1" x14ac:dyDescent="0.15">
      <c r="A33" s="280"/>
      <c r="B33" s="281"/>
      <c r="C33" s="283" t="s">
        <v>350</v>
      </c>
      <c r="D33" s="281"/>
      <c r="E33" s="279"/>
    </row>
    <row r="34" spans="1:5" ht="17.100000000000001" customHeight="1" x14ac:dyDescent="0.15">
      <c r="A34" s="280"/>
      <c r="B34" s="281"/>
      <c r="C34" s="283" t="s">
        <v>351</v>
      </c>
      <c r="D34" s="281"/>
      <c r="E34" s="279"/>
    </row>
    <row r="35" spans="1:5" ht="17.100000000000001" customHeight="1" x14ac:dyDescent="0.15">
      <c r="A35" s="280"/>
      <c r="B35" s="281"/>
      <c r="C35" s="283" t="s">
        <v>352</v>
      </c>
      <c r="D35" s="281"/>
      <c r="E35" s="279"/>
    </row>
    <row r="36" spans="1:5" ht="17.100000000000001" customHeight="1" x14ac:dyDescent="0.15">
      <c r="A36" s="280"/>
      <c r="B36" s="281"/>
      <c r="C36" s="283" t="s">
        <v>353</v>
      </c>
      <c r="D36" s="281"/>
      <c r="E36" s="279"/>
    </row>
    <row r="37" spans="1:5" ht="17.100000000000001" customHeight="1" x14ac:dyDescent="0.15">
      <c r="A37" s="280"/>
      <c r="B37" s="281"/>
      <c r="C37" s="283" t="s">
        <v>354</v>
      </c>
      <c r="D37" s="281"/>
      <c r="E37" s="279"/>
    </row>
    <row r="38" spans="1:5" ht="17.100000000000001" customHeight="1" x14ac:dyDescent="0.15">
      <c r="A38" s="280"/>
      <c r="B38" s="281"/>
      <c r="C38" s="283" t="s">
        <v>355</v>
      </c>
      <c r="D38" s="281"/>
      <c r="E38" s="279"/>
    </row>
    <row r="39" spans="1:5" ht="17.100000000000001" customHeight="1" x14ac:dyDescent="0.15">
      <c r="A39" s="280"/>
      <c r="B39" s="281"/>
      <c r="C39" s="283" t="s">
        <v>356</v>
      </c>
      <c r="D39" s="281"/>
      <c r="E39" s="279"/>
    </row>
    <row r="40" spans="1:5" ht="17.100000000000001" customHeight="1" x14ac:dyDescent="0.15">
      <c r="A40" s="280"/>
      <c r="B40" s="281"/>
      <c r="C40" s="283" t="s">
        <v>357</v>
      </c>
      <c r="D40" s="281"/>
      <c r="E40" s="279"/>
    </row>
    <row r="41" spans="1:5" ht="17.100000000000001" customHeight="1" x14ac:dyDescent="0.15">
      <c r="A41" s="280"/>
      <c r="B41" s="281"/>
      <c r="C41" s="283" t="s">
        <v>358</v>
      </c>
      <c r="D41" s="281"/>
      <c r="E41" s="279"/>
    </row>
    <row r="42" spans="1:5" ht="17.100000000000001" customHeight="1" x14ac:dyDescent="0.15">
      <c r="A42" s="280"/>
      <c r="B42" s="281"/>
      <c r="C42" s="289" t="s">
        <v>359</v>
      </c>
      <c r="D42" s="285"/>
      <c r="E42" s="279"/>
    </row>
    <row r="43" spans="1:5" ht="17.100000000000001" customHeight="1" x14ac:dyDescent="0.15">
      <c r="A43" s="280"/>
      <c r="B43" s="281"/>
      <c r="C43" s="290" t="s">
        <v>360</v>
      </c>
      <c r="D43" s="281"/>
      <c r="E43" s="279"/>
    </row>
    <row r="44" spans="1:5" ht="17.100000000000001" customHeight="1" x14ac:dyDescent="0.15">
      <c r="A44" s="280"/>
      <c r="B44" s="281"/>
      <c r="C44" s="290" t="s">
        <v>361</v>
      </c>
      <c r="D44" s="281"/>
      <c r="E44" s="279"/>
    </row>
    <row r="45" spans="1:5" ht="17.100000000000001" customHeight="1" x14ac:dyDescent="0.15">
      <c r="A45" s="280"/>
      <c r="B45" s="281"/>
      <c r="C45" s="290" t="s">
        <v>362</v>
      </c>
      <c r="D45" s="281"/>
      <c r="E45" s="279"/>
    </row>
    <row r="46" spans="1:5" ht="17.100000000000001" customHeight="1" x14ac:dyDescent="0.15">
      <c r="A46" s="284"/>
      <c r="B46" s="285"/>
      <c r="C46" s="289" t="s">
        <v>363</v>
      </c>
      <c r="D46" s="285"/>
      <c r="E46" s="291"/>
    </row>
    <row r="47" spans="1:5" ht="17.100000000000001" customHeight="1" x14ac:dyDescent="0.15">
      <c r="A47" s="284" t="s">
        <v>364</v>
      </c>
      <c r="B47" s="285"/>
      <c r="C47" s="292" t="s">
        <v>365</v>
      </c>
      <c r="D47" s="285"/>
      <c r="E47" s="291"/>
    </row>
    <row r="48" spans="1:5" ht="17.100000000000001" customHeight="1" thickBot="1" x14ac:dyDescent="0.2">
      <c r="A48" s="293" t="s">
        <v>366</v>
      </c>
      <c r="B48" s="294">
        <f>SUM(B6,B11:B16,B47)</f>
        <v>0</v>
      </c>
      <c r="C48" s="295" t="s">
        <v>367</v>
      </c>
      <c r="D48" s="294">
        <f>SUM(D43:D47,D24,D13,D6)</f>
        <v>0</v>
      </c>
      <c r="E48" s="296">
        <f>B48-D48</f>
        <v>0</v>
      </c>
    </row>
    <row r="49" spans="1:5" s="282" customFormat="1" ht="17.100000000000001" customHeight="1" x14ac:dyDescent="0.15">
      <c r="A49" s="297" t="s">
        <v>368</v>
      </c>
      <c r="B49" s="281"/>
      <c r="C49" s="298" t="s">
        <v>369</v>
      </c>
      <c r="D49" s="281"/>
      <c r="E49" s="279"/>
    </row>
    <row r="50" spans="1:5" s="282" customFormat="1" ht="17.100000000000001" customHeight="1" x14ac:dyDescent="0.15">
      <c r="A50" s="297" t="s">
        <v>370</v>
      </c>
      <c r="B50" s="281"/>
      <c r="C50" s="290" t="s">
        <v>371</v>
      </c>
      <c r="D50" s="281"/>
      <c r="E50" s="279"/>
    </row>
    <row r="51" spans="1:5" s="282" customFormat="1" ht="17.100000000000001" customHeight="1" x14ac:dyDescent="0.15">
      <c r="A51" s="297" t="s">
        <v>372</v>
      </c>
      <c r="B51" s="281"/>
      <c r="C51" s="297" t="s">
        <v>373</v>
      </c>
      <c r="D51" s="281"/>
      <c r="E51" s="279"/>
    </row>
    <row r="52" spans="1:5" s="282" customFormat="1" ht="17.100000000000001" customHeight="1" x14ac:dyDescent="0.15">
      <c r="A52" s="297" t="s">
        <v>374</v>
      </c>
      <c r="B52" s="281"/>
      <c r="C52" s="297" t="s">
        <v>375</v>
      </c>
      <c r="D52" s="281"/>
      <c r="E52" s="279"/>
    </row>
    <row r="53" spans="1:5" s="282" customFormat="1" ht="17.100000000000001" customHeight="1" x14ac:dyDescent="0.15">
      <c r="A53" s="297"/>
      <c r="B53" s="281"/>
      <c r="C53" s="297" t="s">
        <v>376</v>
      </c>
      <c r="D53" s="281"/>
      <c r="E53" s="279"/>
    </row>
    <row r="54" spans="1:5" s="282" customFormat="1" ht="17.100000000000001" customHeight="1" x14ac:dyDescent="0.15">
      <c r="A54" s="299"/>
      <c r="B54" s="300"/>
      <c r="C54" s="301" t="s">
        <v>377</v>
      </c>
      <c r="D54" s="300"/>
      <c r="E54" s="279"/>
    </row>
    <row r="55" spans="1:5" ht="17.100000000000001" customHeight="1" thickBot="1" x14ac:dyDescent="0.2">
      <c r="A55" s="293" t="s">
        <v>378</v>
      </c>
      <c r="B55" s="294">
        <f>SUM(B49:B54)</f>
        <v>0</v>
      </c>
      <c r="C55" s="295" t="s">
        <v>379</v>
      </c>
      <c r="D55" s="296">
        <f>SUM(D49:D54)</f>
        <v>0</v>
      </c>
      <c r="E55" s="296">
        <f>B55-D55</f>
        <v>0</v>
      </c>
    </row>
    <row r="56" spans="1:5" ht="17.100000000000001" customHeight="1" thickBot="1" x14ac:dyDescent="0.2">
      <c r="A56" s="302" t="s">
        <v>380</v>
      </c>
      <c r="B56" s="303">
        <f>SUM(B55,B48)</f>
        <v>0</v>
      </c>
      <c r="C56" s="304" t="s">
        <v>380</v>
      </c>
      <c r="D56" s="305">
        <f>SUM(D55,D48)</f>
        <v>0</v>
      </c>
      <c r="E56" s="305">
        <f>B56-D56</f>
        <v>0</v>
      </c>
    </row>
    <row r="57" spans="1:5" ht="21.75" customHeight="1" x14ac:dyDescent="0.15">
      <c r="A57" s="272" t="s">
        <v>381</v>
      </c>
      <c r="C57" s="282"/>
      <c r="D57" s="282"/>
      <c r="E57" s="282"/>
    </row>
    <row r="58" spans="1:5" ht="13.5" customHeight="1" x14ac:dyDescent="0.15">
      <c r="A58" s="745"/>
      <c r="B58" s="745"/>
      <c r="C58" s="745"/>
      <c r="D58" s="745"/>
      <c r="E58" s="745"/>
    </row>
  </sheetData>
  <mergeCells count="6">
    <mergeCell ref="A58:E58"/>
    <mergeCell ref="A2:E2"/>
    <mergeCell ref="C3:E3"/>
    <mergeCell ref="A4:B4"/>
    <mergeCell ref="C4:D4"/>
    <mergeCell ref="E4:E5"/>
  </mergeCells>
  <phoneticPr fontId="1"/>
  <pageMargins left="0.43" right="0.16" top="0.52" bottom="0.41" header="0.3" footer="0.3"/>
  <pageSetup paperSize="9" scale="8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C39A9-ED22-4040-A83A-E08A28192017}">
  <dimension ref="B3:D14"/>
  <sheetViews>
    <sheetView workbookViewId="0">
      <selection activeCell="C7" sqref="C7"/>
    </sheetView>
  </sheetViews>
  <sheetFormatPr defaultRowHeight="13.5" x14ac:dyDescent="0.15"/>
  <cols>
    <col min="3" max="3" width="24.125" customWidth="1"/>
  </cols>
  <sheetData>
    <row r="3" spans="2:4" x14ac:dyDescent="0.15">
      <c r="B3" t="s">
        <v>204</v>
      </c>
      <c r="C3" t="s">
        <v>246</v>
      </c>
      <c r="D3" t="s">
        <v>445</v>
      </c>
    </row>
    <row r="4" spans="2:4" x14ac:dyDescent="0.15">
      <c r="B4" t="s">
        <v>213</v>
      </c>
      <c r="C4" t="s">
        <v>251</v>
      </c>
      <c r="D4" t="s">
        <v>446</v>
      </c>
    </row>
    <row r="5" spans="2:4" x14ac:dyDescent="0.15">
      <c r="B5" t="s">
        <v>215</v>
      </c>
      <c r="C5" t="s">
        <v>252</v>
      </c>
      <c r="D5" t="s">
        <v>447</v>
      </c>
    </row>
    <row r="6" spans="2:4" x14ac:dyDescent="0.15">
      <c r="B6" t="s">
        <v>248</v>
      </c>
      <c r="C6" t="s">
        <v>253</v>
      </c>
      <c r="D6" t="s">
        <v>448</v>
      </c>
    </row>
    <row r="7" spans="2:4" x14ac:dyDescent="0.15">
      <c r="C7" t="s">
        <v>254</v>
      </c>
    </row>
    <row r="8" spans="2:4" x14ac:dyDescent="0.15">
      <c r="C8" t="s">
        <v>255</v>
      </c>
    </row>
    <row r="9" spans="2:4" x14ac:dyDescent="0.15">
      <c r="C9" t="s">
        <v>247</v>
      </c>
    </row>
    <row r="10" spans="2:4" x14ac:dyDescent="0.15">
      <c r="C10" t="s">
        <v>256</v>
      </c>
    </row>
    <row r="11" spans="2:4" x14ac:dyDescent="0.15">
      <c r="C11" t="s">
        <v>258</v>
      </c>
    </row>
    <row r="12" spans="2:4" x14ac:dyDescent="0.15">
      <c r="C12" t="s">
        <v>257</v>
      </c>
    </row>
    <row r="13" spans="2:4" x14ac:dyDescent="0.15">
      <c r="C13" t="s">
        <v>259</v>
      </c>
    </row>
    <row r="14" spans="2:4" x14ac:dyDescent="0.15">
      <c r="C14" t="s">
        <v>264</v>
      </c>
    </row>
  </sheetData>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弾力運用</vt:lpstr>
      <vt:lpstr>収支分析表</vt:lpstr>
      <vt:lpstr>ドロップダウンリスト</vt:lpstr>
      <vt:lpstr>収支分析表!Print_Area</vt:lpstr>
      <vt:lpstr>弾力運用!Print_Area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2023-03-30T06:31:05Z</dcterms:created>
  <dcterms:modified xsi:type="dcterms:W3CDTF">2025-02-26T07:27:39Z</dcterms:modified>
</cp:coreProperties>
</file>