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7】03_認知症対応型共同生活介護\"/>
    </mc:Choice>
  </mc:AlternateContent>
  <xr:revisionPtr revIDLastSave="0" documentId="13_ncr:1_{988C4DE8-F145-4CF3-B429-A380E256D79E}" xr6:coauthVersionLast="47" xr6:coauthVersionMax="47" xr10:uidLastSave="{00000000-0000-0000-0000-000000000000}"/>
  <bookViews>
    <workbookView xWindow="-120" yWindow="-120" windowWidth="25440" windowHeight="1527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<sst xmlns="http://schemas.openxmlformats.org/spreadsheetml/2006/main" count="1809" uniqueCount="253">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</sst>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4" t="s">
        <v>195</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201</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252</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4">
        <v>40</v>
      </c>
      <c r="AZ6" s="245"/>
      <c r="BA6" s="2" t="s">
        <v>22</v>
      </c>
      <c r="BB6" s="6"/>
      <c r="BC6" s="244">
        <v>168</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217</v>
      </c>
      <c r="AR10" s="70"/>
      <c r="AS10" s="70"/>
      <c r="AT10" s="77"/>
      <c r="AU10" s="66"/>
      <c r="AV10" s="78"/>
      <c r="AW10" s="78"/>
      <c r="AX10" s="78"/>
      <c r="AY10" s="66"/>
      <c r="AZ10" s="66"/>
      <c r="BA10" s="67" t="s">
        <v>215</v>
      </c>
      <c r="BB10" s="66"/>
      <c r="BC10" s="244">
        <v>9</v>
      </c>
      <c r="BD10" s="245"/>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202</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203</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220</v>
      </c>
      <c r="D16" s="352"/>
      <c r="E16" s="353"/>
      <c r="F16" s="114"/>
      <c r="G16" s="33"/>
      <c r="H16" s="360" t="s">
        <v>221</v>
      </c>
      <c r="I16" s="363" t="s">
        <v>222</v>
      </c>
      <c r="J16" s="352"/>
      <c r="K16" s="352"/>
      <c r="L16" s="353"/>
      <c r="M16" s="363" t="s">
        <v>223</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181</v>
      </c>
      <c r="AS16" s="116"/>
      <c r="AT16" s="116"/>
      <c r="AU16" s="116"/>
      <c r="AV16" s="116"/>
      <c r="AW16" s="116"/>
      <c r="AX16" s="116"/>
      <c r="AY16" s="119"/>
      <c r="AZ16" s="366" t="str">
        <f>IF(BC3="計画","(12)1～4週目の勤務時間数合計","(12)1か月の勤務時間数　合計")</f>
        <v>(12)1か月の勤務時間数　合計</v>
      </c>
      <c r="BA16" s="367"/>
      <c r="BB16" s="372" t="s">
        <v>225</v>
      </c>
      <c r="BC16" s="373"/>
      <c r="BD16" s="351" t="s">
        <v>226</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183</v>
      </c>
      <c r="W21" s="207" t="s">
        <v>183</v>
      </c>
      <c r="X21" s="207"/>
      <c r="Y21" s="207" t="s">
        <v>40</v>
      </c>
      <c r="Z21" s="207" t="s">
        <v>40</v>
      </c>
      <c r="AA21" s="208"/>
      <c r="AB21" s="209" t="s">
        <v>40</v>
      </c>
      <c r="AC21" s="207"/>
      <c r="AD21" s="207" t="s">
        <v>183</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t="s">
        <v>153</v>
      </c>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f>IF(AX21="","",VLOOKUP(AX21,'【記載例】シフト記号表（勤務時間帯）'!$D$6:$X$47,21,FALSE))</f>
        <v>8</v>
      </c>
      <c r="AY22" s="211" t="str">
        <f>IF(AY21="","",VLOOKUP(AY21,'【記載例】シフト記号表（勤務時間帯）'!$D$6:$X$47,21,FALSE))</f>
        <v/>
      </c>
      <c r="AZ22" s="296">
        <f>IF($BC$3="４週",SUM(U22:AV22),IF($BC$3="暦月",SUM(U22:AY22),""))</f>
        <v>168</v>
      </c>
      <c r="BA22" s="297"/>
      <c r="BB22" s="298">
        <f>IF($BC$3="４週",AZ22/4,IF($BC$3="暦月",(AZ22/($BC$8/7)),""))</f>
        <v>39.200000000000003</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t="s">
        <v>154</v>
      </c>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f>IF(AW24="","",VLOOKUP(AW24,'【記載例】シフト記号表（勤務時間帯）'!$D$6:$X$47,21,FALSE))</f>
        <v>7.9999999999999982</v>
      </c>
      <c r="AX25" s="211" t="str">
        <f>IF(AX24="","",VLOOKUP(AX24,'【記載例】シフト記号表（勤務時間帯）'!$D$6:$X$47,21,FALSE))</f>
        <v/>
      </c>
      <c r="AY25" s="211" t="str">
        <f>IF(AY24="","",VLOOKUP(AY24,'【記載例】シフト記号表（勤務時間帯）'!$D$6:$X$47,21,FALSE))</f>
        <v/>
      </c>
      <c r="AZ25" s="296">
        <f>IF($BC$3="４週",SUM(U25:AV25),IF($BC$3="暦月",SUM(U25:AY25),""))</f>
        <v>167.99999999999997</v>
      </c>
      <c r="BA25" s="297"/>
      <c r="BB25" s="298">
        <f>IF($BC$3="４週",AZ25/4,IF($BC$3="暦月",(AZ25/($BC$8/7)),""))</f>
        <v>39.199999999999996</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183</v>
      </c>
      <c r="Z27" s="217"/>
      <c r="AA27" s="218" t="s">
        <v>38</v>
      </c>
      <c r="AB27" s="216" t="s">
        <v>184</v>
      </c>
      <c r="AC27" s="217" t="s">
        <v>47</v>
      </c>
      <c r="AD27" s="217" t="s">
        <v>40</v>
      </c>
      <c r="AE27" s="217"/>
      <c r="AF27" s="217" t="s">
        <v>179</v>
      </c>
      <c r="AG27" s="217" t="s">
        <v>183</v>
      </c>
      <c r="AH27" s="218"/>
      <c r="AI27" s="216" t="s">
        <v>40</v>
      </c>
      <c r="AJ27" s="217" t="s">
        <v>46</v>
      </c>
      <c r="AK27" s="217" t="s">
        <v>185</v>
      </c>
      <c r="AL27" s="217"/>
      <c r="AM27" s="217"/>
      <c r="AN27" s="217" t="s">
        <v>46</v>
      </c>
      <c r="AO27" s="218" t="s">
        <v>47</v>
      </c>
      <c r="AP27" s="216"/>
      <c r="AQ27" s="217" t="s">
        <v>179</v>
      </c>
      <c r="AR27" s="217" t="s">
        <v>40</v>
      </c>
      <c r="AS27" s="217" t="s">
        <v>184</v>
      </c>
      <c r="AT27" s="217" t="s">
        <v>47</v>
      </c>
      <c r="AU27" s="217"/>
      <c r="AV27" s="218" t="s">
        <v>207</v>
      </c>
      <c r="AW27" s="216"/>
      <c r="AX27" s="217" t="s">
        <v>151</v>
      </c>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f>IF(AX27="","",VLOOKUP(AX27,'【記載例】シフト記号表（勤務時間帯）'!$D$6:$X$47,21,FALSE))</f>
        <v>7.9999999999999982</v>
      </c>
      <c r="AY28" s="211" t="str">
        <f>IF(AY27="","",VLOOKUP(AY27,'【記載例】シフト記号表（勤務時間帯）'!$D$6:$X$47,21,FALSE))</f>
        <v/>
      </c>
      <c r="AZ28" s="296">
        <f>IF($BC$3="４週",SUM(U28:AV28),IF($BC$3="暦月",SUM(U28:AY28),""))</f>
        <v>118</v>
      </c>
      <c r="BA28" s="297"/>
      <c r="BB28" s="298">
        <f>IF($BC$3="４週",AZ28/4,IF($BC$3="暦月",(AZ28/($BC$8/7)),""))</f>
        <v>27.533333333333335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v>
      </c>
      <c r="AY29" s="214" t="str">
        <f>IF(AY27="","",VLOOKUP(AY27,'【記載例】シフト記号表（勤務時間帯）'!$D$6:$Z$47,23,FALSE))</f>
        <v/>
      </c>
      <c r="AZ29" s="299">
        <f>IF($BC$3="４週",SUM(U29:AV29),IF($BC$3="暦月",SUM(U29:AY29),""))</f>
        <v>50</v>
      </c>
      <c r="BA29" s="300"/>
      <c r="BB29" s="301">
        <f>IF($BC$3="４週",AZ29/4,IF($BC$3="暦月",(AZ29/($BC$8/7)),""))</f>
        <v>11.666666666666668</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207</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t="s">
        <v>152</v>
      </c>
      <c r="AX30" s="217" t="s">
        <v>153</v>
      </c>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f>IF(AW30="","",VLOOKUP(AW30,'【記載例】シフト記号表（勤務時間帯）'!$D$6:$X$47,21,FALSE))</f>
        <v>8</v>
      </c>
      <c r="AX31" s="211">
        <f>IF(AX30="","",VLOOKUP(AX30,'【記載例】シフト記号表（勤務時間帯）'!$D$6:$X$47,21,FALSE))</f>
        <v>8</v>
      </c>
      <c r="AY31" s="211" t="str">
        <f>IF(AY30="","",VLOOKUP(AY30,'【記載例】シフト記号表（勤務時間帯）'!$D$6:$X$47,21,FALSE))</f>
        <v/>
      </c>
      <c r="AZ31" s="296">
        <f>IF($BC$3="４週",SUM(U31:AV31),IF($BC$3="暦月",SUM(U31:AY31),""))</f>
        <v>126</v>
      </c>
      <c r="BA31" s="297"/>
      <c r="BB31" s="298">
        <f>IF($BC$3="４週",AZ31/4,IF($BC$3="暦月",(AZ31/($BC$8/7)),""))</f>
        <v>29.400000000000002</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v>
      </c>
      <c r="AX32" s="214" t="str">
        <f>IF(AX30="","",VLOOKUP(AX30,'【記載例】シフト記号表（勤務時間帯）'!$D$6:$Z$47,23,FALSE))</f>
        <v>-</v>
      </c>
      <c r="AY32" s="214" t="str">
        <f>IF(AY30="","",VLOOKUP(AY30,'【記載例】シフト記号表（勤務時間帯）'!$D$6:$Z$47,23,FALSE))</f>
        <v/>
      </c>
      <c r="AZ32" s="299">
        <f>IF($BC$3="４週",SUM(U32:AV32),IF($BC$3="暦月",SUM(U32:AY32),""))</f>
        <v>50</v>
      </c>
      <c r="BA32" s="300"/>
      <c r="BB32" s="301">
        <f>IF($BC$3="４週",AZ32/4,IF($BC$3="暦月",(AZ32/($BC$8/7)),""))</f>
        <v>11.666666666666668</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208</v>
      </c>
      <c r="V33" s="217" t="s">
        <v>151</v>
      </c>
      <c r="W33" s="217"/>
      <c r="X33" s="217" t="s">
        <v>151</v>
      </c>
      <c r="Y33" s="217" t="s">
        <v>208</v>
      </c>
      <c r="Z33" s="217" t="s">
        <v>208</v>
      </c>
      <c r="AA33" s="218"/>
      <c r="AB33" s="216" t="s">
        <v>208</v>
      </c>
      <c r="AC33" s="217" t="s">
        <v>208</v>
      </c>
      <c r="AD33" s="217" t="s">
        <v>208</v>
      </c>
      <c r="AE33" s="217" t="s">
        <v>208</v>
      </c>
      <c r="AF33" s="217" t="s">
        <v>208</v>
      </c>
      <c r="AG33" s="217"/>
      <c r="AH33" s="218"/>
      <c r="AI33" s="216" t="s">
        <v>208</v>
      </c>
      <c r="AJ33" s="217"/>
      <c r="AK33" s="217" t="s">
        <v>151</v>
      </c>
      <c r="AL33" s="217"/>
      <c r="AM33" s="217" t="s">
        <v>208</v>
      </c>
      <c r="AN33" s="217" t="s">
        <v>208</v>
      </c>
      <c r="AO33" s="218" t="s">
        <v>208</v>
      </c>
      <c r="AP33" s="216" t="s">
        <v>208</v>
      </c>
      <c r="AQ33" s="217"/>
      <c r="AR33" s="217"/>
      <c r="AS33" s="217" t="s">
        <v>208</v>
      </c>
      <c r="AT33" s="217" t="s">
        <v>208</v>
      </c>
      <c r="AU33" s="217" t="s">
        <v>208</v>
      </c>
      <c r="AV33" s="218" t="s">
        <v>208</v>
      </c>
      <c r="AW33" s="216" t="s">
        <v>152</v>
      </c>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f>IF(AW33="","",VLOOKUP(AW33,'【記載例】シフト記号表（勤務時間帯）'!$D$6:$X$47,21,FALSE))</f>
        <v>8</v>
      </c>
      <c r="AX34" s="211" t="str">
        <f>IF(AX33="","",VLOOKUP(AX33,'【記載例】シフト記号表（勤務時間帯）'!$D$6:$X$47,21,FALSE))</f>
        <v/>
      </c>
      <c r="AY34" s="211" t="str">
        <f>IF(AY33="","",VLOOKUP(AY33,'【記載例】シフト記号表（勤務時間帯）'!$D$6:$X$47,21,FALSE))</f>
        <v/>
      </c>
      <c r="AZ34" s="296">
        <f>IF($BC$3="４週",SUM(U34:AV34),IF($BC$3="暦月",SUM(U34:AY34),""))</f>
        <v>168</v>
      </c>
      <c r="BA34" s="297"/>
      <c r="BB34" s="298">
        <f>IF($BC$3="４週",AZ34/4,IF($BC$3="暦月",(AZ34/($BC$8/7)),""))</f>
        <v>39.200000000000003</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207</v>
      </c>
      <c r="V36" s="217"/>
      <c r="W36" s="217" t="s">
        <v>151</v>
      </c>
      <c r="X36" s="217"/>
      <c r="Y36" s="217" t="s">
        <v>160</v>
      </c>
      <c r="Z36" s="217" t="s">
        <v>161</v>
      </c>
      <c r="AA36" s="218" t="s">
        <v>208</v>
      </c>
      <c r="AB36" s="216"/>
      <c r="AC36" s="217" t="s">
        <v>160</v>
      </c>
      <c r="AD36" s="217" t="s">
        <v>161</v>
      </c>
      <c r="AE36" s="217" t="s">
        <v>208</v>
      </c>
      <c r="AF36" s="217"/>
      <c r="AG36" s="217" t="s">
        <v>160</v>
      </c>
      <c r="AH36" s="218" t="s">
        <v>161</v>
      </c>
      <c r="AI36" s="216"/>
      <c r="AJ36" s="217" t="s">
        <v>153</v>
      </c>
      <c r="AK36" s="217" t="s">
        <v>153</v>
      </c>
      <c r="AL36" s="217" t="s">
        <v>208</v>
      </c>
      <c r="AM36" s="217" t="s">
        <v>153</v>
      </c>
      <c r="AN36" s="217"/>
      <c r="AO36" s="218" t="s">
        <v>160</v>
      </c>
      <c r="AP36" s="216" t="s">
        <v>161</v>
      </c>
      <c r="AQ36" s="217" t="s">
        <v>208</v>
      </c>
      <c r="AR36" s="217" t="s">
        <v>153</v>
      </c>
      <c r="AS36" s="217"/>
      <c r="AT36" s="217" t="s">
        <v>153</v>
      </c>
      <c r="AU36" s="217" t="s">
        <v>208</v>
      </c>
      <c r="AV36" s="218"/>
      <c r="AW36" s="216" t="s">
        <v>161</v>
      </c>
      <c r="AX36" s="217" t="s">
        <v>152</v>
      </c>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f>IF(AW36="","",VLOOKUP(AW36,'【記載例】シフト記号表（勤務時間帯）'!$D$6:$X$47,21,FALSE))</f>
        <v>3</v>
      </c>
      <c r="AX37" s="211">
        <f>IF(AX36="","",VLOOKUP(AX36,'【記載例】シフト記号表（勤務時間帯）'!$D$6:$X$47,21,FALSE))</f>
        <v>8</v>
      </c>
      <c r="AY37" s="211" t="str">
        <f>IF(AY36="","",VLOOKUP(AY36,'【記載例】シフト記号表（勤務時間帯）'!$D$6:$X$47,21,FALSE))</f>
        <v/>
      </c>
      <c r="AZ37" s="296">
        <f>IF($BC$3="４週",SUM(U37:AV37),IF($BC$3="暦月",SUM(U37:AY37),""))</f>
        <v>131</v>
      </c>
      <c r="BA37" s="297"/>
      <c r="BB37" s="298">
        <f>IF($BC$3="４週",AZ37/4,IF($BC$3="暦月",(AZ37/($BC$8/7)),""))</f>
        <v>30.566666666666666</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f>IF(AW36="","",VLOOKUP(AW36,'【記載例】シフト記号表（勤務時間帯）'!$D$6:$Z$47,23,FALSE))</f>
        <v>6</v>
      </c>
      <c r="AX38" s="214" t="str">
        <f>IF(AX36="","",VLOOKUP(AX36,'【記載例】シフト記号表（勤務時間帯）'!$D$6:$Z$47,23,FALSE))</f>
        <v>-</v>
      </c>
      <c r="AY38" s="214" t="str">
        <f>IF(AY36="","",VLOOKUP(AY36,'【記載例】シフト記号表（勤務時間帯）'!$D$6:$Z$47,23,FALSE))</f>
        <v/>
      </c>
      <c r="AZ38" s="299">
        <f>IF($BC$3="４週",SUM(U38:AV38),IF($BC$3="暦月",SUM(U38:AY38),""))</f>
        <v>46</v>
      </c>
      <c r="BA38" s="300"/>
      <c r="BB38" s="301">
        <f>IF($BC$3="４週",AZ38/4,IF($BC$3="暦月",(AZ38/($BC$8/7)),""))</f>
        <v>10.733333333333334</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207</v>
      </c>
      <c r="Z39" s="217"/>
      <c r="AA39" s="218" t="s">
        <v>151</v>
      </c>
      <c r="AB39" s="216" t="s">
        <v>208</v>
      </c>
      <c r="AC39" s="217" t="s">
        <v>208</v>
      </c>
      <c r="AD39" s="217"/>
      <c r="AE39" s="217"/>
      <c r="AF39" s="217" t="s">
        <v>160</v>
      </c>
      <c r="AG39" s="217" t="s">
        <v>161</v>
      </c>
      <c r="AH39" s="218" t="s">
        <v>208</v>
      </c>
      <c r="AI39" s="216" t="s">
        <v>207</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t="s">
        <v>153</v>
      </c>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f>IF(AW39="","",VLOOKUP(AW39,'【記載例】シフト記号表（勤務時間帯）'!$D$6:$X$47,21,FALSE))</f>
        <v>8</v>
      </c>
      <c r="AX40" s="211" t="str">
        <f>IF(AX39="","",VLOOKUP(AX39,'【記載例】シフト記号表（勤務時間帯）'!$D$6:$X$47,21,FALSE))</f>
        <v/>
      </c>
      <c r="AY40" s="211" t="str">
        <f>IF(AY39="","",VLOOKUP(AY39,'【記載例】シフト記号表（勤務時間帯）'!$D$6:$X$47,21,FALSE))</f>
        <v/>
      </c>
      <c r="AZ40" s="296">
        <f>IF($BC$3="４週",SUM(U40:AV40),IF($BC$3="暦月",SUM(U40:AY40),""))</f>
        <v>127.99999999999999</v>
      </c>
      <c r="BA40" s="297"/>
      <c r="BB40" s="298">
        <f>IF($BC$3="４週",AZ40/4,IF($BC$3="暦月",(AZ40/($BC$8/7)),""))</f>
        <v>29.866666666666664</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9.3333333333333339</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207</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208</v>
      </c>
      <c r="AO42" s="218"/>
      <c r="AP42" s="216" t="s">
        <v>160</v>
      </c>
      <c r="AQ42" s="217" t="s">
        <v>161</v>
      </c>
      <c r="AR42" s="217"/>
      <c r="AS42" s="217" t="s">
        <v>151</v>
      </c>
      <c r="AT42" s="217"/>
      <c r="AU42" s="217" t="s">
        <v>160</v>
      </c>
      <c r="AV42" s="218" t="s">
        <v>161</v>
      </c>
      <c r="AW42" s="216" t="s">
        <v>160</v>
      </c>
      <c r="AX42" s="217" t="s">
        <v>161</v>
      </c>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3</v>
      </c>
      <c r="AX43" s="211">
        <f>IF(AX42="","",VLOOKUP(AX42,'【記載例】シフト記号表（勤務時間帯）'!$D$6:$X$47,21,FALSE))</f>
        <v>3</v>
      </c>
      <c r="AY43" s="211" t="str">
        <f>IF(AY42="","",VLOOKUP(AY42,'【記載例】シフト記号表（勤務時間帯）'!$D$6:$X$47,21,FALSE))</f>
        <v/>
      </c>
      <c r="AZ43" s="296">
        <f>IF($BC$3="４週",SUM(U43:AV43),IF($BC$3="暦月",SUM(U43:AY43),""))</f>
        <v>116</v>
      </c>
      <c r="BA43" s="297"/>
      <c r="BB43" s="298">
        <f>IF($BC$3="４週",AZ43/4,IF($BC$3="暦月",(AZ43/($BC$8/7)),""))</f>
        <v>27.066666666666666</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f>IF(AW42="","",VLOOKUP(AW42,'【記載例】シフト記号表（勤務時間帯）'!$D$6:$Z$47,23,FALSE))</f>
        <v>3.9999999999999991</v>
      </c>
      <c r="AX44" s="214">
        <f>IF(AX42="","",VLOOKUP(AX42,'【記載例】シフト記号表（勤務時間帯）'!$D$6:$Z$47,23,FALSE))</f>
        <v>6</v>
      </c>
      <c r="AY44" s="214" t="str">
        <f>IF(AY42="","",VLOOKUP(AY42,'【記載例】シフト記号表（勤務時間帯）'!$D$6:$Z$47,23,FALSE))</f>
        <v/>
      </c>
      <c r="AZ44" s="299">
        <f>IF($BC$3="４週",SUM(U44:AV44),IF($BC$3="暦月",SUM(U44:AY44),""))</f>
        <v>60</v>
      </c>
      <c r="BA44" s="300"/>
      <c r="BB44" s="301">
        <f>IF($BC$3="４週",AZ44/4,IF($BC$3="暦月",(AZ44/($BC$8/7)),""))</f>
        <v>14</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210</v>
      </c>
      <c r="W45" s="217" t="s">
        <v>153</v>
      </c>
      <c r="X45" s="217"/>
      <c r="Y45" s="217"/>
      <c r="Z45" s="217" t="s">
        <v>208</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t="s">
        <v>160</v>
      </c>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f>IF(AX45="","",VLOOKUP(AX45,'【記載例】シフト記号表（勤務時間帯）'!$D$6:$X$47,21,FALSE))</f>
        <v>3</v>
      </c>
      <c r="AY46" s="211" t="str">
        <f>IF(AY45="","",VLOOKUP(AY45,'【記載例】シフト記号表（勤務時間帯）'!$D$6:$X$47,21,FALSE))</f>
        <v/>
      </c>
      <c r="AZ46" s="296">
        <f>IF($BC$3="４週",SUM(U46:AV46),IF($BC$3="暦月",SUM(U46:AY46),""))</f>
        <v>113</v>
      </c>
      <c r="BA46" s="297"/>
      <c r="BB46" s="298">
        <f>IF($BC$3="４週",AZ46/4,IF($BC$3="暦月",(AZ46/($BC$8/7)),""))</f>
        <v>26.366666666666667</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f>IF(AX45="","",VLOOKUP(AX45,'【記載例】シフト記号表（勤務時間帯）'!$D$6:$Z$47,23,FALSE))</f>
        <v>3.9999999999999991</v>
      </c>
      <c r="AY47" s="214" t="str">
        <f>IF(AY45="","",VLOOKUP(AY45,'【記載例】シフト記号表（勤務時間帯）'!$D$6:$Z$47,23,FALSE))</f>
        <v/>
      </c>
      <c r="AZ47" s="299">
        <f>IF($BC$3="４週",SUM(U47:AV47),IF($BC$3="暦月",SUM(U47:AY47),""))</f>
        <v>54</v>
      </c>
      <c r="BA47" s="300"/>
      <c r="BB47" s="301">
        <f>IF($BC$3="４週",AZ47/4,IF($BC$3="暦月",(AZ47/($BC$8/7)),""))</f>
        <v>12.6</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207</v>
      </c>
      <c r="Y48" s="217" t="s">
        <v>211</v>
      </c>
      <c r="Z48" s="217"/>
      <c r="AA48" s="218"/>
      <c r="AB48" s="216"/>
      <c r="AC48" s="217"/>
      <c r="AD48" s="217"/>
      <c r="AE48" s="217" t="s">
        <v>151</v>
      </c>
      <c r="AF48" s="217" t="s">
        <v>211</v>
      </c>
      <c r="AG48" s="217"/>
      <c r="AH48" s="218"/>
      <c r="AI48" s="216"/>
      <c r="AJ48" s="217"/>
      <c r="AK48" s="217"/>
      <c r="AL48" s="217" t="s">
        <v>151</v>
      </c>
      <c r="AM48" s="217" t="s">
        <v>211</v>
      </c>
      <c r="AN48" s="217"/>
      <c r="AO48" s="218"/>
      <c r="AP48" s="216"/>
      <c r="AQ48" s="217"/>
      <c r="AR48" s="217"/>
      <c r="AS48" s="217" t="s">
        <v>207</v>
      </c>
      <c r="AT48" s="217" t="s">
        <v>211</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13.066666666666665</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211</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11.2</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207</v>
      </c>
      <c r="Z54" s="217"/>
      <c r="AA54" s="218"/>
      <c r="AB54" s="216"/>
      <c r="AC54" s="217" t="s">
        <v>151</v>
      </c>
      <c r="AD54" s="217"/>
      <c r="AE54" s="217"/>
      <c r="AF54" s="217" t="s">
        <v>207</v>
      </c>
      <c r="AG54" s="217"/>
      <c r="AH54" s="218"/>
      <c r="AI54" s="216"/>
      <c r="AJ54" s="217" t="s">
        <v>151</v>
      </c>
      <c r="AK54" s="217"/>
      <c r="AL54" s="217"/>
      <c r="AM54" s="217" t="s">
        <v>151</v>
      </c>
      <c r="AN54" s="217"/>
      <c r="AO54" s="218"/>
      <c r="AP54" s="216"/>
      <c r="AQ54" s="217" t="s">
        <v>207</v>
      </c>
      <c r="AR54" s="217"/>
      <c r="AS54" s="217"/>
      <c r="AT54" s="217" t="s">
        <v>207</v>
      </c>
      <c r="AU54" s="217"/>
      <c r="AV54" s="218"/>
      <c r="AW54" s="216"/>
      <c r="AX54" s="217" t="s">
        <v>151</v>
      </c>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f>IF(AX54="","",VLOOKUP(AX54,'【記載例】シフト記号表（勤務時間帯）'!$D$6:$X$47,21,FALSE))</f>
        <v>7.9999999999999982</v>
      </c>
      <c r="AY55" s="211" t="str">
        <f>IF(AY54="","",VLOOKUP(AY54,'【記載例】シフト記号表（勤務時間帯）'!$D$6:$X$47,21,FALSE))</f>
        <v/>
      </c>
      <c r="AZ55" s="296">
        <f>IF($BC$3="４週",SUM(U55:AV55),IF($BC$3="暦月",SUM(U55:AY55),""))</f>
        <v>71.999999999999986</v>
      </c>
      <c r="BA55" s="297"/>
      <c r="BB55" s="298">
        <f>IF($BC$3="４週",AZ55/4,IF($BC$3="暦月",(AZ55/($BC$8/7)),""))</f>
        <v>16.799999999999997</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212</v>
      </c>
      <c r="V57" s="217"/>
      <c r="W57" s="217"/>
      <c r="X57" s="217"/>
      <c r="Y57" s="217"/>
      <c r="Z57" s="217" t="s">
        <v>156</v>
      </c>
      <c r="AA57" s="218"/>
      <c r="AB57" s="216" t="s">
        <v>212</v>
      </c>
      <c r="AC57" s="217"/>
      <c r="AD57" s="217"/>
      <c r="AE57" s="217"/>
      <c r="AF57" s="217"/>
      <c r="AG57" s="217" t="s">
        <v>156</v>
      </c>
      <c r="AH57" s="218"/>
      <c r="AI57" s="216" t="s">
        <v>212</v>
      </c>
      <c r="AJ57" s="217"/>
      <c r="AK57" s="217"/>
      <c r="AL57" s="217"/>
      <c r="AM57" s="217"/>
      <c r="AN57" s="217" t="s">
        <v>156</v>
      </c>
      <c r="AO57" s="218"/>
      <c r="AP57" s="216" t="s">
        <v>212</v>
      </c>
      <c r="AQ57" s="217"/>
      <c r="AR57" s="217"/>
      <c r="AS57" s="217"/>
      <c r="AT57" s="217"/>
      <c r="AU57" s="217" t="s">
        <v>156</v>
      </c>
      <c r="AV57" s="218"/>
      <c r="AW57" s="216" t="s">
        <v>156</v>
      </c>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96">
        <f>IF($BC$3="４週",SUM(U58:AV58),IF($BC$3="暦月",SUM(U58:AY58),""))</f>
        <v>54</v>
      </c>
      <c r="BA58" s="297"/>
      <c r="BB58" s="298">
        <f>IF($BC$3="４週",AZ58/4,IF($BC$3="暦月",(AZ58/($BC$8/7)),""))</f>
        <v>12.6</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213</v>
      </c>
      <c r="X60" s="217"/>
      <c r="Y60" s="217"/>
      <c r="Z60" s="217"/>
      <c r="AA60" s="218" t="s">
        <v>159</v>
      </c>
      <c r="AB60" s="216" t="s">
        <v>213</v>
      </c>
      <c r="AC60" s="217" t="s">
        <v>159</v>
      </c>
      <c r="AD60" s="217" t="s">
        <v>159</v>
      </c>
      <c r="AE60" s="217"/>
      <c r="AF60" s="217"/>
      <c r="AG60" s="217"/>
      <c r="AH60" s="218" t="s">
        <v>213</v>
      </c>
      <c r="AI60" s="216" t="s">
        <v>159</v>
      </c>
      <c r="AJ60" s="217" t="s">
        <v>159</v>
      </c>
      <c r="AK60" s="217" t="s">
        <v>159</v>
      </c>
      <c r="AL60" s="217"/>
      <c r="AM60" s="217"/>
      <c r="AN60" s="217"/>
      <c r="AO60" s="218" t="s">
        <v>159</v>
      </c>
      <c r="AP60" s="216" t="s">
        <v>213</v>
      </c>
      <c r="AQ60" s="217" t="s">
        <v>159</v>
      </c>
      <c r="AR60" s="217" t="s">
        <v>159</v>
      </c>
      <c r="AS60" s="217"/>
      <c r="AT60" s="217"/>
      <c r="AU60" s="217"/>
      <c r="AV60" s="218" t="s">
        <v>159</v>
      </c>
      <c r="AW60" s="216" t="s">
        <v>159</v>
      </c>
      <c r="AX60" s="217" t="s">
        <v>159</v>
      </c>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f>IF(AX60="","",VLOOKUP(AX60,'【記載例】シフト記号表（勤務時間帯）'!$D$6:$X$47,21,FALSE))</f>
        <v>4.0000000000000018</v>
      </c>
      <c r="AY61" s="211" t="str">
        <f>IF(AY60="","",VLOOKUP(AY60,'【記載例】シフト記号表（勤務時間帯）'!$D$6:$X$47,21,FALSE))</f>
        <v/>
      </c>
      <c r="AZ61" s="296">
        <f>IF($BC$3="４週",SUM(U61:AV61),IF($BC$3="暦月",SUM(U61:AY61),""))</f>
        <v>72.000000000000014</v>
      </c>
      <c r="BA61" s="297"/>
      <c r="BB61" s="298">
        <f>IF($BC$3="４週",AZ61/4,IF($BC$3="暦月",(AZ61/($BC$8/7)),""))</f>
        <v>16.800000000000004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214</v>
      </c>
      <c r="V63" s="217" t="s">
        <v>214</v>
      </c>
      <c r="W63" s="217" t="s">
        <v>158</v>
      </c>
      <c r="X63" s="217"/>
      <c r="Y63" s="217"/>
      <c r="Z63" s="217"/>
      <c r="AA63" s="218"/>
      <c r="AB63" s="216" t="s">
        <v>214</v>
      </c>
      <c r="AC63" s="217" t="s">
        <v>214</v>
      </c>
      <c r="AD63" s="217" t="s">
        <v>158</v>
      </c>
      <c r="AE63" s="217"/>
      <c r="AF63" s="217"/>
      <c r="AG63" s="217"/>
      <c r="AH63" s="218"/>
      <c r="AI63" s="216" t="s">
        <v>214</v>
      </c>
      <c r="AJ63" s="217" t="s">
        <v>158</v>
      </c>
      <c r="AK63" s="217" t="s">
        <v>158</v>
      </c>
      <c r="AL63" s="217"/>
      <c r="AM63" s="217"/>
      <c r="AN63" s="217"/>
      <c r="AO63" s="218"/>
      <c r="AP63" s="216" t="s">
        <v>214</v>
      </c>
      <c r="AQ63" s="217" t="s">
        <v>214</v>
      </c>
      <c r="AR63" s="217" t="s">
        <v>158</v>
      </c>
      <c r="AS63" s="217"/>
      <c r="AT63" s="217"/>
      <c r="AU63" s="217"/>
      <c r="AV63" s="218"/>
      <c r="AW63" s="216" t="s">
        <v>158</v>
      </c>
      <c r="AX63" s="217" t="s">
        <v>158</v>
      </c>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f>IF(AW63="","",VLOOKUP(AW63,'【記載例】シフト記号表（勤務時間帯）'!$D$6:$X$47,21,FALSE))</f>
        <v>2.4999999999999991</v>
      </c>
      <c r="AX64" s="211">
        <f>IF(AX63="","",VLOOKUP(AX63,'【記載例】シフト記号表（勤務時間帯）'!$D$6:$X$47,21,FALSE))</f>
        <v>2.4999999999999991</v>
      </c>
      <c r="AY64" s="211" t="str">
        <f>IF(AY63="","",VLOOKUP(AY63,'【記載例】シフト記号表（勤務時間帯）'!$D$6:$X$47,21,FALSE))</f>
        <v/>
      </c>
      <c r="AZ64" s="296">
        <f>IF($BC$3="４週",SUM(U64:AV64),IF($BC$3="暦月",SUM(U64:AY64),""))</f>
        <v>34.999999999999993</v>
      </c>
      <c r="BA64" s="297"/>
      <c r="BB64" s="298">
        <f>IF($BC$3="４週",AZ64/4,IF($BC$3="暦月",(AZ64/($BC$8/7)),""))</f>
        <v>8.1666666666666661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v>
      </c>
      <c r="AX65" s="214" t="str">
        <f>IF(AX63="","",VLOOKUP(AX63,'【記載例】シフト記号表（勤務時間帯）'!$D$6:$Z$47,23,FALSE))</f>
        <v>-</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209</v>
      </c>
      <c r="AE66" s="217"/>
      <c r="AF66" s="217"/>
      <c r="AG66" s="217" t="s">
        <v>164</v>
      </c>
      <c r="AH66" s="218"/>
      <c r="AI66" s="216"/>
      <c r="AJ66" s="217"/>
      <c r="AK66" s="217" t="s">
        <v>209</v>
      </c>
      <c r="AL66" s="217"/>
      <c r="AM66" s="217"/>
      <c r="AN66" s="217" t="s">
        <v>164</v>
      </c>
      <c r="AO66" s="218"/>
      <c r="AP66" s="216"/>
      <c r="AQ66" s="217"/>
      <c r="AR66" s="217" t="s">
        <v>209</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11.200000000000001</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227</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v>10</v>
      </c>
      <c r="AX69" s="220">
        <v>11</v>
      </c>
      <c r="AY69" s="223"/>
      <c r="AZ69" s="310"/>
      <c r="BA69" s="311"/>
      <c r="BB69" s="316"/>
      <c r="BC69" s="317"/>
      <c r="BD69" s="317"/>
      <c r="BE69" s="317"/>
      <c r="BF69" s="317"/>
      <c r="BG69" s="317"/>
      <c r="BH69" s="318"/>
    </row>
    <row r="70" spans="2:60" ht="20.25" customHeight="1" x14ac:dyDescent="0.4">
      <c r="B70" s="331" t="s">
        <v>228</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229</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14"/>
      <c r="BA71" s="315"/>
      <c r="BB71" s="319"/>
      <c r="BC71" s="320"/>
      <c r="BD71" s="320"/>
      <c r="BE71" s="320"/>
      <c r="BF71" s="320"/>
      <c r="BG71" s="320"/>
      <c r="BH71" s="321"/>
    </row>
    <row r="72" spans="2:60" ht="20.25" customHeight="1" x14ac:dyDescent="0.4">
      <c r="B72" s="331" t="s">
        <v>230</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f t="shared" si="1"/>
        <v>42.5</v>
      </c>
      <c r="AX72" s="232">
        <f t="shared" si="1"/>
        <v>44.5</v>
      </c>
      <c r="AY72" s="232" t="str">
        <f t="shared" si="1"/>
        <v/>
      </c>
      <c r="AZ72" s="334">
        <f>IF($BC$3="４週",SUM(U72:AV72),IF($BC$3="暦月",SUM(U72:AY72),""))</f>
        <v>1285</v>
      </c>
      <c r="BA72" s="335"/>
      <c r="BB72" s="319"/>
      <c r="BC72" s="320"/>
      <c r="BD72" s="320"/>
      <c r="BE72" s="320"/>
      <c r="BF72" s="320"/>
      <c r="BG72" s="320"/>
      <c r="BH72" s="321"/>
    </row>
    <row r="73" spans="2:60" ht="20.25" customHeight="1" thickBot="1" x14ac:dyDescent="0.45">
      <c r="B73" s="325" t="s">
        <v>231</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f t="shared" si="2"/>
        <v>10</v>
      </c>
      <c r="AX73" s="235">
        <f t="shared" si="2"/>
        <v>10</v>
      </c>
      <c r="AY73" s="238" t="str">
        <f t="shared" si="2"/>
        <v/>
      </c>
      <c r="AZ73" s="308">
        <f>IF($BC$3="４週",SUM(U73:AV73),IF($BC$3="暦月",SUM(U73:AY73),""))</f>
        <v>300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205</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206</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187</v>
      </c>
      <c r="O41" s="144" t="s">
        <v>17</v>
      </c>
      <c r="P41" s="155" t="s">
        <v>187</v>
      </c>
      <c r="R41" s="158" t="s">
        <v>187</v>
      </c>
      <c r="S41" s="144" t="s">
        <v>17</v>
      </c>
      <c r="T41" s="158" t="s">
        <v>187</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187</v>
      </c>
      <c r="O44" s="144" t="s">
        <v>17</v>
      </c>
      <c r="P44" s="155" t="s">
        <v>187</v>
      </c>
      <c r="R44" s="158" t="s">
        <v>187</v>
      </c>
      <c r="S44" s="144" t="s">
        <v>17</v>
      </c>
      <c r="T44" s="158" t="s">
        <v>187</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187</v>
      </c>
      <c r="O47" s="144" t="s">
        <v>17</v>
      </c>
      <c r="P47" s="155" t="s">
        <v>187</v>
      </c>
      <c r="R47" s="158" t="s">
        <v>187</v>
      </c>
      <c r="S47" s="144" t="s">
        <v>17</v>
      </c>
      <c r="T47" s="158" t="s">
        <v>187</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election activeCell="BF15" sqref="BF1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4" t="s">
        <v>195</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c r="AB2" s="386"/>
      <c r="AC2" s="112" t="s">
        <v>28</v>
      </c>
      <c r="AD2" s="387" t="str">
        <f>IF(AA2=0,"",YEAR(DATE(2018+AA2,1,1)))</f>
        <v/>
      </c>
      <c r="AE2" s="387"/>
      <c r="AF2" s="113" t="s">
        <v>29</v>
      </c>
      <c r="AG2" s="113" t="s">
        <v>1</v>
      </c>
      <c r="AH2" s="386"/>
      <c r="AI2" s="386"/>
      <c r="AJ2" s="113" t="s">
        <v>24</v>
      </c>
      <c r="AQ2" s="9" t="s">
        <v>31</v>
      </c>
      <c r="AR2" s="386"/>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252</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4"/>
      <c r="AZ6" s="245"/>
      <c r="BA6" s="2" t="s">
        <v>22</v>
      </c>
      <c r="BB6" s="6"/>
      <c r="BC6" s="244"/>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t="e">
        <f>DAY(EOMONTH(DATE(AD2,AH2,1),0))</f>
        <v>#VALUE!</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44"/>
      <c r="BD10" s="245"/>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202</v>
      </c>
      <c r="AP13" s="73"/>
      <c r="AQ13" s="79"/>
      <c r="AR13" s="79"/>
      <c r="AS13" s="73" t="s">
        <v>95</v>
      </c>
      <c r="AT13" s="70"/>
      <c r="AU13" s="70"/>
      <c r="AV13" s="70"/>
      <c r="AW13" s="70"/>
      <c r="AX13" s="70"/>
      <c r="AY13" s="70"/>
      <c r="AZ13" s="70"/>
      <c r="BA13" s="70"/>
      <c r="BB13" s="345"/>
      <c r="BC13" s="346"/>
      <c r="BD13" s="347"/>
      <c r="BE13" s="76" t="s">
        <v>17</v>
      </c>
      <c r="BF13" s="345"/>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203</v>
      </c>
      <c r="AP14" s="241"/>
      <c r="AQ14" s="241"/>
      <c r="AR14" s="80"/>
      <c r="AS14" s="73" t="s">
        <v>96</v>
      </c>
      <c r="AT14" s="70"/>
      <c r="AU14" s="70"/>
      <c r="AV14" s="70"/>
      <c r="AW14" s="70"/>
      <c r="AX14" s="70"/>
      <c r="AY14" s="70"/>
      <c r="AZ14" s="70"/>
      <c r="BA14" s="70"/>
      <c r="BB14" s="345"/>
      <c r="BC14" s="346"/>
      <c r="BD14" s="347"/>
      <c r="BE14" s="76" t="s">
        <v>17</v>
      </c>
      <c r="BF14" s="345"/>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220</v>
      </c>
      <c r="D16" s="352"/>
      <c r="E16" s="353"/>
      <c r="F16" s="183"/>
      <c r="G16" s="186"/>
      <c r="H16" s="360" t="s">
        <v>221</v>
      </c>
      <c r="I16" s="363" t="s">
        <v>222</v>
      </c>
      <c r="J16" s="352"/>
      <c r="K16" s="352"/>
      <c r="L16" s="353"/>
      <c r="M16" s="363" t="s">
        <v>223</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225</v>
      </c>
      <c r="BC16" s="373"/>
      <c r="BD16" s="351" t="s">
        <v>226</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t="e">
        <f>IF($BC$3="４週",AZ22/4,IF($BC$3="暦月",(AZ22/($BC$8/7)),""))</f>
        <v>#VALUE!</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t="e">
        <f>IF($BC$3="４週",AZ23/4,IF($BC$3="暦月",(AZ23/($BC$8/7)),""))</f>
        <v>#VALUE!</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t="e">
        <f>IF($BC$3="４週",AZ25/4,IF($BC$3="暦月",(AZ25/($BC$8/7)),""))</f>
        <v>#VALUE!</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t="e">
        <f>IF($BC$3="４週",AZ26/4,IF($BC$3="暦月",(AZ26/($BC$8/7)),""))</f>
        <v>#VALUE!</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t="e">
        <f>IF($BC$3="４週",AZ28/4,IF($BC$3="暦月",(AZ28/($BC$8/7)),""))</f>
        <v>#VALUE!</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t="e">
        <f>IF($BC$3="４週",AZ29/4,IF($BC$3="暦月",(AZ29/($BC$8/7)),""))</f>
        <v>#VALUE!</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t="e">
        <f>IF($BC$3="４週",AZ31/4,IF($BC$3="暦月",(AZ31/($BC$8/7)),""))</f>
        <v>#VALUE!</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t="e">
        <f>IF($BC$3="４週",AZ32/4,IF($BC$3="暦月",(AZ32/($BC$8/7)),""))</f>
        <v>#VALUE!</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t="e">
        <f>IF($BC$3="４週",AZ34/4,IF($BC$3="暦月",(AZ34/($BC$8/7)),""))</f>
        <v>#VALUE!</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t="e">
        <f>IF($BC$3="４週",AZ35/4,IF($BC$3="暦月",(AZ35/($BC$8/7)),""))</f>
        <v>#VALUE!</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t="e">
        <f>IF($BC$3="４週",AZ37/4,IF($BC$3="暦月",(AZ37/($BC$8/7)),""))</f>
        <v>#VALUE!</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t="e">
        <f>IF($BC$3="４週",AZ38/4,IF($BC$3="暦月",(AZ38/($BC$8/7)),""))</f>
        <v>#VALUE!</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t="e">
        <f>IF($BC$3="４週",AZ40/4,IF($BC$3="暦月",(AZ40/($BC$8/7)),""))</f>
        <v>#VALUE!</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t="e">
        <f>IF($BC$3="４週",AZ41/4,IF($BC$3="暦月",(AZ41/($BC$8/7)),""))</f>
        <v>#VALUE!</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t="e">
        <f>IF($BC$3="４週",AZ43/4,IF($BC$3="暦月",(AZ43/($BC$8/7)),""))</f>
        <v>#VALUE!</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t="e">
        <f>IF($BC$3="４週",AZ44/4,IF($BC$3="暦月",(AZ44/($BC$8/7)),""))</f>
        <v>#VALUE!</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t="e">
        <f>IF($BC$3="４週",AZ46/4,IF($BC$3="暦月",(AZ46/($BC$8/7)),""))</f>
        <v>#VALUE!</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t="e">
        <f>IF($BC$3="４週",AZ47/4,IF($BC$3="暦月",(AZ47/($BC$8/7)),""))</f>
        <v>#VALUE!</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t="e">
        <f>IF($BC$3="４週",AZ49/4,IF($BC$3="暦月",(AZ49/($BC$8/7)),""))</f>
        <v>#VALUE!</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t="e">
        <f>IF($BC$3="４週",AZ50/4,IF($BC$3="暦月",(AZ50/($BC$8/7)),""))</f>
        <v>#VALUE!</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t="e">
        <f>IF($BC$3="４週",AZ52/4,IF($BC$3="暦月",(AZ52/($BC$8/7)),""))</f>
        <v>#VALUE!</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t="e">
        <f>IF($BC$3="４週",AZ53/4,IF($BC$3="暦月",(AZ53/($BC$8/7)),""))</f>
        <v>#VALUE!</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t="e">
        <f>IF($BC$3="４週",AZ55/4,IF($BC$3="暦月",(AZ55/($BC$8/7)),""))</f>
        <v>#VALUE!</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t="e">
        <f>IF($BC$3="４週",AZ56/4,IF($BC$3="暦月",(AZ56/($BC$8/7)),""))</f>
        <v>#VALUE!</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t="e">
        <f>IF($BC$3="４週",AZ58/4,IF($BC$3="暦月",(AZ58/($BC$8/7)),""))</f>
        <v>#VALUE!</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t="e">
        <f>IF($BC$3="４週",AZ59/4,IF($BC$3="暦月",(AZ59/($BC$8/7)),""))</f>
        <v>#VALUE!</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t="e">
        <f>IF($BC$3="４週",AZ61/4,IF($BC$3="暦月",(AZ61/($BC$8/7)),""))</f>
        <v>#VALUE!</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t="e">
        <f>IF($BC$3="４週",AZ62/4,IF($BC$3="暦月",(AZ62/($BC$8/7)),""))</f>
        <v>#VALUE!</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t="e">
        <f>IF($BC$3="４週",AZ64/4,IF($BC$3="暦月",(AZ64/($BC$8/7)),""))</f>
        <v>#VALUE!</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t="e">
        <f>IF($BC$3="４週",AZ65/4,IF($BC$3="暦月",(AZ65/($BC$8/7)),""))</f>
        <v>#VALUE!</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t="e">
        <f>IF($BC$3="４週",AZ67/4,IF($BC$3="暦月",(AZ67/($BC$8/7)),""))</f>
        <v>#VALUE!</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t="e">
        <f>IF($BC$3="４週",AZ68/4,IF($BC$3="暦月",(AZ68/($BC$8/7)),""))</f>
        <v>#VALUE!</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t="e">
        <f>IF($BC$3="４週",AZ70/4,IF($BC$3="暦月",(AZ70/($BC$8/7)),""))</f>
        <v>#VALUE!</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t="e">
        <f>IF($BC$3="４週",AZ71/4,IF($BC$3="暦月",(AZ71/($BC$8/7)),""))</f>
        <v>#VALUE!</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t="e">
        <f>IF($BC$3="４週",AZ73/4,IF($BC$3="暦月",(AZ73/($BC$8/7)),""))</f>
        <v>#VALUE!</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t="e">
        <f>IF($BC$3="４週",AZ74/4,IF($BC$3="暦月",(AZ74/($BC$8/7)),""))</f>
        <v>#VALUE!</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t="e">
        <f>IF($BC$3="４週",AZ76/4,IF($BC$3="暦月",(AZ76/($BC$8/7)),""))</f>
        <v>#VALUE!</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t="e">
        <f>IF($BC$3="４週",AZ77/4,IF($BC$3="暦月",(AZ77/($BC$8/7)),""))</f>
        <v>#VALUE!</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t="e">
        <f>IF($BC$3="４週",AZ79/4,IF($BC$3="暦月",(AZ79/($BC$8/7)),""))</f>
        <v>#VALUE!</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t="e">
        <f>IF($BC$3="４週",AZ80/4,IF($BC$3="暦月",(AZ80/($BC$8/7)),""))</f>
        <v>#VALUE!</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t="e">
        <f>IF($BC$3="４週",AZ82/4,IF($BC$3="暦月",(AZ82/($BC$8/7)),""))</f>
        <v>#VALUE!</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t="e">
        <f>IF($BC$3="４週",AZ83/4,IF($BC$3="暦月",(AZ83/($BC$8/7)),""))</f>
        <v>#VALUE!</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t="e">
        <f>IF($BC$3="４週",AZ85/4,IF($BC$3="暦月",(AZ85/($BC$8/7)),""))</f>
        <v>#VALUE!</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t="e">
        <f>IF($BC$3="４週",AZ86/4,IF($BC$3="暦月",(AZ86/($BC$8/7)),""))</f>
        <v>#VALUE!</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t="e">
        <f>IF($BC$3="４週",AZ88/4,IF($BC$3="暦月",(AZ88/($BC$8/7)),""))</f>
        <v>#VALUE!</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t="e">
        <f>IF($BC$3="４週",AZ89/4,IF($BC$3="暦月",(AZ89/($BC$8/7)),""))</f>
        <v>#VALUE!</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t="e">
        <f>IF($BC$3="４週",AZ91/4,IF($BC$3="暦月",(AZ91/($BC$8/7)),""))</f>
        <v>#VALUE!</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t="e">
        <f>IF($BC$3="４週",AZ92/4,IF($BC$3="暦月",(AZ92/($BC$8/7)),""))</f>
        <v>#VALUE!</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t="e">
        <f>IF($BC$3="４週",AZ94/4,IF($BC$3="暦月",(AZ94/($BC$8/7)),""))</f>
        <v>#VALUE!</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t="e">
        <f>IF($BC$3="４週",AZ95/4,IF($BC$3="暦月",(AZ95/($BC$8/7)),""))</f>
        <v>#VALUE!</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t="e">
        <f>IF($BC$3="４週",AZ97/4,IF($BC$3="暦月",(AZ97/($BC$8/7)),""))</f>
        <v>#VALUE!</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t="e">
        <f>IF($BC$3="４週",AZ98/4,IF($BC$3="暦月",(AZ98/($BC$8/7)),""))</f>
        <v>#VALUE!</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t="e">
        <f>IF($BC$3="４週",AZ100/4,IF($BC$3="暦月",(AZ100/($BC$8/7)),""))</f>
        <v>#VALUE!</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t="e">
        <f>IF($BC$3="４週",AZ101/4,IF($BC$3="暦月",(AZ101/($BC$8/7)),""))</f>
        <v>#VALUE!</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t="e">
        <f>IF($BC$3="４週",AZ103/4,IF($BC$3="暦月",(AZ103/($BC$8/7)),""))</f>
        <v>#VALUE!</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t="e">
        <f>IF($BC$3="４週",AZ104/4,IF($BC$3="暦月",(AZ104/($BC$8/7)),""))</f>
        <v>#VALUE!</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t="e">
        <f>IF($BC$3="４週",AZ106/4,IF($BC$3="暦月",(AZ106/($BC$8/7)),""))</f>
        <v>#VALUE!</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t="e">
        <f>IF($BC$3="４週",AZ107/4,IF($BC$3="暦月",(AZ107/($BC$8/7)),""))</f>
        <v>#VALUE!</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t="e">
        <f>IF($BC$3="４週",AZ109/4,IF($BC$3="暦月",(AZ109/($BC$8/7)),""))</f>
        <v>#VALUE!</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t="e">
        <f>IF($BC$3="４週",AZ110/4,IF($BC$3="暦月",(AZ110/($BC$8/7)),""))</f>
        <v>#VALUE!</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t="e">
        <f>IF($BC$3="４週",AZ112/4,IF($BC$3="暦月",(AZ112/($BC$8/7)),""))</f>
        <v>#VALUE!</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t="e">
        <f>IF($BC$3="４週",AZ113/4,IF($BC$3="暦月",(AZ113/($BC$8/7)),""))</f>
        <v>#VALUE!</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t="e">
        <f>IF($BC$3="４週",AZ115/4,IF($BC$3="暦月",(AZ115/($BC$8/7)),""))</f>
        <v>#VALUE!</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t="e">
        <f>IF($BC$3="４週",AZ116/4,IF($BC$3="暦月",(AZ116/($BC$8/7)),""))</f>
        <v>#VALUE!</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t="e">
        <f>IF($BC$3="４週",AZ118/4,IF($BC$3="暦月",(AZ118/($BC$8/7)),""))</f>
        <v>#VALUE!</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t="e">
        <f>IF($BC$3="４週",AZ119/4,IF($BC$3="暦月",(AZ119/($BC$8/7)),""))</f>
        <v>#VALUE!</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t="e">
        <f>IF($BC$3="４週",AZ121/4,IF($BC$3="暦月",(AZ121/($BC$8/7)),""))</f>
        <v>#VALUE!</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t="e">
        <f>IF($BC$3="４週",AZ122/4,IF($BC$3="暦月",(AZ122/($BC$8/7)),""))</f>
        <v>#VALUE!</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t="e">
        <f>IF($BC$3="４週",AZ124/4,IF($BC$3="暦月",(AZ124/($BC$8/7)),""))</f>
        <v>#VALUE!</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t="e">
        <f>IF($BC$3="４週",AZ125/4,IF($BC$3="暦月",(AZ125/($BC$8/7)),""))</f>
        <v>#VALUE!</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t="e">
        <f>IF($BC$3="４週",AZ127/4,IF($BC$3="暦月",(AZ127/($BC$8/7)),""))</f>
        <v>#VALUE!</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t="e">
        <f>IF($BC$3="４週",AZ128/4,IF($BC$3="暦月",(AZ128/($BC$8/7)),""))</f>
        <v>#VALUE!</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t="e">
        <f>IF($BC$3="４週",AZ130/4,IF($BC$3="暦月",(AZ130/($BC$8/7)),""))</f>
        <v>#VALUE!</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t="e">
        <f>IF($BC$3="４週",AZ131/4,IF($BC$3="暦月",(AZ131/($BC$8/7)),""))</f>
        <v>#VALUE!</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t="e">
        <f>IF($BC$3="４週",AZ133/4,IF($BC$3="暦月",(AZ133/($BC$8/7)),""))</f>
        <v>#VALUE!</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t="e">
        <f>IF($BC$3="４週",AZ134/4,IF($BC$3="暦月",(AZ134/($BC$8/7)),""))</f>
        <v>#VALUE!</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t="e">
        <f>IF($BC$3="４週",AZ136/4,IF($BC$3="暦月",(AZ136/($BC$8/7)),""))</f>
        <v>#VALUE!</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t="e">
        <f>IF($BC$3="４週",AZ137/4,IF($BC$3="暦月",(AZ137/($BC$8/7)),""))</f>
        <v>#VALUE!</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t="e">
        <f>IF($BC$3="４週",AZ139/4,IF($BC$3="暦月",(AZ139/($BC$8/7)),""))</f>
        <v>#VALUE!</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t="e">
        <f>IF($BC$3="４週",AZ140/4,IF($BC$3="暦月",(AZ140/($BC$8/7)),""))</f>
        <v>#VALUE!</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t="e">
        <f>IF($BC$3="４週",AZ142/4,IF($BC$3="暦月",(AZ142/($BC$8/7)),""))</f>
        <v>#VALUE!</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t="e">
        <f>IF($BC$3="４週",AZ143/4,IF($BC$3="暦月",(AZ143/($BC$8/7)),""))</f>
        <v>#VALUE!</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t="e">
        <f>IF($BC$3="４週",AZ145/4,IF($BC$3="暦月",(AZ145/($BC$8/7)),""))</f>
        <v>#VALUE!</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t="e">
        <f>IF($BC$3="４週",AZ146/4,IF($BC$3="暦月",(AZ146/($BC$8/7)),""))</f>
        <v>#VALUE!</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t="e">
        <f>IF($BC$3="４週",AZ148/4,IF($BC$3="暦月",(AZ148/($BC$8/7)),""))</f>
        <v>#VALUE!</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t="e">
        <f>IF($BC$3="４週",AZ149/4,IF($BC$3="暦月",(AZ149/($BC$8/7)),""))</f>
        <v>#VALUE!</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t="e">
        <f>IF($BC$3="４週",AZ151/4,IF($BC$3="暦月",(AZ151/($BC$8/7)),""))</f>
        <v>#VALUE!</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t="e">
        <f>IF($BC$3="４週",AZ152/4,IF($BC$3="暦月",(AZ152/($BC$8/7)),""))</f>
        <v>#VALUE!</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t="e">
        <f>IF($BC$3="４週",AZ154/4,IF($BC$3="暦月",(AZ154/($BC$8/7)),""))</f>
        <v>#VALUE!</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t="e">
        <f>IF($BC$3="４週",AZ155/4,IF($BC$3="暦月",(AZ155/($BC$8/7)),""))</f>
        <v>#VALUE!</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t="e">
        <f>IF($BC$3="４週",AZ157/4,IF($BC$3="暦月",(AZ157/($BC$8/7)),""))</f>
        <v>#VALUE!</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t="e">
        <f>IF($BC$3="４週",AZ158/4,IF($BC$3="暦月",(AZ158/($BC$8/7)),""))</f>
        <v>#VALUE!</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t="e">
        <f>IF($BC$3="４週",AZ160/4,IF($BC$3="暦月",(AZ160/($BC$8/7)),""))</f>
        <v>#VALUE!</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t="e">
        <f>IF($BC$3="４週",AZ161/4,IF($BC$3="暦月",(AZ161/($BC$8/7)),""))</f>
        <v>#VALUE!</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t="e">
        <f>IF($BC$3="４週",AZ163/4,IF($BC$3="暦月",(AZ163/($BC$8/7)),""))</f>
        <v>#VALUE!</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t="e">
        <f>IF($BC$3="４週",AZ164/4,IF($BC$3="暦月",(AZ164/($BC$8/7)),""))</f>
        <v>#VALUE!</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t="e">
        <f>IF($BC$3="４週",AZ166/4,IF($BC$3="暦月",(AZ166/($BC$8/7)),""))</f>
        <v>#VALUE!</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t="e">
        <f>IF($BC$3="４週",AZ167/4,IF($BC$3="暦月",(AZ167/($BC$8/7)),""))</f>
        <v>#VALUE!</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t="e">
        <f>IF($BC$3="４週",AZ169/4,IF($BC$3="暦月",(AZ169/($BC$8/7)),""))</f>
        <v>#VALUE!</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t="e">
        <f>IF($BC$3="４週",AZ170/4,IF($BC$3="暦月",(AZ170/($BC$8/7)),""))</f>
        <v>#VALUE!</v>
      </c>
      <c r="BC170" s="300"/>
      <c r="BD170" s="293"/>
      <c r="BE170" s="294"/>
      <c r="BF170" s="294"/>
      <c r="BG170" s="294"/>
      <c r="BH170" s="295"/>
    </row>
    <row r="171" spans="2:60" ht="20.25" customHeight="1" x14ac:dyDescent="0.4">
      <c r="B171" s="328" t="s">
        <v>227</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228</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229</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230</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231</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election activeCell="BL23" sqref="BL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4" t="s">
        <v>195</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c r="AB2" s="386"/>
      <c r="AC2" s="112" t="s">
        <v>28</v>
      </c>
      <c r="AD2" s="387" t="str">
        <f>IF(AA2=0,"",YEAR(DATE(2018+AA2,1,1)))</f>
        <v/>
      </c>
      <c r="AE2" s="387"/>
      <c r="AF2" s="113" t="s">
        <v>29</v>
      </c>
      <c r="AG2" s="113" t="s">
        <v>1</v>
      </c>
      <c r="AH2" s="386"/>
      <c r="AI2" s="386"/>
      <c r="AJ2" s="113" t="s">
        <v>24</v>
      </c>
      <c r="AQ2" s="9" t="s">
        <v>31</v>
      </c>
      <c r="AR2" s="386"/>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252</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4"/>
      <c r="AZ6" s="245"/>
      <c r="BA6" s="2" t="s">
        <v>22</v>
      </c>
      <c r="BB6" s="6"/>
      <c r="BC6" s="244"/>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t="e">
        <f>DAY(EOMONTH(DATE(AD2,AH2,1),0))</f>
        <v>#VALUE!</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44"/>
      <c r="BD10" s="245"/>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202</v>
      </c>
      <c r="AP13" s="73"/>
      <c r="AQ13" s="79"/>
      <c r="AR13" s="79"/>
      <c r="AS13" s="73" t="s">
        <v>95</v>
      </c>
      <c r="AT13" s="70"/>
      <c r="AU13" s="70"/>
      <c r="AV13" s="70"/>
      <c r="AW13" s="70"/>
      <c r="AX13" s="70"/>
      <c r="AY13" s="70"/>
      <c r="AZ13" s="70"/>
      <c r="BA13" s="70"/>
      <c r="BB13" s="345"/>
      <c r="BC13" s="346"/>
      <c r="BD13" s="347"/>
      <c r="BE13" s="76" t="s">
        <v>17</v>
      </c>
      <c r="BF13" s="345"/>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203</v>
      </c>
      <c r="AP14" s="241"/>
      <c r="AQ14" s="241"/>
      <c r="AR14" s="80"/>
      <c r="AS14" s="73" t="s">
        <v>96</v>
      </c>
      <c r="AT14" s="70"/>
      <c r="AU14" s="70"/>
      <c r="AV14" s="70"/>
      <c r="AW14" s="70"/>
      <c r="AX14" s="70"/>
      <c r="AY14" s="70"/>
      <c r="AZ14" s="70"/>
      <c r="BA14" s="70"/>
      <c r="BB14" s="345"/>
      <c r="BC14" s="346"/>
      <c r="BD14" s="347"/>
      <c r="BE14" s="76" t="s">
        <v>17</v>
      </c>
      <c r="BF14" s="345"/>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220</v>
      </c>
      <c r="D16" s="352"/>
      <c r="E16" s="353"/>
      <c r="F16" s="183"/>
      <c r="G16" s="186"/>
      <c r="H16" s="360" t="s">
        <v>221</v>
      </c>
      <c r="I16" s="363" t="s">
        <v>222</v>
      </c>
      <c r="J16" s="352"/>
      <c r="K16" s="352"/>
      <c r="L16" s="353"/>
      <c r="M16" s="363" t="s">
        <v>223</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225</v>
      </c>
      <c r="BC16" s="373"/>
      <c r="BD16" s="351" t="s">
        <v>226</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t="e">
        <f>IF($BC$3="４週",AZ22/4,IF($BC$3="暦月",(AZ22/($BC$8/7)),""))</f>
        <v>#VALUE!</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t="e">
        <f>IF($BC$3="４週",AZ23/4,IF($BC$3="暦月",(AZ23/($BC$8/7)),""))</f>
        <v>#VALUE!</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t="e">
        <f>IF($BC$3="４週",AZ25/4,IF($BC$3="暦月",(AZ25/($BC$8/7)),""))</f>
        <v>#VALUE!</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t="e">
        <f>IF($BC$3="４週",AZ26/4,IF($BC$3="暦月",(AZ26/($BC$8/7)),""))</f>
        <v>#VALUE!</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t="e">
        <f>IF($BC$3="４週",AZ28/4,IF($BC$3="暦月",(AZ28/($BC$8/7)),""))</f>
        <v>#VALUE!</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t="e">
        <f>IF($BC$3="４週",AZ29/4,IF($BC$3="暦月",(AZ29/($BC$8/7)),""))</f>
        <v>#VALUE!</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t="e">
        <f>IF($BC$3="４週",AZ31/4,IF($BC$3="暦月",(AZ31/($BC$8/7)),""))</f>
        <v>#VALUE!</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t="e">
        <f>IF($BC$3="４週",AZ32/4,IF($BC$3="暦月",(AZ32/($BC$8/7)),""))</f>
        <v>#VALUE!</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t="e">
        <f>IF($BC$3="４週",AZ34/4,IF($BC$3="暦月",(AZ34/($BC$8/7)),""))</f>
        <v>#VALUE!</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t="e">
        <f>IF($BC$3="４週",AZ35/4,IF($BC$3="暦月",(AZ35/($BC$8/7)),""))</f>
        <v>#VALUE!</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t="e">
        <f>IF($BC$3="４週",AZ37/4,IF($BC$3="暦月",(AZ37/($BC$8/7)),""))</f>
        <v>#VALUE!</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t="e">
        <f>IF($BC$3="４週",AZ38/4,IF($BC$3="暦月",(AZ38/($BC$8/7)),""))</f>
        <v>#VALUE!</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t="e">
        <f>IF($BC$3="４週",AZ40/4,IF($BC$3="暦月",(AZ40/($BC$8/7)),""))</f>
        <v>#VALUE!</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t="e">
        <f>IF($BC$3="４週",AZ41/4,IF($BC$3="暦月",(AZ41/($BC$8/7)),""))</f>
        <v>#VALUE!</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t="e">
        <f>IF($BC$3="４週",AZ43/4,IF($BC$3="暦月",(AZ43/($BC$8/7)),""))</f>
        <v>#VALUE!</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t="e">
        <f>IF($BC$3="４週",AZ44/4,IF($BC$3="暦月",(AZ44/($BC$8/7)),""))</f>
        <v>#VALUE!</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t="e">
        <f>IF($BC$3="４週",AZ46/4,IF($BC$3="暦月",(AZ46/($BC$8/7)),""))</f>
        <v>#VALUE!</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t="e">
        <f>IF($BC$3="４週",AZ47/4,IF($BC$3="暦月",(AZ47/($BC$8/7)),""))</f>
        <v>#VALUE!</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t="e">
        <f>IF($BC$3="４週",AZ49/4,IF($BC$3="暦月",(AZ49/($BC$8/7)),""))</f>
        <v>#VALUE!</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t="e">
        <f>IF($BC$3="４週",AZ50/4,IF($BC$3="暦月",(AZ50/($BC$8/7)),""))</f>
        <v>#VALUE!</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t="e">
        <f>IF($BC$3="４週",AZ52/4,IF($BC$3="暦月",(AZ52/($BC$8/7)),""))</f>
        <v>#VALUE!</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t="e">
        <f>IF($BC$3="４週",AZ53/4,IF($BC$3="暦月",(AZ53/($BC$8/7)),""))</f>
        <v>#VALUE!</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t="e">
        <f>IF($BC$3="４週",AZ55/4,IF($BC$3="暦月",(AZ55/($BC$8/7)),""))</f>
        <v>#VALUE!</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t="e">
        <f>IF($BC$3="４週",AZ56/4,IF($BC$3="暦月",(AZ56/($BC$8/7)),""))</f>
        <v>#VALUE!</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t="e">
        <f>IF($BC$3="４週",AZ58/4,IF($BC$3="暦月",(AZ58/($BC$8/7)),""))</f>
        <v>#VALUE!</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t="e">
        <f>IF($BC$3="４週",AZ59/4,IF($BC$3="暦月",(AZ59/($BC$8/7)),""))</f>
        <v>#VALUE!</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t="e">
        <f>IF($BC$3="４週",AZ61/4,IF($BC$3="暦月",(AZ61/($BC$8/7)),""))</f>
        <v>#VALUE!</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t="e">
        <f>IF($BC$3="４週",AZ62/4,IF($BC$3="暦月",(AZ62/($BC$8/7)),""))</f>
        <v>#VALUE!</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t="e">
        <f>IF($BC$3="４週",AZ64/4,IF($BC$3="暦月",(AZ64/($BC$8/7)),""))</f>
        <v>#VALUE!</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t="e">
        <f>IF($BC$3="４週",AZ65/4,IF($BC$3="暦月",(AZ65/($BC$8/7)),""))</f>
        <v>#VALUE!</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t="e">
        <f>IF($BC$3="４週",AZ67/4,IF($BC$3="暦月",(AZ67/($BC$8/7)),""))</f>
        <v>#VALUE!</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t="e">
        <f>IF($BC$3="４週",AZ68/4,IF($BC$3="暦月",(AZ68/($BC$8/7)),""))</f>
        <v>#VALUE!</v>
      </c>
      <c r="BC68" s="300"/>
      <c r="BD68" s="290"/>
      <c r="BE68" s="291"/>
      <c r="BF68" s="291"/>
      <c r="BG68" s="291"/>
      <c r="BH68" s="292"/>
    </row>
    <row r="69" spans="2:60" ht="20.25" customHeight="1" x14ac:dyDescent="0.4">
      <c r="B69" s="328" t="s">
        <v>227</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228</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229</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230</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231</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200</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188</v>
      </c>
      <c r="C10" s="90"/>
      <c r="D10" s="89"/>
      <c r="E10" s="89"/>
      <c r="F10" s="89"/>
    </row>
    <row r="11" spans="2:11" s="91" customFormat="1" ht="20.25" customHeight="1" x14ac:dyDescent="0.4">
      <c r="B11" s="89"/>
      <c r="C11" s="90"/>
      <c r="D11" s="89"/>
      <c r="E11" s="89"/>
      <c r="F11" s="89"/>
    </row>
    <row r="12" spans="2:11" s="91" customFormat="1" ht="20.25" customHeight="1" x14ac:dyDescent="0.4">
      <c r="B12" s="89" t="s">
        <v>192</v>
      </c>
      <c r="C12" s="90"/>
      <c r="D12" s="89"/>
    </row>
    <row r="13" spans="2:11" s="91" customFormat="1" ht="20.25" customHeight="1" x14ac:dyDescent="0.4">
      <c r="B13" s="89"/>
      <c r="C13" s="90"/>
      <c r="D13" s="89"/>
    </row>
    <row r="14" spans="2:11" s="91" customFormat="1" ht="20.25" customHeight="1" x14ac:dyDescent="0.4">
      <c r="B14" s="89" t="s">
        <v>189</v>
      </c>
      <c r="C14" s="90"/>
      <c r="D14" s="89"/>
    </row>
    <row r="15" spans="2:11" s="91" customFormat="1" ht="20.25" customHeight="1" x14ac:dyDescent="0.4">
      <c r="B15" s="89"/>
      <c r="C15" s="90"/>
      <c r="D15" s="89"/>
    </row>
    <row r="16" spans="2:11" s="91" customFormat="1" ht="20.25" customHeight="1" x14ac:dyDescent="0.4">
      <c r="B16" s="89" t="s">
        <v>234</v>
      </c>
      <c r="C16" s="90"/>
      <c r="D16" s="89"/>
    </row>
    <row r="17" spans="2:4" s="91" customFormat="1" ht="20.25" customHeight="1" x14ac:dyDescent="0.4">
      <c r="B17" s="89" t="s">
        <v>232</v>
      </c>
      <c r="C17" s="90"/>
      <c r="D17" s="89"/>
    </row>
    <row r="18" spans="2:4" s="91" customFormat="1" ht="20.25" customHeight="1" x14ac:dyDescent="0.4">
      <c r="B18" s="89" t="s">
        <v>233</v>
      </c>
      <c r="C18" s="90"/>
      <c r="D18" s="89"/>
    </row>
    <row r="19" spans="2:4" s="91" customFormat="1" ht="20.25" customHeight="1" x14ac:dyDescent="0.4">
      <c r="B19" s="89"/>
      <c r="C19" s="90"/>
      <c r="D19" s="89"/>
    </row>
    <row r="20" spans="2:4" s="91" customFormat="1" ht="20.25" customHeight="1" x14ac:dyDescent="0.4">
      <c r="B20" s="89" t="s">
        <v>235</v>
      </c>
      <c r="C20" s="90"/>
      <c r="D20" s="89"/>
    </row>
    <row r="21" spans="2:4" s="91" customFormat="1" ht="20.25" customHeight="1" x14ac:dyDescent="0.4">
      <c r="B21" s="89" t="s">
        <v>204</v>
      </c>
      <c r="C21" s="90"/>
      <c r="D21" s="89"/>
    </row>
    <row r="22" spans="2:4" s="91" customFormat="1" ht="20.25" customHeight="1" x14ac:dyDescent="0.4">
      <c r="B22" s="89"/>
      <c r="C22" s="90"/>
      <c r="D22" s="89"/>
    </row>
    <row r="23" spans="2:4" s="91" customFormat="1" ht="20.25" customHeight="1" x14ac:dyDescent="0.4">
      <c r="B23" s="89" t="s">
        <v>236</v>
      </c>
      <c r="C23" s="90"/>
      <c r="D23" s="89"/>
    </row>
    <row r="24" spans="2:4" s="91" customFormat="1" ht="20.25" customHeight="1" x14ac:dyDescent="0.4">
      <c r="B24" s="89"/>
      <c r="C24" s="90"/>
      <c r="D24" s="89"/>
    </row>
    <row r="25" spans="2:4" s="91" customFormat="1" ht="17.25" customHeight="1" x14ac:dyDescent="0.4">
      <c r="B25" s="89" t="s">
        <v>237</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238</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239</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240</v>
      </c>
      <c r="C50" s="89"/>
    </row>
    <row r="51" spans="2:50" s="91" customFormat="1" ht="17.25" customHeight="1" x14ac:dyDescent="0.4">
      <c r="B51" s="89"/>
      <c r="C51" s="89"/>
    </row>
    <row r="52" spans="2:50" s="91" customFormat="1" ht="17.25" customHeight="1" x14ac:dyDescent="0.4">
      <c r="B52" s="89" t="s">
        <v>241</v>
      </c>
      <c r="C52" s="89"/>
    </row>
    <row r="53" spans="2:50" s="91" customFormat="1" ht="17.25" customHeight="1" x14ac:dyDescent="0.4">
      <c r="B53" s="89" t="s">
        <v>190</v>
      </c>
      <c r="C53" s="89"/>
    </row>
    <row r="54" spans="2:50" s="91" customFormat="1" ht="17.25" customHeight="1" x14ac:dyDescent="0.4">
      <c r="B54" s="89"/>
      <c r="C54" s="89"/>
    </row>
    <row r="55" spans="2:50" s="91" customFormat="1" ht="17.25" customHeight="1" x14ac:dyDescent="0.4">
      <c r="B55" s="89" t="s">
        <v>242</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243</v>
      </c>
      <c r="C58" s="89"/>
      <c r="D58" s="89"/>
    </row>
    <row r="59" spans="2:50" s="91" customFormat="1" ht="17.25" customHeight="1" x14ac:dyDescent="0.4">
      <c r="B59" s="89"/>
      <c r="C59" s="89"/>
      <c r="D59" s="89"/>
    </row>
    <row r="60" spans="2:50" s="91" customFormat="1" ht="17.25" customHeight="1" x14ac:dyDescent="0.4">
      <c r="B60" s="96" t="s">
        <v>244</v>
      </c>
      <c r="C60" s="96"/>
      <c r="D60" s="89"/>
    </row>
    <row r="61" spans="2:50" s="91" customFormat="1" ht="17.25" customHeight="1" x14ac:dyDescent="0.4">
      <c r="B61" s="96" t="s">
        <v>117</v>
      </c>
      <c r="C61" s="96"/>
      <c r="D61" s="89"/>
    </row>
    <row r="62" spans="2:50" s="91" customFormat="1" ht="17.25" customHeight="1" x14ac:dyDescent="0.4">
      <c r="B62" s="96" t="s">
        <v>191</v>
      </c>
    </row>
    <row r="63" spans="2:50" s="91" customFormat="1" ht="17.25" customHeight="1" x14ac:dyDescent="0.4">
      <c r="B63" s="96"/>
    </row>
    <row r="64" spans="2:50" s="91" customFormat="1" ht="17.25" customHeight="1" x14ac:dyDescent="0.4">
      <c r="B64" s="91" t="s">
        <v>245</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246</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247</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248</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249</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193</v>
      </c>
      <c r="D4" s="189"/>
    </row>
    <row r="5" spans="2:12" x14ac:dyDescent="0.4">
      <c r="B5" s="192">
        <v>2</v>
      </c>
      <c r="C5" s="193" t="s">
        <v>194</v>
      </c>
    </row>
    <row r="6" spans="2:12" x14ac:dyDescent="0.4">
      <c r="B6" s="192">
        <v>3</v>
      </c>
      <c r="C6" s="193" t="s">
        <v>195</v>
      </c>
      <c r="D6" s="189"/>
    </row>
    <row r="7" spans="2:12" x14ac:dyDescent="0.4">
      <c r="B7" s="192">
        <v>4</v>
      </c>
      <c r="C7" s="193" t="s">
        <v>196</v>
      </c>
      <c r="D7" s="189"/>
    </row>
    <row r="8" spans="2:12" x14ac:dyDescent="0.4">
      <c r="B8" s="192">
        <v>5</v>
      </c>
      <c r="C8" s="193" t="s">
        <v>250</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197</v>
      </c>
      <c r="F16" s="200" t="s">
        <v>81</v>
      </c>
      <c r="G16" s="200" t="s">
        <v>81</v>
      </c>
      <c r="H16" s="200" t="s">
        <v>81</v>
      </c>
      <c r="I16" s="200" t="s">
        <v>81</v>
      </c>
      <c r="J16" s="200" t="s">
        <v>81</v>
      </c>
      <c r="K16" s="200" t="s">
        <v>81</v>
      </c>
      <c r="L16" s="201" t="s">
        <v>81</v>
      </c>
    </row>
    <row r="17" spans="2:12" x14ac:dyDescent="0.4">
      <c r="B17" s="402"/>
      <c r="C17" s="202" t="s">
        <v>81</v>
      </c>
      <c r="D17" s="200" t="s">
        <v>19</v>
      </c>
      <c r="E17" s="200" t="s">
        <v>198</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199</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2021-02-24T10:20:04Z</cp:lastPrinted>
  <dcterms:created xsi:type="dcterms:W3CDTF">2020-01-28T01:12:50Z</dcterms:created>
  <dcterms:modified xsi:type="dcterms:W3CDTF">2025-07-03T01:27:33Z</dcterms:modified>
</cp:coreProperties>
</file>