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3変更届\2_居宅・施設・居介支\13特定福祉用具販売\様式\"/>
    </mc:Choice>
  </mc:AlternateContent>
  <xr:revisionPtr revIDLastSave="0" documentId="13_ncr:1_{8F0A263D-D666-479A-A644-67062FACBC99}" xr6:coauthVersionLast="47" xr6:coauthVersionMax="47" xr10:uidLastSave="{00000000-0000-0000-0000-000000000000}"/>
  <bookViews>
    <workbookView xWindow="-120" yWindow="-120" windowWidth="29040" windowHeight="1572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4" i="10" l="1"/>
  <c r="H49" i="10" s="1"/>
  <c r="M49" i="10" s="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<sst xmlns="http://schemas.openxmlformats.org/spreadsheetml/2006/main" count="368" uniqueCount="152">
  <si>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</si>
  <si>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</si>
  <si>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</si>
  <si>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</si>
  <si>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</si>
  <si>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</si>
  <si>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</si>
  <si>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</si>
  <si>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</si>
  <si>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</si>
  <si>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</si>
  <si>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</si>
  <si>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</si>
  <si>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</si>
  <si>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</si>
  <si>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</si>
  <si>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</si>
  <si>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</si>
  <si>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</si>
  <si>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</si>
  <si>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</si>
  <si>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</si>
  <si>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</si>
  <si>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</si>
  <si>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</si>
  <si>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</si>
  <si>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</si>
  <si>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</si>
  <si>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</si>
  <si>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</si>
  <si>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</si>
  <si>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</si>
  <si>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</si>
  <si>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</si>
  <si>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</si>
  <si>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</si>
  <si>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</si>
  <si>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</si>
  <si>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</si>
  <si>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</si>
  <si>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</si>
  <si>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</si>
  <si>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</si>
  <si>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</si>
  <si>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</si>
  <si>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</si>
  <si>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</si>
  <si>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</si>
  <si>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</si>
  <si>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</si>
  <si>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</si>
  <si>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</si>
  <si>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</si>
  <si>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</si>
  <si>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</si>
  <si>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</si>
  <si>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</si>
  <si>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</si>
  <si>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</si>
  <si>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</si>
  <si>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</si>
  <si>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</si>
  <si>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</si>
  <si>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</si>
  <si>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</si>
  <si>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</si>
  <si>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</si>
  <si>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</si>
  <si>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</si>
  <si>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</si>
  <si>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</si>
  <si>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</si>
  <si>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</si>
  <si>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</si>
  <si>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</si>
  <si>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</si>
  <si>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</si>
  <si>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</si>
  <si>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</si>
  <si>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</si>
  <si>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</si>
  <si>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</si>
  <si>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</si>
  <si>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</si>
  <si>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</si>
  <si>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</si>
  <si>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</si>
  <si>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</si>
  <si>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</si>
  <si>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</si>
  <si>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</si>
  <si>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</si>
  <si>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</si>
  <si>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</si>
  <si>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</si>
  <si>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</si>
  <si>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</si>
  <si>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</si>
  <si>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</si>
  <si>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</si>
  <si>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</si>
  <si>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</si>
  <si>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</si>
  <si>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</si>
  <si>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</si>
  <si>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</si>
  <si>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</si>
  <si>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</si>
  <si>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</si>
  <si>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</si>
  <si>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</si>
  <si>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</si>
  <si>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</si>
  <si>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</si>
  <si>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</si>
  <si>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</si>
  <si>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</si>
  <si>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</si>
  <si>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</si>
  <si>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</si>
  <si>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</si>
  <si>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</si>
  <si>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</si>
  <si>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</si>
  <si>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</si>
  <si>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</si>
  <si>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</si>
  <si>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</si>
  <si>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</si>
  <si>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</si>
  <si>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</si>
  <si>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</si>
  <si>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</si>
  <si>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</si>
  <si>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</si>
  <si>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</si>
  <si>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</si>
  <si>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</si>
  <si>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</si>
  <si>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</si>
  <si>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</si>
  <si>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</si>
  <si>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</si>
  <si>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</si>
  <si>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</si>
  <si>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</si>
  <si>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</si>
  <si>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</si>
  <si>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</si>
  <si>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</si>
  <si>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特定福祉用具販売・特定介護予防福祉用具販売</t>
    <phoneticPr fontId="1"/>
  </si>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</sst>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123</v>
      </c>
      <c r="AN1" s="158"/>
      <c r="AO1" s="158"/>
      <c r="AP1" s="158"/>
      <c r="AQ1" s="158"/>
      <c r="AR1" s="158"/>
      <c r="AS1" s="158"/>
      <c r="AT1" s="158"/>
      <c r="AU1" s="158"/>
      <c r="AV1" s="158"/>
      <c r="AW1" s="158"/>
      <c r="AX1" s="158"/>
      <c r="AY1" s="158"/>
      <c r="AZ1" s="158"/>
      <c r="BA1" s="158"/>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121</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151</v>
      </c>
      <c r="BA3" s="161"/>
      <c r="BB3" s="161"/>
      <c r="BC3" s="161"/>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161" t="s">
        <v>103</v>
      </c>
      <c r="BA4" s="161"/>
      <c r="BB4" s="161"/>
      <c r="BC4" s="161"/>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176</v>
      </c>
      <c r="BA5" s="155"/>
      <c r="BB5" s="61" t="s">
        <v>94</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143</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(9)1か月の勤務時間数合計</v>
      </c>
      <c r="AV8" s="163"/>
      <c r="AW8" s="162" t="s">
        <v>69</v>
      </c>
      <c r="AX8" s="163"/>
      <c r="AY8" s="170" t="s">
        <v>115</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f>IF(AZ3="暦月",IF(DAY(DATE($X$2,$AB$2,29))=29,29,""),"")</f>
        <v>29</v>
      </c>
      <c r="AS10" s="89">
        <f>IF(AZ3="暦月",IF(DAY(DATE($X$2,$AB$2,30))=30,30,""),"")</f>
        <v>30</v>
      </c>
      <c r="AT10" s="90" t="str">
        <f>IF(AZ3="暦月",IF(DAY(DATE($X$2,$AB$2,31))=31,31,""),"")</f>
        <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2</v>
      </c>
      <c r="AS11" s="89">
        <f>IF(AS10=30,WEEKDAY(DATE($X$2,$AB$2,30)),0)</f>
        <v>3</v>
      </c>
      <c r="AT11" s="90">
        <f>IF(AT10=31,WEEKDAY(DATE($X$2,$AB$2,31)),0)</f>
        <v>0</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月</v>
      </c>
      <c r="AS12" s="92" t="str">
        <f>IF(AS11=1,"日",IF(AS11=2,"月",IF(AS11=3,"火",IF(AS11=4,"水",IF(AS11=5,"木",IF(AS11=6,"金",IF(AS11=0,"","土")))))))</f>
        <v>火</v>
      </c>
      <c r="AT12" s="92" t="str">
        <f>IF(AT11=1,"日",IF(AT11=2,"月",IF(AT11=3,"火",IF(AT11=4,"水",IF(AT11=5,"木",IF(AT11=6,"金",IF(AT11=0,"","土")))))))</f>
        <v/>
      </c>
      <c r="AU12" s="168"/>
      <c r="AV12" s="169"/>
      <c r="AW12" s="168"/>
      <c r="AX12" s="169"/>
      <c r="AY12" s="171"/>
      <c r="AZ12" s="171"/>
      <c r="BA12" s="171"/>
      <c r="BB12" s="171"/>
      <c r="BC12" s="171"/>
      <c r="BD12" s="171"/>
    </row>
    <row r="13" spans="1:57" ht="39" customHeight="1">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v>8</v>
      </c>
      <c r="AS13" s="130">
        <v>8</v>
      </c>
      <c r="AT13" s="131"/>
      <c r="AU13" s="218">
        <f>IF($AZ$3="４週",SUM(P13:AQ13),IF($AZ$3="暦月",SUM(P13:AT13),""))</f>
        <v>176</v>
      </c>
      <c r="AV13" s="219"/>
      <c r="AW13" s="220">
        <f t="shared" ref="AW13:AW30" si="1">IF($AZ$3="４週",AU13/4,IF($AZ$3="暦月",AU13/($AZ$6/7),""))</f>
        <v>41.06666666666667</v>
      </c>
      <c r="AX13" s="221"/>
      <c r="AY13" s="192"/>
      <c r="AZ13" s="193"/>
      <c r="BA13" s="193"/>
      <c r="BB13" s="193"/>
      <c r="BC13" s="193"/>
      <c r="BD13" s="194"/>
    </row>
    <row r="14" spans="1:57" ht="39" customHeight="1">
      <c r="A14" s="71"/>
      <c r="B14" s="86">
        <f t="shared" ref="B14:B30" si="2">B13+1</f>
        <v>2</v>
      </c>
      <c r="C14" s="195" t="s">
        <v>128</v>
      </c>
      <c r="D14" s="196"/>
      <c r="E14" s="197" t="s">
        <v>77</v>
      </c>
      <c r="F14" s="198"/>
      <c r="G14" s="197" t="s">
        <v>129</v>
      </c>
      <c r="H14" s="199"/>
      <c r="I14" s="199"/>
      <c r="J14" s="199"/>
      <c r="K14" s="198"/>
      <c r="L14" s="200" t="s">
        <v>109</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v>8</v>
      </c>
      <c r="AS14" s="133">
        <v>8</v>
      </c>
      <c r="AT14" s="134"/>
      <c r="AU14" s="203">
        <f>IF($AZ$3="４週",SUM(P14:AQ14),IF($AZ$3="暦月",SUM(P14:AT14),""))</f>
        <v>176</v>
      </c>
      <c r="AV14" s="204"/>
      <c r="AW14" s="205">
        <f t="shared" si="1"/>
        <v>41.06666666666667</v>
      </c>
      <c r="AX14" s="206"/>
      <c r="AY14" s="207"/>
      <c r="AZ14" s="208"/>
      <c r="BA14" s="208"/>
      <c r="BB14" s="208"/>
      <c r="BC14" s="208"/>
      <c r="BD14" s="209"/>
    </row>
    <row r="15" spans="1:57" ht="39" customHeight="1">
      <c r="A15" s="71"/>
      <c r="B15" s="86">
        <f t="shared" si="2"/>
        <v>3</v>
      </c>
      <c r="C15" s="195" t="s">
        <v>128</v>
      </c>
      <c r="D15" s="196"/>
      <c r="E15" s="197" t="s">
        <v>77</v>
      </c>
      <c r="F15" s="198"/>
      <c r="G15" s="197" t="s">
        <v>118</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v>8</v>
      </c>
      <c r="AS15" s="133">
        <v>8</v>
      </c>
      <c r="AT15" s="134"/>
      <c r="AU15" s="203">
        <f>IF($AZ$3="４週",SUM(P15:AQ15),IF($AZ$3="暦月",SUM(P15:AT15),""))</f>
        <v>176</v>
      </c>
      <c r="AV15" s="204"/>
      <c r="AW15" s="205">
        <f t="shared" si="1"/>
        <v>41.06666666666667</v>
      </c>
      <c r="AX15" s="206"/>
      <c r="AY15" s="207"/>
      <c r="AZ15" s="208"/>
      <c r="BA15" s="208"/>
      <c r="BB15" s="208"/>
      <c r="BC15" s="208"/>
      <c r="BD15" s="209"/>
    </row>
    <row r="16" spans="1:57" ht="39" customHeight="1">
      <c r="A16" s="71"/>
      <c r="B16" s="86">
        <f t="shared" si="2"/>
        <v>4</v>
      </c>
      <c r="C16" s="195" t="s">
        <v>128</v>
      </c>
      <c r="D16" s="196"/>
      <c r="E16" s="197" t="s">
        <v>134</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v>4</v>
      </c>
      <c r="AS16" s="133">
        <v>4</v>
      </c>
      <c r="AT16" s="134"/>
      <c r="AU16" s="203">
        <f>IF($AZ$3="４週",SUM(P16:AQ16),IF($AZ$3="暦月",SUM(P16:AT16),""))</f>
        <v>88</v>
      </c>
      <c r="AV16" s="204"/>
      <c r="AW16" s="205">
        <f t="shared" si="1"/>
        <v>20.533333333333335</v>
      </c>
      <c r="AX16" s="206"/>
      <c r="AY16" s="207"/>
      <c r="AZ16" s="208"/>
      <c r="BA16" s="208"/>
      <c r="BB16" s="208"/>
      <c r="BC16" s="208"/>
      <c r="BD16" s="209"/>
    </row>
    <row r="17" spans="1:56" ht="39" customHeight="1">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 customHeight="1">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 customHeight="1">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 customHeight="1">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 customHeight="1">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 customHeight="1">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 customHeight="1">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 customHeight="1">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 customHeight="1">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 customHeight="1">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 customHeight="1">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 customHeight="1">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 customHeight="1">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 customHeight="1" thickBot="1">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11.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c r="A32" s="71"/>
      <c r="B32" s="98" t="s">
        <v>135</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40" t="s">
        <v>3</v>
      </c>
      <c r="D35" s="241"/>
      <c r="E35" s="243">
        <f>SUMIFS($AU$13:$AV$30,$C$13:$D$30,"福祉用具専門相談員",$E$13:$F$30,"A")</f>
        <v>352</v>
      </c>
      <c r="F35" s="244"/>
      <c r="G35" s="245">
        <f>SUMIFS($AW$13:$AX$30,$C$13:$D$30,"福祉用具専門相談員",$E$13:$F$30,"A")</f>
        <v>82.13333333333334</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40" t="s">
        <v>5</v>
      </c>
      <c r="D37" s="241"/>
      <c r="E37" s="243">
        <f>SUMIFS($AU$13:$AV$30,$C$13:$D$30,"福祉用具専門相談員",$E$13:$F$30,"C")</f>
        <v>88</v>
      </c>
      <c r="F37" s="244"/>
      <c r="G37" s="245">
        <f>SUMIFS($AW$13:$AX$30,$C$13:$D$30,"福祉用具専門相談員",$E$13:$F$30,"C")</f>
        <v>20.533333333333335</v>
      </c>
      <c r="H37" s="246"/>
      <c r="I37" s="112"/>
      <c r="J37" s="247">
        <v>88</v>
      </c>
      <c r="K37" s="248"/>
      <c r="L37" s="249">
        <v>20.53</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40" t="s">
        <v>27</v>
      </c>
      <c r="D39" s="241"/>
      <c r="E39" s="243">
        <f>SUM(E35:F38)</f>
        <v>440</v>
      </c>
      <c r="F39" s="244"/>
      <c r="G39" s="245">
        <f>SUM(G35:H38)</f>
        <v>102.66666666666667</v>
      </c>
      <c r="H39" s="246"/>
      <c r="I39" s="112"/>
      <c r="J39" s="243">
        <f>SUM(J35:K38)</f>
        <v>88</v>
      </c>
      <c r="K39" s="244"/>
      <c r="L39" s="243">
        <f>SUM(L35:M38)</f>
        <v>20.53</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260" t="s">
        <v>151</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262">
        <f>IF($J$41="週",L39,J39)</f>
        <v>88</v>
      </c>
      <c r="D44" s="263"/>
      <c r="E44" s="263"/>
      <c r="F44" s="264"/>
      <c r="G44" s="100" t="s">
        <v>28</v>
      </c>
      <c r="H44" s="240">
        <f>IF($J$41="週",$AV$5,$AZ$5)</f>
        <v>176</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145</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12.7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127</v>
      </c>
      <c r="AN1" s="158"/>
      <c r="AO1" s="158"/>
      <c r="AP1" s="158"/>
      <c r="AQ1" s="158"/>
      <c r="AR1" s="158"/>
      <c r="AS1" s="158"/>
      <c r="AT1" s="158"/>
      <c r="AU1" s="158"/>
      <c r="AV1" s="158"/>
      <c r="AW1" s="158"/>
      <c r="AX1" s="158"/>
      <c r="AY1" s="158"/>
      <c r="AZ1" s="158"/>
      <c r="BA1" s="158"/>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59"/>
      <c r="V2" s="159"/>
      <c r="W2" s="39" t="s">
        <v>16</v>
      </c>
      <c r="X2" s="160" t="str">
        <f>IF(U2=0,"",YEAR(DATE(2018+U2,1,1)))</f>
        <v/>
      </c>
      <c r="Y2" s="160"/>
      <c r="Z2" s="41" t="s">
        <v>20</v>
      </c>
      <c r="AA2" s="41" t="s">
        <v>21</v>
      </c>
      <c r="AB2" s="159"/>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151</v>
      </c>
      <c r="BA3" s="161"/>
      <c r="BB3" s="161"/>
      <c r="BC3" s="161"/>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161" t="s">
        <v>103</v>
      </c>
      <c r="BA4" s="161"/>
      <c r="BB4" s="161"/>
      <c r="BC4" s="161"/>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t="e">
        <f>DAY(EOMONTH(DATE(X2,AB2,1),0))</f>
        <v>#VALUE!</v>
      </c>
      <c r="BA6" s="157"/>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143</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(9)1か月の勤務時間数合計</v>
      </c>
      <c r="AV8" s="163"/>
      <c r="AW8" s="162" t="s">
        <v>69</v>
      </c>
      <c r="AX8" s="163"/>
      <c r="AY8" s="170" t="s">
        <v>115</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4" t="e">
        <f>IF(AZ3="暦月",IF(DAY(DATE($X$2,$AB$2,31))=31,31,""),"")</f>
        <v>#VALUE!</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4" t="e">
        <f>IF(AT10=31,WEEKDAY(DATE($X$2,$AB$2,31)),0)</f>
        <v>#VALUE!</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e">
        <f>IF(AR11=1,"日",IF(AR11=2,"月",IF(AR11=3,"火",IF(AR11=4,"水",IF(AR11=5,"木",IF(AR11=6,"金",IF(AR11=0,"","土")))))))</f>
        <v>#VALUE!</v>
      </c>
      <c r="AS12" s="92" t="e">
        <f>IF(AS11=1,"日",IF(AS11=2,"月",IF(AS11=3,"火",IF(AS11=4,"水",IF(AS11=5,"木",IF(AS11=6,"金",IF(AS11=0,"","土")))))))</f>
        <v>#VALUE!</v>
      </c>
      <c r="AT12" s="95" t="e">
        <f>IF(AT11=1,"日",IF(AT11=2,"月",IF(AT11=3,"火",IF(AT11=4,"水",IF(AT11=5,"木",IF(AT11=6,"金",IF(AT11=0,"","土")))))))</f>
        <v>#VALUE!</v>
      </c>
      <c r="AU12" s="168"/>
      <c r="AV12" s="169"/>
      <c r="AW12" s="168"/>
      <c r="AX12" s="169"/>
      <c r="AY12" s="171"/>
      <c r="AZ12" s="171"/>
      <c r="BA12" s="171"/>
      <c r="BB12" s="171"/>
      <c r="BC12" s="171"/>
      <c r="BD12" s="171"/>
    </row>
    <row r="13" spans="1:57" ht="39" customHeight="1">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t="e">
        <f t="shared" ref="AW13:AW30" si="22">IF($AZ$3="４週",AU13/4,IF($AZ$3="暦月",AU13/($AZ$6/7),""))</f>
        <v>#VALUE!</v>
      </c>
      <c r="AX13" s="221"/>
      <c r="AY13" s="192"/>
      <c r="AZ13" s="193"/>
      <c r="BA13" s="193"/>
      <c r="BB13" s="193"/>
      <c r="BC13" s="193"/>
      <c r="BD13" s="194"/>
    </row>
    <row r="14" spans="1:57" ht="39" customHeight="1">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t="e">
        <f t="shared" si="22"/>
        <v>#VALUE!</v>
      </c>
      <c r="AX14" s="206"/>
      <c r="AY14" s="207"/>
      <c r="AZ14" s="208"/>
      <c r="BA14" s="208"/>
      <c r="BB14" s="208"/>
      <c r="BC14" s="208"/>
      <c r="BD14" s="209"/>
    </row>
    <row r="15" spans="1:57" ht="39" customHeight="1">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t="e">
        <f t="shared" si="22"/>
        <v>#VALUE!</v>
      </c>
      <c r="AX15" s="206"/>
      <c r="AY15" s="207"/>
      <c r="AZ15" s="208"/>
      <c r="BA15" s="208"/>
      <c r="BB15" s="208"/>
      <c r="BC15" s="208"/>
      <c r="BD15" s="209"/>
    </row>
    <row r="16" spans="1:57" ht="39" customHeight="1">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t="e">
        <f t="shared" si="22"/>
        <v>#VALUE!</v>
      </c>
      <c r="AX16" s="206"/>
      <c r="AY16" s="207"/>
      <c r="AZ16" s="208"/>
      <c r="BA16" s="208"/>
      <c r="BB16" s="208"/>
      <c r="BC16" s="208"/>
      <c r="BD16" s="209"/>
    </row>
    <row r="17" spans="1:56" ht="39" customHeight="1">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t="e">
        <f t="shared" si="22"/>
        <v>#VALUE!</v>
      </c>
      <c r="AX17" s="206"/>
      <c r="AY17" s="207"/>
      <c r="AZ17" s="208"/>
      <c r="BA17" s="208"/>
      <c r="BB17" s="208"/>
      <c r="BC17" s="208"/>
      <c r="BD17" s="209"/>
    </row>
    <row r="18" spans="1:56" ht="39" customHeight="1">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t="e">
        <f t="shared" si="22"/>
        <v>#VALUE!</v>
      </c>
      <c r="AX18" s="206"/>
      <c r="AY18" s="207"/>
      <c r="AZ18" s="208"/>
      <c r="BA18" s="208"/>
      <c r="BB18" s="208"/>
      <c r="BC18" s="208"/>
      <c r="BD18" s="209"/>
    </row>
    <row r="19" spans="1:56" ht="39" customHeight="1">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t="e">
        <f t="shared" si="22"/>
        <v>#VALUE!</v>
      </c>
      <c r="AX19" s="206"/>
      <c r="AY19" s="207"/>
      <c r="AZ19" s="208"/>
      <c r="BA19" s="208"/>
      <c r="BB19" s="208"/>
      <c r="BC19" s="208"/>
      <c r="BD19" s="209"/>
    </row>
    <row r="20" spans="1:56" ht="39" customHeight="1">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t="e">
        <f t="shared" si="22"/>
        <v>#VALUE!</v>
      </c>
      <c r="AX20" s="206"/>
      <c r="AY20" s="207"/>
      <c r="AZ20" s="208"/>
      <c r="BA20" s="208"/>
      <c r="BB20" s="208"/>
      <c r="BC20" s="208"/>
      <c r="BD20" s="209"/>
    </row>
    <row r="21" spans="1:56" ht="39" customHeight="1">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t="e">
        <f t="shared" si="22"/>
        <v>#VALUE!</v>
      </c>
      <c r="AX21" s="206"/>
      <c r="AY21" s="207"/>
      <c r="AZ21" s="208"/>
      <c r="BA21" s="208"/>
      <c r="BB21" s="208"/>
      <c r="BC21" s="208"/>
      <c r="BD21" s="209"/>
    </row>
    <row r="22" spans="1:56" ht="39" customHeight="1">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t="e">
        <f t="shared" si="22"/>
        <v>#VALUE!</v>
      </c>
      <c r="AX22" s="206"/>
      <c r="AY22" s="207"/>
      <c r="AZ22" s="208"/>
      <c r="BA22" s="208"/>
      <c r="BB22" s="208"/>
      <c r="BC22" s="208"/>
      <c r="BD22" s="209"/>
    </row>
    <row r="23" spans="1:56" ht="39" customHeight="1">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t="e">
        <f t="shared" si="22"/>
        <v>#VALUE!</v>
      </c>
      <c r="AX23" s="206"/>
      <c r="AY23" s="207"/>
      <c r="AZ23" s="208"/>
      <c r="BA23" s="208"/>
      <c r="BB23" s="208"/>
      <c r="BC23" s="208"/>
      <c r="BD23" s="209"/>
    </row>
    <row r="24" spans="1:56" ht="39" customHeight="1">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t="e">
        <f t="shared" si="22"/>
        <v>#VALUE!</v>
      </c>
      <c r="AX24" s="206"/>
      <c r="AY24" s="207"/>
      <c r="AZ24" s="208"/>
      <c r="BA24" s="208"/>
      <c r="BB24" s="208"/>
      <c r="BC24" s="208"/>
      <c r="BD24" s="209"/>
    </row>
    <row r="25" spans="1:56" ht="39" customHeight="1">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t="e">
        <f t="shared" si="22"/>
        <v>#VALUE!</v>
      </c>
      <c r="AX25" s="206"/>
      <c r="AY25" s="207"/>
      <c r="AZ25" s="208"/>
      <c r="BA25" s="208"/>
      <c r="BB25" s="208"/>
      <c r="BC25" s="208"/>
      <c r="BD25" s="209"/>
    </row>
    <row r="26" spans="1:56" ht="39" customHeight="1">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t="e">
        <f t="shared" si="22"/>
        <v>#VALUE!</v>
      </c>
      <c r="AX26" s="206"/>
      <c r="AY26" s="207"/>
      <c r="AZ26" s="208"/>
      <c r="BA26" s="208"/>
      <c r="BB26" s="208"/>
      <c r="BC26" s="208"/>
      <c r="BD26" s="209"/>
    </row>
    <row r="27" spans="1:56" ht="39" customHeight="1">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t="e">
        <f t="shared" si="22"/>
        <v>#VALUE!</v>
      </c>
      <c r="AX27" s="206"/>
      <c r="AY27" s="207"/>
      <c r="AZ27" s="208"/>
      <c r="BA27" s="208"/>
      <c r="BB27" s="208"/>
      <c r="BC27" s="208"/>
      <c r="BD27" s="209"/>
    </row>
    <row r="28" spans="1:56" ht="39" customHeight="1">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t="e">
        <f t="shared" si="22"/>
        <v>#VALUE!</v>
      </c>
      <c r="AX28" s="206"/>
      <c r="AY28" s="207"/>
      <c r="AZ28" s="208"/>
      <c r="BA28" s="208"/>
      <c r="BB28" s="208"/>
      <c r="BC28" s="208"/>
      <c r="BD28" s="209"/>
    </row>
    <row r="29" spans="1:56" ht="39" customHeight="1">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t="e">
        <f t="shared" si="22"/>
        <v>#VALUE!</v>
      </c>
      <c r="AX29" s="206"/>
      <c r="AY29" s="207"/>
      <c r="AZ29" s="208"/>
      <c r="BA29" s="208"/>
      <c r="BB29" s="208"/>
      <c r="BC29" s="208"/>
      <c r="BD29" s="209"/>
    </row>
    <row r="30" spans="1:56" ht="39" customHeight="1" thickBot="1">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t="e">
        <f t="shared" si="22"/>
        <v>#VALUE!</v>
      </c>
      <c r="AX30" s="233"/>
      <c r="AY30" s="234"/>
      <c r="AZ30" s="235"/>
      <c r="BA30" s="235"/>
      <c r="BB30" s="235"/>
      <c r="BC30" s="235"/>
      <c r="BD30" s="236"/>
    </row>
    <row r="31" spans="1:56" ht="12"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135</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260" t="s">
        <v>151</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262">
        <f>IF($J$41="週",L39,J39)</f>
        <v>0</v>
      </c>
      <c r="D44" s="263"/>
      <c r="E44" s="263"/>
      <c r="F44" s="264"/>
      <c r="G44" s="143" t="s">
        <v>28</v>
      </c>
      <c r="H44" s="240">
        <f>IF($J$41="週",$AV$5,$AZ$5)</f>
        <v>160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145</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12.7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8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150</v>
      </c>
      <c r="AN1" s="158"/>
      <c r="AO1" s="158"/>
      <c r="AP1" s="158"/>
      <c r="AQ1" s="158"/>
      <c r="AR1" s="158"/>
      <c r="AS1" s="158"/>
      <c r="AT1" s="158"/>
      <c r="AU1" s="158"/>
      <c r="AV1" s="158"/>
      <c r="AW1" s="158"/>
      <c r="AX1" s="158"/>
      <c r="AY1" s="158"/>
      <c r="AZ1" s="158"/>
      <c r="BA1" s="158"/>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59"/>
      <c r="V2" s="159"/>
      <c r="W2" s="39" t="s">
        <v>16</v>
      </c>
      <c r="X2" s="160" t="str">
        <f>IF(U2=0,"",YEAR(DATE(2018+U2,1,1)))</f>
        <v/>
      </c>
      <c r="Y2" s="160"/>
      <c r="Z2" s="41" t="s">
        <v>20</v>
      </c>
      <c r="AA2" s="41" t="s">
        <v>21</v>
      </c>
      <c r="AB2" s="159"/>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151</v>
      </c>
      <c r="BA3" s="161"/>
      <c r="BB3" s="161"/>
      <c r="BC3" s="161"/>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161" t="s">
        <v>103</v>
      </c>
      <c r="BA4" s="161"/>
      <c r="BB4" s="161"/>
      <c r="BC4" s="161"/>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t="e">
        <f>DAY(EOMONTH(DATE(X2,AB2,1),0))</f>
        <v>#VALUE!</v>
      </c>
      <c r="BA6" s="157"/>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143</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(9)1か月の勤務時間数合計</v>
      </c>
      <c r="AV8" s="163"/>
      <c r="AW8" s="162" t="s">
        <v>69</v>
      </c>
      <c r="AX8" s="163"/>
      <c r="AY8" s="170" t="s">
        <v>115</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0" t="e">
        <f>IF(AZ3="暦月",IF(DAY(DATE($X$2,$AB$2,31))=31,31,""),"")</f>
        <v>#VALUE!</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0" t="e">
        <f>IF(AT10=31,WEEKDAY(DATE($X$2,$AB$2,31)),0)</f>
        <v>#VALUE!</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e">
        <f>IF(AR11=1,"日",IF(AR11=2,"月",IF(AR11=3,"火",IF(AR11=4,"水",IF(AR11=5,"木",IF(AR11=6,"金",IF(AR11=0,"","土")))))))</f>
        <v>#VALUE!</v>
      </c>
      <c r="AS12" s="92" t="e">
        <f>IF(AS11=1,"日",IF(AS11=2,"月",IF(AS11=3,"火",IF(AS11=4,"水",IF(AS11=5,"木",IF(AS11=6,"金",IF(AS11=0,"","土")))))))</f>
        <v>#VALUE!</v>
      </c>
      <c r="AT12" s="92" t="e">
        <f>IF(AT11=1,"日",IF(AT11=2,"月",IF(AT11=3,"火",IF(AT11=4,"水",IF(AT11=5,"木",IF(AT11=6,"金",IF(AT11=0,"","土")))))))</f>
        <v>#VALUE!</v>
      </c>
      <c r="AU12" s="168"/>
      <c r="AV12" s="169"/>
      <c r="AW12" s="168"/>
      <c r="AX12" s="169"/>
      <c r="AY12" s="170"/>
      <c r="AZ12" s="170"/>
      <c r="BA12" s="170"/>
      <c r="BB12" s="170"/>
      <c r="BC12" s="170"/>
      <c r="BD12" s="170"/>
    </row>
    <row r="13" spans="1:57" ht="39" customHeight="1">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t="e">
        <f t="shared" ref="AW13:AW44" si="1">IF($AZ$3="４週",AU13/4,IF($AZ$3="暦月",AU13/($AZ$6/7),""))</f>
        <v>#VALUE!</v>
      </c>
      <c r="AX13" s="221"/>
      <c r="AY13" s="192"/>
      <c r="AZ13" s="193"/>
      <c r="BA13" s="193"/>
      <c r="BB13" s="193"/>
      <c r="BC13" s="193"/>
      <c r="BD13" s="194"/>
    </row>
    <row r="14" spans="1:57" ht="39" customHeight="1">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t="e">
        <f t="shared" si="1"/>
        <v>#VALUE!</v>
      </c>
      <c r="AX14" s="206"/>
      <c r="AY14" s="207"/>
      <c r="AZ14" s="208"/>
      <c r="BA14" s="208"/>
      <c r="BB14" s="208"/>
      <c r="BC14" s="208"/>
      <c r="BD14" s="209"/>
    </row>
    <row r="15" spans="1:57" ht="39" customHeight="1">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t="e">
        <f t="shared" si="1"/>
        <v>#VALUE!</v>
      </c>
      <c r="AX15" s="206"/>
      <c r="AY15" s="207"/>
      <c r="AZ15" s="208"/>
      <c r="BA15" s="208"/>
      <c r="BB15" s="208"/>
      <c r="BC15" s="208"/>
      <c r="BD15" s="209"/>
    </row>
    <row r="16" spans="1:57" ht="39" customHeight="1">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t="e">
        <f t="shared" si="1"/>
        <v>#VALUE!</v>
      </c>
      <c r="AX16" s="206"/>
      <c r="AY16" s="207"/>
      <c r="AZ16" s="208"/>
      <c r="BA16" s="208"/>
      <c r="BB16" s="208"/>
      <c r="BC16" s="208"/>
      <c r="BD16" s="209"/>
    </row>
    <row r="17" spans="1:56" ht="39" customHeight="1">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t="e">
        <f t="shared" si="1"/>
        <v>#VALUE!</v>
      </c>
      <c r="AX17" s="206"/>
      <c r="AY17" s="207"/>
      <c r="AZ17" s="208"/>
      <c r="BA17" s="208"/>
      <c r="BB17" s="208"/>
      <c r="BC17" s="208"/>
      <c r="BD17" s="209"/>
    </row>
    <row r="18" spans="1:56" ht="39" customHeight="1">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t="e">
        <f t="shared" si="1"/>
        <v>#VALUE!</v>
      </c>
      <c r="AX18" s="206"/>
      <c r="AY18" s="207"/>
      <c r="AZ18" s="208"/>
      <c r="BA18" s="208"/>
      <c r="BB18" s="208"/>
      <c r="BC18" s="208"/>
      <c r="BD18" s="209"/>
    </row>
    <row r="19" spans="1:56" ht="39" customHeight="1">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t="e">
        <f t="shared" si="1"/>
        <v>#VALUE!</v>
      </c>
      <c r="AX19" s="206"/>
      <c r="AY19" s="207"/>
      <c r="AZ19" s="208"/>
      <c r="BA19" s="208"/>
      <c r="BB19" s="208"/>
      <c r="BC19" s="208"/>
      <c r="BD19" s="209"/>
    </row>
    <row r="20" spans="1:56" ht="39" customHeight="1">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t="e">
        <f t="shared" si="1"/>
        <v>#VALUE!</v>
      </c>
      <c r="AX20" s="206"/>
      <c r="AY20" s="207"/>
      <c r="AZ20" s="208"/>
      <c r="BA20" s="208"/>
      <c r="BB20" s="208"/>
      <c r="BC20" s="208"/>
      <c r="BD20" s="209"/>
    </row>
    <row r="21" spans="1:56" ht="39" customHeight="1">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t="e">
        <f t="shared" si="1"/>
        <v>#VALUE!</v>
      </c>
      <c r="AX21" s="206"/>
      <c r="AY21" s="207"/>
      <c r="AZ21" s="208"/>
      <c r="BA21" s="208"/>
      <c r="BB21" s="208"/>
      <c r="BC21" s="208"/>
      <c r="BD21" s="209"/>
    </row>
    <row r="22" spans="1:56" ht="39" customHeight="1">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t="e">
        <f t="shared" si="1"/>
        <v>#VALUE!</v>
      </c>
      <c r="AX22" s="206"/>
      <c r="AY22" s="207"/>
      <c r="AZ22" s="208"/>
      <c r="BA22" s="208"/>
      <c r="BB22" s="208"/>
      <c r="BC22" s="208"/>
      <c r="BD22" s="209"/>
    </row>
    <row r="23" spans="1:56" ht="39" customHeight="1">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t="e">
        <f t="shared" si="1"/>
        <v>#VALUE!</v>
      </c>
      <c r="AX23" s="206"/>
      <c r="AY23" s="207"/>
      <c r="AZ23" s="208"/>
      <c r="BA23" s="208"/>
      <c r="BB23" s="208"/>
      <c r="BC23" s="208"/>
      <c r="BD23" s="209"/>
    </row>
    <row r="24" spans="1:56" ht="39" customHeight="1">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t="e">
        <f t="shared" si="1"/>
        <v>#VALUE!</v>
      </c>
      <c r="AX24" s="206"/>
      <c r="AY24" s="207"/>
      <c r="AZ24" s="208"/>
      <c r="BA24" s="208"/>
      <c r="BB24" s="208"/>
      <c r="BC24" s="208"/>
      <c r="BD24" s="209"/>
    </row>
    <row r="25" spans="1:56" ht="39" customHeight="1">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t="e">
        <f t="shared" si="1"/>
        <v>#VALUE!</v>
      </c>
      <c r="AX25" s="206"/>
      <c r="AY25" s="207"/>
      <c r="AZ25" s="208"/>
      <c r="BA25" s="208"/>
      <c r="BB25" s="208"/>
      <c r="BC25" s="208"/>
      <c r="BD25" s="209"/>
    </row>
    <row r="26" spans="1:56" ht="39" customHeight="1">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t="e">
        <f t="shared" si="1"/>
        <v>#VALUE!</v>
      </c>
      <c r="AX26" s="206"/>
      <c r="AY26" s="207"/>
      <c r="AZ26" s="208"/>
      <c r="BA26" s="208"/>
      <c r="BB26" s="208"/>
      <c r="BC26" s="208"/>
      <c r="BD26" s="209"/>
    </row>
    <row r="27" spans="1:56" ht="39" customHeight="1">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t="e">
        <f t="shared" si="1"/>
        <v>#VALUE!</v>
      </c>
      <c r="AX27" s="206"/>
      <c r="AY27" s="207"/>
      <c r="AZ27" s="208"/>
      <c r="BA27" s="208"/>
      <c r="BB27" s="208"/>
      <c r="BC27" s="208"/>
      <c r="BD27" s="209"/>
    </row>
    <row r="28" spans="1:56" ht="39" customHeight="1">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t="e">
        <f t="shared" si="1"/>
        <v>#VALUE!</v>
      </c>
      <c r="AX28" s="206"/>
      <c r="AY28" s="207"/>
      <c r="AZ28" s="208"/>
      <c r="BA28" s="208"/>
      <c r="BB28" s="208"/>
      <c r="BC28" s="208"/>
      <c r="BD28" s="209"/>
    </row>
    <row r="29" spans="1:56" ht="39" customHeight="1">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t="e">
        <f t="shared" si="1"/>
        <v>#VALUE!</v>
      </c>
      <c r="AX29" s="206"/>
      <c r="AY29" s="207"/>
      <c r="AZ29" s="208"/>
      <c r="BA29" s="208"/>
      <c r="BB29" s="208"/>
      <c r="BC29" s="208"/>
      <c r="BD29" s="209"/>
    </row>
    <row r="30" spans="1:56" ht="39" customHeight="1">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t="e">
        <f t="shared" si="1"/>
        <v>#VALUE!</v>
      </c>
      <c r="AX30" s="206"/>
      <c r="AY30" s="207"/>
      <c r="AZ30" s="208"/>
      <c r="BA30" s="208"/>
      <c r="BB30" s="208"/>
      <c r="BC30" s="208"/>
      <c r="BD30" s="209"/>
    </row>
    <row r="31" spans="1:56" ht="39" customHeight="1">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t="e">
        <f t="shared" si="1"/>
        <v>#VALUE!</v>
      </c>
      <c r="AX31" s="206"/>
      <c r="AY31" s="207"/>
      <c r="AZ31" s="208"/>
      <c r="BA31" s="208"/>
      <c r="BB31" s="208"/>
      <c r="BC31" s="208"/>
      <c r="BD31" s="209"/>
    </row>
    <row r="32" spans="1:56" ht="39" customHeight="1">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t="e">
        <f t="shared" si="1"/>
        <v>#VALUE!</v>
      </c>
      <c r="AX32" s="206"/>
      <c r="AY32" s="207"/>
      <c r="AZ32" s="208"/>
      <c r="BA32" s="208"/>
      <c r="BB32" s="208"/>
      <c r="BC32" s="208"/>
      <c r="BD32" s="209"/>
    </row>
    <row r="33" spans="1:56" ht="39" customHeight="1">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t="e">
        <f t="shared" si="1"/>
        <v>#VALUE!</v>
      </c>
      <c r="AX33" s="206"/>
      <c r="AY33" s="207"/>
      <c r="AZ33" s="208"/>
      <c r="BA33" s="208"/>
      <c r="BB33" s="208"/>
      <c r="BC33" s="208"/>
      <c r="BD33" s="209"/>
    </row>
    <row r="34" spans="1:56" ht="39" customHeight="1">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t="e">
        <f t="shared" si="1"/>
        <v>#VALUE!</v>
      </c>
      <c r="AX34" s="206"/>
      <c r="AY34" s="207"/>
      <c r="AZ34" s="208"/>
      <c r="BA34" s="208"/>
      <c r="BB34" s="208"/>
      <c r="BC34" s="208"/>
      <c r="BD34" s="209"/>
    </row>
    <row r="35" spans="1:56" ht="39" customHeight="1">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t="e">
        <f t="shared" si="1"/>
        <v>#VALUE!</v>
      </c>
      <c r="AX35" s="206"/>
      <c r="AY35" s="207"/>
      <c r="AZ35" s="208"/>
      <c r="BA35" s="208"/>
      <c r="BB35" s="208"/>
      <c r="BC35" s="208"/>
      <c r="BD35" s="209"/>
    </row>
    <row r="36" spans="1:56" ht="39" customHeight="1">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t="e">
        <f t="shared" si="1"/>
        <v>#VALUE!</v>
      </c>
      <c r="AX36" s="206"/>
      <c r="AY36" s="207"/>
      <c r="AZ36" s="208"/>
      <c r="BA36" s="208"/>
      <c r="BB36" s="208"/>
      <c r="BC36" s="208"/>
      <c r="BD36" s="209"/>
    </row>
    <row r="37" spans="1:56" ht="39" customHeight="1">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t="e">
        <f t="shared" si="1"/>
        <v>#VALUE!</v>
      </c>
      <c r="AX37" s="206"/>
      <c r="AY37" s="207"/>
      <c r="AZ37" s="208"/>
      <c r="BA37" s="208"/>
      <c r="BB37" s="208"/>
      <c r="BC37" s="208"/>
      <c r="BD37" s="209"/>
    </row>
    <row r="38" spans="1:56" ht="39" customHeight="1">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t="e">
        <f t="shared" si="1"/>
        <v>#VALUE!</v>
      </c>
      <c r="AX38" s="206"/>
      <c r="AY38" s="207"/>
      <c r="AZ38" s="208"/>
      <c r="BA38" s="208"/>
      <c r="BB38" s="208"/>
      <c r="BC38" s="208"/>
      <c r="BD38" s="209"/>
    </row>
    <row r="39" spans="1:56" ht="39" customHeight="1">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t="e">
        <f t="shared" si="1"/>
        <v>#VALUE!</v>
      </c>
      <c r="AX39" s="206"/>
      <c r="AY39" s="207"/>
      <c r="AZ39" s="208"/>
      <c r="BA39" s="208"/>
      <c r="BB39" s="208"/>
      <c r="BC39" s="208"/>
      <c r="BD39" s="209"/>
    </row>
    <row r="40" spans="1:56" ht="39" customHeight="1">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t="e">
        <f t="shared" si="1"/>
        <v>#VALUE!</v>
      </c>
      <c r="AX40" s="206"/>
      <c r="AY40" s="207"/>
      <c r="AZ40" s="208"/>
      <c r="BA40" s="208"/>
      <c r="BB40" s="208"/>
      <c r="BC40" s="208"/>
      <c r="BD40" s="209"/>
    </row>
    <row r="41" spans="1:56" ht="39" customHeight="1">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t="e">
        <f t="shared" si="1"/>
        <v>#VALUE!</v>
      </c>
      <c r="AX41" s="206"/>
      <c r="AY41" s="207"/>
      <c r="AZ41" s="208"/>
      <c r="BA41" s="208"/>
      <c r="BB41" s="208"/>
      <c r="BC41" s="208"/>
      <c r="BD41" s="209"/>
    </row>
    <row r="42" spans="1:56" ht="39" customHeight="1">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t="e">
        <f t="shared" si="1"/>
        <v>#VALUE!</v>
      </c>
      <c r="AX42" s="206"/>
      <c r="AY42" s="207"/>
      <c r="AZ42" s="208"/>
      <c r="BA42" s="208"/>
      <c r="BB42" s="208"/>
      <c r="BC42" s="208"/>
      <c r="BD42" s="209"/>
    </row>
    <row r="43" spans="1:56" ht="39" customHeight="1">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t="e">
        <f t="shared" si="1"/>
        <v>#VALUE!</v>
      </c>
      <c r="AX43" s="206"/>
      <c r="AY43" s="207"/>
      <c r="AZ43" s="208"/>
      <c r="BA43" s="208"/>
      <c r="BB43" s="208"/>
      <c r="BC43" s="208"/>
      <c r="BD43" s="209"/>
    </row>
    <row r="44" spans="1:56" ht="39" customHeight="1">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t="e">
        <f t="shared" si="1"/>
        <v>#VALUE!</v>
      </c>
      <c r="AX44" s="206"/>
      <c r="AY44" s="207"/>
      <c r="AZ44" s="208"/>
      <c r="BA44" s="208"/>
      <c r="BB44" s="208"/>
      <c r="BC44" s="208"/>
      <c r="BD44" s="209"/>
    </row>
    <row r="45" spans="1:56" ht="39" customHeight="1">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t="e">
        <f t="shared" ref="AW45:AW76" si="7">IF($AZ$3="４週",AU45/4,IF($AZ$3="暦月",AU45/($AZ$6/7),""))</f>
        <v>#VALUE!</v>
      </c>
      <c r="AX45" s="206"/>
      <c r="AY45" s="207"/>
      <c r="AZ45" s="208"/>
      <c r="BA45" s="208"/>
      <c r="BB45" s="208"/>
      <c r="BC45" s="208"/>
      <c r="BD45" s="209"/>
    </row>
    <row r="46" spans="1:56" ht="39" customHeight="1">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t="e">
        <f t="shared" si="7"/>
        <v>#VALUE!</v>
      </c>
      <c r="AX46" s="206"/>
      <c r="AY46" s="207"/>
      <c r="AZ46" s="208"/>
      <c r="BA46" s="208"/>
      <c r="BB46" s="208"/>
      <c r="BC46" s="208"/>
      <c r="BD46" s="209"/>
    </row>
    <row r="47" spans="1:56" ht="39" customHeight="1">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t="e">
        <f t="shared" si="7"/>
        <v>#VALUE!</v>
      </c>
      <c r="AX47" s="206"/>
      <c r="AY47" s="207"/>
      <c r="AZ47" s="208"/>
      <c r="BA47" s="208"/>
      <c r="BB47" s="208"/>
      <c r="BC47" s="208"/>
      <c r="BD47" s="209"/>
    </row>
    <row r="48" spans="1:56" ht="39" customHeight="1">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t="e">
        <f t="shared" si="7"/>
        <v>#VALUE!</v>
      </c>
      <c r="AX48" s="206"/>
      <c r="AY48" s="207"/>
      <c r="AZ48" s="208"/>
      <c r="BA48" s="208"/>
      <c r="BB48" s="208"/>
      <c r="BC48" s="208"/>
      <c r="BD48" s="209"/>
    </row>
    <row r="49" spans="1:56" ht="39" customHeight="1">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t="e">
        <f t="shared" si="7"/>
        <v>#VALUE!</v>
      </c>
      <c r="AX49" s="206"/>
      <c r="AY49" s="207"/>
      <c r="AZ49" s="208"/>
      <c r="BA49" s="208"/>
      <c r="BB49" s="208"/>
      <c r="BC49" s="208"/>
      <c r="BD49" s="209"/>
    </row>
    <row r="50" spans="1:56" ht="39" customHeight="1">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t="e">
        <f t="shared" si="7"/>
        <v>#VALUE!</v>
      </c>
      <c r="AX50" s="206"/>
      <c r="AY50" s="207"/>
      <c r="AZ50" s="208"/>
      <c r="BA50" s="208"/>
      <c r="BB50" s="208"/>
      <c r="BC50" s="208"/>
      <c r="BD50" s="209"/>
    </row>
    <row r="51" spans="1:56" ht="39" customHeight="1">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t="e">
        <f t="shared" si="7"/>
        <v>#VALUE!</v>
      </c>
      <c r="AX51" s="206"/>
      <c r="AY51" s="207"/>
      <c r="AZ51" s="208"/>
      <c r="BA51" s="208"/>
      <c r="BB51" s="208"/>
      <c r="BC51" s="208"/>
      <c r="BD51" s="209"/>
    </row>
    <row r="52" spans="1:56" ht="39" customHeight="1">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t="e">
        <f t="shared" si="7"/>
        <v>#VALUE!</v>
      </c>
      <c r="AX52" s="206"/>
      <c r="AY52" s="207"/>
      <c r="AZ52" s="208"/>
      <c r="BA52" s="208"/>
      <c r="BB52" s="208"/>
      <c r="BC52" s="208"/>
      <c r="BD52" s="209"/>
    </row>
    <row r="53" spans="1:56" ht="39" customHeight="1">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t="e">
        <f t="shared" si="7"/>
        <v>#VALUE!</v>
      </c>
      <c r="AX53" s="206"/>
      <c r="AY53" s="207"/>
      <c r="AZ53" s="208"/>
      <c r="BA53" s="208"/>
      <c r="BB53" s="208"/>
      <c r="BC53" s="208"/>
      <c r="BD53" s="209"/>
    </row>
    <row r="54" spans="1:56" ht="39" customHeight="1">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t="e">
        <f t="shared" si="7"/>
        <v>#VALUE!</v>
      </c>
      <c r="AX54" s="206"/>
      <c r="AY54" s="207"/>
      <c r="AZ54" s="208"/>
      <c r="BA54" s="208"/>
      <c r="BB54" s="208"/>
      <c r="BC54" s="208"/>
      <c r="BD54" s="209"/>
    </row>
    <row r="55" spans="1:56" ht="39" customHeight="1">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t="e">
        <f t="shared" si="7"/>
        <v>#VALUE!</v>
      </c>
      <c r="AX55" s="206"/>
      <c r="AY55" s="207"/>
      <c r="AZ55" s="208"/>
      <c r="BA55" s="208"/>
      <c r="BB55" s="208"/>
      <c r="BC55" s="208"/>
      <c r="BD55" s="209"/>
    </row>
    <row r="56" spans="1:56" ht="39" customHeight="1">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t="e">
        <f t="shared" si="7"/>
        <v>#VALUE!</v>
      </c>
      <c r="AX56" s="206"/>
      <c r="AY56" s="207"/>
      <c r="AZ56" s="208"/>
      <c r="BA56" s="208"/>
      <c r="BB56" s="208"/>
      <c r="BC56" s="208"/>
      <c r="BD56" s="209"/>
    </row>
    <row r="57" spans="1:56" ht="39" customHeight="1">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t="e">
        <f t="shared" si="7"/>
        <v>#VALUE!</v>
      </c>
      <c r="AX57" s="206"/>
      <c r="AY57" s="207"/>
      <c r="AZ57" s="208"/>
      <c r="BA57" s="208"/>
      <c r="BB57" s="208"/>
      <c r="BC57" s="208"/>
      <c r="BD57" s="209"/>
    </row>
    <row r="58" spans="1:56" ht="39" customHeight="1">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t="e">
        <f t="shared" si="7"/>
        <v>#VALUE!</v>
      </c>
      <c r="AX58" s="206"/>
      <c r="AY58" s="207"/>
      <c r="AZ58" s="208"/>
      <c r="BA58" s="208"/>
      <c r="BB58" s="208"/>
      <c r="BC58" s="208"/>
      <c r="BD58" s="209"/>
    </row>
    <row r="59" spans="1:56" ht="39" customHeight="1">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t="e">
        <f t="shared" si="7"/>
        <v>#VALUE!</v>
      </c>
      <c r="AX59" s="206"/>
      <c r="AY59" s="207"/>
      <c r="AZ59" s="208"/>
      <c r="BA59" s="208"/>
      <c r="BB59" s="208"/>
      <c r="BC59" s="208"/>
      <c r="BD59" s="209"/>
    </row>
    <row r="60" spans="1:56" ht="39" customHeight="1">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t="e">
        <f t="shared" si="7"/>
        <v>#VALUE!</v>
      </c>
      <c r="AX60" s="206"/>
      <c r="AY60" s="207"/>
      <c r="AZ60" s="208"/>
      <c r="BA60" s="208"/>
      <c r="BB60" s="208"/>
      <c r="BC60" s="208"/>
      <c r="BD60" s="209"/>
    </row>
    <row r="61" spans="1:56" ht="39" customHeight="1">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t="e">
        <f t="shared" si="7"/>
        <v>#VALUE!</v>
      </c>
      <c r="AX61" s="206"/>
      <c r="AY61" s="207"/>
      <c r="AZ61" s="208"/>
      <c r="BA61" s="208"/>
      <c r="BB61" s="208"/>
      <c r="BC61" s="208"/>
      <c r="BD61" s="209"/>
    </row>
    <row r="62" spans="1:56" ht="39" customHeight="1">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t="e">
        <f t="shared" si="7"/>
        <v>#VALUE!</v>
      </c>
      <c r="AX62" s="206"/>
      <c r="AY62" s="207"/>
      <c r="AZ62" s="208"/>
      <c r="BA62" s="208"/>
      <c r="BB62" s="208"/>
      <c r="BC62" s="208"/>
      <c r="BD62" s="209"/>
    </row>
    <row r="63" spans="1:56" ht="39" customHeight="1">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t="e">
        <f t="shared" si="7"/>
        <v>#VALUE!</v>
      </c>
      <c r="AX63" s="206"/>
      <c r="AY63" s="207"/>
      <c r="AZ63" s="208"/>
      <c r="BA63" s="208"/>
      <c r="BB63" s="208"/>
      <c r="BC63" s="208"/>
      <c r="BD63" s="209"/>
    </row>
    <row r="64" spans="1:56" ht="39" customHeight="1">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t="e">
        <f t="shared" si="7"/>
        <v>#VALUE!</v>
      </c>
      <c r="AX64" s="206"/>
      <c r="AY64" s="207"/>
      <c r="AZ64" s="208"/>
      <c r="BA64" s="208"/>
      <c r="BB64" s="208"/>
      <c r="BC64" s="208"/>
      <c r="BD64" s="209"/>
    </row>
    <row r="65" spans="1:56" ht="39" customHeight="1">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t="e">
        <f t="shared" si="7"/>
        <v>#VALUE!</v>
      </c>
      <c r="AX65" s="206"/>
      <c r="AY65" s="207"/>
      <c r="AZ65" s="208"/>
      <c r="BA65" s="208"/>
      <c r="BB65" s="208"/>
      <c r="BC65" s="208"/>
      <c r="BD65" s="209"/>
    </row>
    <row r="66" spans="1:56" ht="39" customHeight="1">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t="e">
        <f t="shared" si="7"/>
        <v>#VALUE!</v>
      </c>
      <c r="AX66" s="206"/>
      <c r="AY66" s="207"/>
      <c r="AZ66" s="208"/>
      <c r="BA66" s="208"/>
      <c r="BB66" s="208"/>
      <c r="BC66" s="208"/>
      <c r="BD66" s="209"/>
    </row>
    <row r="67" spans="1:56" ht="39" customHeight="1">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t="e">
        <f t="shared" si="7"/>
        <v>#VALUE!</v>
      </c>
      <c r="AX67" s="206"/>
      <c r="AY67" s="207"/>
      <c r="AZ67" s="208"/>
      <c r="BA67" s="208"/>
      <c r="BB67" s="208"/>
      <c r="BC67" s="208"/>
      <c r="BD67" s="209"/>
    </row>
    <row r="68" spans="1:56" ht="39" customHeight="1">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t="e">
        <f t="shared" si="7"/>
        <v>#VALUE!</v>
      </c>
      <c r="AX68" s="206"/>
      <c r="AY68" s="207"/>
      <c r="AZ68" s="208"/>
      <c r="BA68" s="208"/>
      <c r="BB68" s="208"/>
      <c r="BC68" s="208"/>
      <c r="BD68" s="209"/>
    </row>
    <row r="69" spans="1:56" ht="39" customHeight="1">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t="e">
        <f t="shared" si="7"/>
        <v>#VALUE!</v>
      </c>
      <c r="AX69" s="206"/>
      <c r="AY69" s="207"/>
      <c r="AZ69" s="208"/>
      <c r="BA69" s="208"/>
      <c r="BB69" s="208"/>
      <c r="BC69" s="208"/>
      <c r="BD69" s="209"/>
    </row>
    <row r="70" spans="1:56" ht="39" customHeight="1">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t="e">
        <f t="shared" si="7"/>
        <v>#VALUE!</v>
      </c>
      <c r="AX70" s="206"/>
      <c r="AY70" s="207"/>
      <c r="AZ70" s="208"/>
      <c r="BA70" s="208"/>
      <c r="BB70" s="208"/>
      <c r="BC70" s="208"/>
      <c r="BD70" s="209"/>
    </row>
    <row r="71" spans="1:56" ht="39" customHeight="1">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t="e">
        <f t="shared" si="7"/>
        <v>#VALUE!</v>
      </c>
      <c r="AX71" s="206"/>
      <c r="AY71" s="207"/>
      <c r="AZ71" s="208"/>
      <c r="BA71" s="208"/>
      <c r="BB71" s="208"/>
      <c r="BC71" s="208"/>
      <c r="BD71" s="209"/>
    </row>
    <row r="72" spans="1:56" ht="39" customHeight="1">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t="e">
        <f t="shared" si="7"/>
        <v>#VALUE!</v>
      </c>
      <c r="AX72" s="206"/>
      <c r="AY72" s="207"/>
      <c r="AZ72" s="208"/>
      <c r="BA72" s="208"/>
      <c r="BB72" s="208"/>
      <c r="BC72" s="208"/>
      <c r="BD72" s="209"/>
    </row>
    <row r="73" spans="1:56" ht="39" customHeight="1">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t="e">
        <f t="shared" si="7"/>
        <v>#VALUE!</v>
      </c>
      <c r="AX73" s="206"/>
      <c r="AY73" s="207"/>
      <c r="AZ73" s="208"/>
      <c r="BA73" s="208"/>
      <c r="BB73" s="208"/>
      <c r="BC73" s="208"/>
      <c r="BD73" s="209"/>
    </row>
    <row r="74" spans="1:56" ht="39" customHeight="1">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t="e">
        <f t="shared" si="7"/>
        <v>#VALUE!</v>
      </c>
      <c r="AX74" s="206"/>
      <c r="AY74" s="207"/>
      <c r="AZ74" s="208"/>
      <c r="BA74" s="208"/>
      <c r="BB74" s="208"/>
      <c r="BC74" s="208"/>
      <c r="BD74" s="209"/>
    </row>
    <row r="75" spans="1:56" ht="39" customHeight="1">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t="e">
        <f t="shared" si="7"/>
        <v>#VALUE!</v>
      </c>
      <c r="AX75" s="206"/>
      <c r="AY75" s="207"/>
      <c r="AZ75" s="208"/>
      <c r="BA75" s="208"/>
      <c r="BB75" s="208"/>
      <c r="BC75" s="208"/>
      <c r="BD75" s="209"/>
    </row>
    <row r="76" spans="1:56" ht="39" customHeight="1">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t="e">
        <f t="shared" si="7"/>
        <v>#VALUE!</v>
      </c>
      <c r="AX76" s="206"/>
      <c r="AY76" s="207"/>
      <c r="AZ76" s="208"/>
      <c r="BA76" s="208"/>
      <c r="BB76" s="208"/>
      <c r="BC76" s="208"/>
      <c r="BD76" s="209"/>
    </row>
    <row r="77" spans="1:56" ht="39" customHeight="1">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t="e">
        <f t="shared" ref="AW77:AW112" si="8">IF($AZ$3="４週",AU77/4,IF($AZ$3="暦月",AU77/($AZ$6/7),""))</f>
        <v>#VALUE!</v>
      </c>
      <c r="AX77" s="206"/>
      <c r="AY77" s="207"/>
      <c r="AZ77" s="208"/>
      <c r="BA77" s="208"/>
      <c r="BB77" s="208"/>
      <c r="BC77" s="208"/>
      <c r="BD77" s="209"/>
    </row>
    <row r="78" spans="1:56" ht="39" customHeight="1">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t="e">
        <f t="shared" si="8"/>
        <v>#VALUE!</v>
      </c>
      <c r="AX78" s="206"/>
      <c r="AY78" s="207"/>
      <c r="AZ78" s="208"/>
      <c r="BA78" s="208"/>
      <c r="BB78" s="208"/>
      <c r="BC78" s="208"/>
      <c r="BD78" s="209"/>
    </row>
    <row r="79" spans="1:56" ht="39" customHeight="1">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t="e">
        <f t="shared" si="8"/>
        <v>#VALUE!</v>
      </c>
      <c r="AX79" s="206"/>
      <c r="AY79" s="207"/>
      <c r="AZ79" s="208"/>
      <c r="BA79" s="208"/>
      <c r="BB79" s="208"/>
      <c r="BC79" s="208"/>
      <c r="BD79" s="209"/>
    </row>
    <row r="80" spans="1:56" ht="39" customHeight="1">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t="e">
        <f t="shared" si="8"/>
        <v>#VALUE!</v>
      </c>
      <c r="AX80" s="206"/>
      <c r="AY80" s="207"/>
      <c r="AZ80" s="208"/>
      <c r="BA80" s="208"/>
      <c r="BB80" s="208"/>
      <c r="BC80" s="208"/>
      <c r="BD80" s="209"/>
    </row>
    <row r="81" spans="1:56" ht="39" customHeight="1">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t="e">
        <f t="shared" si="8"/>
        <v>#VALUE!</v>
      </c>
      <c r="AX81" s="206"/>
      <c r="AY81" s="207"/>
      <c r="AZ81" s="208"/>
      <c r="BA81" s="208"/>
      <c r="BB81" s="208"/>
      <c r="BC81" s="208"/>
      <c r="BD81" s="209"/>
    </row>
    <row r="82" spans="1:56" ht="39" customHeight="1">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t="e">
        <f t="shared" si="8"/>
        <v>#VALUE!</v>
      </c>
      <c r="AX82" s="206"/>
      <c r="AY82" s="207"/>
      <c r="AZ82" s="208"/>
      <c r="BA82" s="208"/>
      <c r="BB82" s="208"/>
      <c r="BC82" s="208"/>
      <c r="BD82" s="209"/>
    </row>
    <row r="83" spans="1:56" ht="39" customHeight="1">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t="e">
        <f t="shared" si="8"/>
        <v>#VALUE!</v>
      </c>
      <c r="AX83" s="206"/>
      <c r="AY83" s="207"/>
      <c r="AZ83" s="208"/>
      <c r="BA83" s="208"/>
      <c r="BB83" s="208"/>
      <c r="BC83" s="208"/>
      <c r="BD83" s="209"/>
    </row>
    <row r="84" spans="1:56" ht="39" customHeight="1">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t="e">
        <f t="shared" si="8"/>
        <v>#VALUE!</v>
      </c>
      <c r="AX84" s="206"/>
      <c r="AY84" s="207"/>
      <c r="AZ84" s="208"/>
      <c r="BA84" s="208"/>
      <c r="BB84" s="208"/>
      <c r="BC84" s="208"/>
      <c r="BD84" s="209"/>
    </row>
    <row r="85" spans="1:56" ht="39" customHeight="1">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t="e">
        <f t="shared" si="8"/>
        <v>#VALUE!</v>
      </c>
      <c r="AX85" s="206"/>
      <c r="AY85" s="207"/>
      <c r="AZ85" s="208"/>
      <c r="BA85" s="208"/>
      <c r="BB85" s="208"/>
      <c r="BC85" s="208"/>
      <c r="BD85" s="209"/>
    </row>
    <row r="86" spans="1:56" ht="39" customHeight="1">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t="e">
        <f t="shared" si="8"/>
        <v>#VALUE!</v>
      </c>
      <c r="AX86" s="206"/>
      <c r="AY86" s="207"/>
      <c r="AZ86" s="208"/>
      <c r="BA86" s="208"/>
      <c r="BB86" s="208"/>
      <c r="BC86" s="208"/>
      <c r="BD86" s="209"/>
    </row>
    <row r="87" spans="1:56" ht="39" customHeight="1">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t="e">
        <f t="shared" si="8"/>
        <v>#VALUE!</v>
      </c>
      <c r="AX87" s="206"/>
      <c r="AY87" s="207"/>
      <c r="AZ87" s="208"/>
      <c r="BA87" s="208"/>
      <c r="BB87" s="208"/>
      <c r="BC87" s="208"/>
      <c r="BD87" s="209"/>
    </row>
    <row r="88" spans="1:56" ht="39" customHeight="1">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t="e">
        <f t="shared" si="8"/>
        <v>#VALUE!</v>
      </c>
      <c r="AX88" s="206"/>
      <c r="AY88" s="207"/>
      <c r="AZ88" s="208"/>
      <c r="BA88" s="208"/>
      <c r="BB88" s="208"/>
      <c r="BC88" s="208"/>
      <c r="BD88" s="209"/>
    </row>
    <row r="89" spans="1:56" ht="39" customHeight="1">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t="e">
        <f t="shared" si="8"/>
        <v>#VALUE!</v>
      </c>
      <c r="AX89" s="206"/>
      <c r="AY89" s="207"/>
      <c r="AZ89" s="208"/>
      <c r="BA89" s="208"/>
      <c r="BB89" s="208"/>
      <c r="BC89" s="208"/>
      <c r="BD89" s="209"/>
    </row>
    <row r="90" spans="1:56" ht="39" customHeight="1">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t="e">
        <f t="shared" si="8"/>
        <v>#VALUE!</v>
      </c>
      <c r="AX90" s="206"/>
      <c r="AY90" s="207"/>
      <c r="AZ90" s="208"/>
      <c r="BA90" s="208"/>
      <c r="BB90" s="208"/>
      <c r="BC90" s="208"/>
      <c r="BD90" s="209"/>
    </row>
    <row r="91" spans="1:56" ht="39" customHeight="1">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t="e">
        <f t="shared" si="8"/>
        <v>#VALUE!</v>
      </c>
      <c r="AX91" s="206"/>
      <c r="AY91" s="207"/>
      <c r="AZ91" s="208"/>
      <c r="BA91" s="208"/>
      <c r="BB91" s="208"/>
      <c r="BC91" s="208"/>
      <c r="BD91" s="209"/>
    </row>
    <row r="92" spans="1:56" ht="39" customHeight="1">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t="e">
        <f t="shared" si="8"/>
        <v>#VALUE!</v>
      </c>
      <c r="AX92" s="206"/>
      <c r="AY92" s="207"/>
      <c r="AZ92" s="208"/>
      <c r="BA92" s="208"/>
      <c r="BB92" s="208"/>
      <c r="BC92" s="208"/>
      <c r="BD92" s="209"/>
    </row>
    <row r="93" spans="1:56" ht="39" customHeight="1">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t="e">
        <f t="shared" si="8"/>
        <v>#VALUE!</v>
      </c>
      <c r="AX93" s="206"/>
      <c r="AY93" s="207"/>
      <c r="AZ93" s="208"/>
      <c r="BA93" s="208"/>
      <c r="BB93" s="208"/>
      <c r="BC93" s="208"/>
      <c r="BD93" s="209"/>
    </row>
    <row r="94" spans="1:56" ht="39" customHeight="1">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t="e">
        <f t="shared" si="8"/>
        <v>#VALUE!</v>
      </c>
      <c r="AX94" s="206"/>
      <c r="AY94" s="207"/>
      <c r="AZ94" s="208"/>
      <c r="BA94" s="208"/>
      <c r="BB94" s="208"/>
      <c r="BC94" s="208"/>
      <c r="BD94" s="209"/>
    </row>
    <row r="95" spans="1:56" ht="39" customHeight="1">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t="e">
        <f t="shared" si="8"/>
        <v>#VALUE!</v>
      </c>
      <c r="AX95" s="206"/>
      <c r="AY95" s="207"/>
      <c r="AZ95" s="208"/>
      <c r="BA95" s="208"/>
      <c r="BB95" s="208"/>
      <c r="BC95" s="208"/>
      <c r="BD95" s="209"/>
    </row>
    <row r="96" spans="1:56" ht="39" customHeight="1">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t="e">
        <f t="shared" si="8"/>
        <v>#VALUE!</v>
      </c>
      <c r="AX96" s="206"/>
      <c r="AY96" s="207"/>
      <c r="AZ96" s="208"/>
      <c r="BA96" s="208"/>
      <c r="BB96" s="208"/>
      <c r="BC96" s="208"/>
      <c r="BD96" s="209"/>
    </row>
    <row r="97" spans="1:56" ht="39" customHeight="1">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t="e">
        <f t="shared" si="8"/>
        <v>#VALUE!</v>
      </c>
      <c r="AX97" s="206"/>
      <c r="AY97" s="207"/>
      <c r="AZ97" s="208"/>
      <c r="BA97" s="208"/>
      <c r="BB97" s="208"/>
      <c r="BC97" s="208"/>
      <c r="BD97" s="209"/>
    </row>
    <row r="98" spans="1:56" ht="39" customHeight="1">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t="e">
        <f t="shared" si="8"/>
        <v>#VALUE!</v>
      </c>
      <c r="AX98" s="206"/>
      <c r="AY98" s="207"/>
      <c r="AZ98" s="208"/>
      <c r="BA98" s="208"/>
      <c r="BB98" s="208"/>
      <c r="BC98" s="208"/>
      <c r="BD98" s="209"/>
    </row>
    <row r="99" spans="1:56" ht="39" customHeight="1">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t="e">
        <f t="shared" si="8"/>
        <v>#VALUE!</v>
      </c>
      <c r="AX99" s="206"/>
      <c r="AY99" s="207"/>
      <c r="AZ99" s="208"/>
      <c r="BA99" s="208"/>
      <c r="BB99" s="208"/>
      <c r="BC99" s="208"/>
      <c r="BD99" s="209"/>
    </row>
    <row r="100" spans="1:56" ht="39" customHeight="1">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t="e">
        <f t="shared" si="8"/>
        <v>#VALUE!</v>
      </c>
      <c r="AX100" s="206"/>
      <c r="AY100" s="207"/>
      <c r="AZ100" s="208"/>
      <c r="BA100" s="208"/>
      <c r="BB100" s="208"/>
      <c r="BC100" s="208"/>
      <c r="BD100" s="209"/>
    </row>
    <row r="101" spans="1:56" ht="39" customHeight="1">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t="e">
        <f t="shared" si="8"/>
        <v>#VALUE!</v>
      </c>
      <c r="AX101" s="206"/>
      <c r="AY101" s="207"/>
      <c r="AZ101" s="208"/>
      <c r="BA101" s="208"/>
      <c r="BB101" s="208"/>
      <c r="BC101" s="208"/>
      <c r="BD101" s="209"/>
    </row>
    <row r="102" spans="1:56" ht="39" customHeight="1">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t="e">
        <f t="shared" si="8"/>
        <v>#VALUE!</v>
      </c>
      <c r="AX102" s="206"/>
      <c r="AY102" s="207"/>
      <c r="AZ102" s="208"/>
      <c r="BA102" s="208"/>
      <c r="BB102" s="208"/>
      <c r="BC102" s="208"/>
      <c r="BD102" s="209"/>
    </row>
    <row r="103" spans="1:56" ht="39" customHeight="1">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t="e">
        <f t="shared" si="8"/>
        <v>#VALUE!</v>
      </c>
      <c r="AX103" s="206"/>
      <c r="AY103" s="207"/>
      <c r="AZ103" s="208"/>
      <c r="BA103" s="208"/>
      <c r="BB103" s="208"/>
      <c r="BC103" s="208"/>
      <c r="BD103" s="209"/>
    </row>
    <row r="104" spans="1:56" ht="39" customHeight="1">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t="e">
        <f t="shared" si="8"/>
        <v>#VALUE!</v>
      </c>
      <c r="AX104" s="206"/>
      <c r="AY104" s="207"/>
      <c r="AZ104" s="208"/>
      <c r="BA104" s="208"/>
      <c r="BB104" s="208"/>
      <c r="BC104" s="208"/>
      <c r="BD104" s="209"/>
    </row>
    <row r="105" spans="1:56" ht="39" customHeight="1">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t="e">
        <f t="shared" si="8"/>
        <v>#VALUE!</v>
      </c>
      <c r="AX105" s="206"/>
      <c r="AY105" s="207"/>
      <c r="AZ105" s="208"/>
      <c r="BA105" s="208"/>
      <c r="BB105" s="208"/>
      <c r="BC105" s="208"/>
      <c r="BD105" s="209"/>
    </row>
    <row r="106" spans="1:56" ht="39" customHeight="1">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t="e">
        <f t="shared" si="8"/>
        <v>#VALUE!</v>
      </c>
      <c r="AX106" s="206"/>
      <c r="AY106" s="207"/>
      <c r="AZ106" s="208"/>
      <c r="BA106" s="208"/>
      <c r="BB106" s="208"/>
      <c r="BC106" s="208"/>
      <c r="BD106" s="209"/>
    </row>
    <row r="107" spans="1:56" ht="39" customHeight="1">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t="e">
        <f t="shared" si="8"/>
        <v>#VALUE!</v>
      </c>
      <c r="AX107" s="206"/>
      <c r="AY107" s="207"/>
      <c r="AZ107" s="208"/>
      <c r="BA107" s="208"/>
      <c r="BB107" s="208"/>
      <c r="BC107" s="208"/>
      <c r="BD107" s="209"/>
    </row>
    <row r="108" spans="1:56" ht="39" customHeight="1">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t="e">
        <f t="shared" si="8"/>
        <v>#VALUE!</v>
      </c>
      <c r="AX108" s="206"/>
      <c r="AY108" s="207"/>
      <c r="AZ108" s="208"/>
      <c r="BA108" s="208"/>
      <c r="BB108" s="208"/>
      <c r="BC108" s="208"/>
      <c r="BD108" s="209"/>
    </row>
    <row r="109" spans="1:56" ht="39" customHeight="1">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t="e">
        <f t="shared" si="8"/>
        <v>#VALUE!</v>
      </c>
      <c r="AX109" s="206"/>
      <c r="AY109" s="207"/>
      <c r="AZ109" s="208"/>
      <c r="BA109" s="208"/>
      <c r="BB109" s="208"/>
      <c r="BC109" s="208"/>
      <c r="BD109" s="209"/>
    </row>
    <row r="110" spans="1:56" ht="39" customHeight="1">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t="e">
        <f t="shared" si="8"/>
        <v>#VALUE!</v>
      </c>
      <c r="AX110" s="206"/>
      <c r="AY110" s="207"/>
      <c r="AZ110" s="208"/>
      <c r="BA110" s="208"/>
      <c r="BB110" s="208"/>
      <c r="BC110" s="208"/>
      <c r="BD110" s="209"/>
    </row>
    <row r="111" spans="1:56" ht="39" customHeight="1">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t="e">
        <f t="shared" si="8"/>
        <v>#VALUE!</v>
      </c>
      <c r="AX111" s="206"/>
      <c r="AY111" s="207"/>
      <c r="AZ111" s="208"/>
      <c r="BA111" s="208"/>
      <c r="BB111" s="208"/>
      <c r="BC111" s="208"/>
      <c r="BD111" s="209"/>
    </row>
    <row r="112" spans="1:56" ht="39" customHeight="1" thickBot="1">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t="e">
        <f t="shared" si="8"/>
        <v>#VALUE!</v>
      </c>
      <c r="AX112" s="233"/>
      <c r="AY112" s="234"/>
      <c r="AZ112" s="235"/>
      <c r="BA112" s="235"/>
      <c r="BB112" s="235"/>
      <c r="BC112" s="235"/>
      <c r="BD112" s="236"/>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144</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99</v>
      </c>
      <c r="J123" s="260" t="s">
        <v>151</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対象時間数（当月合計）</v>
      </c>
      <c r="D125" s="98"/>
      <c r="E125" s="98"/>
      <c r="F125" s="98"/>
      <c r="G125" s="98"/>
      <c r="H125" s="98" t="str">
        <f>IF($J$123="週","週に勤務すべき時間数","当月に勤務すべき時間数")</f>
        <v>当月に勤務すべき時間数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262">
        <f>IF($J$123="週",L121,J121)</f>
        <v>0</v>
      </c>
      <c r="D126" s="263"/>
      <c r="E126" s="263"/>
      <c r="F126" s="264"/>
      <c r="G126" s="143" t="s">
        <v>28</v>
      </c>
      <c r="H126" s="240">
        <f>IF($J$123="週",$AV$5,$AZ$5)</f>
        <v>160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145</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cols>
    <col min="1" max="2" width="9" style="10"/>
    <col min="3" max="3" width="44.25" style="10" customWidth="1"/>
    <col min="4" max="16384" width="9" style="10"/>
  </cols>
  <sheetData>
    <row r="1" spans="1:10">
      <c r="A1" s="10" t="s">
        <v>57</v>
      </c>
    </row>
    <row r="2" spans="1:10" s="11" customFormat="1" ht="20.25" customHeight="1">
      <c r="A2" s="12" t="s">
        <v>136</v>
      </c>
      <c r="B2" s="12"/>
      <c r="C2" s="13"/>
    </row>
    <row r="3" spans="1:10" s="11" customFormat="1" ht="20.25" customHeight="1">
      <c r="A3" s="13"/>
      <c r="B3" s="13"/>
      <c r="C3" s="13"/>
    </row>
    <row r="4" spans="1:10" s="11" customFormat="1" ht="20.25" customHeight="1">
      <c r="A4" s="27"/>
      <c r="B4" s="13" t="s">
        <v>95</v>
      </c>
      <c r="C4" s="13"/>
      <c r="E4" s="265" t="s">
        <v>97</v>
      </c>
      <c r="F4" s="265"/>
      <c r="G4" s="265"/>
      <c r="H4" s="265"/>
      <c r="I4" s="265"/>
      <c r="J4" s="265"/>
    </row>
    <row r="5" spans="1:10" s="11" customFormat="1" ht="20.25" customHeight="1">
      <c r="A5" s="28"/>
      <c r="B5" s="13" t="s">
        <v>96</v>
      </c>
      <c r="C5" s="13"/>
      <c r="E5" s="265"/>
      <c r="F5" s="265"/>
      <c r="G5" s="265"/>
      <c r="H5" s="265"/>
      <c r="I5" s="265"/>
      <c r="J5" s="265"/>
    </row>
    <row r="6" spans="1:10" s="11" customFormat="1" ht="20.25" customHeight="1">
      <c r="A6" s="26" t="s">
        <v>93</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104</v>
      </c>
      <c r="B10" s="13"/>
      <c r="C10" s="13"/>
    </row>
    <row r="11" spans="1:10" s="11" customFormat="1" ht="20.25" customHeight="1">
      <c r="A11" s="13"/>
      <c r="B11" s="13"/>
      <c r="C11" s="13"/>
    </row>
    <row r="12" spans="1:10" s="11" customFormat="1" ht="20.25" customHeight="1">
      <c r="A12" s="150" t="s">
        <v>139</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0" t="s">
        <v>140</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137</v>
      </c>
    </row>
    <row r="22" spans="1:3" s="11" customFormat="1" ht="20.25" customHeight="1">
      <c r="A22" s="13"/>
      <c r="B22" s="13"/>
      <c r="C22" s="13"/>
    </row>
    <row r="23" spans="1:3" s="11" customFormat="1" ht="20.25" customHeight="1">
      <c r="A23" s="13" t="s">
        <v>60</v>
      </c>
      <c r="B23" s="13"/>
      <c r="C23" s="13"/>
    </row>
    <row r="24" spans="1:3" s="11" customFormat="1" ht="20.25" customHeight="1">
      <c r="A24" s="13" t="s">
        <v>51</v>
      </c>
      <c r="B24" s="13"/>
      <c r="C24" s="13"/>
    </row>
    <row r="25" spans="1:3" s="11" customFormat="1" ht="20.25" customHeight="1">
      <c r="A25" s="13"/>
      <c r="B25" s="13"/>
      <c r="C25" s="13"/>
    </row>
    <row r="26" spans="1:3" s="11" customFormat="1" ht="20.25" customHeight="1">
      <c r="A26" s="13"/>
      <c r="B26" s="14" t="s">
        <v>7</v>
      </c>
      <c r="C26" s="14" t="s">
        <v>8</v>
      </c>
    </row>
    <row r="27" spans="1:3" s="11" customFormat="1" ht="20.25" customHeight="1">
      <c r="A27" s="13"/>
      <c r="B27" s="14" t="s">
        <v>3</v>
      </c>
      <c r="C27" s="15" t="s">
        <v>52</v>
      </c>
    </row>
    <row r="28" spans="1:3" s="11" customFormat="1" ht="20.25" customHeight="1">
      <c r="A28" s="13"/>
      <c r="B28" s="14" t="s">
        <v>4</v>
      </c>
      <c r="C28" s="15" t="s">
        <v>53</v>
      </c>
    </row>
    <row r="29" spans="1:3" s="11" customFormat="1" ht="20.25" customHeight="1">
      <c r="A29" s="13"/>
      <c r="B29" s="14" t="s">
        <v>5</v>
      </c>
      <c r="C29" s="15" t="s">
        <v>54</v>
      </c>
    </row>
    <row r="30" spans="1:3" s="11" customFormat="1" ht="20.25" customHeight="1">
      <c r="A30" s="13"/>
      <c r="B30" s="14" t="s">
        <v>6</v>
      </c>
      <c r="C30" s="15" t="s">
        <v>80</v>
      </c>
    </row>
    <row r="31" spans="1:3" s="11" customFormat="1" ht="20.25" customHeight="1">
      <c r="A31" s="13"/>
      <c r="B31" s="13"/>
      <c r="C31" s="13"/>
    </row>
    <row r="32" spans="1:3" s="11" customFormat="1" ht="20.25" customHeight="1">
      <c r="A32" s="13"/>
      <c r="B32" s="16" t="s">
        <v>9</v>
      </c>
      <c r="C32" s="13"/>
    </row>
    <row r="33" spans="1:55" s="11" customFormat="1" ht="20.25" customHeight="1">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E35" s="13"/>
    </row>
    <row r="36" spans="1:55" s="11" customFormat="1" ht="20.25" customHeight="1">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c r="A37" s="150" t="s">
        <v>141</v>
      </c>
      <c r="B37" s="13"/>
      <c r="C37" s="13"/>
    </row>
    <row r="38" spans="1:55" s="11" customFormat="1" ht="20.25" customHeight="1">
      <c r="A38" s="13" t="s">
        <v>56</v>
      </c>
      <c r="B38" s="13"/>
      <c r="C38" s="13"/>
    </row>
    <row r="39" spans="1:55" s="11" customFormat="1" ht="20.25" customHeight="1">
      <c r="A39" s="23" t="s">
        <v>105</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A41" s="13" t="s">
        <v>61</v>
      </c>
      <c r="B41" s="13"/>
    </row>
    <row r="42" spans="1:55" s="11" customFormat="1" ht="20.25" customHeight="1"/>
    <row r="43" spans="1:55" s="11" customFormat="1" ht="20.25" customHeight="1">
      <c r="A43" s="13" t="s">
        <v>142</v>
      </c>
      <c r="B43" s="13"/>
      <c r="C43" s="13"/>
    </row>
    <row r="44" spans="1:55" s="11" customFormat="1" ht="20.25" customHeight="1">
      <c r="A44" s="30" t="s">
        <v>106</v>
      </c>
      <c r="B44" s="13"/>
      <c r="C44" s="13"/>
    </row>
    <row r="45" spans="1:55" s="11" customFormat="1" ht="20.25" customHeight="1"/>
    <row r="46" spans="1:55" s="11" customFormat="1" ht="20.25" customHeight="1">
      <c r="A46" s="13" t="s">
        <v>63</v>
      </c>
      <c r="B46" s="13"/>
      <c r="C46" s="13"/>
    </row>
    <row r="47" spans="1:55" s="11" customFormat="1" ht="20.25" customHeight="1">
      <c r="A47" s="13" t="s">
        <v>107</v>
      </c>
      <c r="B47" s="13"/>
      <c r="C47" s="13"/>
    </row>
    <row r="48" spans="1:55" s="11" customFormat="1" ht="20.25" customHeight="1">
      <c r="A48" s="13"/>
      <c r="B48" s="13"/>
      <c r="C48" s="13"/>
    </row>
    <row r="49" spans="1:55" s="11" customFormat="1" ht="20.25" customHeight="1">
      <c r="A49" s="13" t="s">
        <v>64</v>
      </c>
      <c r="B49" s="13"/>
      <c r="C49" s="13"/>
    </row>
    <row r="50" spans="1:55" s="11" customFormat="1" ht="20.25" customHeight="1">
      <c r="A50" s="13"/>
      <c r="B50" s="13"/>
      <c r="C50" s="13"/>
    </row>
    <row r="51" spans="1:55" s="11" customFormat="1" ht="20.25" customHeight="1">
      <c r="A51" s="11" t="s">
        <v>108</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114</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c r="A55" s="11" t="s">
        <v>138</v>
      </c>
      <c r="C55" s="25"/>
      <c r="D55" s="16"/>
      <c r="E55" s="16"/>
    </row>
    <row r="56" spans="1:55" s="11" customFormat="1" ht="20.25" customHeight="1">
      <c r="A56" s="84" t="s">
        <v>110</v>
      </c>
      <c r="B56" s="25"/>
      <c r="C56" s="25"/>
      <c r="D56" s="13"/>
      <c r="E56" s="13"/>
    </row>
    <row r="57" spans="1:55" s="11" customFormat="1" ht="20.25" customHeight="1">
      <c r="A57" s="83" t="s">
        <v>111</v>
      </c>
      <c r="B57" s="25"/>
      <c r="C57" s="25"/>
      <c r="D57" s="29"/>
      <c r="E57" s="29"/>
    </row>
    <row r="58" spans="1:55" s="11" customFormat="1" ht="20.25" customHeight="1">
      <c r="A58" s="84" t="s">
        <v>112</v>
      </c>
      <c r="B58" s="25"/>
      <c r="C58" s="25"/>
      <c r="D58" s="29"/>
      <c r="E58" s="29"/>
    </row>
    <row r="59" spans="1:55" s="11" customFormat="1" ht="20.25" customHeight="1">
      <c r="A59" s="83" t="s">
        <v>113</v>
      </c>
      <c r="B59" s="25"/>
      <c r="C59" s="25"/>
      <c r="D59" s="29"/>
      <c r="E59" s="29"/>
    </row>
    <row r="60" spans="1:55" s="11" customFormat="1" ht="20.25" customHeight="1">
      <c r="A60" s="84" t="s">
        <v>146</v>
      </c>
      <c r="B60" s="25"/>
      <c r="C60" s="25"/>
      <c r="D60" s="29"/>
      <c r="E60" s="29"/>
    </row>
    <row r="61" spans="1:55" s="11" customFormat="1" ht="20.25" customHeight="1">
      <c r="A61" s="84" t="s">
        <v>147</v>
      </c>
      <c r="B61" s="25"/>
      <c r="C61" s="25"/>
      <c r="D61" s="29"/>
      <c r="E61" s="29"/>
    </row>
    <row r="62" spans="1:55" s="11" customFormat="1" ht="20.25" customHeight="1">
      <c r="A62" s="84" t="s">
        <v>148</v>
      </c>
      <c r="B62" s="25"/>
      <c r="C62" s="25"/>
      <c r="D62" s="29"/>
      <c r="E62" s="29"/>
    </row>
    <row r="63" spans="1:55" s="11" customFormat="1" ht="20.25" customHeight="1">
      <c r="A63" s="25"/>
      <c r="B63" s="25"/>
      <c r="C63" s="25"/>
      <c r="D63" s="29"/>
      <c r="E63" s="29"/>
    </row>
    <row r="64" spans="1:55" s="11" customFormat="1" ht="20.25" customHeight="1">
      <c r="A64" s="25"/>
      <c r="B64" s="25"/>
      <c r="C64" s="25"/>
      <c r="D64" s="29"/>
      <c r="E64" s="29"/>
    </row>
    <row r="65" spans="1:5" s="11" customFormat="1" ht="20.25" customHeight="1">
      <c r="A65" s="25"/>
      <c r="B65" s="25"/>
      <c r="C65" s="25"/>
      <c r="D65" s="29"/>
      <c r="E65" s="29"/>
    </row>
    <row r="66" spans="1:5" s="11" customFormat="1" ht="20.25" customHeight="1">
      <c r="A66" s="25"/>
      <c r="B66" s="25"/>
      <c r="C66" s="25"/>
      <c r="D66" s="29"/>
      <c r="E66" s="29"/>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5" t="s">
        <v>122</v>
      </c>
    </row>
    <row r="5" spans="2:11">
      <c r="B5" s="114">
        <v>2</v>
      </c>
      <c r="C5" s="145" t="s">
        <v>123</v>
      </c>
    </row>
    <row r="6" spans="2:11">
      <c r="B6" s="114">
        <v>3</v>
      </c>
      <c r="C6" s="145" t="s">
        <v>124</v>
      </c>
    </row>
    <row r="7" spans="2:11">
      <c r="B7" s="114">
        <v>4</v>
      </c>
      <c r="C7" s="145" t="s">
        <v>125</v>
      </c>
    </row>
    <row r="8" spans="2:11">
      <c r="B8" s="114">
        <v>5</v>
      </c>
      <c r="C8" s="145" t="s">
        <v>126</v>
      </c>
    </row>
    <row r="9" spans="2:11">
      <c r="B9" s="114">
        <v>6</v>
      </c>
      <c r="C9" s="145" t="s">
        <v>127</v>
      </c>
    </row>
    <row r="10" spans="2:11">
      <c r="B10" s="114">
        <v>7</v>
      </c>
      <c r="C10" s="145"/>
    </row>
    <row r="11" spans="2:11">
      <c r="B11" s="114">
        <v>8</v>
      </c>
      <c r="C11" s="145"/>
    </row>
    <row r="13" spans="2:11">
      <c r="B13" s="113" t="s">
        <v>84</v>
      </c>
    </row>
    <row r="14" spans="2:11" ht="26.25" thickBot="1"/>
    <row r="15" spans="2:11" ht="26.25" thickBot="1">
      <c r="B15" s="146" t="s">
        <v>70</v>
      </c>
      <c r="C15" s="116" t="s">
        <v>2</v>
      </c>
      <c r="D15" s="117" t="s">
        <v>128</v>
      </c>
      <c r="E15" s="118" t="s">
        <v>33</v>
      </c>
      <c r="F15" s="118" t="s">
        <v>33</v>
      </c>
      <c r="G15" s="118" t="s">
        <v>33</v>
      </c>
      <c r="H15" s="118" t="s">
        <v>33</v>
      </c>
      <c r="I15" s="118" t="s">
        <v>101</v>
      </c>
      <c r="J15" s="118" t="s">
        <v>101</v>
      </c>
      <c r="K15" s="119" t="s">
        <v>101</v>
      </c>
    </row>
    <row r="16" spans="2:11">
      <c r="B16" s="266" t="s">
        <v>71</v>
      </c>
      <c r="C16" s="122" t="s">
        <v>78</v>
      </c>
      <c r="D16" s="151" t="s">
        <v>129</v>
      </c>
      <c r="E16" s="124"/>
      <c r="F16" s="124"/>
      <c r="G16" s="124"/>
      <c r="H16" s="124"/>
      <c r="I16" s="120"/>
      <c r="J16" s="120"/>
      <c r="K16" s="121"/>
    </row>
    <row r="17" spans="2:11">
      <c r="B17" s="266"/>
      <c r="C17" s="122" t="s">
        <v>78</v>
      </c>
      <c r="D17" s="124" t="s">
        <v>118</v>
      </c>
      <c r="E17" s="124"/>
      <c r="F17" s="124"/>
      <c r="G17" s="124"/>
      <c r="H17" s="124"/>
      <c r="I17" s="115"/>
      <c r="J17" s="115"/>
      <c r="K17" s="123"/>
    </row>
    <row r="18" spans="2:11">
      <c r="B18" s="266"/>
      <c r="C18" s="122" t="s">
        <v>78</v>
      </c>
      <c r="D18" s="124" t="s">
        <v>31</v>
      </c>
      <c r="E18" s="124"/>
      <c r="F18" s="124"/>
      <c r="G18" s="124"/>
      <c r="H18" s="124"/>
      <c r="I18" s="115"/>
      <c r="J18" s="115"/>
      <c r="K18" s="123"/>
    </row>
    <row r="19" spans="2:11">
      <c r="B19" s="266"/>
      <c r="C19" s="122" t="s">
        <v>33</v>
      </c>
      <c r="D19" s="124" t="s">
        <v>32</v>
      </c>
      <c r="E19" s="124"/>
      <c r="F19" s="124"/>
      <c r="G19" s="124"/>
      <c r="H19" s="124"/>
      <c r="I19" s="115"/>
      <c r="J19" s="115"/>
      <c r="K19" s="123"/>
    </row>
    <row r="20" spans="2:11">
      <c r="B20" s="266"/>
      <c r="C20" s="122" t="s">
        <v>33</v>
      </c>
      <c r="D20" s="124" t="s">
        <v>116</v>
      </c>
      <c r="E20" s="124"/>
      <c r="F20" s="124"/>
      <c r="G20" s="124"/>
      <c r="H20" s="124"/>
      <c r="I20" s="115"/>
      <c r="J20" s="115"/>
      <c r="K20" s="123"/>
    </row>
    <row r="21" spans="2:11">
      <c r="B21" s="266"/>
      <c r="C21" s="122" t="s">
        <v>33</v>
      </c>
      <c r="D21" s="124" t="s">
        <v>117</v>
      </c>
      <c r="E21" s="124"/>
      <c r="F21" s="124"/>
      <c r="G21" s="124"/>
      <c r="H21" s="124"/>
      <c r="I21" s="115"/>
      <c r="J21" s="115"/>
      <c r="K21" s="123"/>
    </row>
    <row r="22" spans="2:11">
      <c r="B22" s="266"/>
      <c r="C22" s="122" t="s">
        <v>33</v>
      </c>
      <c r="D22" s="124" t="s">
        <v>130</v>
      </c>
      <c r="E22" s="124"/>
      <c r="F22" s="124"/>
      <c r="G22" s="124"/>
      <c r="H22" s="124"/>
      <c r="I22" s="115"/>
      <c r="J22" s="115"/>
      <c r="K22" s="123"/>
    </row>
    <row r="23" spans="2:11">
      <c r="B23" s="266"/>
      <c r="C23" s="122" t="s">
        <v>33</v>
      </c>
      <c r="D23" s="124" t="s">
        <v>131</v>
      </c>
      <c r="E23" s="124"/>
      <c r="F23" s="124"/>
      <c r="G23" s="124"/>
      <c r="H23" s="124"/>
      <c r="I23" s="115"/>
      <c r="J23" s="115"/>
      <c r="K23" s="123"/>
    </row>
    <row r="24" spans="2:11">
      <c r="B24" s="266"/>
      <c r="C24" s="122" t="s">
        <v>33</v>
      </c>
      <c r="D24" s="124" t="s">
        <v>132</v>
      </c>
      <c r="E24" s="124"/>
      <c r="F24" s="124"/>
      <c r="G24" s="124"/>
      <c r="H24" s="124"/>
      <c r="I24" s="115"/>
      <c r="J24" s="115"/>
      <c r="K24" s="123"/>
    </row>
    <row r="25" spans="2:11">
      <c r="B25" s="266"/>
      <c r="C25" s="122" t="s">
        <v>33</v>
      </c>
      <c r="D25" s="125" t="s">
        <v>101</v>
      </c>
      <c r="E25" s="125"/>
      <c r="F25" s="125"/>
      <c r="G25" s="125"/>
      <c r="H25" s="125"/>
      <c r="I25" s="115"/>
      <c r="J25" s="115"/>
      <c r="K25" s="123"/>
    </row>
    <row r="26" spans="2:11">
      <c r="B26" s="266"/>
      <c r="C26" s="122" t="s">
        <v>33</v>
      </c>
      <c r="D26" s="125" t="s">
        <v>101</v>
      </c>
      <c r="E26" s="125"/>
      <c r="F26" s="125"/>
      <c r="G26" s="125"/>
      <c r="H26" s="125"/>
      <c r="I26" s="115"/>
      <c r="J26" s="115"/>
      <c r="K26" s="123"/>
    </row>
    <row r="27" spans="2:11">
      <c r="B27" s="266"/>
      <c r="C27" s="122" t="s">
        <v>33</v>
      </c>
      <c r="D27" s="125" t="s">
        <v>101</v>
      </c>
      <c r="E27" s="125"/>
      <c r="F27" s="125"/>
      <c r="G27" s="125"/>
      <c r="H27" s="125"/>
      <c r="I27" s="115"/>
      <c r="J27" s="115"/>
      <c r="K27" s="123"/>
    </row>
    <row r="28" spans="2:11" ht="26.25" thickBot="1">
      <c r="B28" s="267"/>
      <c r="C28" s="126" t="s">
        <v>33</v>
      </c>
      <c r="D28" s="127" t="s">
        <v>101</v>
      </c>
      <c r="E28" s="127"/>
      <c r="F28" s="127"/>
      <c r="G28" s="127"/>
      <c r="H28" s="127"/>
      <c r="I28" s="127"/>
      <c r="J28" s="127"/>
      <c r="K28" s="128"/>
    </row>
    <row r="31" spans="2:11">
      <c r="C31" s="113" t="s">
        <v>98</v>
      </c>
    </row>
    <row r="32" spans="2:11">
      <c r="C32" s="113" t="s">
        <v>34</v>
      </c>
    </row>
    <row r="33" spans="3:3">
      <c r="C33" s="113" t="s">
        <v>119</v>
      </c>
    </row>
    <row r="34" spans="3:3">
      <c r="C34" s="113" t="s">
        <v>100</v>
      </c>
    </row>
    <row r="35" spans="3:3">
      <c r="C35" s="113" t="s">
        <v>133</v>
      </c>
    </row>
    <row r="36" spans="3:3">
      <c r="C36" s="113" t="s">
        <v>35</v>
      </c>
    </row>
    <row r="37" spans="3:3">
      <c r="C37" s="113" t="s">
        <v>36</v>
      </c>
    </row>
    <row r="39" spans="3:3">
      <c r="C39" s="113" t="s">
        <v>120</v>
      </c>
    </row>
    <row r="40" spans="3:3">
      <c r="C40" s="113" t="s">
        <v>72</v>
      </c>
    </row>
    <row r="41" spans="3:3">
      <c r="C41" s="113" t="s">
        <v>73</v>
      </c>
    </row>
    <row r="42" spans="3:3">
      <c r="C42" s="113" t="s">
        <v>74</v>
      </c>
    </row>
    <row r="43" spans="3:3">
      <c r="C43" s="113" t="s">
        <v>75</v>
      </c>
    </row>
    <row r="44" spans="3:3">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2021-03-24T08:53:39Z</cp:lastPrinted>
  <dcterms:created xsi:type="dcterms:W3CDTF">2020-01-14T23:44:41Z</dcterms:created>
  <dcterms:modified xsi:type="dcterms:W3CDTF">2025-08-05T05:13:09Z</dcterms:modified>
</cp:coreProperties>
</file>