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filterPrivacy="1" codeName="ThisWorkbook" defaultThemeVersion="166925"/>
  <xr:revisionPtr revIDLastSave="0" documentId="13_ncr:1_{2BA47D48-EC67-4608-B1C7-7440F1F3BE45}" xr6:coauthVersionLast="47" xr6:coauthVersionMax="47" xr10:uidLastSave="{00000000-0000-0000-0000-000000000000}"/>
  <bookViews>
    <workbookView xWindow="-120" yWindow="-120" windowWidth="29040" windowHeight="15720" xr2:uid="{C0D08186-A087-4121-9A7F-447362ACA6D8}"/>
  </bookViews>
  <sheets>
    <sheet name="大規模型事業所（特例）計算シート" sheetId="2" r:id="rId1"/>
    <sheet name="記入例" sheetId="3" r:id="rId2"/>
  </sheets>
  <definedNames>
    <definedName name="_xlnm.Print_Area" localSheetId="1">記入例!$A$1:$S$51</definedName>
    <definedName name="_xlnm.Print_Area" localSheetId="0">'大規模型事業所（特例）計算シート'!$A$1:$S$51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9" i="3" l="1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O20" i="2"/>
  <c r="O20" i="3"/>
  <c r="P12" i="2"/>
  <c r="P13" i="2" s="1"/>
  <c r="T50" i="3"/>
  <c r="T49" i="3"/>
  <c r="T28" i="3"/>
  <c r="T27" i="3"/>
  <c r="T26" i="3"/>
  <c r="P12" i="3"/>
  <c r="P13" i="3" s="1"/>
  <c r="K7" i="3"/>
  <c r="T50" i="2"/>
  <c r="T27" i="2"/>
  <c r="T28" i="2"/>
  <c r="T49" i="2"/>
  <c r="T26" i="2"/>
  <c r="K7" i="2"/>
  <c r="O22" i="2" l="1"/>
  <c r="P16" i="2" s="1"/>
  <c r="P17" i="2" s="1"/>
  <c r="K12" i="2"/>
  <c r="K12" i="3"/>
  <c r="O22" i="3"/>
  <c r="K16" i="2" l="1"/>
  <c r="P16" i="3"/>
  <c r="P17" i="3" s="1"/>
  <c r="N26" i="2"/>
  <c r="N26" i="3" l="1"/>
  <c r="K16" i="3"/>
</calcChain>
</file>

<file path=xl/sharedStrings.xml><?xml version="1.0" encoding="utf-8"?>
<sst xmlns="http://schemas.openxmlformats.org/spreadsheetml/2006/main" count="297" uniqueCount="40">
  <si>
    <r>
      <rPr>
        <b/>
        <sz val="14"/>
        <color theme="0"/>
        <rFont val="游ゴシック"/>
        <family val="3"/>
        <charset val="128"/>
        <scheme val="minor"/>
      </rPr>
      <t>大規模型事業所（特例）計算シート</t>
    </r>
    <r>
      <rPr>
        <sz val="14"/>
        <color theme="0"/>
        <rFont val="游ゴシック"/>
        <family val="3"/>
        <charset val="128"/>
        <scheme val="minor"/>
      </rPr>
      <t>　</t>
    </r>
    <rPh sb="0" eb="4">
      <t>ダイキボガタ</t>
    </rPh>
    <rPh sb="4" eb="7">
      <t>ジギョウショ</t>
    </rPh>
    <rPh sb="8" eb="10">
      <t>トクレイ</t>
    </rPh>
    <rPh sb="11" eb="13">
      <t>ケイサン</t>
    </rPh>
    <phoneticPr fontId="1"/>
  </si>
  <si>
    <t>　※このシートは事業所の参考のため作成されたものであり、提出の義務はありません。</t>
    <rPh sb="8" eb="11">
      <t>ジギョウショ</t>
    </rPh>
    <rPh sb="12" eb="14">
      <t>サンコウ</t>
    </rPh>
    <rPh sb="17" eb="19">
      <t>サクセイ</t>
    </rPh>
    <phoneticPr fontId="1"/>
  </si>
  <si>
    <t>入力項目</t>
    <rPh sb="0" eb="2">
      <t>ニュウリョク</t>
    </rPh>
    <rPh sb="2" eb="4">
      <t>コウモク</t>
    </rPh>
    <phoneticPr fontId="1"/>
  </si>
  <si>
    <t>結果</t>
    <rPh sb="0" eb="2">
      <t>ケッカ</t>
    </rPh>
    <phoneticPr fontId="1"/>
  </si>
  <si>
    <t>（１）太枠の中に前年の月毎延べ利用者数を入力してください。</t>
    <rPh sb="3" eb="5">
      <t>フトワク</t>
    </rPh>
    <rPh sb="6" eb="7">
      <t>ナカ</t>
    </rPh>
    <rPh sb="20" eb="22">
      <t>ニュウリョク</t>
    </rPh>
    <phoneticPr fontId="1"/>
  </si>
  <si>
    <t>人</t>
    <rPh sb="0" eb="1">
      <t>ニン</t>
    </rPh>
    <phoneticPr fontId="1"/>
  </si>
  <si>
    <t>■基本となる事業所規模</t>
    <rPh sb="1" eb="3">
      <t>キホン</t>
    </rPh>
    <rPh sb="6" eb="9">
      <t>ジギョウショ</t>
    </rPh>
    <rPh sb="9" eb="11">
      <t>キボ</t>
    </rPh>
    <phoneticPr fontId="1"/>
  </si>
  <si>
    <t>（２）太枠の中に月当たりの利用者数と、加算を算定する利用者数を入力してください。</t>
    <rPh sb="3" eb="5">
      <t>フトワク</t>
    </rPh>
    <rPh sb="6" eb="7">
      <t>ナカ</t>
    </rPh>
    <rPh sb="8" eb="10">
      <t>ツキア</t>
    </rPh>
    <rPh sb="13" eb="16">
      <t>リヨウシャ</t>
    </rPh>
    <rPh sb="16" eb="17">
      <t>スウ</t>
    </rPh>
    <rPh sb="19" eb="21">
      <t>カサン</t>
    </rPh>
    <rPh sb="22" eb="24">
      <t>サンテイ</t>
    </rPh>
    <rPh sb="26" eb="29">
      <t>リヨウシャ</t>
    </rPh>
    <rPh sb="29" eb="30">
      <t>スウ</t>
    </rPh>
    <rPh sb="31" eb="33">
      <t>ニュウリョク</t>
    </rPh>
    <phoneticPr fontId="1"/>
  </si>
  <si>
    <t>月当たりの全利用者数（要介護のみ）</t>
    <rPh sb="0" eb="1">
      <t>ツキ</t>
    </rPh>
    <rPh sb="1" eb="2">
      <t>ア</t>
    </rPh>
    <rPh sb="5" eb="6">
      <t>ゼン</t>
    </rPh>
    <rPh sb="6" eb="9">
      <t>リヨウシャ</t>
    </rPh>
    <rPh sb="9" eb="10">
      <t>スウ</t>
    </rPh>
    <rPh sb="11" eb="14">
      <t>ヨウカイゴ</t>
    </rPh>
    <phoneticPr fontId="1"/>
  </si>
  <si>
    <t>■大規模型事業所（特例）の要件</t>
    <rPh sb="1" eb="5">
      <t>ダイキボガタ</t>
    </rPh>
    <rPh sb="5" eb="8">
      <t>ジギョウショ</t>
    </rPh>
    <rPh sb="9" eb="11">
      <t>トクレイ</t>
    </rPh>
    <rPh sb="13" eb="15">
      <t>ヨウケン</t>
    </rPh>
    <phoneticPr fontId="1"/>
  </si>
  <si>
    <t>ﾘﾊﾏﾈ加算を算定する利用者数</t>
    <rPh sb="4" eb="6">
      <t>カサン</t>
    </rPh>
    <rPh sb="7" eb="9">
      <t>サンテイ</t>
    </rPh>
    <rPh sb="11" eb="14">
      <t>リヨウシャ</t>
    </rPh>
    <rPh sb="14" eb="15">
      <t>スウ</t>
    </rPh>
    <phoneticPr fontId="1"/>
  </si>
  <si>
    <t>①リハビリテーションマネジメント加算の算定率80％以上</t>
    <rPh sb="16" eb="18">
      <t>カサン</t>
    </rPh>
    <rPh sb="19" eb="21">
      <t>サンテイ</t>
    </rPh>
    <rPh sb="21" eb="22">
      <t>リツ</t>
    </rPh>
    <rPh sb="25" eb="27">
      <t>イジョウ</t>
    </rPh>
    <phoneticPr fontId="1"/>
  </si>
  <si>
    <t>算定率</t>
    <rPh sb="0" eb="2">
      <t>サンテイ</t>
    </rPh>
    <rPh sb="2" eb="3">
      <t>リツ</t>
    </rPh>
    <phoneticPr fontId="1"/>
  </si>
  <si>
    <t>（あと</t>
    <phoneticPr fontId="1"/>
  </si>
  <si>
    <t>名の算定が必要です）</t>
    <rPh sb="0" eb="1">
      <t>メイ</t>
    </rPh>
    <rPh sb="2" eb="4">
      <t>サンテイ</t>
    </rPh>
    <rPh sb="5" eb="7">
      <t>ヒツヨウ</t>
    </rPh>
    <phoneticPr fontId="1"/>
  </si>
  <si>
    <t>（３）太枠の中に、利用時間毎の月延べ利用者数を入力してください。</t>
    <rPh sb="3" eb="5">
      <t>フトワク</t>
    </rPh>
    <rPh sb="6" eb="7">
      <t>ナカ</t>
    </rPh>
    <rPh sb="9" eb="11">
      <t>リヨウ</t>
    </rPh>
    <rPh sb="11" eb="13">
      <t>ジカン</t>
    </rPh>
    <rPh sb="13" eb="14">
      <t>ゴト</t>
    </rPh>
    <rPh sb="15" eb="16">
      <t>ツキ</t>
    </rPh>
    <rPh sb="16" eb="17">
      <t>ノ</t>
    </rPh>
    <rPh sb="18" eb="21">
      <t>リヨウシャ</t>
    </rPh>
    <rPh sb="21" eb="22">
      <t>スウ</t>
    </rPh>
    <rPh sb="23" eb="25">
      <t>ニュウリョク</t>
    </rPh>
    <phoneticPr fontId="1"/>
  </si>
  <si>
    <t>１～２時間利用</t>
    <rPh sb="3" eb="5">
      <t>ジカン</t>
    </rPh>
    <rPh sb="5" eb="7">
      <t>リヨウ</t>
    </rPh>
    <phoneticPr fontId="1"/>
  </si>
  <si>
    <t>②リハビリテーション専門職の配置が10:1以上</t>
    <rPh sb="10" eb="13">
      <t>センモンショク</t>
    </rPh>
    <rPh sb="14" eb="16">
      <t>ハイチ</t>
    </rPh>
    <rPh sb="21" eb="23">
      <t>イジョウ</t>
    </rPh>
    <phoneticPr fontId="1"/>
  </si>
  <si>
    <t>２～３時間利用</t>
    <rPh sb="3" eb="5">
      <t>ジカン</t>
    </rPh>
    <rPh sb="5" eb="7">
      <t>リヨウ</t>
    </rPh>
    <phoneticPr fontId="1"/>
  </si>
  <si>
    <t>配置</t>
    <rPh sb="0" eb="2">
      <t>ハイチ</t>
    </rPh>
    <phoneticPr fontId="1"/>
  </si>
  <si>
    <t>:1配置</t>
    <rPh sb="2" eb="4">
      <t>ハイチ</t>
    </rPh>
    <phoneticPr fontId="1"/>
  </si>
  <si>
    <t>３～４時間利用</t>
    <rPh sb="3" eb="5">
      <t>ジカン</t>
    </rPh>
    <rPh sb="5" eb="7">
      <t>リヨウ</t>
    </rPh>
    <phoneticPr fontId="1"/>
  </si>
  <si>
    <t>人時/月の配置が必要です）</t>
    <rPh sb="0" eb="1">
      <t>ヒト</t>
    </rPh>
    <rPh sb="1" eb="2">
      <t>ジ</t>
    </rPh>
    <rPh sb="3" eb="4">
      <t>ツキ</t>
    </rPh>
    <rPh sb="5" eb="7">
      <t>ハイチ</t>
    </rPh>
    <rPh sb="8" eb="10">
      <t>ヒツヨウ</t>
    </rPh>
    <phoneticPr fontId="1"/>
  </si>
  <si>
    <t>４～５時間利用</t>
    <rPh sb="3" eb="5">
      <t>ジカン</t>
    </rPh>
    <rPh sb="5" eb="7">
      <t>リヨウ</t>
    </rPh>
    <phoneticPr fontId="1"/>
  </si>
  <si>
    <t>５～６時間利用</t>
    <rPh sb="3" eb="5">
      <t>ジカン</t>
    </rPh>
    <rPh sb="5" eb="7">
      <t>リヨウ</t>
    </rPh>
    <phoneticPr fontId="1"/>
  </si>
  <si>
    <t>６～７時間利用</t>
    <rPh sb="3" eb="5">
      <t>ジカン</t>
    </rPh>
    <rPh sb="5" eb="7">
      <t>リヨウ</t>
    </rPh>
    <phoneticPr fontId="1"/>
  </si>
  <si>
    <t>・利用時間×利用人数の合計</t>
    <rPh sb="1" eb="3">
      <t>リヨウ</t>
    </rPh>
    <rPh sb="3" eb="5">
      <t>ジカン</t>
    </rPh>
    <rPh sb="6" eb="8">
      <t>リヨウ</t>
    </rPh>
    <rPh sb="8" eb="10">
      <t>ニンズウ</t>
    </rPh>
    <rPh sb="11" eb="13">
      <t>ゴウケイ</t>
    </rPh>
    <phoneticPr fontId="1"/>
  </si>
  <si>
    <t>（人時/月）</t>
    <rPh sb="1" eb="2">
      <t>ヒト</t>
    </rPh>
    <rPh sb="2" eb="3">
      <t>ジ</t>
    </rPh>
    <rPh sb="4" eb="5">
      <t>ツキ</t>
    </rPh>
    <phoneticPr fontId="1"/>
  </si>
  <si>
    <t>７～８時間利用</t>
    <rPh sb="3" eb="5">
      <t>ジカン</t>
    </rPh>
    <rPh sb="5" eb="7">
      <t>リヨウ</t>
    </rPh>
    <phoneticPr fontId="1"/>
  </si>
  <si>
    <t>・ﾘﾊ専門職の勤務時間の合計</t>
    <rPh sb="3" eb="6">
      <t>センモンショク</t>
    </rPh>
    <rPh sb="7" eb="9">
      <t>キンム</t>
    </rPh>
    <rPh sb="9" eb="11">
      <t>ジカン</t>
    </rPh>
    <rPh sb="12" eb="14">
      <t>ゴウケイ</t>
    </rPh>
    <phoneticPr fontId="1"/>
  </si>
  <si>
    <t>（４）太枠の中に、１日あたりの勤務時間、勤務日、該当する人数を入力してください。</t>
    <rPh sb="3" eb="5">
      <t>フトワク</t>
    </rPh>
    <rPh sb="6" eb="7">
      <t>ナカ</t>
    </rPh>
    <rPh sb="10" eb="11">
      <t>ニチ</t>
    </rPh>
    <rPh sb="15" eb="17">
      <t>キンム</t>
    </rPh>
    <rPh sb="17" eb="19">
      <t>ジカン</t>
    </rPh>
    <rPh sb="20" eb="23">
      <t>キンムビ</t>
    </rPh>
    <rPh sb="24" eb="26">
      <t>ガイトウ</t>
    </rPh>
    <rPh sb="28" eb="30">
      <t>ニンズ</t>
    </rPh>
    <rPh sb="31" eb="33">
      <t>ニュウリョク</t>
    </rPh>
    <phoneticPr fontId="1"/>
  </si>
  <si>
    <t>勤務時間/日</t>
    <rPh sb="0" eb="2">
      <t>キンム</t>
    </rPh>
    <rPh sb="2" eb="4">
      <t>ジカン</t>
    </rPh>
    <rPh sb="5" eb="6">
      <t>ニチ</t>
    </rPh>
    <phoneticPr fontId="1"/>
  </si>
  <si>
    <t>勤務日/月</t>
    <rPh sb="0" eb="3">
      <t>キンムビ</t>
    </rPh>
    <rPh sb="4" eb="5">
      <t>ツキ</t>
    </rPh>
    <phoneticPr fontId="1"/>
  </si>
  <si>
    <t>該当する人数</t>
    <rPh sb="0" eb="2">
      <t>ガイトウ</t>
    </rPh>
    <rPh sb="4" eb="6">
      <t>ニンズウ</t>
    </rPh>
    <phoneticPr fontId="1"/>
  </si>
  <si>
    <t xml:space="preserve">所定労働時間のうち、通所ﾘﾊﾋﾞﾘﾃｰｼｮﾝの業務に従事している時間
</t>
    <rPh sb="0" eb="2">
      <t>ショテイ</t>
    </rPh>
    <rPh sb="2" eb="4">
      <t>ロウドウ</t>
    </rPh>
    <rPh sb="4" eb="6">
      <t>ジカン</t>
    </rPh>
    <rPh sb="10" eb="12">
      <t>ツウショ</t>
    </rPh>
    <rPh sb="23" eb="25">
      <t>ギョウム</t>
    </rPh>
    <rPh sb="26" eb="28">
      <t>ジュウジ</t>
    </rPh>
    <rPh sb="32" eb="34">
      <t>ジカン</t>
    </rPh>
    <phoneticPr fontId="1"/>
  </si>
  <si>
    <t>時間/日</t>
    <rPh sb="0" eb="2">
      <t>ジカン</t>
    </rPh>
    <rPh sb="3" eb="4">
      <t>ニチ</t>
    </rPh>
    <phoneticPr fontId="1"/>
  </si>
  <si>
    <t>日</t>
    <rPh sb="0" eb="1">
      <t>ニチ</t>
    </rPh>
    <phoneticPr fontId="1"/>
  </si>
  <si>
    <t>あなたの事業所は</t>
    <rPh sb="4" eb="7">
      <t>ジギョウショ</t>
    </rPh>
    <phoneticPr fontId="1"/>
  </si>
  <si>
    <t>人時/月</t>
    <rPh sb="0" eb="1">
      <t>ヒト</t>
    </rPh>
    <rPh sb="1" eb="2">
      <t>ジ</t>
    </rPh>
    <rPh sb="3" eb="4">
      <t>ガツ</t>
    </rPh>
    <phoneticPr fontId="1"/>
  </si>
  <si>
    <t>が算定可能です</t>
    <rPh sb="1" eb="3">
      <t>サンテイ</t>
    </rPh>
    <rPh sb="3" eb="5">
      <t>カノウ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</si>
</sst>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1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4"/>
      <color theme="0"/>
      <name val="游ゴシック"/>
      <family val="3"/>
      <charset val="128"/>
      <scheme val="minor"/>
    </font>
    <font>
      <b/>
      <sz val="14"/>
      <color theme="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4"/>
      <color rgb="FF0990FF"/>
      <name val="游ゴシック"/>
      <family val="3"/>
      <charset val="128"/>
      <scheme val="minor"/>
    </font>
    <font>
      <b/>
      <sz val="14"/>
      <color rgb="FFF44414"/>
      <name val="游ゴシック"/>
      <family val="3"/>
      <charset val="128"/>
      <scheme val="minor"/>
    </font>
    <font>
      <sz val="14"/>
      <color rgb="FF0990FF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E72"/>
        <bgColor indexed="64"/>
      </patternFill>
    </fill>
    <fill>
      <patternFill patternType="solid">
        <fgColor rgb="FF189EF0"/>
        <bgColor indexed="64"/>
      </patternFill>
    </fill>
    <fill>
      <patternFill patternType="solid">
        <fgColor theme="2" tint="-0.74999237037263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1" xfId="0" applyBorder="1">
      <alignment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20" fontId="0" fillId="0" borderId="0" xfId="0" applyNumberForma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2" borderId="7" xfId="0" applyFill="1" applyBorder="1">
      <alignment vertical="center"/>
    </xf>
    <xf numFmtId="0" fontId="0" fillId="2" borderId="0" xfId="0" applyFill="1" applyAlignment="1">
      <alignment horizontal="center" vertical="center"/>
    </xf>
    <xf numFmtId="0" fontId="7" fillId="0" borderId="0" xfId="0" applyFont="1" applyFill="1">
      <alignment vertical="center"/>
    </xf>
    <xf numFmtId="0" fontId="0" fillId="0" borderId="0" xfId="0" applyFill="1" applyAlignment="1">
      <alignment vertical="top"/>
    </xf>
    <xf numFmtId="0" fontId="10" fillId="0" borderId="0" xfId="0" applyFont="1" applyAlignment="1">
      <alignment vertical="center"/>
    </xf>
    <xf numFmtId="0" fontId="10" fillId="0" borderId="0" xfId="0" applyFont="1">
      <alignment vertical="center"/>
    </xf>
    <xf numFmtId="0" fontId="0" fillId="0" borderId="0" xfId="0" applyFill="1" applyBorder="1">
      <alignment vertical="center"/>
    </xf>
    <xf numFmtId="0" fontId="11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/>
    </xf>
    <xf numFmtId="0" fontId="6" fillId="3" borderId="0" xfId="0" applyFont="1" applyFill="1" applyAlignment="1">
      <alignment vertical="center"/>
    </xf>
    <xf numFmtId="0" fontId="6" fillId="0" borderId="0" xfId="0" applyFont="1">
      <alignment vertical="center"/>
    </xf>
    <xf numFmtId="20" fontId="6" fillId="0" borderId="0" xfId="0" applyNumberFormat="1" applyFont="1" applyFill="1">
      <alignment vertical="center"/>
    </xf>
    <xf numFmtId="0" fontId="6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176" fontId="0" fillId="2" borderId="0" xfId="0" applyNumberFormat="1" applyFill="1" applyBorder="1">
      <alignment vertical="center"/>
    </xf>
    <xf numFmtId="0" fontId="6" fillId="0" borderId="0" xfId="0" applyFont="1" applyFill="1" applyBorder="1" applyAlignment="1">
      <alignment horizontal="left" vertical="center"/>
    </xf>
    <xf numFmtId="0" fontId="8" fillId="4" borderId="0" xfId="0" applyFont="1" applyFill="1" applyAlignment="1">
      <alignment vertical="center"/>
    </xf>
    <xf numFmtId="0" fontId="12" fillId="5" borderId="0" xfId="0" applyFont="1" applyFill="1">
      <alignment vertical="center"/>
    </xf>
    <xf numFmtId="0" fontId="2" fillId="0" borderId="0" xfId="0" applyFont="1" applyFill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3" fillId="0" borderId="0" xfId="0" applyFont="1" applyFill="1" applyBorder="1">
      <alignment vertical="center"/>
    </xf>
    <xf numFmtId="9" fontId="0" fillId="2" borderId="0" xfId="0" applyNumberFormat="1" applyFill="1" applyBorder="1" applyAlignment="1">
      <alignment horizontal="right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4" borderId="0" xfId="0" applyFont="1" applyFill="1" applyAlignment="1">
      <alignment vertical="center"/>
    </xf>
    <xf numFmtId="0" fontId="0" fillId="0" borderId="6" xfId="0" applyBorder="1" applyAlignment="1">
      <alignment vertical="top" wrapText="1"/>
    </xf>
    <xf numFmtId="0" fontId="0" fillId="0" borderId="0" xfId="0" applyFill="1" applyAlignment="1">
      <alignment horizontal="right" vertical="top"/>
    </xf>
    <xf numFmtId="0" fontId="4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top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189EF0"/>
      <color rgb="FF0990FF"/>
      <color rgb="FFF44414"/>
      <color rgb="FFFFFE72"/>
      <color rgb="FFF4F4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</xdr:row>
      <xdr:rowOff>9525</xdr:rowOff>
    </xdr:from>
    <xdr:to>
      <xdr:col>8</xdr:col>
      <xdr:colOff>161924</xdr:colOff>
      <xdr:row>50</xdr:row>
      <xdr:rowOff>95250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95274" y="1009650"/>
          <a:ext cx="5943600" cy="5610225"/>
        </a:xfrm>
        <a:prstGeom prst="rect">
          <a:avLst/>
        </a:prstGeom>
        <a:noFill/>
        <a:ln w="28575">
          <a:solidFill>
            <a:srgbClr val="189E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276225</xdr:colOff>
      <xdr:row>14</xdr:row>
      <xdr:rowOff>38100</xdr:rowOff>
    </xdr:from>
    <xdr:to>
      <xdr:col>9</xdr:col>
      <xdr:colOff>0</xdr:colOff>
      <xdr:row>17</xdr:row>
      <xdr:rowOff>133350</xdr:rowOff>
    </xdr:to>
    <xdr:sp macro="" textlink="">
      <xdr:nvSpPr>
        <xdr:cNvPr id="5" name="矢印: 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191250" y="3143250"/>
          <a:ext cx="409575" cy="752475"/>
        </a:xfrm>
        <a:prstGeom prst="rightArrow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76200</xdr:colOff>
      <xdr:row>24</xdr:row>
      <xdr:rowOff>133349</xdr:rowOff>
    </xdr:from>
    <xdr:to>
      <xdr:col>18</xdr:col>
      <xdr:colOff>476249</xdr:colOff>
      <xdr:row>27</xdr:row>
      <xdr:rowOff>114300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6677025" y="5095874"/>
          <a:ext cx="6019799" cy="800101"/>
        </a:xfrm>
        <a:prstGeom prst="rect">
          <a:avLst/>
        </a:prstGeom>
        <a:noFill/>
        <a:ln w="60325" cmpd="dbl">
          <a:solidFill>
            <a:srgbClr val="F4441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85725</xdr:colOff>
      <xdr:row>4</xdr:row>
      <xdr:rowOff>0</xdr:rowOff>
    </xdr:from>
    <xdr:to>
      <xdr:col>18</xdr:col>
      <xdr:colOff>485775</xdr:colOff>
      <xdr:row>22</xdr:row>
      <xdr:rowOff>142875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6686550" y="1000125"/>
          <a:ext cx="6019800" cy="3781425"/>
        </a:xfrm>
        <a:prstGeom prst="rect">
          <a:avLst/>
        </a:prstGeom>
        <a:noFill/>
        <a:ln w="28575">
          <a:solidFill>
            <a:srgbClr val="F4441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</xdr:row>
      <xdr:rowOff>9525</xdr:rowOff>
    </xdr:from>
    <xdr:to>
      <xdr:col>8</xdr:col>
      <xdr:colOff>161924</xdr:colOff>
      <xdr:row>50</xdr:row>
      <xdr:rowOff>95250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95274" y="1009650"/>
          <a:ext cx="5943600" cy="5610225"/>
        </a:xfrm>
        <a:prstGeom prst="rect">
          <a:avLst/>
        </a:prstGeom>
        <a:noFill/>
        <a:ln w="28575">
          <a:solidFill>
            <a:srgbClr val="189E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276225</xdr:colOff>
      <xdr:row>14</xdr:row>
      <xdr:rowOff>38100</xdr:rowOff>
    </xdr:from>
    <xdr:to>
      <xdr:col>9</xdr:col>
      <xdr:colOff>0</xdr:colOff>
      <xdr:row>17</xdr:row>
      <xdr:rowOff>133350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353175" y="3143250"/>
          <a:ext cx="409575" cy="752475"/>
        </a:xfrm>
        <a:prstGeom prst="rightArrow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76200</xdr:colOff>
      <xdr:row>24</xdr:row>
      <xdr:rowOff>133349</xdr:rowOff>
    </xdr:from>
    <xdr:to>
      <xdr:col>18</xdr:col>
      <xdr:colOff>476249</xdr:colOff>
      <xdr:row>27</xdr:row>
      <xdr:rowOff>114300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6838950" y="5095874"/>
          <a:ext cx="6019799" cy="800101"/>
        </a:xfrm>
        <a:prstGeom prst="rect">
          <a:avLst/>
        </a:prstGeom>
        <a:noFill/>
        <a:ln w="60325" cmpd="dbl">
          <a:solidFill>
            <a:srgbClr val="F4441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85725</xdr:colOff>
      <xdr:row>4</xdr:row>
      <xdr:rowOff>0</xdr:rowOff>
    </xdr:from>
    <xdr:to>
      <xdr:col>18</xdr:col>
      <xdr:colOff>485775</xdr:colOff>
      <xdr:row>22</xdr:row>
      <xdr:rowOff>142875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6848475" y="1000125"/>
          <a:ext cx="6019800" cy="3781425"/>
        </a:xfrm>
        <a:prstGeom prst="rect">
          <a:avLst/>
        </a:prstGeom>
        <a:noFill/>
        <a:ln w="28575">
          <a:solidFill>
            <a:srgbClr val="F4441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C8404-5B44-49CB-A021-AF04BC47C91D}">
  <sheetPr codeName="Sheet1">
    <pageSetUpPr fitToPage="1"/>
  </sheetPr>
  <dimension ref="A1:U58"/>
  <sheetViews>
    <sheetView tabSelected="1" view="pageBreakPreview" zoomScaleNormal="100" zoomScaleSheetLayoutView="100" workbookViewId="0">
      <selection activeCell="F17" sqref="F17"/>
    </sheetView>
  </sheetViews>
  <sheetFormatPr defaultRowHeight="18.75"/>
  <cols>
    <col min="1" max="1" width="3.75" customWidth="1"/>
    <col min="2" max="2" width="33" customWidth="1"/>
    <col min="3" max="3" width="5.875" customWidth="1"/>
    <col min="4" max="4" width="8.625" customWidth="1"/>
    <col min="5" max="5" width="7.5" customWidth="1"/>
    <col min="6" max="6" width="4.5" customWidth="1"/>
    <col min="7" max="7" width="7.5" customWidth="1"/>
    <col min="10" max="10" width="2" customWidth="1"/>
    <col min="14" max="14" width="10.625" customWidth="1"/>
    <col min="15" max="15" width="7.125" customWidth="1"/>
  </cols>
  <sheetData>
    <row r="1" spans="1:21" ht="24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42"/>
      <c r="R1" s="42"/>
      <c r="S1" s="42"/>
      <c r="T1" s="21"/>
      <c r="U1" s="21"/>
    </row>
    <row r="2" spans="1:21" s="6" customFormat="1">
      <c r="B2" s="17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21"/>
      <c r="U2" s="21"/>
    </row>
    <row r="3" spans="1:21" s="6" customForma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21"/>
      <c r="U3" s="21"/>
    </row>
    <row r="4" spans="1:21" s="8" customFormat="1" ht="17.25" customHeight="1">
      <c r="B4" s="40" t="s">
        <v>2</v>
      </c>
      <c r="K4" s="41" t="s">
        <v>3</v>
      </c>
      <c r="T4" s="38"/>
      <c r="U4" s="38"/>
    </row>
    <row r="5" spans="1:21" ht="10.5" customHeight="1" thickBot="1">
      <c r="B5" s="22"/>
      <c r="T5" s="21"/>
      <c r="U5" s="21"/>
    </row>
    <row r="6" spans="1:21" ht="17.25" customHeight="1" thickBot="1">
      <c r="B6" s="23" t="s">
        <v>4</v>
      </c>
      <c r="C6" s="19"/>
      <c r="D6" s="19"/>
      <c r="E6" s="20"/>
      <c r="G6" s="9"/>
      <c r="H6" t="s">
        <v>5</v>
      </c>
      <c r="K6" t="s">
        <v>6</v>
      </c>
      <c r="T6" s="21"/>
      <c r="U6" s="21"/>
    </row>
    <row r="7" spans="1:21" ht="17.25" customHeight="1">
      <c r="B7" s="1"/>
      <c r="K7" s="24" t="str">
        <f>IF($G$6&lt;=750,"750人以内（通常規模型）","750人超（大規模型）")</f>
        <v>750人以内（通常規模型）</v>
      </c>
      <c r="L7" s="24"/>
      <c r="M7" s="24"/>
      <c r="T7" s="21"/>
      <c r="U7" s="21"/>
    </row>
    <row r="8" spans="1:21" ht="17.25" customHeight="1">
      <c r="B8" s="1"/>
      <c r="C8" s="10"/>
      <c r="E8" s="6"/>
      <c r="F8" s="11"/>
      <c r="T8" s="21"/>
      <c r="U8" s="21"/>
    </row>
    <row r="9" spans="1:21" ht="17.25" customHeight="1" thickBot="1">
      <c r="B9" s="25" t="s">
        <v>7</v>
      </c>
      <c r="T9" s="21"/>
      <c r="U9" s="21"/>
    </row>
    <row r="10" spans="1:21" ht="17.25" customHeight="1" thickBot="1">
      <c r="B10" s="14" t="s">
        <v>8</v>
      </c>
      <c r="C10" s="5"/>
      <c r="D10" t="s">
        <v>5</v>
      </c>
      <c r="K10" t="s">
        <v>9</v>
      </c>
      <c r="T10" s="21"/>
      <c r="U10" s="21"/>
    </row>
    <row r="11" spans="1:21" ht="17.25" customHeight="1" thickBot="1">
      <c r="B11" s="14" t="s">
        <v>10</v>
      </c>
      <c r="C11" s="3"/>
      <c r="D11" t="s">
        <v>5</v>
      </c>
      <c r="K11" t="s">
        <v>11</v>
      </c>
      <c r="T11" s="21"/>
      <c r="U11" s="21"/>
    </row>
    <row r="12" spans="1:21" ht="17.25" customHeight="1">
      <c r="K12" s="29" t="e">
        <f>IF(P12&gt;=0.8,"要件①を満たしている","要件①を満たしていない")</f>
        <v>#DIV/0!</v>
      </c>
      <c r="L12" s="29"/>
      <c r="M12" s="29"/>
      <c r="O12" s="12" t="s">
        <v>12</v>
      </c>
      <c r="P12" s="39" t="e">
        <f>$C$11/$C$10</f>
        <v>#DIV/0!</v>
      </c>
      <c r="T12" s="21"/>
      <c r="U12" s="21"/>
    </row>
    <row r="13" spans="1:21" ht="17.25" customHeight="1">
      <c r="O13" t="s">
        <v>13</v>
      </c>
      <c r="P13" s="16" t="e">
        <f>IF(P12&lt;0.8,ROUNDUP(C10*0.8-C11,0),"-")</f>
        <v>#DIV/0!</v>
      </c>
      <c r="Q13" t="s">
        <v>14</v>
      </c>
      <c r="T13" s="21"/>
      <c r="U13" s="21"/>
    </row>
    <row r="14" spans="1:21" ht="17.25" customHeight="1" thickBot="1">
      <c r="B14" s="26" t="s">
        <v>15</v>
      </c>
      <c r="C14" s="27"/>
      <c r="D14" s="27"/>
      <c r="E14" s="25"/>
      <c r="F14" s="27"/>
      <c r="G14" s="25"/>
      <c r="H14" s="25"/>
      <c r="I14" s="25"/>
      <c r="P14" s="28"/>
      <c r="T14" s="21"/>
      <c r="U14" s="21"/>
    </row>
    <row r="15" spans="1:21" ht="17.25" customHeight="1" thickBot="1">
      <c r="B15" s="14" t="s">
        <v>16</v>
      </c>
      <c r="C15" s="5"/>
      <c r="D15" t="s">
        <v>5</v>
      </c>
      <c r="K15" s="7" t="s">
        <v>17</v>
      </c>
      <c r="L15" s="27"/>
      <c r="M15" s="27"/>
      <c r="T15" s="21"/>
      <c r="U15" s="21"/>
    </row>
    <row r="16" spans="1:21" ht="17.25" customHeight="1" thickBot="1">
      <c r="B16" s="14" t="s">
        <v>18</v>
      </c>
      <c r="C16" s="4"/>
      <c r="D16" t="s">
        <v>5</v>
      </c>
      <c r="K16" s="30" t="e">
        <f ca="1">IF($P$16&lt;=10,"要件②を満たしている","要件②を満たしていない")</f>
        <v>#DIV/0!</v>
      </c>
      <c r="L16" s="31"/>
      <c r="M16" s="31"/>
      <c r="O16" s="13" t="s">
        <v>19</v>
      </c>
      <c r="P16" s="32" t="e">
        <f ca="1">$O$20/O22</f>
        <v>#DIV/0!</v>
      </c>
      <c r="Q16" t="s">
        <v>20</v>
      </c>
      <c r="T16" s="21"/>
      <c r="U16" s="21"/>
    </row>
    <row r="17" spans="2:21" ht="17.25" customHeight="1" thickBot="1">
      <c r="B17" s="14" t="s">
        <v>21</v>
      </c>
      <c r="C17" s="5"/>
      <c r="D17" t="s">
        <v>5</v>
      </c>
      <c r="O17" t="s">
        <v>13</v>
      </c>
      <c r="P17" s="16" t="e">
        <f ca="1">IF(P16&gt;10,(O20/10-O22),"-")</f>
        <v>#DIV/0!</v>
      </c>
      <c r="Q17" t="s">
        <v>22</v>
      </c>
      <c r="R17" s="6"/>
      <c r="T17" s="21"/>
      <c r="U17" s="21"/>
    </row>
    <row r="18" spans="2:21" ht="17.25" customHeight="1" thickBot="1">
      <c r="B18" s="14" t="s">
        <v>23</v>
      </c>
      <c r="C18" s="4"/>
      <c r="D18" t="s">
        <v>5</v>
      </c>
      <c r="T18" s="21"/>
      <c r="U18" s="21"/>
    </row>
    <row r="19" spans="2:21" ht="17.25" customHeight="1" thickBot="1">
      <c r="B19" s="14" t="s">
        <v>24</v>
      </c>
      <c r="C19" s="5"/>
      <c r="D19" t="s">
        <v>5</v>
      </c>
      <c r="T19" s="21"/>
      <c r="U19" s="21"/>
    </row>
    <row r="20" spans="2:21" ht="17.25" customHeight="1" thickBot="1">
      <c r="B20" s="14" t="s">
        <v>25</v>
      </c>
      <c r="C20" s="3"/>
      <c r="D20" t="s">
        <v>5</v>
      </c>
      <c r="I20" s="6"/>
      <c r="L20" t="s">
        <v>26</v>
      </c>
      <c r="O20" s="15">
        <f>C15*1+C16*2+C17*3+C18*4+C19*5+C20*6+C21*7</f>
        <v>0</v>
      </c>
      <c r="P20" t="s">
        <v>27</v>
      </c>
      <c r="T20" s="21"/>
      <c r="U20" s="21"/>
    </row>
    <row r="21" spans="2:21" ht="17.25" customHeight="1" thickBot="1">
      <c r="B21" s="14" t="s">
        <v>28</v>
      </c>
      <c r="C21" s="3"/>
      <c r="D21" t="s">
        <v>5</v>
      </c>
      <c r="I21" s="6"/>
      <c r="T21" s="21"/>
      <c r="U21" s="21"/>
    </row>
    <row r="22" spans="2:21" s="6" customFormat="1" ht="17.25" customHeight="1">
      <c r="J22"/>
      <c r="K22"/>
      <c r="L22" t="s">
        <v>29</v>
      </c>
      <c r="M22"/>
      <c r="N22"/>
      <c r="O22" s="15">
        <f ca="1">SUM(OFFSET(T26,0,0,COUNT(T:T),1))</f>
        <v>0</v>
      </c>
      <c r="P22" t="s">
        <v>27</v>
      </c>
      <c r="Q22"/>
      <c r="R22"/>
      <c r="S22"/>
      <c r="T22" s="21"/>
      <c r="U22" s="21"/>
    </row>
    <row r="23" spans="2:21" s="6" customFormat="1">
      <c r="B23" s="33" t="s">
        <v>30</v>
      </c>
      <c r="C23" s="25"/>
      <c r="D23" s="25"/>
      <c r="E23" s="25"/>
      <c r="F23" s="25"/>
      <c r="G23" s="25"/>
      <c r="H23" s="25"/>
      <c r="T23" s="21"/>
      <c r="U23" s="21"/>
    </row>
    <row r="24" spans="2:21" ht="6.75" customHeight="1">
      <c r="T24" s="21"/>
      <c r="U24" s="21"/>
    </row>
    <row r="25" spans="2:21" ht="19.5" thickBot="1">
      <c r="C25" t="s">
        <v>31</v>
      </c>
      <c r="E25" t="s">
        <v>32</v>
      </c>
      <c r="G25" t="s">
        <v>33</v>
      </c>
      <c r="T25" s="35" t="s">
        <v>3</v>
      </c>
      <c r="U25" s="35"/>
    </row>
    <row r="26" spans="2:21" ht="24.75" customHeight="1" thickBot="1">
      <c r="B26" s="46" t="s">
        <v>34</v>
      </c>
      <c r="C26" s="2"/>
      <c r="D26" t="s">
        <v>35</v>
      </c>
      <c r="E26" s="2"/>
      <c r="F26" t="s">
        <v>36</v>
      </c>
      <c r="G26" s="2"/>
      <c r="H26" t="s">
        <v>5</v>
      </c>
      <c r="M26" s="36" t="s">
        <v>37</v>
      </c>
      <c r="N26" s="45" t="e">
        <f ca="1">IF(OR(G6&lt;=750,AND(P12&gt;=0.8,$P$16&lt;=10)),"通常規模型リハビリテーション費","大規模型リハビリテーション費")</f>
        <v>#DIV/0!</v>
      </c>
      <c r="O26" s="45"/>
      <c r="P26" s="45"/>
      <c r="Q26" s="45"/>
      <c r="R26" s="37"/>
      <c r="S26" s="38"/>
      <c r="T26" s="35">
        <f t="shared" ref="T26:T50" si="0">PRODUCT(C26,E26,G26)</f>
        <v>0</v>
      </c>
      <c r="U26" s="35" t="s">
        <v>38</v>
      </c>
    </row>
    <row r="27" spans="2:21" ht="20.25" thickTop="1" thickBot="1">
      <c r="B27" s="46"/>
      <c r="C27" s="5"/>
      <c r="D27" t="s">
        <v>35</v>
      </c>
      <c r="E27" s="5"/>
      <c r="F27" t="s">
        <v>36</v>
      </c>
      <c r="G27" s="5"/>
      <c r="H27" t="s">
        <v>5</v>
      </c>
      <c r="M27" s="8"/>
      <c r="N27" s="8"/>
      <c r="O27" s="8"/>
      <c r="Q27" s="8" t="s">
        <v>39</v>
      </c>
      <c r="T27" s="35">
        <f t="shared" si="0"/>
        <v>0</v>
      </c>
      <c r="U27" s="35" t="s">
        <v>38</v>
      </c>
    </row>
    <row r="28" spans="2:21" ht="19.5" thickBot="1">
      <c r="B28" s="43"/>
      <c r="C28" s="3"/>
      <c r="D28" t="s">
        <v>35</v>
      </c>
      <c r="E28" s="3"/>
      <c r="F28" t="s">
        <v>36</v>
      </c>
      <c r="G28" s="3"/>
      <c r="H28" t="s">
        <v>5</v>
      </c>
      <c r="T28" s="35">
        <f t="shared" si="0"/>
        <v>0</v>
      </c>
      <c r="U28" s="35" t="s">
        <v>38</v>
      </c>
    </row>
    <row r="29" spans="2:21" ht="19.5" thickBot="1">
      <c r="B29" s="43"/>
      <c r="C29" s="3"/>
      <c r="D29" t="s">
        <v>35</v>
      </c>
      <c r="E29" s="3"/>
      <c r="F29" t="s">
        <v>36</v>
      </c>
      <c r="G29" s="3"/>
      <c r="H29" t="s">
        <v>5</v>
      </c>
      <c r="T29" s="35">
        <f t="shared" si="0"/>
        <v>0</v>
      </c>
      <c r="U29" s="35" t="s">
        <v>38</v>
      </c>
    </row>
    <row r="30" spans="2:21" ht="19.5" thickBot="1">
      <c r="B30" s="43"/>
      <c r="C30" s="3"/>
      <c r="D30" t="s">
        <v>35</v>
      </c>
      <c r="E30" s="3"/>
      <c r="F30" t="s">
        <v>36</v>
      </c>
      <c r="G30" s="3"/>
      <c r="H30" t="s">
        <v>5</v>
      </c>
      <c r="T30" s="35">
        <f t="shared" si="0"/>
        <v>0</v>
      </c>
      <c r="U30" s="35" t="s">
        <v>38</v>
      </c>
    </row>
    <row r="31" spans="2:21" ht="19.5" thickBot="1">
      <c r="B31" s="43"/>
      <c r="C31" s="3"/>
      <c r="D31" t="s">
        <v>35</v>
      </c>
      <c r="E31" s="3"/>
      <c r="F31" t="s">
        <v>36</v>
      </c>
      <c r="G31" s="3"/>
      <c r="H31" t="s">
        <v>5</v>
      </c>
      <c r="T31" s="35">
        <f t="shared" si="0"/>
        <v>0</v>
      </c>
      <c r="U31" s="35" t="s">
        <v>38</v>
      </c>
    </row>
    <row r="32" spans="2:21" ht="19.5" thickBot="1">
      <c r="B32" s="43"/>
      <c r="C32" s="3"/>
      <c r="D32" t="s">
        <v>35</v>
      </c>
      <c r="E32" s="3"/>
      <c r="F32" t="s">
        <v>36</v>
      </c>
      <c r="G32" s="3"/>
      <c r="H32" t="s">
        <v>5</v>
      </c>
      <c r="T32" s="35">
        <f t="shared" si="0"/>
        <v>0</v>
      </c>
      <c r="U32" s="35" t="s">
        <v>38</v>
      </c>
    </row>
    <row r="33" spans="2:21" ht="19.5" thickBot="1">
      <c r="B33" s="43"/>
      <c r="C33" s="3"/>
      <c r="D33" t="s">
        <v>35</v>
      </c>
      <c r="E33" s="3"/>
      <c r="F33" t="s">
        <v>36</v>
      </c>
      <c r="G33" s="3"/>
      <c r="H33" t="s">
        <v>5</v>
      </c>
      <c r="T33" s="35">
        <f t="shared" si="0"/>
        <v>0</v>
      </c>
      <c r="U33" s="35" t="s">
        <v>38</v>
      </c>
    </row>
    <row r="34" spans="2:21" ht="19.5" thickBot="1">
      <c r="B34" s="43"/>
      <c r="C34" s="3"/>
      <c r="D34" t="s">
        <v>35</v>
      </c>
      <c r="E34" s="3"/>
      <c r="F34" t="s">
        <v>36</v>
      </c>
      <c r="G34" s="3"/>
      <c r="H34" t="s">
        <v>5</v>
      </c>
      <c r="T34" s="35">
        <f t="shared" si="0"/>
        <v>0</v>
      </c>
      <c r="U34" s="35" t="s">
        <v>38</v>
      </c>
    </row>
    <row r="35" spans="2:21" ht="19.5" thickBot="1">
      <c r="B35" s="43"/>
      <c r="C35" s="3"/>
      <c r="D35" t="s">
        <v>35</v>
      </c>
      <c r="E35" s="3"/>
      <c r="F35" t="s">
        <v>36</v>
      </c>
      <c r="G35" s="3"/>
      <c r="H35" t="s">
        <v>5</v>
      </c>
      <c r="T35" s="35">
        <f t="shared" si="0"/>
        <v>0</v>
      </c>
      <c r="U35" s="35" t="s">
        <v>38</v>
      </c>
    </row>
    <row r="36" spans="2:21" ht="19.5" thickBot="1">
      <c r="B36" s="43"/>
      <c r="C36" s="3"/>
      <c r="D36" t="s">
        <v>35</v>
      </c>
      <c r="E36" s="3"/>
      <c r="F36" t="s">
        <v>36</v>
      </c>
      <c r="G36" s="3"/>
      <c r="H36" t="s">
        <v>5</v>
      </c>
      <c r="T36" s="35">
        <f t="shared" si="0"/>
        <v>0</v>
      </c>
      <c r="U36" s="35" t="s">
        <v>38</v>
      </c>
    </row>
    <row r="37" spans="2:21" ht="19.5" thickBot="1">
      <c r="B37" s="43"/>
      <c r="C37" s="3"/>
      <c r="D37" t="s">
        <v>35</v>
      </c>
      <c r="E37" s="3"/>
      <c r="F37" t="s">
        <v>36</v>
      </c>
      <c r="G37" s="3"/>
      <c r="H37" t="s">
        <v>5</v>
      </c>
      <c r="T37" s="35">
        <f t="shared" si="0"/>
        <v>0</v>
      </c>
      <c r="U37" s="35" t="s">
        <v>38</v>
      </c>
    </row>
    <row r="38" spans="2:21" ht="19.5" thickBot="1">
      <c r="B38" s="43"/>
      <c r="C38" s="3"/>
      <c r="D38" t="s">
        <v>35</v>
      </c>
      <c r="E38" s="3"/>
      <c r="F38" t="s">
        <v>36</v>
      </c>
      <c r="G38" s="3"/>
      <c r="H38" t="s">
        <v>5</v>
      </c>
      <c r="T38" s="35">
        <f t="shared" si="0"/>
        <v>0</v>
      </c>
      <c r="U38" s="35" t="s">
        <v>38</v>
      </c>
    </row>
    <row r="39" spans="2:21" ht="19.5" thickBot="1">
      <c r="B39" s="43"/>
      <c r="C39" s="3"/>
      <c r="D39" t="s">
        <v>35</v>
      </c>
      <c r="E39" s="3"/>
      <c r="F39" t="s">
        <v>36</v>
      </c>
      <c r="G39" s="3"/>
      <c r="H39" t="s">
        <v>5</v>
      </c>
      <c r="T39" s="35">
        <f t="shared" si="0"/>
        <v>0</v>
      </c>
      <c r="U39" s="35" t="s">
        <v>38</v>
      </c>
    </row>
    <row r="40" spans="2:21" ht="19.5" thickBot="1">
      <c r="B40" s="43"/>
      <c r="C40" s="3"/>
      <c r="D40" t="s">
        <v>35</v>
      </c>
      <c r="E40" s="3"/>
      <c r="F40" t="s">
        <v>36</v>
      </c>
      <c r="G40" s="3"/>
      <c r="H40" t="s">
        <v>5</v>
      </c>
      <c r="T40" s="35">
        <f t="shared" si="0"/>
        <v>0</v>
      </c>
      <c r="U40" s="35" t="s">
        <v>38</v>
      </c>
    </row>
    <row r="41" spans="2:21" ht="19.5" thickBot="1">
      <c r="B41" s="43"/>
      <c r="C41" s="3"/>
      <c r="D41" t="s">
        <v>35</v>
      </c>
      <c r="E41" s="3"/>
      <c r="F41" t="s">
        <v>36</v>
      </c>
      <c r="G41" s="3"/>
      <c r="H41" t="s">
        <v>5</v>
      </c>
      <c r="T41" s="35">
        <f t="shared" si="0"/>
        <v>0</v>
      </c>
      <c r="U41" s="35" t="s">
        <v>38</v>
      </c>
    </row>
    <row r="42" spans="2:21" ht="19.5" thickBot="1">
      <c r="B42" s="43"/>
      <c r="C42" s="3"/>
      <c r="D42" t="s">
        <v>35</v>
      </c>
      <c r="E42" s="3"/>
      <c r="F42" t="s">
        <v>36</v>
      </c>
      <c r="G42" s="3"/>
      <c r="H42" t="s">
        <v>5</v>
      </c>
      <c r="T42" s="35">
        <f t="shared" si="0"/>
        <v>0</v>
      </c>
      <c r="U42" s="35" t="s">
        <v>38</v>
      </c>
    </row>
    <row r="43" spans="2:21" ht="19.5" thickBot="1">
      <c r="B43" s="43"/>
      <c r="C43" s="3"/>
      <c r="D43" t="s">
        <v>35</v>
      </c>
      <c r="E43" s="3"/>
      <c r="F43" t="s">
        <v>36</v>
      </c>
      <c r="G43" s="3"/>
      <c r="H43" t="s">
        <v>5</v>
      </c>
      <c r="T43" s="35">
        <f t="shared" si="0"/>
        <v>0</v>
      </c>
      <c r="U43" s="35" t="s">
        <v>38</v>
      </c>
    </row>
    <row r="44" spans="2:21" ht="19.5" thickBot="1">
      <c r="B44" s="43"/>
      <c r="C44" s="3"/>
      <c r="D44" t="s">
        <v>35</v>
      </c>
      <c r="E44" s="3"/>
      <c r="F44" t="s">
        <v>36</v>
      </c>
      <c r="G44" s="3"/>
      <c r="H44" t="s">
        <v>5</v>
      </c>
      <c r="T44" s="35">
        <f t="shared" si="0"/>
        <v>0</v>
      </c>
      <c r="U44" s="35" t="s">
        <v>38</v>
      </c>
    </row>
    <row r="45" spans="2:21" ht="19.5" thickBot="1">
      <c r="B45" s="43"/>
      <c r="C45" s="3"/>
      <c r="D45" t="s">
        <v>35</v>
      </c>
      <c r="E45" s="3"/>
      <c r="F45" t="s">
        <v>36</v>
      </c>
      <c r="G45" s="3"/>
      <c r="H45" t="s">
        <v>5</v>
      </c>
      <c r="T45" s="35">
        <f t="shared" si="0"/>
        <v>0</v>
      </c>
      <c r="U45" s="35" t="s">
        <v>38</v>
      </c>
    </row>
    <row r="46" spans="2:21" ht="19.5" thickBot="1">
      <c r="B46" s="43"/>
      <c r="C46" s="3"/>
      <c r="D46" t="s">
        <v>35</v>
      </c>
      <c r="E46" s="3"/>
      <c r="F46" t="s">
        <v>36</v>
      </c>
      <c r="G46" s="3"/>
      <c r="H46" t="s">
        <v>5</v>
      </c>
      <c r="T46" s="35">
        <f t="shared" si="0"/>
        <v>0</v>
      </c>
      <c r="U46" s="35" t="s">
        <v>38</v>
      </c>
    </row>
    <row r="47" spans="2:21" ht="19.5" thickBot="1">
      <c r="B47" s="43"/>
      <c r="C47" s="3"/>
      <c r="D47" t="s">
        <v>35</v>
      </c>
      <c r="E47" s="3"/>
      <c r="F47" t="s">
        <v>36</v>
      </c>
      <c r="G47" s="3"/>
      <c r="H47" t="s">
        <v>5</v>
      </c>
      <c r="T47" s="35">
        <f t="shared" si="0"/>
        <v>0</v>
      </c>
      <c r="U47" s="35" t="s">
        <v>38</v>
      </c>
    </row>
    <row r="48" spans="2:21" ht="19.5" thickBot="1">
      <c r="B48" s="43"/>
      <c r="C48" s="3"/>
      <c r="D48" t="s">
        <v>35</v>
      </c>
      <c r="E48" s="3"/>
      <c r="F48" t="s">
        <v>36</v>
      </c>
      <c r="G48" s="3"/>
      <c r="H48" t="s">
        <v>5</v>
      </c>
      <c r="T48" s="35">
        <f t="shared" si="0"/>
        <v>0</v>
      </c>
      <c r="U48" s="35" t="s">
        <v>38</v>
      </c>
    </row>
    <row r="49" spans="2:21" ht="19.5" thickBot="1">
      <c r="B49" s="43"/>
      <c r="C49" s="3"/>
      <c r="D49" t="s">
        <v>35</v>
      </c>
      <c r="E49" s="3"/>
      <c r="F49" t="s">
        <v>36</v>
      </c>
      <c r="G49" s="3"/>
      <c r="H49" t="s">
        <v>5</v>
      </c>
      <c r="T49" s="35">
        <f t="shared" si="0"/>
        <v>0</v>
      </c>
      <c r="U49" s="35" t="s">
        <v>38</v>
      </c>
    </row>
    <row r="50" spans="2:21" ht="19.5" thickBot="1">
      <c r="B50" s="43"/>
      <c r="C50" s="3"/>
      <c r="D50" t="s">
        <v>35</v>
      </c>
      <c r="E50" s="3"/>
      <c r="F50" t="s">
        <v>36</v>
      </c>
      <c r="G50" s="3"/>
      <c r="H50" t="s">
        <v>5</v>
      </c>
      <c r="T50" s="35">
        <f t="shared" si="0"/>
        <v>0</v>
      </c>
      <c r="U50" s="35" t="s">
        <v>38</v>
      </c>
    </row>
    <row r="53" spans="2:21">
      <c r="C53" s="6"/>
      <c r="D53" s="21"/>
      <c r="E53" s="6"/>
    </row>
    <row r="54" spans="2:21">
      <c r="B54" s="6"/>
    </row>
    <row r="55" spans="2:21" ht="18.75" customHeight="1">
      <c r="B55" s="6"/>
    </row>
    <row r="56" spans="2:21">
      <c r="B56" s="6"/>
    </row>
    <row r="57" spans="2:21">
      <c r="B57" s="6"/>
    </row>
    <row r="58" spans="2:21">
      <c r="B58" s="6"/>
    </row>
  </sheetData>
  <mergeCells count="3">
    <mergeCell ref="C2:S2"/>
    <mergeCell ref="N26:Q26"/>
    <mergeCell ref="B26:B27"/>
  </mergeCells>
  <phoneticPr fontId="1"/>
  <pageMargins left="0.25" right="0.25" top="0.75" bottom="0.75" header="0.3" footer="0.3"/>
  <pageSetup paperSize="9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31365-DE71-464F-B40E-E9479F5F8F39}">
  <sheetPr codeName="Sheet2">
    <pageSetUpPr fitToPage="1"/>
  </sheetPr>
  <dimension ref="A1:U58"/>
  <sheetViews>
    <sheetView view="pageBreakPreview" zoomScale="80" zoomScaleNormal="100" zoomScaleSheetLayoutView="80" workbookViewId="0">
      <selection activeCell="K32" sqref="K32"/>
    </sheetView>
  </sheetViews>
  <sheetFormatPr defaultRowHeight="18.75"/>
  <cols>
    <col min="1" max="1" width="3.75" customWidth="1"/>
    <col min="2" max="2" width="33" customWidth="1"/>
    <col min="3" max="3" width="5.875" customWidth="1"/>
    <col min="4" max="4" width="8.625" customWidth="1"/>
    <col min="5" max="5" width="7.5" customWidth="1"/>
    <col min="6" max="6" width="4.5" customWidth="1"/>
    <col min="7" max="7" width="7.5" customWidth="1"/>
    <col min="10" max="10" width="2" customWidth="1"/>
    <col min="14" max="14" width="10.625" customWidth="1"/>
    <col min="15" max="15" width="7.125" customWidth="1"/>
  </cols>
  <sheetData>
    <row r="1" spans="1:21" ht="24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42"/>
      <c r="R1" s="42"/>
      <c r="S1" s="42"/>
      <c r="T1" s="21"/>
      <c r="U1" s="21"/>
    </row>
    <row r="2" spans="1:21" s="6" customFormat="1">
      <c r="B2" s="17"/>
      <c r="C2" s="44" t="s">
        <v>1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21"/>
      <c r="U2" s="21"/>
    </row>
    <row r="3" spans="1:21" s="6" customForma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21"/>
      <c r="U3" s="21"/>
    </row>
    <row r="4" spans="1:21" s="8" customFormat="1" ht="17.25" customHeight="1">
      <c r="B4" s="40" t="s">
        <v>2</v>
      </c>
      <c r="K4" s="41" t="s">
        <v>3</v>
      </c>
      <c r="T4" s="38"/>
      <c r="U4" s="38"/>
    </row>
    <row r="5" spans="1:21" ht="10.5" customHeight="1" thickBot="1">
      <c r="B5" s="22"/>
      <c r="T5" s="21"/>
      <c r="U5" s="21"/>
    </row>
    <row r="6" spans="1:21" ht="17.25" customHeight="1" thickBot="1">
      <c r="B6" s="23" t="s">
        <v>4</v>
      </c>
      <c r="C6" s="19"/>
      <c r="D6" s="19"/>
      <c r="E6" s="20"/>
      <c r="G6" s="9">
        <v>800</v>
      </c>
      <c r="H6" t="s">
        <v>5</v>
      </c>
      <c r="K6" t="s">
        <v>6</v>
      </c>
      <c r="T6" s="21"/>
      <c r="U6" s="21"/>
    </row>
    <row r="7" spans="1:21" ht="17.25" customHeight="1">
      <c r="B7" s="1"/>
      <c r="K7" s="24" t="str">
        <f>IF($G$6&lt;=750,"750人以内（通常規模型）","750人超（大規模型）")</f>
        <v>750人超（大規模型）</v>
      </c>
      <c r="L7" s="24"/>
      <c r="M7" s="24"/>
      <c r="T7" s="21"/>
      <c r="U7" s="21"/>
    </row>
    <row r="8" spans="1:21" ht="17.25" customHeight="1">
      <c r="B8" s="1"/>
      <c r="C8" s="10"/>
      <c r="E8" s="6"/>
      <c r="F8" s="11"/>
      <c r="T8" s="21"/>
      <c r="U8" s="21"/>
    </row>
    <row r="9" spans="1:21" ht="17.25" customHeight="1" thickBot="1">
      <c r="B9" s="25" t="s">
        <v>7</v>
      </c>
      <c r="T9" s="21"/>
      <c r="U9" s="21"/>
    </row>
    <row r="10" spans="1:21" ht="17.25" customHeight="1" thickBot="1">
      <c r="B10" s="14" t="s">
        <v>8</v>
      </c>
      <c r="C10" s="5">
        <v>19</v>
      </c>
      <c r="D10" t="s">
        <v>5</v>
      </c>
      <c r="K10" t="s">
        <v>9</v>
      </c>
      <c r="T10" s="21"/>
      <c r="U10" s="21"/>
    </row>
    <row r="11" spans="1:21" ht="17.25" customHeight="1" thickBot="1">
      <c r="B11" s="14" t="s">
        <v>10</v>
      </c>
      <c r="C11" s="3">
        <v>2</v>
      </c>
      <c r="D11" t="s">
        <v>5</v>
      </c>
      <c r="K11" t="s">
        <v>11</v>
      </c>
      <c r="T11" s="21"/>
      <c r="U11" s="21"/>
    </row>
    <row r="12" spans="1:21" ht="17.25" customHeight="1">
      <c r="K12" s="29" t="str">
        <f>IF(P12&gt;=0.8,"要件①を満たしている","要件①を満たしていない")</f>
        <v>要件①を満たしていない</v>
      </c>
      <c r="L12" s="29"/>
      <c r="M12" s="29"/>
      <c r="O12" s="12" t="s">
        <v>12</v>
      </c>
      <c r="P12" s="39">
        <f>$C$11/$C$10</f>
        <v>0.10526315789473684</v>
      </c>
      <c r="T12" s="21"/>
      <c r="U12" s="21"/>
    </row>
    <row r="13" spans="1:21" ht="17.25" customHeight="1">
      <c r="O13" t="s">
        <v>13</v>
      </c>
      <c r="P13" s="16">
        <f>IF(P12&lt;0.8,ROUNDUP(C10*0.8-C11,0),"-")</f>
        <v>14</v>
      </c>
      <c r="Q13" t="s">
        <v>14</v>
      </c>
      <c r="T13" s="21"/>
      <c r="U13" s="21"/>
    </row>
    <row r="14" spans="1:21" ht="17.25" customHeight="1" thickBot="1">
      <c r="B14" s="26" t="s">
        <v>15</v>
      </c>
      <c r="C14" s="27"/>
      <c r="D14" s="27"/>
      <c r="E14" s="25"/>
      <c r="F14" s="27"/>
      <c r="G14" s="25"/>
      <c r="H14" s="25"/>
      <c r="I14" s="25"/>
      <c r="P14" s="28"/>
      <c r="T14" s="21"/>
      <c r="U14" s="21"/>
    </row>
    <row r="15" spans="1:21" ht="17.25" customHeight="1" thickBot="1">
      <c r="B15" s="14" t="s">
        <v>16</v>
      </c>
      <c r="C15" s="5">
        <v>200</v>
      </c>
      <c r="D15" t="s">
        <v>5</v>
      </c>
      <c r="K15" s="7" t="s">
        <v>17</v>
      </c>
      <c r="L15" s="27"/>
      <c r="M15" s="27"/>
      <c r="T15" s="21"/>
      <c r="U15" s="21"/>
    </row>
    <row r="16" spans="1:21" ht="17.25" customHeight="1" thickBot="1">
      <c r="B16" s="14" t="s">
        <v>18</v>
      </c>
      <c r="C16" s="4">
        <v>600</v>
      </c>
      <c r="D16" t="s">
        <v>5</v>
      </c>
      <c r="K16" s="30" t="str">
        <f ca="1">IF($P$16&lt;=10,"要件②を満たしている","要件②を満たしていない")</f>
        <v>要件②を満たしていない</v>
      </c>
      <c r="L16" s="31"/>
      <c r="M16" s="31"/>
      <c r="O16" s="13" t="s">
        <v>19</v>
      </c>
      <c r="P16" s="32">
        <f ca="1">$O$20/O22</f>
        <v>10.559566787003611</v>
      </c>
      <c r="Q16" t="s">
        <v>20</v>
      </c>
      <c r="T16" s="21"/>
      <c r="U16" s="21"/>
    </row>
    <row r="17" spans="2:21" ht="17.25" customHeight="1" thickBot="1">
      <c r="B17" s="14" t="s">
        <v>21</v>
      </c>
      <c r="C17" s="5">
        <v>300</v>
      </c>
      <c r="D17" t="s">
        <v>5</v>
      </c>
      <c r="O17" t="s">
        <v>13</v>
      </c>
      <c r="P17" s="16">
        <f ca="1">IF(P16&gt;10,(O20/10-O22),"-")</f>
        <v>62</v>
      </c>
      <c r="Q17" t="s">
        <v>22</v>
      </c>
      <c r="R17" s="6"/>
      <c r="T17" s="21"/>
      <c r="U17" s="21"/>
    </row>
    <row r="18" spans="2:21" ht="17.25" customHeight="1" thickBot="1">
      <c r="B18" s="14" t="s">
        <v>23</v>
      </c>
      <c r="C18" s="4">
        <v>100</v>
      </c>
      <c r="D18" t="s">
        <v>5</v>
      </c>
      <c r="T18" s="21"/>
      <c r="U18" s="21"/>
    </row>
    <row r="19" spans="2:21" ht="17.25" customHeight="1" thickBot="1">
      <c r="B19" s="14" t="s">
        <v>24</v>
      </c>
      <c r="C19" s="5">
        <v>500</v>
      </c>
      <c r="D19" t="s">
        <v>5</v>
      </c>
      <c r="T19" s="21"/>
      <c r="U19" s="21"/>
    </row>
    <row r="20" spans="2:21" ht="17.25" customHeight="1" thickBot="1">
      <c r="B20" s="14" t="s">
        <v>25</v>
      </c>
      <c r="C20" s="3">
        <v>500</v>
      </c>
      <c r="D20" t="s">
        <v>5</v>
      </c>
      <c r="I20" s="6"/>
      <c r="L20" t="s">
        <v>26</v>
      </c>
      <c r="O20" s="15">
        <f>C15*1+C16*2+C17*3+C18*4+C19*5+C20*6+C21*7</f>
        <v>11700</v>
      </c>
      <c r="P20" t="s">
        <v>27</v>
      </c>
      <c r="T20" s="21"/>
      <c r="U20" s="21"/>
    </row>
    <row r="21" spans="2:21" ht="17.25" customHeight="1" thickBot="1">
      <c r="B21" s="14" t="s">
        <v>28</v>
      </c>
      <c r="C21" s="3">
        <v>500</v>
      </c>
      <c r="D21" t="s">
        <v>5</v>
      </c>
      <c r="I21" s="6"/>
      <c r="T21" s="21"/>
      <c r="U21" s="21"/>
    </row>
    <row r="22" spans="2:21" s="6" customFormat="1" ht="17.25" customHeight="1">
      <c r="J22"/>
      <c r="K22"/>
      <c r="L22" t="s">
        <v>29</v>
      </c>
      <c r="M22"/>
      <c r="N22"/>
      <c r="O22" s="15">
        <f ca="1">SUM(OFFSET(T26,0,0,COUNT(T:T),1))</f>
        <v>1108</v>
      </c>
      <c r="P22" t="s">
        <v>27</v>
      </c>
      <c r="Q22"/>
      <c r="R22"/>
      <c r="S22"/>
      <c r="T22" s="21"/>
      <c r="U22" s="21"/>
    </row>
    <row r="23" spans="2:21" s="6" customFormat="1">
      <c r="B23" s="33" t="s">
        <v>30</v>
      </c>
      <c r="C23" s="25"/>
      <c r="D23" s="25"/>
      <c r="E23" s="25"/>
      <c r="F23" s="25"/>
      <c r="G23" s="25"/>
      <c r="H23" s="25"/>
      <c r="T23" s="21"/>
      <c r="U23" s="21"/>
    </row>
    <row r="24" spans="2:21" ht="6.75" customHeight="1">
      <c r="T24" s="21"/>
      <c r="U24" s="21"/>
    </row>
    <row r="25" spans="2:21" ht="19.5" thickBot="1">
      <c r="C25" t="s">
        <v>31</v>
      </c>
      <c r="E25" t="s">
        <v>32</v>
      </c>
      <c r="G25" t="s">
        <v>33</v>
      </c>
      <c r="T25" s="35" t="s">
        <v>3</v>
      </c>
      <c r="U25" s="35"/>
    </row>
    <row r="26" spans="2:21" ht="24.75" customHeight="1" thickBot="1">
      <c r="B26" s="46" t="s">
        <v>34</v>
      </c>
      <c r="C26" s="2">
        <v>8</v>
      </c>
      <c r="D26" t="s">
        <v>35</v>
      </c>
      <c r="E26" s="2">
        <v>20</v>
      </c>
      <c r="F26" t="s">
        <v>36</v>
      </c>
      <c r="G26" s="2">
        <v>4</v>
      </c>
      <c r="H26" t="s">
        <v>5</v>
      </c>
      <c r="M26" s="36" t="s">
        <v>37</v>
      </c>
      <c r="N26" s="45" t="str">
        <f ca="1">IF(OR(G6&lt;=750,AND(P12&gt;=0.8,$P$16&lt;=10)),"通常規模型リハビリテーション費","大規模型リハビリテーション費")</f>
        <v>大規模型リハビリテーション費</v>
      </c>
      <c r="O26" s="45"/>
      <c r="P26" s="45"/>
      <c r="Q26" s="45"/>
      <c r="R26" s="37"/>
      <c r="S26" s="38"/>
      <c r="T26" s="35">
        <f t="shared" ref="T26:T50" si="0">PRODUCT(C26,E26,G26)</f>
        <v>640</v>
      </c>
      <c r="U26" s="35" t="s">
        <v>38</v>
      </c>
    </row>
    <row r="27" spans="2:21" ht="20.25" thickTop="1" thickBot="1">
      <c r="B27" s="46"/>
      <c r="C27" s="5">
        <v>4.5</v>
      </c>
      <c r="D27" t="s">
        <v>35</v>
      </c>
      <c r="E27" s="5">
        <v>20</v>
      </c>
      <c r="F27" t="s">
        <v>36</v>
      </c>
      <c r="G27" s="5">
        <v>2</v>
      </c>
      <c r="H27" t="s">
        <v>5</v>
      </c>
      <c r="M27" s="8"/>
      <c r="N27" s="8"/>
      <c r="O27" s="8"/>
      <c r="Q27" s="8" t="s">
        <v>39</v>
      </c>
      <c r="T27" s="35">
        <f t="shared" si="0"/>
        <v>180</v>
      </c>
      <c r="U27" s="35" t="s">
        <v>38</v>
      </c>
    </row>
    <row r="28" spans="2:21" ht="19.5" thickBot="1">
      <c r="B28" s="43"/>
      <c r="C28" s="3">
        <v>8</v>
      </c>
      <c r="D28" t="s">
        <v>35</v>
      </c>
      <c r="E28" s="3">
        <v>12</v>
      </c>
      <c r="F28" t="s">
        <v>36</v>
      </c>
      <c r="G28" s="3">
        <v>1</v>
      </c>
      <c r="H28" t="s">
        <v>5</v>
      </c>
      <c r="T28" s="35">
        <f t="shared" si="0"/>
        <v>96</v>
      </c>
      <c r="U28" s="35" t="s">
        <v>38</v>
      </c>
    </row>
    <row r="29" spans="2:21" ht="19.5" thickBot="1">
      <c r="B29" s="43"/>
      <c r="C29" s="3">
        <v>8</v>
      </c>
      <c r="D29" t="s">
        <v>35</v>
      </c>
      <c r="E29" s="3">
        <v>12</v>
      </c>
      <c r="F29" t="s">
        <v>36</v>
      </c>
      <c r="G29" s="3">
        <v>1</v>
      </c>
      <c r="H29" t="s">
        <v>5</v>
      </c>
      <c r="T29" s="35">
        <f t="shared" si="0"/>
        <v>96</v>
      </c>
      <c r="U29" s="35" t="s">
        <v>38</v>
      </c>
    </row>
    <row r="30" spans="2:21" ht="19.5" thickBot="1">
      <c r="B30" s="43"/>
      <c r="C30" s="3">
        <v>8</v>
      </c>
      <c r="D30" t="s">
        <v>35</v>
      </c>
      <c r="E30" s="3">
        <v>12</v>
      </c>
      <c r="F30" t="s">
        <v>36</v>
      </c>
      <c r="G30" s="3">
        <v>1</v>
      </c>
      <c r="H30" t="s">
        <v>5</v>
      </c>
      <c r="T30" s="35">
        <f t="shared" si="0"/>
        <v>96</v>
      </c>
      <c r="U30" s="35" t="s">
        <v>38</v>
      </c>
    </row>
    <row r="31" spans="2:21" ht="19.5" thickBot="1">
      <c r="B31" s="43"/>
      <c r="C31" s="3"/>
      <c r="D31" t="s">
        <v>35</v>
      </c>
      <c r="E31" s="3"/>
      <c r="F31" t="s">
        <v>36</v>
      </c>
      <c r="G31" s="3"/>
      <c r="H31" t="s">
        <v>5</v>
      </c>
      <c r="T31" s="35">
        <f t="shared" si="0"/>
        <v>0</v>
      </c>
      <c r="U31" s="35" t="s">
        <v>38</v>
      </c>
    </row>
    <row r="32" spans="2:21" ht="19.5" thickBot="1">
      <c r="B32" s="43"/>
      <c r="C32" s="3"/>
      <c r="D32" t="s">
        <v>35</v>
      </c>
      <c r="E32" s="3"/>
      <c r="F32" t="s">
        <v>36</v>
      </c>
      <c r="G32" s="3"/>
      <c r="H32" t="s">
        <v>5</v>
      </c>
      <c r="T32" s="35">
        <f t="shared" si="0"/>
        <v>0</v>
      </c>
      <c r="U32" s="35" t="s">
        <v>38</v>
      </c>
    </row>
    <row r="33" spans="2:21" ht="19.5" thickBot="1">
      <c r="B33" s="43"/>
      <c r="C33" s="3"/>
      <c r="D33" t="s">
        <v>35</v>
      </c>
      <c r="E33" s="3"/>
      <c r="F33" t="s">
        <v>36</v>
      </c>
      <c r="G33" s="3"/>
      <c r="H33" t="s">
        <v>5</v>
      </c>
      <c r="T33" s="35">
        <f t="shared" si="0"/>
        <v>0</v>
      </c>
      <c r="U33" s="35" t="s">
        <v>38</v>
      </c>
    </row>
    <row r="34" spans="2:21" ht="19.5" thickBot="1">
      <c r="B34" s="43"/>
      <c r="C34" s="3"/>
      <c r="D34" t="s">
        <v>35</v>
      </c>
      <c r="E34" s="3"/>
      <c r="F34" t="s">
        <v>36</v>
      </c>
      <c r="G34" s="3"/>
      <c r="H34" t="s">
        <v>5</v>
      </c>
      <c r="T34" s="35">
        <f t="shared" si="0"/>
        <v>0</v>
      </c>
      <c r="U34" s="35" t="s">
        <v>38</v>
      </c>
    </row>
    <row r="35" spans="2:21" ht="19.5" thickBot="1">
      <c r="B35" s="43"/>
      <c r="C35" s="3"/>
      <c r="D35" t="s">
        <v>35</v>
      </c>
      <c r="E35" s="3"/>
      <c r="F35" t="s">
        <v>36</v>
      </c>
      <c r="G35" s="3"/>
      <c r="H35" t="s">
        <v>5</v>
      </c>
      <c r="T35" s="35">
        <f t="shared" si="0"/>
        <v>0</v>
      </c>
      <c r="U35" s="35" t="s">
        <v>38</v>
      </c>
    </row>
    <row r="36" spans="2:21" ht="19.5" thickBot="1">
      <c r="B36" s="43"/>
      <c r="C36" s="3"/>
      <c r="D36" t="s">
        <v>35</v>
      </c>
      <c r="E36" s="3"/>
      <c r="F36" t="s">
        <v>36</v>
      </c>
      <c r="G36" s="3"/>
      <c r="H36" t="s">
        <v>5</v>
      </c>
      <c r="T36" s="35">
        <f t="shared" si="0"/>
        <v>0</v>
      </c>
      <c r="U36" s="35" t="s">
        <v>38</v>
      </c>
    </row>
    <row r="37" spans="2:21" ht="19.5" thickBot="1">
      <c r="B37" s="43"/>
      <c r="C37" s="3"/>
      <c r="D37" t="s">
        <v>35</v>
      </c>
      <c r="E37" s="3"/>
      <c r="F37" t="s">
        <v>36</v>
      </c>
      <c r="G37" s="3"/>
      <c r="H37" t="s">
        <v>5</v>
      </c>
      <c r="T37" s="35">
        <f t="shared" si="0"/>
        <v>0</v>
      </c>
      <c r="U37" s="35" t="s">
        <v>38</v>
      </c>
    </row>
    <row r="38" spans="2:21" ht="19.5" thickBot="1">
      <c r="B38" s="43"/>
      <c r="C38" s="3"/>
      <c r="D38" t="s">
        <v>35</v>
      </c>
      <c r="E38" s="3"/>
      <c r="F38" t="s">
        <v>36</v>
      </c>
      <c r="G38" s="3"/>
      <c r="H38" t="s">
        <v>5</v>
      </c>
      <c r="T38" s="35">
        <f t="shared" si="0"/>
        <v>0</v>
      </c>
      <c r="U38" s="35" t="s">
        <v>38</v>
      </c>
    </row>
    <row r="39" spans="2:21" ht="19.5" thickBot="1">
      <c r="B39" s="43"/>
      <c r="C39" s="3"/>
      <c r="D39" t="s">
        <v>35</v>
      </c>
      <c r="E39" s="3"/>
      <c r="F39" t="s">
        <v>36</v>
      </c>
      <c r="G39" s="3"/>
      <c r="H39" t="s">
        <v>5</v>
      </c>
      <c r="T39" s="35">
        <f t="shared" si="0"/>
        <v>0</v>
      </c>
      <c r="U39" s="35" t="s">
        <v>38</v>
      </c>
    </row>
    <row r="40" spans="2:21" ht="19.5" thickBot="1">
      <c r="B40" s="43"/>
      <c r="C40" s="3"/>
      <c r="D40" t="s">
        <v>35</v>
      </c>
      <c r="E40" s="3"/>
      <c r="F40" t="s">
        <v>36</v>
      </c>
      <c r="G40" s="3"/>
      <c r="H40" t="s">
        <v>5</v>
      </c>
      <c r="T40" s="35">
        <f t="shared" si="0"/>
        <v>0</v>
      </c>
      <c r="U40" s="35" t="s">
        <v>38</v>
      </c>
    </row>
    <row r="41" spans="2:21" ht="19.5" thickBot="1">
      <c r="B41" s="43"/>
      <c r="C41" s="3"/>
      <c r="D41" t="s">
        <v>35</v>
      </c>
      <c r="E41" s="3"/>
      <c r="F41" t="s">
        <v>36</v>
      </c>
      <c r="G41" s="3"/>
      <c r="H41" t="s">
        <v>5</v>
      </c>
      <c r="T41" s="35">
        <f t="shared" si="0"/>
        <v>0</v>
      </c>
      <c r="U41" s="35" t="s">
        <v>38</v>
      </c>
    </row>
    <row r="42" spans="2:21" ht="19.5" thickBot="1">
      <c r="B42" s="43"/>
      <c r="C42" s="3"/>
      <c r="D42" t="s">
        <v>35</v>
      </c>
      <c r="E42" s="3"/>
      <c r="F42" t="s">
        <v>36</v>
      </c>
      <c r="G42" s="3"/>
      <c r="H42" t="s">
        <v>5</v>
      </c>
      <c r="T42" s="35">
        <f t="shared" si="0"/>
        <v>0</v>
      </c>
      <c r="U42" s="35" t="s">
        <v>38</v>
      </c>
    </row>
    <row r="43" spans="2:21" ht="19.5" thickBot="1">
      <c r="B43" s="43"/>
      <c r="C43" s="3"/>
      <c r="D43" t="s">
        <v>35</v>
      </c>
      <c r="E43" s="3"/>
      <c r="F43" t="s">
        <v>36</v>
      </c>
      <c r="G43" s="3"/>
      <c r="H43" t="s">
        <v>5</v>
      </c>
      <c r="T43" s="35">
        <f t="shared" si="0"/>
        <v>0</v>
      </c>
      <c r="U43" s="35" t="s">
        <v>38</v>
      </c>
    </row>
    <row r="44" spans="2:21" ht="19.5" thickBot="1">
      <c r="B44" s="43"/>
      <c r="C44" s="3"/>
      <c r="D44" t="s">
        <v>35</v>
      </c>
      <c r="E44" s="3"/>
      <c r="F44" t="s">
        <v>36</v>
      </c>
      <c r="G44" s="3"/>
      <c r="H44" t="s">
        <v>5</v>
      </c>
      <c r="T44" s="35">
        <f t="shared" si="0"/>
        <v>0</v>
      </c>
      <c r="U44" s="35" t="s">
        <v>38</v>
      </c>
    </row>
    <row r="45" spans="2:21" ht="19.5" thickBot="1">
      <c r="B45" s="43"/>
      <c r="C45" s="3"/>
      <c r="D45" t="s">
        <v>35</v>
      </c>
      <c r="E45" s="3"/>
      <c r="F45" t="s">
        <v>36</v>
      </c>
      <c r="G45" s="3"/>
      <c r="H45" t="s">
        <v>5</v>
      </c>
      <c r="T45" s="35">
        <f t="shared" si="0"/>
        <v>0</v>
      </c>
      <c r="U45" s="35" t="s">
        <v>38</v>
      </c>
    </row>
    <row r="46" spans="2:21" ht="19.5" thickBot="1">
      <c r="B46" s="43"/>
      <c r="C46" s="3"/>
      <c r="D46" t="s">
        <v>35</v>
      </c>
      <c r="E46" s="3"/>
      <c r="F46" t="s">
        <v>36</v>
      </c>
      <c r="G46" s="3"/>
      <c r="H46" t="s">
        <v>5</v>
      </c>
      <c r="T46" s="35">
        <f t="shared" si="0"/>
        <v>0</v>
      </c>
      <c r="U46" s="35" t="s">
        <v>38</v>
      </c>
    </row>
    <row r="47" spans="2:21" ht="19.5" thickBot="1">
      <c r="B47" s="43"/>
      <c r="C47" s="3"/>
      <c r="D47" t="s">
        <v>35</v>
      </c>
      <c r="E47" s="3"/>
      <c r="F47" t="s">
        <v>36</v>
      </c>
      <c r="G47" s="3"/>
      <c r="H47" t="s">
        <v>5</v>
      </c>
      <c r="T47" s="35">
        <f t="shared" si="0"/>
        <v>0</v>
      </c>
      <c r="U47" s="35" t="s">
        <v>38</v>
      </c>
    </row>
    <row r="48" spans="2:21" ht="19.5" thickBot="1">
      <c r="B48" s="43"/>
      <c r="C48" s="3"/>
      <c r="D48" t="s">
        <v>35</v>
      </c>
      <c r="E48" s="3"/>
      <c r="F48" t="s">
        <v>36</v>
      </c>
      <c r="G48" s="3"/>
      <c r="H48" t="s">
        <v>5</v>
      </c>
      <c r="T48" s="35">
        <f t="shared" si="0"/>
        <v>0</v>
      </c>
      <c r="U48" s="35" t="s">
        <v>38</v>
      </c>
    </row>
    <row r="49" spans="2:21" ht="19.5" thickBot="1">
      <c r="B49" s="43"/>
      <c r="C49" s="3"/>
      <c r="D49" t="s">
        <v>35</v>
      </c>
      <c r="E49" s="3"/>
      <c r="F49" t="s">
        <v>36</v>
      </c>
      <c r="G49" s="3"/>
      <c r="H49" t="s">
        <v>5</v>
      </c>
      <c r="T49" s="35">
        <f t="shared" si="0"/>
        <v>0</v>
      </c>
      <c r="U49" s="35" t="s">
        <v>38</v>
      </c>
    </row>
    <row r="50" spans="2:21" ht="19.5" thickBot="1">
      <c r="B50" s="43"/>
      <c r="C50" s="3"/>
      <c r="D50" t="s">
        <v>35</v>
      </c>
      <c r="E50" s="3"/>
      <c r="F50" t="s">
        <v>36</v>
      </c>
      <c r="G50" s="3"/>
      <c r="H50" t="s">
        <v>5</v>
      </c>
      <c r="T50" s="35">
        <f t="shared" si="0"/>
        <v>0</v>
      </c>
      <c r="U50" s="35" t="s">
        <v>38</v>
      </c>
    </row>
    <row r="53" spans="2:21">
      <c r="C53" s="6"/>
      <c r="D53" s="21"/>
      <c r="E53" s="6"/>
    </row>
    <row r="54" spans="2:21">
      <c r="B54" s="6"/>
    </row>
    <row r="55" spans="2:21" ht="18.75" customHeight="1">
      <c r="B55" s="6"/>
    </row>
    <row r="56" spans="2:21">
      <c r="B56" s="6"/>
    </row>
    <row r="57" spans="2:21">
      <c r="B57" s="6"/>
    </row>
    <row r="58" spans="2:21">
      <c r="B58" s="6"/>
    </row>
  </sheetData>
  <mergeCells count="3">
    <mergeCell ref="C2:S2"/>
    <mergeCell ref="B26:B27"/>
    <mergeCell ref="N26:Q26"/>
  </mergeCells>
  <phoneticPr fontId="1"/>
  <pageMargins left="0.25" right="0.25" top="0.75" bottom="0.75" header="0.3" footer="0.3"/>
  <pageSetup paperSize="9" scale="5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大規模型事業所（特例）計算シート</vt:lpstr>
      <vt:lpstr>記入例</vt:lpstr>
      <vt:lpstr>記入例!Print_Area</vt:lpstr>
      <vt:lpstr>'大規模型事業所（特例）計算シート'!Print_Area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2024-03-19T01:01:26Z</dcterms:created>
  <dcterms:modified xsi:type="dcterms:W3CDTF">2025-02-19T05:48:09Z</dcterms:modified>
  <cp:category/>
  <cp:contentStatus/>
</cp:coreProperties>
</file>