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ack\v3_fsroot\FS\指導監査課共有\指導監査＞指導監査\指定関係\●指定関係\01_介護\居宅サービス加算関係等\03_事業所規模点検\R8年度\01様式（年度ごと記載例の年度のみ変更する）\通所介護\"/>
    </mc:Choice>
  </mc:AlternateContent>
  <xr:revisionPtr revIDLastSave="0" documentId="13_ncr:1_{BE4EFB61-A1DA-4F1C-9039-6CAD8FAB2E97}" xr6:coauthVersionLast="47" xr6:coauthVersionMax="47" xr10:uidLastSave="{00000000-0000-0000-0000-000000000000}"/>
  <bookViews>
    <workbookView xWindow="-120" yWindow="-120" windowWidth="29040" windowHeight="15720" xr2:uid="{00000000-000D-0000-FFFF-FFFF00000000}"/>
  </bookViews>
  <sheets>
    <sheet name="事業所規模点検書（通所介護等）" sheetId="7" r:id="rId1"/>
    <sheet name="利用延人員数計算シート（複数単位用）" sheetId="6" r:id="rId2"/>
    <sheet name="【記入例（新規等）】" sheetId="8" r:id="rId3"/>
    <sheet name="【記入例（既存等）】①" sheetId="9" r:id="rId4"/>
    <sheet name="【記入例（既存等）】②" sheetId="10" r:id="rId5"/>
  </sheets>
  <definedNames>
    <definedName name="_xlnm.Print_Area" localSheetId="3">'【記入例（既存等）】①'!$A$1:$U$89</definedName>
    <definedName name="_xlnm.Print_Area" localSheetId="4">'【記入例（既存等）】②'!$A$1:$U$74</definedName>
    <definedName name="_xlnm.Print_Area" localSheetId="2">'【記入例（新規等）】'!$A$1:$U$89</definedName>
    <definedName name="_xlnm.Print_Area" localSheetId="0">'事業所規模点検書（通所介護等）'!$A$1:$U$89</definedName>
    <definedName name="_xlnm.Print_Area" localSheetId="1">'利用延人員数計算シート（複数単位用）'!$A$1:$U$74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0" l="1"/>
  <c r="L55" i="10" s="1"/>
  <c r="R68" i="10"/>
  <c r="R70" i="10" s="1"/>
  <c r="Q68" i="10"/>
  <c r="Q70" i="10" s="1"/>
  <c r="P68" i="10"/>
  <c r="P70" i="10" s="1"/>
  <c r="O68" i="10"/>
  <c r="O70" i="10" s="1"/>
  <c r="N68" i="10"/>
  <c r="N70" i="10" s="1"/>
  <c r="M68" i="10"/>
  <c r="M70" i="10" s="1"/>
  <c r="L68" i="10"/>
  <c r="L70" i="10" s="1"/>
  <c r="K68" i="10"/>
  <c r="K70" i="10" s="1"/>
  <c r="J68" i="10"/>
  <c r="J70" i="10" s="1"/>
  <c r="I68" i="10"/>
  <c r="I70" i="10" s="1"/>
  <c r="H68" i="10"/>
  <c r="H70" i="10" s="1"/>
  <c r="R48" i="10"/>
  <c r="R50" i="10" s="1"/>
  <c r="Q48" i="10"/>
  <c r="Q50" i="10" s="1"/>
  <c r="P48" i="10"/>
  <c r="P50" i="10" s="1"/>
  <c r="O48" i="10"/>
  <c r="O50" i="10" s="1"/>
  <c r="N48" i="10"/>
  <c r="N50" i="10" s="1"/>
  <c r="M48" i="10"/>
  <c r="M50" i="10" s="1"/>
  <c r="L48" i="10"/>
  <c r="L50" i="10" s="1"/>
  <c r="K48" i="10"/>
  <c r="K50" i="10" s="1"/>
  <c r="J48" i="10"/>
  <c r="J50" i="10" s="1"/>
  <c r="I48" i="10"/>
  <c r="I50" i="10" s="1"/>
  <c r="H48" i="10"/>
  <c r="H50" i="10" s="1"/>
  <c r="R28" i="10"/>
  <c r="R30" i="10" s="1"/>
  <c r="Q28" i="10"/>
  <c r="Q30" i="10" s="1"/>
  <c r="P28" i="10"/>
  <c r="P30" i="10" s="1"/>
  <c r="O28" i="10"/>
  <c r="O30" i="10" s="1"/>
  <c r="N28" i="10"/>
  <c r="N30" i="10" s="1"/>
  <c r="M28" i="10"/>
  <c r="M30" i="10" s="1"/>
  <c r="L28" i="10"/>
  <c r="L30" i="10" s="1"/>
  <c r="K28" i="10"/>
  <c r="K30" i="10" s="1"/>
  <c r="J28" i="10"/>
  <c r="J30" i="10" s="1"/>
  <c r="I28" i="10"/>
  <c r="I30" i="10" s="1"/>
  <c r="H28" i="10"/>
  <c r="H30" i="10" s="1"/>
  <c r="B2" i="10"/>
  <c r="J85" i="9"/>
  <c r="R70" i="9"/>
  <c r="R72" i="9" s="1"/>
  <c r="Q70" i="9"/>
  <c r="Q72" i="9" s="1"/>
  <c r="P70" i="9"/>
  <c r="P72" i="9" s="1"/>
  <c r="O70" i="9"/>
  <c r="O72" i="9" s="1"/>
  <c r="N70" i="9"/>
  <c r="N72" i="9" s="1"/>
  <c r="M70" i="9"/>
  <c r="M72" i="9" s="1"/>
  <c r="L70" i="9"/>
  <c r="L72" i="9" s="1"/>
  <c r="K70" i="9"/>
  <c r="K72" i="9" s="1"/>
  <c r="J70" i="9"/>
  <c r="J72" i="9" s="1"/>
  <c r="I70" i="9"/>
  <c r="I72" i="9" s="1"/>
  <c r="H70" i="9"/>
  <c r="H72" i="9" s="1"/>
  <c r="Q52" i="9"/>
  <c r="L52" i="9"/>
  <c r="K52" i="9"/>
  <c r="R32" i="9"/>
  <c r="D36" i="9" s="1"/>
  <c r="J36" i="9" s="1"/>
  <c r="I43" i="9" s="1"/>
  <c r="L43" i="9" s="1"/>
  <c r="O30" i="9"/>
  <c r="J30" i="9"/>
  <c r="I30" i="9"/>
  <c r="Q55" i="10" l="1"/>
  <c r="S31" i="10"/>
  <c r="S30" i="10"/>
  <c r="S51" i="10"/>
  <c r="S50" i="10"/>
  <c r="S71" i="10"/>
  <c r="S70" i="10"/>
  <c r="L15" i="10"/>
  <c r="L35" i="10"/>
  <c r="K15" i="10"/>
  <c r="Q15" i="10"/>
  <c r="K35" i="10"/>
  <c r="Q35" i="10"/>
  <c r="K55" i="10"/>
  <c r="S72" i="9"/>
  <c r="S73" i="9"/>
  <c r="J85" i="8"/>
  <c r="R72" i="8"/>
  <c r="L72" i="8"/>
  <c r="J72" i="8"/>
  <c r="R70" i="8"/>
  <c r="Q70" i="8"/>
  <c r="Q72" i="8" s="1"/>
  <c r="P70" i="8"/>
  <c r="P72" i="8" s="1"/>
  <c r="O70" i="8"/>
  <c r="O72" i="8" s="1"/>
  <c r="N70" i="8"/>
  <c r="N72" i="8" s="1"/>
  <c r="M70" i="8"/>
  <c r="M72" i="8" s="1"/>
  <c r="L70" i="8"/>
  <c r="K70" i="8"/>
  <c r="K72" i="8" s="1"/>
  <c r="J70" i="8"/>
  <c r="I70" i="8"/>
  <c r="I72" i="8" s="1"/>
  <c r="H70" i="8"/>
  <c r="H72" i="8" s="1"/>
  <c r="Q52" i="8"/>
  <c r="L52" i="8"/>
  <c r="K52" i="8"/>
  <c r="D36" i="8"/>
  <c r="J36" i="8" s="1"/>
  <c r="I43" i="8" s="1"/>
  <c r="L43" i="8" s="1"/>
  <c r="R32" i="8"/>
  <c r="O30" i="8"/>
  <c r="J30" i="8"/>
  <c r="I30" i="8"/>
  <c r="S74" i="9" l="1"/>
  <c r="S72" i="10"/>
  <c r="J80" i="9" s="1"/>
  <c r="S52" i="10"/>
  <c r="H80" i="9" s="1"/>
  <c r="S32" i="10"/>
  <c r="F80" i="9" s="1"/>
  <c r="D80" i="9" s="1"/>
  <c r="S72" i="8"/>
  <c r="S73" i="8"/>
  <c r="S74" i="8" s="1"/>
  <c r="O48" i="6"/>
  <c r="M28" i="6"/>
  <c r="H28" i="6"/>
  <c r="N48" i="6"/>
  <c r="R48" i="6"/>
  <c r="R68" i="6"/>
  <c r="M68" i="6"/>
  <c r="M48" i="6"/>
  <c r="N28" i="6"/>
  <c r="R28" i="6"/>
  <c r="I48" i="6"/>
  <c r="J48" i="6"/>
  <c r="K48" i="6"/>
  <c r="L48" i="6"/>
  <c r="P48" i="6"/>
  <c r="Q48" i="6"/>
  <c r="H48" i="6"/>
  <c r="H68" i="6"/>
  <c r="H70" i="6" s="1"/>
  <c r="L80" i="9" l="1"/>
  <c r="M85" i="9" s="1"/>
  <c r="C2" i="6"/>
  <c r="I68" i="6" l="1"/>
  <c r="J68" i="6"/>
  <c r="J70" i="6" s="1"/>
  <c r="K68" i="6"/>
  <c r="K70" i="6" s="1"/>
  <c r="L68" i="6"/>
  <c r="L70" i="6" s="1"/>
  <c r="M70" i="6"/>
  <c r="N68" i="6"/>
  <c r="O68" i="6"/>
  <c r="O70" i="6" s="1"/>
  <c r="P68" i="6"/>
  <c r="P70" i="6" s="1"/>
  <c r="Q68" i="6"/>
  <c r="Q70" i="6" s="1"/>
  <c r="R70" i="6"/>
  <c r="N70" i="6"/>
  <c r="I70" i="6"/>
  <c r="H50" i="6"/>
  <c r="R50" i="6"/>
  <c r="Q50" i="6"/>
  <c r="P50" i="6"/>
  <c r="O50" i="6"/>
  <c r="N50" i="6"/>
  <c r="M50" i="6"/>
  <c r="L50" i="6"/>
  <c r="K50" i="6"/>
  <c r="J50" i="6"/>
  <c r="I50" i="6"/>
  <c r="H30" i="6"/>
  <c r="I28" i="6"/>
  <c r="I30" i="6" s="1"/>
  <c r="J28" i="6"/>
  <c r="J30" i="6" s="1"/>
  <c r="K28" i="6"/>
  <c r="K30" i="6" s="1"/>
  <c r="L28" i="6"/>
  <c r="L30" i="6" s="1"/>
  <c r="M30" i="6"/>
  <c r="N30" i="6"/>
  <c r="O28" i="6"/>
  <c r="O30" i="6" s="1"/>
  <c r="P28" i="6"/>
  <c r="P30" i="6" s="1"/>
  <c r="Q28" i="6"/>
  <c r="Q30" i="6" s="1"/>
  <c r="H70" i="7"/>
  <c r="I70" i="7"/>
  <c r="R30" i="6"/>
  <c r="L15" i="6"/>
  <c r="B2" i="6"/>
  <c r="K35" i="6" s="1"/>
  <c r="S31" i="6" l="1"/>
  <c r="S71" i="6"/>
  <c r="S70" i="6"/>
  <c r="S51" i="6"/>
  <c r="S52" i="6" s="1"/>
  <c r="H80" i="8" s="1"/>
  <c r="S50" i="6"/>
  <c r="Q15" i="6"/>
  <c r="S30" i="6"/>
  <c r="S72" i="6"/>
  <c r="J80" i="8" s="1"/>
  <c r="K55" i="6"/>
  <c r="Q55" i="6"/>
  <c r="L55" i="6"/>
  <c r="Q35" i="6"/>
  <c r="L35" i="6"/>
  <c r="K15" i="6"/>
  <c r="O30" i="7"/>
  <c r="J85" i="7"/>
  <c r="J30" i="7"/>
  <c r="H80" i="7" l="1"/>
  <c r="S32" i="6"/>
  <c r="J80" i="7"/>
  <c r="R32" i="7"/>
  <c r="D36" i="7" s="1"/>
  <c r="H72" i="7"/>
  <c r="I30" i="7"/>
  <c r="L52" i="7"/>
  <c r="R70" i="7"/>
  <c r="R72" i="7" s="1"/>
  <c r="Q70" i="7"/>
  <c r="Q72" i="7" s="1"/>
  <c r="P70" i="7"/>
  <c r="P72" i="7" s="1"/>
  <c r="O70" i="7"/>
  <c r="O72" i="7" s="1"/>
  <c r="N70" i="7"/>
  <c r="N72" i="7" s="1"/>
  <c r="M70" i="7"/>
  <c r="M72" i="7" s="1"/>
  <c r="L70" i="7"/>
  <c r="L72" i="7" s="1"/>
  <c r="K70" i="7"/>
  <c r="K72" i="7" s="1"/>
  <c r="J70" i="7"/>
  <c r="J72" i="7" s="1"/>
  <c r="I72" i="7"/>
  <c r="Q52" i="7"/>
  <c r="K52" i="7"/>
  <c r="F80" i="7" l="1"/>
  <c r="F80" i="8"/>
  <c r="D80" i="8" s="1"/>
  <c r="L80" i="8" s="1"/>
  <c r="M85" i="8" s="1"/>
  <c r="S72" i="7"/>
  <c r="J36" i="7"/>
  <c r="I43" i="7" s="1"/>
  <c r="L43" i="7" s="1"/>
  <c r="S73" i="7"/>
  <c r="S74" i="7" s="1"/>
  <c r="D80" i="7" s="1"/>
  <c r="L80" i="7" l="1"/>
  <c r="M85" i="7" s="1"/>
</calcChain>
</file>

<file path=xl/sharedStrings.xml><?xml version="1.0" encoding="utf-8"?>
<sst xmlns="http://schemas.openxmlformats.org/spreadsheetml/2006/main" count="1192" uniqueCount="166">
  <si>
    <t>年</t>
    <rPh sb="0" eb="1">
      <t>ネン</t>
    </rPh>
    <phoneticPr fontId="2"/>
  </si>
  <si>
    <t>合計</t>
    <rPh sb="0" eb="2">
      <t>ゴウケイ</t>
    </rPh>
    <phoneticPr fontId="9"/>
  </si>
  <si>
    <t>５時間未満</t>
    <rPh sb="1" eb="3">
      <t>ジカン</t>
    </rPh>
    <rPh sb="3" eb="5">
      <t>ミマン</t>
    </rPh>
    <phoneticPr fontId="11"/>
  </si>
  <si>
    <t>２月</t>
    <rPh sb="1" eb="2">
      <t>ガツ</t>
    </rPh>
    <phoneticPr fontId="11"/>
  </si>
  <si>
    <t>１月</t>
    <rPh sb="1" eb="2">
      <t>ガツ</t>
    </rPh>
    <phoneticPr fontId="11"/>
  </si>
  <si>
    <t>12月</t>
  </si>
  <si>
    <t>11月</t>
  </si>
  <si>
    <t>10月</t>
    <rPh sb="2" eb="3">
      <t>ガツ</t>
    </rPh>
    <phoneticPr fontId="11"/>
  </si>
  <si>
    <t>９月</t>
    <rPh sb="1" eb="2">
      <t>ガツ</t>
    </rPh>
    <phoneticPr fontId="11"/>
  </si>
  <si>
    <t>８月</t>
    <rPh sb="1" eb="2">
      <t>ガツ</t>
    </rPh>
    <phoneticPr fontId="11"/>
  </si>
  <si>
    <t>７月</t>
    <rPh sb="1" eb="2">
      <t>ガツ</t>
    </rPh>
    <phoneticPr fontId="11"/>
  </si>
  <si>
    <t>６月</t>
    <rPh sb="1" eb="2">
      <t>ガツ</t>
    </rPh>
    <phoneticPr fontId="11"/>
  </si>
  <si>
    <t>５月</t>
    <rPh sb="1" eb="2">
      <t>ガツ</t>
    </rPh>
    <phoneticPr fontId="11"/>
  </si>
  <si>
    <t>４月</t>
    <rPh sb="1" eb="2">
      <t>ガツ</t>
    </rPh>
    <phoneticPr fontId="11"/>
  </si>
  <si>
    <t>率</t>
    <rPh sb="0" eb="1">
      <t>リツ</t>
    </rPh>
    <phoneticPr fontId="11"/>
  </si>
  <si>
    <t>各月の利用延人員数</t>
    <rPh sb="0" eb="2">
      <t>カクツキ</t>
    </rPh>
    <rPh sb="3" eb="5">
      <t>リヨウ</t>
    </rPh>
    <rPh sb="5" eb="6">
      <t>ノ</t>
    </rPh>
    <rPh sb="6" eb="9">
      <t>ジンインスウ</t>
    </rPh>
    <phoneticPr fontId="9"/>
  </si>
  <si>
    <t>×</t>
    <phoneticPr fontId="2"/>
  </si>
  <si>
    <t>=</t>
    <phoneticPr fontId="2"/>
  </si>
  <si>
    <t>４月～２月
合計</t>
    <rPh sb="1" eb="2">
      <t>ガツ</t>
    </rPh>
    <rPh sb="4" eb="5">
      <t>ガツ</t>
    </rPh>
    <rPh sb="6" eb="8">
      <t>ゴウケイ</t>
    </rPh>
    <rPh sb="7" eb="8">
      <t>ケイ</t>
    </rPh>
    <phoneticPr fontId="11"/>
  </si>
  <si>
    <t>点検年月日</t>
    <rPh sb="0" eb="2">
      <t>テンケン</t>
    </rPh>
    <rPh sb="2" eb="5">
      <t>ネンガッピ</t>
    </rPh>
    <phoneticPr fontId="16"/>
  </si>
  <si>
    <t>事　　業　　所　　の　　概　　要</t>
    <rPh sb="0" eb="1">
      <t>コト</t>
    </rPh>
    <rPh sb="3" eb="4">
      <t>ギョウ</t>
    </rPh>
    <rPh sb="6" eb="7">
      <t>ショ</t>
    </rPh>
    <rPh sb="12" eb="13">
      <t>オオムネ</t>
    </rPh>
    <rPh sb="15" eb="16">
      <t>ヨウ</t>
    </rPh>
    <phoneticPr fontId="16"/>
  </si>
  <si>
    <t>介護保険事業所番号</t>
    <rPh sb="0" eb="2">
      <t>カイゴ</t>
    </rPh>
    <rPh sb="2" eb="4">
      <t>ホケン</t>
    </rPh>
    <rPh sb="4" eb="7">
      <t>ジギョウショ</t>
    </rPh>
    <rPh sb="7" eb="9">
      <t>バンゴウ</t>
    </rPh>
    <phoneticPr fontId="16"/>
  </si>
  <si>
    <t>フリガナ</t>
    <phoneticPr fontId="16"/>
  </si>
  <si>
    <t>名称</t>
    <rPh sb="0" eb="2">
      <t>メイショウ</t>
    </rPh>
    <phoneticPr fontId="16"/>
  </si>
  <si>
    <t>所在地</t>
    <rPh sb="0" eb="3">
      <t>ショザイチ</t>
    </rPh>
    <phoneticPr fontId="16"/>
  </si>
  <si>
    <t>連絡先</t>
    <rPh sb="0" eb="3">
      <t>レンラクサキ</t>
    </rPh>
    <phoneticPr fontId="16"/>
  </si>
  <si>
    <t>電話</t>
    <rPh sb="0" eb="2">
      <t>デンワ</t>
    </rPh>
    <phoneticPr fontId="16"/>
  </si>
  <si>
    <t>利用定員</t>
    <rPh sb="0" eb="2">
      <t>リヨウ</t>
    </rPh>
    <rPh sb="2" eb="4">
      <t>テイイン</t>
    </rPh>
    <phoneticPr fontId="16"/>
  </si>
  <si>
    <t>1単位目</t>
    <rPh sb="1" eb="3">
      <t>タンイ</t>
    </rPh>
    <rPh sb="3" eb="4">
      <t>メ</t>
    </rPh>
    <phoneticPr fontId="16"/>
  </si>
  <si>
    <t>3単位目</t>
    <rPh sb="1" eb="3">
      <t>タンイ</t>
    </rPh>
    <rPh sb="3" eb="4">
      <t>メ</t>
    </rPh>
    <phoneticPr fontId="16"/>
  </si>
  <si>
    <t>2単位目</t>
    <rPh sb="1" eb="3">
      <t>タンイ</t>
    </rPh>
    <rPh sb="3" eb="4">
      <t>メ</t>
    </rPh>
    <phoneticPr fontId="16"/>
  </si>
  <si>
    <t>4単位目</t>
    <rPh sb="1" eb="3">
      <t>タンイ</t>
    </rPh>
    <rPh sb="3" eb="4">
      <t>メ</t>
    </rPh>
    <phoneticPr fontId="16"/>
  </si>
  <si>
    <t>サービス提供時間</t>
    <rPh sb="4" eb="6">
      <t>テイキョウ</t>
    </rPh>
    <rPh sb="6" eb="8">
      <t>ジカン</t>
    </rPh>
    <phoneticPr fontId="16"/>
  </si>
  <si>
    <t>ＦＡＸ</t>
    <phoneticPr fontId="2"/>
  </si>
  <si>
    <t>記入者（職名）</t>
    <rPh sb="0" eb="3">
      <t>キニュウシャ</t>
    </rPh>
    <rPh sb="4" eb="6">
      <t>ショクメイ</t>
    </rPh>
    <phoneticPr fontId="16"/>
  </si>
  <si>
    <t>実施単位数</t>
    <phoneticPr fontId="2"/>
  </si>
  <si>
    <t>単位</t>
    <rPh sb="0" eb="2">
      <t>タンイ</t>
    </rPh>
    <phoneticPr fontId="2"/>
  </si>
  <si>
    <t>人</t>
    <rPh sb="0" eb="1">
      <t>ニン</t>
    </rPh>
    <phoneticPr fontId="2"/>
  </si>
  <si>
    <t>～</t>
    <phoneticPr fontId="2"/>
  </si>
  <si>
    <t>：</t>
    <phoneticPr fontId="2"/>
  </si>
  <si>
    <t>月</t>
    <phoneticPr fontId="16"/>
  </si>
  <si>
    <t>火</t>
    <rPh sb="0" eb="1">
      <t>ヒ</t>
    </rPh>
    <phoneticPr fontId="2"/>
  </si>
  <si>
    <t>水</t>
  </si>
  <si>
    <t>木</t>
  </si>
  <si>
    <t>金</t>
  </si>
  <si>
    <t>土</t>
  </si>
  <si>
    <t>日</t>
  </si>
  <si>
    <t>祝</t>
    <phoneticPr fontId="2"/>
  </si>
  <si>
    <t>）</t>
    <phoneticPr fontId="2"/>
  </si>
  <si>
    <t>その他の休日（</t>
    <phoneticPr fontId="2"/>
  </si>
  <si>
    <t>サービスの種類
（プルダウンで選択）</t>
    <rPh sb="5" eb="7">
      <t>シュルイ</t>
    </rPh>
    <rPh sb="15" eb="17">
      <t>センタク</t>
    </rPh>
    <phoneticPr fontId="16"/>
  </si>
  <si>
    <t>サービス提供日
（該当をチェック）</t>
    <rPh sb="4" eb="6">
      <t>テイキョウ</t>
    </rPh>
    <rPh sb="6" eb="7">
      <t>ビ</t>
    </rPh>
    <rPh sb="9" eb="11">
      <t>ガイトウ</t>
    </rPh>
    <phoneticPr fontId="16"/>
  </si>
  <si>
    <t>同時にサービスの提供を受けた者の最大数を営業日ごとに加えた数</t>
    <phoneticPr fontId="6"/>
  </si>
  <si>
    <t>【通所介護】</t>
    <rPh sb="1" eb="3">
      <t>ツウショ</t>
    </rPh>
    <rPh sb="3" eb="5">
      <t>カイゴ</t>
    </rPh>
    <phoneticPr fontId="16"/>
  </si>
  <si>
    <t>750人以下</t>
    <rPh sb="3" eb="4">
      <t>ニン</t>
    </rPh>
    <rPh sb="4" eb="6">
      <t>イカ</t>
    </rPh>
    <phoneticPr fontId="16"/>
  </si>
  <si>
    <t>通常規模</t>
    <rPh sb="0" eb="2">
      <t>ツウジョウ</t>
    </rPh>
    <rPh sb="2" eb="4">
      <t>キボ</t>
    </rPh>
    <phoneticPr fontId="16"/>
  </si>
  <si>
    <t>750人を超え900人以下</t>
    <rPh sb="3" eb="4">
      <t>ニン</t>
    </rPh>
    <rPh sb="5" eb="6">
      <t>コ</t>
    </rPh>
    <rPh sb="10" eb="11">
      <t>ニン</t>
    </rPh>
    <rPh sb="11" eb="13">
      <t>イカ</t>
    </rPh>
    <phoneticPr fontId="16"/>
  </si>
  <si>
    <t>大規模Ⅰ</t>
    <rPh sb="0" eb="3">
      <t>ダイキボ</t>
    </rPh>
    <phoneticPr fontId="16"/>
  </si>
  <si>
    <t>900人超</t>
    <rPh sb="3" eb="4">
      <t>ニン</t>
    </rPh>
    <rPh sb="4" eb="5">
      <t>チョウ</t>
    </rPh>
    <phoneticPr fontId="16"/>
  </si>
  <si>
    <t>大規模Ⅱ</t>
    <rPh sb="0" eb="3">
      <t>ダイキボ</t>
    </rPh>
    <phoneticPr fontId="16"/>
  </si>
  <si>
    <t>令和</t>
    <phoneticPr fontId="2"/>
  </si>
  <si>
    <t>７時間以上８時間未満及び８時間以上９時間未満</t>
    <rPh sb="1" eb="3">
      <t>ジカン</t>
    </rPh>
    <rPh sb="3" eb="5">
      <t>イジョウ</t>
    </rPh>
    <rPh sb="6" eb="8">
      <t>ジカン</t>
    </rPh>
    <rPh sb="8" eb="10">
      <t>ミマン</t>
    </rPh>
    <rPh sb="10" eb="11">
      <t>オヨ</t>
    </rPh>
    <phoneticPr fontId="11"/>
  </si>
  <si>
    <t>５時間以上６時間未満及び６時間以上７時間未満</t>
    <rPh sb="1" eb="3">
      <t>ジカン</t>
    </rPh>
    <rPh sb="3" eb="5">
      <t>イジョウ</t>
    </rPh>
    <rPh sb="6" eb="8">
      <t>ジカン</t>
    </rPh>
    <rPh sb="8" eb="10">
      <t>ミマン</t>
    </rPh>
    <rPh sb="10" eb="11">
      <t>オヨ</t>
    </rPh>
    <phoneticPr fontId="11"/>
  </si>
  <si>
    <t>率</t>
    <phoneticPr fontId="2"/>
  </si>
  <si>
    <t>４月～２月
合計</t>
    <phoneticPr fontId="2"/>
  </si>
  <si>
    <t>②</t>
    <phoneticPr fontId="2"/>
  </si>
  <si>
    <t>①</t>
    <phoneticPr fontId="2"/>
  </si>
  <si>
    <t>平均利用延人員数</t>
    <rPh sb="0" eb="2">
      <t>ヘイキン</t>
    </rPh>
    <rPh sb="2" eb="4">
      <t>リヨウ</t>
    </rPh>
    <rPh sb="4" eb="5">
      <t>ノベ</t>
    </rPh>
    <rPh sb="5" eb="8">
      <t>ジンインスウ</t>
    </rPh>
    <phoneticPr fontId="2"/>
  </si>
  <si>
    <t>平均利用延人員数</t>
    <phoneticPr fontId="2"/>
  </si>
  <si>
    <t xml:space="preserve">年度 </t>
    <phoneticPr fontId="2"/>
  </si>
  <si>
    <t>（１単位目）</t>
    <phoneticPr fontId="2"/>
  </si>
  <si>
    <t>（５）</t>
    <phoneticPr fontId="2"/>
  </si>
  <si>
    <t>（６）</t>
    <phoneticPr fontId="2"/>
  </si>
  <si>
    <t>（４）</t>
    <phoneticPr fontId="2"/>
  </si>
  <si>
    <t>（１）</t>
    <phoneticPr fontId="2"/>
  </si>
  <si>
    <t>（２）</t>
    <phoneticPr fontId="16"/>
  </si>
  <si>
    <t>（３）</t>
    <phoneticPr fontId="2"/>
  </si>
  <si>
    <t>①</t>
    <phoneticPr fontId="16"/>
  </si>
  <si>
    <t>②</t>
    <phoneticPr fontId="16"/>
  </si>
  <si>
    <t>通所介護と一体的に行っている。</t>
    <phoneticPr fontId="2"/>
  </si>
  <si>
    <t>◆</t>
    <phoneticPr fontId="2"/>
  </si>
  <si>
    <t>◆</t>
    <phoneticPr fontId="16"/>
  </si>
  <si>
    <t>前年度の通所介護費を算定している実績について、該当する方をチェックしてください。</t>
    <phoneticPr fontId="2"/>
  </si>
  <si>
    <t>第１号通所事業のサービス提供方法について、該当する方をチェックしてください。</t>
    <phoneticPr fontId="2"/>
  </si>
  <si>
    <t>※</t>
    <phoneticPr fontId="2"/>
  </si>
  <si>
    <t>◆　</t>
    <phoneticPr fontId="16"/>
  </si>
  <si>
    <t>３月</t>
  </si>
  <si>
    <t>サービス提供
予定日数</t>
    <phoneticPr fontId="2"/>
  </si>
  <si>
    <t>３時間以上４時間未満及び４時間以上５時間未満
（２時間以上３時間未満を含む）</t>
    <rPh sb="1" eb="3">
      <t>ジカン</t>
    </rPh>
    <rPh sb="3" eb="5">
      <t>イジョウ</t>
    </rPh>
    <rPh sb="6" eb="8">
      <t>ジカン</t>
    </rPh>
    <rPh sb="8" eb="10">
      <t>ミマン</t>
    </rPh>
    <rPh sb="10" eb="11">
      <t>オヨ</t>
    </rPh>
    <rPh sb="25" eb="27">
      <t>ジカン</t>
    </rPh>
    <rPh sb="27" eb="29">
      <t>イジョウ</t>
    </rPh>
    <rPh sb="30" eb="32">
      <t>ジカン</t>
    </rPh>
    <rPh sb="32" eb="34">
      <t>ミマン</t>
    </rPh>
    <phoneticPr fontId="11"/>
  </si>
  <si>
    <t>年</t>
    <phoneticPr fontId="2"/>
  </si>
  <si>
    <t>月</t>
    <phoneticPr fontId="2"/>
  </si>
  <si>
    <t>合計</t>
    <rPh sb="0" eb="2">
      <t>ゴウケイ</t>
    </rPh>
    <phoneticPr fontId="2"/>
  </si>
  <si>
    <t>貴事業所における当該年度のサービス提供予定日数（運営規程に位置付けられている日は全てサービス提供を行なうものとみなします。）を記入してください。</t>
    <phoneticPr fontId="2"/>
  </si>
  <si>
    <t>当該年度の１月当たりの営業日数を算出します。</t>
    <phoneticPr fontId="2"/>
  </si>
  <si>
    <t>÷</t>
    <phoneticPr fontId="2"/>
  </si>
  <si>
    <t>運営規程に定める利用定員（事業所において同時に指定通所介護の提供を受けることができる利用者の数の上限）を記入してください。</t>
    <phoneticPr fontId="2"/>
  </si>
  <si>
    <t>※１</t>
    <phoneticPr fontId="2"/>
  </si>
  <si>
    <t>※２　</t>
    <phoneticPr fontId="2"/>
  </si>
  <si>
    <t>（d）</t>
    <phoneticPr fontId="6"/>
  </si>
  <si>
    <t>（e）</t>
    <phoneticPr fontId="6"/>
  </si>
  <si>
    <t>（f）</t>
    <phoneticPr fontId="6"/>
  </si>
  <si>
    <t>平均利用延人員数
（d÷e）</t>
    <rPh sb="0" eb="2">
      <t>ヘイキン</t>
    </rPh>
    <rPh sb="2" eb="4">
      <t>リヨウ</t>
    </rPh>
    <rPh sb="4" eb="5">
      <t>ノベ</t>
    </rPh>
    <rPh sb="5" eb="8">
      <t>ジンインスウ</t>
    </rPh>
    <phoneticPr fontId="9"/>
  </si>
  <si>
    <t>通所介護費等を算定している月数</t>
    <rPh sb="0" eb="2">
      <t>ツウショ</t>
    </rPh>
    <rPh sb="2" eb="5">
      <t>カイゴヒ</t>
    </rPh>
    <rPh sb="5" eb="6">
      <t>トウ</t>
    </rPh>
    <rPh sb="7" eb="9">
      <t>サンテイ</t>
    </rPh>
    <rPh sb="13" eb="14">
      <t>ツキ</t>
    </rPh>
    <rPh sb="14" eb="15">
      <t>スウ</t>
    </rPh>
    <phoneticPr fontId="9"/>
  </si>
  <si>
    <t>複数単位を届け出ている場合は、全ての単位の（f）の合計から１か月の平均利用者数を算出します。</t>
    <phoneticPr fontId="2"/>
  </si>
  <si>
    <t>前年度の通所介護費を算定している月数の実績が６月に満たない（新たに事業を開始・再開した場合を含む）又は前年度から定員を概ね25％以上変更しようしている。</t>
    <phoneticPr fontId="2"/>
  </si>
  <si>
    <t>前年度の通所介護費を算定している月数の実績が６月以上である。</t>
    <phoneticPr fontId="2"/>
  </si>
  <si>
    <t>（a）</t>
    <phoneticPr fontId="2"/>
  </si>
  <si>
    <t>（７）</t>
    <phoneticPr fontId="2"/>
  </si>
  <si>
    <t>前年度の事業所規模と異なる場合、提出期限までに市への届出が必要です。</t>
    <phoneticPr fontId="2"/>
  </si>
  <si>
    <t>←</t>
    <phoneticPr fontId="2"/>
  </si>
  <si>
    <t>（c）、（f）、（g）のいずれかの人数により事業所規模が決定します。</t>
    <phoneticPr fontId="2"/>
  </si>
  <si>
    <t>１月当たりの営業日数</t>
    <rPh sb="1" eb="2">
      <t>ガツ</t>
    </rPh>
    <rPh sb="2" eb="3">
      <t>ア</t>
    </rPh>
    <rPh sb="6" eb="8">
      <t>エイギョウ</t>
    </rPh>
    <rPh sb="8" eb="10">
      <t>ニッスウ</t>
    </rPh>
    <phoneticPr fontId="2"/>
  </si>
  <si>
    <t>サービス提供実施予定月</t>
    <phoneticPr fontId="2"/>
  </si>
  <si>
    <t>サービス提供実施予定日の合計（a）</t>
    <rPh sb="12" eb="14">
      <t>ゴウケイ</t>
    </rPh>
    <phoneticPr fontId="2"/>
  </si>
  <si>
    <t>１月当たりの営業日数（b）</t>
    <phoneticPr fontId="2"/>
  </si>
  <si>
    <t>利用定員　※１※２</t>
    <rPh sb="0" eb="2">
      <t>リヨウ</t>
    </rPh>
    <rPh sb="2" eb="4">
      <t>テイイン</t>
    </rPh>
    <phoneticPr fontId="2"/>
  </si>
  <si>
    <t>第１号通所事業を一体的に行っている場合はその定員を含みます。</t>
    <phoneticPr fontId="2"/>
  </si>
  <si>
    <t>（氏名）</t>
    <phoneticPr fontId="2"/>
  </si>
  <si>
    <t>→（２）へお進みください。</t>
    <phoneticPr fontId="2"/>
  </si>
  <si>
    <t>→（５）の「Ⅰ　通所介護」及び「Ⅱ　第１号通所事業」を記入してください。</t>
    <phoneticPr fontId="2"/>
  </si>
  <si>
    <t>→（５）の「Ⅰ　通所介護」のみ記入してください。</t>
    <rPh sb="15" eb="17">
      <t>キニュウ</t>
    </rPh>
    <phoneticPr fontId="16"/>
  </si>
  <si>
    <t>利用定員を記入し、平均利用延人員数を算出してください。算出後、（７）にて事業所規模を確認してください。</t>
    <rPh sb="0" eb="2">
      <t>リヨウ</t>
    </rPh>
    <rPh sb="2" eb="4">
      <t>テイイン</t>
    </rPh>
    <rPh sb="5" eb="7">
      <t>キニュウ</t>
    </rPh>
    <rPh sb="18" eb="20">
      <t>サンシュツ</t>
    </rPh>
    <rPh sb="27" eb="29">
      <t>サンシュツ</t>
    </rPh>
    <rPh sb="29" eb="30">
      <t>ゴ</t>
    </rPh>
    <phoneticPr fontId="2"/>
  </si>
  <si>
    <t>毎日事業を実施した月（○印）　※５</t>
    <rPh sb="0" eb="2">
      <t>マイニチ</t>
    </rPh>
    <rPh sb="2" eb="4">
      <t>ジギョウ</t>
    </rPh>
    <rPh sb="5" eb="7">
      <t>ジッシ</t>
    </rPh>
    <rPh sb="9" eb="10">
      <t>ツキ</t>
    </rPh>
    <rPh sb="12" eb="13">
      <t>シルシ</t>
    </rPh>
    <phoneticPr fontId="9"/>
  </si>
  <si>
    <t>実績（請求を行った件数）を記入してください。</t>
    <phoneticPr fontId="2"/>
  </si>
  <si>
    <t>※</t>
    <phoneticPr fontId="2"/>
  </si>
  <si>
    <t>※３</t>
    <phoneticPr fontId="2"/>
  </si>
  <si>
    <t>各月の通所介護等を利用した人数を、算定している報酬の時間区分別に記入してください。</t>
    <phoneticPr fontId="2"/>
  </si>
  <si>
    <t>※４</t>
    <phoneticPr fontId="2"/>
  </si>
  <si>
    <t>（例：ある営業日について、９時～12時に同時にサービス提供を受けた者が４人、12時～15時に同時にサービス提供を受けた者が６人である場合、当該日の「同時にサービスの提供を受けた者の最大数」は「６人」となる。また、１月間の営業日が22日であり、すべての営業日の「同時にサービスの提供を受けた者の最大数」が「６人」であった場合、「同時にサービスの提供を受けた者の最大数を営業日ごとに加えた数は「132人」となる。）</t>
    <phoneticPr fontId="2"/>
  </si>
  <si>
    <t>※５</t>
    <phoneticPr fontId="11"/>
  </si>
  <si>
    <t>①に、各月の第１号通所事業を利用した人数を、利用時間ごとに記入。</t>
    <phoneticPr fontId="2"/>
  </si>
  <si>
    <t>②に、同時にサービスの提供を受けた者の最大数を営業日ごとに加えた数を記入。</t>
    <phoneticPr fontId="2"/>
  </si>
  <si>
    <t>１月間（暦月）、正月等の特別な期間を除いて毎日事業を実施した月は○を記入してください。
（利用延人員数が6/7になります。）</t>
    <phoneticPr fontId="2"/>
  </si>
  <si>
    <r>
      <t>通所介護と第１号通所事業（介護予防通所介護相当）の指定をあわせて受け、通所介護と一体的に実施している場合は、以下の①又は②の</t>
    </r>
    <r>
      <rPr>
        <b/>
        <u/>
        <sz val="11"/>
        <rFont val="ＭＳ Ｐゴシック"/>
        <family val="3"/>
        <charset val="128"/>
      </rPr>
      <t>いずれか</t>
    </r>
    <r>
      <rPr>
        <sz val="11"/>
        <rFont val="ＭＳ Ｐゴシック"/>
        <family val="3"/>
        <charset val="128"/>
      </rPr>
      <t>を行ってください。</t>
    </r>
    <rPh sb="58" eb="59">
      <t>マタ</t>
    </rPh>
    <phoneticPr fontId="2"/>
  </si>
  <si>
    <t>前年度の１月当たりの平均利用延人員数及び毎日事業を実施した月を記入してください。</t>
    <rPh sb="18" eb="19">
      <t>オヨ</t>
    </rPh>
    <rPh sb="31" eb="33">
      <t>キニュウ</t>
    </rPh>
    <phoneticPr fontId="2"/>
  </si>
  <si>
    <t>年度　</t>
    <phoneticPr fontId="2"/>
  </si>
  <si>
    <t>通所介護事業所における事業所規模点検書</t>
    <phoneticPr fontId="2"/>
  </si>
  <si>
    <t>（２単位目）</t>
    <phoneticPr fontId="2"/>
  </si>
  <si>
    <t>（３単位目）</t>
    <phoneticPr fontId="2"/>
  </si>
  <si>
    <t>（４単位目）</t>
    <phoneticPr fontId="2"/>
  </si>
  <si>
    <t>１月間（暦月）、正月等の特別な期間を除いて毎日事業を実施した月は○を記入してください。
（利用延人員数が6/7になります。）</t>
    <phoneticPr fontId="2"/>
  </si>
  <si>
    <t>※５</t>
    <phoneticPr fontId="2"/>
  </si>
  <si>
    <t>複数単位を届け出ている場合は利用延人員数計算シート（複数単位用）を作成してください。</t>
    <phoneticPr fontId="2"/>
  </si>
  <si>
    <t>（b）</t>
    <phoneticPr fontId="6"/>
  </si>
  <si>
    <t>（c）</t>
    <phoneticPr fontId="2"/>
  </si>
  <si>
    <t>（g）</t>
    <phoneticPr fontId="6"/>
  </si>
  <si>
    <t>①</t>
  </si>
  <si>
    <t>②</t>
  </si>
  <si>
    <r>
      <t>前年度の通所介護費を算定している月数の実績が</t>
    </r>
    <r>
      <rPr>
        <u/>
        <sz val="11"/>
        <rFont val="ＭＳ Ｐゴシック"/>
        <family val="3"/>
        <charset val="128"/>
      </rPr>
      <t>６月以上</t>
    </r>
    <r>
      <rPr>
        <sz val="11"/>
        <rFont val="ＭＳ Ｐゴシック"/>
        <family val="3"/>
        <charset val="128"/>
      </rPr>
      <t>である場合のみ記入してください。</t>
    </r>
    <rPh sb="29" eb="31">
      <t>バアイ</t>
    </rPh>
    <rPh sb="33" eb="35">
      <t>キニュウ</t>
    </rPh>
    <phoneticPr fontId="2"/>
  </si>
  <si>
    <r>
      <t>前年度の実績が</t>
    </r>
    <r>
      <rPr>
        <u/>
        <sz val="10"/>
        <rFont val="ＭＳ Ｐゴシック"/>
        <family val="3"/>
        <charset val="128"/>
      </rPr>
      <t>６月に満たない場合</t>
    </r>
    <r>
      <rPr>
        <sz val="10"/>
        <rFont val="ＭＳ Ｐゴシック"/>
        <family val="3"/>
        <charset val="128"/>
      </rPr>
      <t>（新たに事業を開始・再開した場合を含む）及び前年度から定員を概ね25％以上変更しようとする場合のみ記入してください。</t>
    </r>
    <phoneticPr fontId="2"/>
  </si>
  <si>
    <t>→（３）及び（４）を記入してください。</t>
    <rPh sb="4" eb="5">
      <t>オヨ</t>
    </rPh>
    <phoneticPr fontId="2"/>
  </si>
  <si>
    <t>第１号通所事業を行っていない、又は通所介護とは分離して（人員、定員管理も分けた別単位として）行っている。　</t>
    <rPh sb="8" eb="9">
      <t>オコナ</t>
    </rPh>
    <rPh sb="15" eb="16">
      <t>マタ</t>
    </rPh>
    <phoneticPr fontId="2"/>
  </si>
  <si>
    <t>管理者</t>
    <rPh sb="0" eb="3">
      <t>カンリシャ</t>
    </rPh>
    <phoneticPr fontId="2"/>
  </si>
  <si>
    <t>横須賀　花子</t>
    <rPh sb="0" eb="3">
      <t>ヨコスカ</t>
    </rPh>
    <rPh sb="4" eb="6">
      <t>ハナコ</t>
    </rPh>
    <phoneticPr fontId="2"/>
  </si>
  <si>
    <t>ｶﾌﾞｼｷｶﾞｲｼｬﾃﾞｲｻｰﾋﾞｽｾﾝﾀｰ</t>
  </si>
  <si>
    <t>株式会社デイサービスセンター</t>
  </si>
  <si>
    <t>△△△-○○○-□□□□</t>
  </si>
  <si>
    <t>□□□-○○○-△△△△</t>
  </si>
  <si>
    <t>横須賀市△△１－２－３</t>
  </si>
  <si>
    <t>通所介護・第１号通所事業</t>
  </si>
  <si>
    <t>12/29～1/3</t>
    <phoneticPr fontId="2"/>
  </si>
  <si>
    <r>
      <rPr>
        <b/>
        <sz val="16"/>
        <rFont val="ＭＳ Ｐゴシック"/>
        <family val="3"/>
        <charset val="128"/>
      </rPr>
      <t>通所介護事業所における事業所規模点検書</t>
    </r>
    <r>
      <rPr>
        <b/>
        <sz val="12"/>
        <rFont val="ＭＳ Ｐゴシック"/>
        <family val="3"/>
        <charset val="128"/>
      </rPr>
      <t>（利用延人員数計算シート（複数単位用））</t>
    </r>
    <phoneticPr fontId="2"/>
  </si>
  <si>
    <t>Ⅰ</t>
    <phoneticPr fontId="2"/>
  </si>
  <si>
    <r>
      <t>通所介護　</t>
    </r>
    <r>
      <rPr>
        <sz val="11"/>
        <rFont val="ＭＳ Ｐゴシック"/>
        <family val="3"/>
        <charset val="128"/>
      </rPr>
      <t>※３</t>
    </r>
    <phoneticPr fontId="2"/>
  </si>
  <si>
    <t>Ⅱ　</t>
    <phoneticPr fontId="2"/>
  </si>
  <si>
    <r>
      <t>第１号通所事業　</t>
    </r>
    <r>
      <rPr>
        <sz val="11"/>
        <rFont val="ＭＳ Ｐゴシック"/>
        <family val="3"/>
        <charset val="128"/>
      </rPr>
      <t>※４</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</si>
</sst>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 ;[Red]\-0\ "/>
    <numFmt numFmtId="177" formatCode="#,##0_ ;[Red]\-#,##0\ "/>
    <numFmt numFmtId="178" formatCode="&quot;令&quot;&quot;和&quot;0&quot;年&quot;"/>
    <numFmt numFmtId="179" formatCode="h:mm;@"/>
    <numFmt numFmtId="180" formatCode="0_);[Red]\(0\)"/>
    <numFmt numFmtId="181" formatCode="0.00_);[Red]\(0.00\)"/>
    <numFmt numFmtId="182" formatCode=";;;"/>
  </numFmts>
  <fonts count="3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sz val="6"/>
      <name val="ＭＳ Ｐ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sz val="6"/>
      <name val="ＭＳ 明朝"/>
      <family val="1"/>
      <charset val="128"/>
    </font>
    <font>
      <sz val="12"/>
      <name val="ＭＳ Ｐゴシック"/>
      <family val="3"/>
      <charset val="128"/>
    </font>
    <font>
      <sz val="16"/>
      <name val="ＭＳ Ｐゴシック"/>
      <family val="3"/>
      <charset val="128"/>
    </font>
    <font>
      <sz val="18"/>
      <name val="ＭＳ Ｐゴシック"/>
      <family val="3"/>
      <charset val="128"/>
    </font>
    <font>
      <sz val="7"/>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z val="9"/>
      <color theme="1"/>
      <name val="ＭＳ Ｐゴシック"/>
      <family val="3"/>
      <charset val="128"/>
    </font>
    <font>
      <b/>
      <u/>
      <sz val="11"/>
      <name val="ＭＳ Ｐゴシック"/>
      <family val="3"/>
      <charset val="128"/>
    </font>
    <font>
      <u/>
      <sz val="11"/>
      <color theme="10"/>
      <name val="ＭＳ Ｐゴシック"/>
      <family val="2"/>
      <scheme val="minor"/>
    </font>
    <font>
      <u/>
      <sz val="11"/>
      <color theme="10"/>
      <name val="ＭＳ Ｐゴシック"/>
      <family val="3"/>
      <charset val="128"/>
    </font>
    <font>
      <u/>
      <sz val="10"/>
      <name val="ＭＳ Ｐゴシック"/>
      <family val="3"/>
      <charset val="128"/>
    </font>
    <font>
      <sz val="16"/>
      <color rgb="FF7030A0"/>
      <name val="ＭＳ Ｐゴシック"/>
      <family val="3"/>
      <charset val="128"/>
    </font>
    <font>
      <sz val="11"/>
      <color rgb="FF7030A0"/>
      <name val="ＭＳ Ｐゴシック"/>
      <family val="3"/>
      <charset val="128"/>
    </font>
    <font>
      <b/>
      <sz val="16"/>
      <color rgb="FF7030A0"/>
      <name val="ＭＳ Ｐゴシック"/>
      <family val="3"/>
      <charset val="128"/>
    </font>
    <font>
      <sz val="10"/>
      <color rgb="FF7030A0"/>
      <name val="ＭＳ Ｐゴシック"/>
      <family val="3"/>
      <charset val="128"/>
    </font>
    <font>
      <u/>
      <sz val="11"/>
      <color rgb="FF0563C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CCC"/>
        <bgColor indexed="64"/>
      </patternFill>
    </fill>
  </fills>
  <borders count="7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s>
  <cellStyleXfs count="9">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26" fillId="0" borderId="0" applyNumberFormat="0" applyFill="0" applyBorder="0" applyAlignment="0" applyProtection="0"/>
  </cellStyleXfs>
  <cellXfs count="498">
    <xf numFmtId="0" fontId="0" fillId="0" borderId="0" xfId="0"/>
    <xf numFmtId="177" fontId="4" fillId="3" borderId="12" xfId="6" applyNumberFormat="1" applyFont="1" applyFill="1" applyBorder="1" applyAlignment="1" applyProtection="1">
      <alignment vertical="center"/>
      <protection locked="0"/>
    </xf>
    <xf numFmtId="177" fontId="4" fillId="3" borderId="10" xfId="6" applyNumberFormat="1" applyFont="1" applyFill="1" applyBorder="1" applyAlignment="1" applyProtection="1">
      <alignment vertical="center"/>
      <protection locked="0"/>
    </xf>
    <xf numFmtId="177" fontId="4" fillId="3" borderId="23" xfId="6" applyNumberFormat="1" applyFont="1" applyFill="1" applyBorder="1" applyAlignment="1" applyProtection="1">
      <alignment vertical="center"/>
      <protection locked="0"/>
    </xf>
    <xf numFmtId="177" fontId="4" fillId="3" borderId="21" xfId="6" applyNumberFormat="1" applyFont="1" applyFill="1" applyBorder="1" applyAlignment="1" applyProtection="1">
      <alignment vertical="center"/>
      <protection locked="0"/>
    </xf>
    <xf numFmtId="177" fontId="4" fillId="3" borderId="4" xfId="6" applyNumberFormat="1" applyFont="1" applyFill="1" applyBorder="1" applyAlignment="1" applyProtection="1">
      <alignment vertical="center"/>
      <protection locked="0"/>
    </xf>
    <xf numFmtId="177" fontId="4" fillId="3" borderId="8" xfId="6" applyNumberFormat="1" applyFont="1" applyFill="1" applyBorder="1" applyAlignment="1" applyProtection="1">
      <alignment vertical="center"/>
      <protection locked="0"/>
    </xf>
    <xf numFmtId="177" fontId="4" fillId="3" borderId="0" xfId="6" applyNumberFormat="1" applyFont="1" applyFill="1" applyBorder="1" applyAlignment="1" applyProtection="1">
      <alignment vertical="center"/>
      <protection locked="0"/>
    </xf>
    <xf numFmtId="177" fontId="4" fillId="3" borderId="18" xfId="6" applyNumberFormat="1" applyFont="1" applyFill="1" applyBorder="1" applyAlignment="1" applyProtection="1">
      <alignment vertical="center"/>
      <protection locked="0"/>
    </xf>
    <xf numFmtId="177" fontId="4" fillId="3" borderId="14" xfId="6" applyNumberFormat="1" applyFont="1" applyFill="1" applyBorder="1" applyAlignment="1" applyProtection="1">
      <alignment vertical="center"/>
      <protection locked="0"/>
    </xf>
    <xf numFmtId="177" fontId="4" fillId="3" borderId="24" xfId="6" applyNumberFormat="1" applyFont="1" applyFill="1" applyBorder="1" applyAlignment="1" applyProtection="1">
      <alignment vertical="center"/>
      <protection locked="0"/>
    </xf>
    <xf numFmtId="177" fontId="4" fillId="3" borderId="22" xfId="6" applyNumberFormat="1" applyFont="1" applyFill="1" applyBorder="1" applyAlignment="1" applyProtection="1">
      <alignment vertical="center"/>
      <protection locked="0"/>
    </xf>
    <xf numFmtId="177" fontId="4" fillId="3" borderId="5" xfId="6" applyNumberFormat="1" applyFont="1" applyFill="1" applyBorder="1" applyAlignment="1" applyProtection="1">
      <alignment vertical="center"/>
      <protection locked="0"/>
    </xf>
    <xf numFmtId="12" fontId="8" fillId="0" borderId="18" xfId="4" applyNumberFormat="1" applyFont="1" applyBorder="1" applyAlignment="1" applyProtection="1">
      <alignment horizontal="center" vertical="center"/>
    </xf>
    <xf numFmtId="12" fontId="8" fillId="0" borderId="21" xfId="4" applyNumberFormat="1" applyFont="1" applyBorder="1" applyAlignment="1" applyProtection="1">
      <alignment horizontal="center" vertical="center"/>
    </xf>
    <xf numFmtId="12" fontId="8" fillId="5" borderId="10" xfId="4" applyNumberFormat="1" applyFont="1" applyFill="1" applyBorder="1" applyAlignment="1" applyProtection="1">
      <alignment horizontal="center" vertical="center"/>
    </xf>
    <xf numFmtId="12" fontId="8" fillId="5" borderId="21" xfId="4" applyNumberFormat="1" applyFont="1" applyFill="1" applyBorder="1" applyAlignment="1" applyProtection="1">
      <alignment horizontal="center" vertical="center"/>
    </xf>
    <xf numFmtId="0" fontId="8" fillId="0" borderId="19" xfId="4" applyNumberFormat="1" applyFont="1" applyBorder="1" applyAlignment="1" applyProtection="1">
      <alignment horizontal="center" vertical="center"/>
    </xf>
    <xf numFmtId="0" fontId="13" fillId="0" borderId="0" xfId="4" applyFont="1" applyFill="1" applyAlignment="1" applyProtection="1">
      <alignment horizontal="center"/>
    </xf>
    <xf numFmtId="0" fontId="10" fillId="5" borderId="9" xfId="4" applyFont="1" applyFill="1" applyBorder="1" applyAlignment="1" applyProtection="1">
      <alignment horizontal="center" vertical="center"/>
    </xf>
    <xf numFmtId="2" fontId="4" fillId="0" borderId="15" xfId="6" applyNumberFormat="1" applyFont="1" applyFill="1" applyBorder="1" applyAlignment="1" applyProtection="1">
      <alignment vertical="center"/>
    </xf>
    <xf numFmtId="0" fontId="10" fillId="2" borderId="2" xfId="4" applyFont="1" applyFill="1" applyBorder="1" applyAlignment="1" applyProtection="1">
      <alignment horizontal="center" vertical="center"/>
    </xf>
    <xf numFmtId="177" fontId="4" fillId="0" borderId="15" xfId="7" applyNumberFormat="1" applyFont="1" applyFill="1" applyBorder="1" applyAlignment="1" applyProtection="1">
      <alignment vertical="center"/>
    </xf>
    <xf numFmtId="12" fontId="8" fillId="4" borderId="1" xfId="6" applyNumberFormat="1" applyFont="1" applyFill="1" applyBorder="1" applyAlignment="1" applyProtection="1">
      <alignment horizontal="center" vertical="center" shrinkToFit="1"/>
      <protection locked="0"/>
    </xf>
    <xf numFmtId="49" fontId="4" fillId="0" borderId="39" xfId="4" applyNumberFormat="1" applyFont="1" applyFill="1" applyBorder="1" applyAlignment="1" applyProtection="1">
      <alignment horizontal="left" vertical="center" shrinkToFit="1"/>
    </xf>
    <xf numFmtId="0" fontId="8" fillId="0" borderId="60" xfId="4" applyNumberFormat="1" applyFont="1" applyBorder="1" applyAlignment="1" applyProtection="1">
      <alignment horizontal="center" vertical="center"/>
    </xf>
    <xf numFmtId="0" fontId="20" fillId="5" borderId="9" xfId="4" applyFont="1" applyFill="1" applyBorder="1" applyAlignment="1" applyProtection="1">
      <alignment horizontal="center" vertical="center" wrapText="1"/>
    </xf>
    <xf numFmtId="0" fontId="12" fillId="5" borderId="9" xfId="4" applyFont="1" applyFill="1" applyBorder="1" applyAlignment="1" applyProtection="1">
      <alignment horizontal="center" vertical="center" shrinkToFit="1"/>
    </xf>
    <xf numFmtId="0" fontId="10" fillId="0" borderId="9" xfId="4" applyFont="1" applyBorder="1" applyAlignment="1" applyProtection="1">
      <alignment horizontal="center" vertical="center" wrapText="1" readingOrder="1"/>
    </xf>
    <xf numFmtId="0" fontId="10" fillId="0" borderId="1" xfId="4" applyFont="1" applyBorder="1" applyAlignment="1" applyProtection="1">
      <alignment horizontal="center" vertical="center" wrapText="1" readingOrder="1"/>
    </xf>
    <xf numFmtId="0" fontId="8" fillId="0" borderId="9" xfId="4" applyNumberFormat="1" applyFont="1" applyBorder="1" applyAlignment="1" applyProtection="1">
      <alignment horizontal="center" vertical="center"/>
    </xf>
    <xf numFmtId="176" fontId="4" fillId="2" borderId="18" xfId="7" applyNumberFormat="1" applyFont="1" applyFill="1" applyBorder="1" applyAlignment="1" applyProtection="1">
      <alignment vertical="center" shrinkToFit="1"/>
    </xf>
    <xf numFmtId="0" fontId="21" fillId="5" borderId="0" xfId="4" applyFont="1" applyFill="1" applyAlignment="1" applyProtection="1">
      <alignment vertical="center"/>
    </xf>
    <xf numFmtId="0" fontId="10" fillId="5" borderId="0" xfId="5" applyFont="1" applyFill="1" applyProtection="1">
      <alignment vertical="center"/>
    </xf>
    <xf numFmtId="0" fontId="10" fillId="5" borderId="0" xfId="5" applyFont="1" applyFill="1" applyAlignment="1" applyProtection="1">
      <alignment vertical="center"/>
    </xf>
    <xf numFmtId="0" fontId="17" fillId="5" borderId="0" xfId="5" applyFont="1" applyFill="1" applyAlignment="1" applyProtection="1">
      <alignment vertical="center"/>
    </xf>
    <xf numFmtId="49" fontId="4" fillId="5" borderId="39" xfId="4" applyNumberFormat="1" applyFont="1" applyFill="1" applyBorder="1" applyAlignment="1" applyProtection="1">
      <alignment horizontal="left" vertical="center" shrinkToFit="1"/>
    </xf>
    <xf numFmtId="0" fontId="17" fillId="5" borderId="39" xfId="5" applyFont="1" applyFill="1" applyBorder="1" applyAlignment="1" applyProtection="1">
      <alignment vertical="center"/>
    </xf>
    <xf numFmtId="0" fontId="10" fillId="5" borderId="39" xfId="5" applyFont="1" applyFill="1" applyBorder="1" applyAlignment="1" applyProtection="1">
      <alignment vertical="center"/>
    </xf>
    <xf numFmtId="177" fontId="4" fillId="3" borderId="2" xfId="6" applyNumberFormat="1" applyFont="1" applyFill="1" applyBorder="1" applyAlignment="1" applyProtection="1">
      <alignment vertical="center"/>
      <protection locked="0"/>
    </xf>
    <xf numFmtId="177" fontId="4" fillId="3" borderId="9" xfId="6" applyNumberFormat="1" applyFont="1" applyFill="1" applyBorder="1" applyAlignment="1" applyProtection="1">
      <alignment vertical="center"/>
      <protection locked="0"/>
    </xf>
    <xf numFmtId="177" fontId="4" fillId="3" borderId="1" xfId="6" applyNumberFormat="1" applyFont="1" applyFill="1" applyBorder="1" applyAlignment="1" applyProtection="1">
      <alignment vertical="center"/>
      <protection locked="0"/>
    </xf>
    <xf numFmtId="0" fontId="4" fillId="5" borderId="0" xfId="4" applyFont="1" applyFill="1" applyBorder="1" applyAlignment="1" applyProtection="1">
      <alignment vertical="top" wrapText="1"/>
    </xf>
    <xf numFmtId="49" fontId="4" fillId="5" borderId="0" xfId="4" applyNumberFormat="1" applyFont="1" applyFill="1" applyBorder="1" applyAlignment="1" applyProtection="1">
      <alignment horizontal="left" vertical="center"/>
    </xf>
    <xf numFmtId="0" fontId="10" fillId="5" borderId="0" xfId="4" applyFont="1" applyFill="1" applyBorder="1" applyAlignment="1" applyProtection="1">
      <alignment vertical="center" wrapText="1"/>
    </xf>
    <xf numFmtId="0" fontId="13" fillId="5" borderId="0" xfId="4" applyFont="1" applyFill="1" applyBorder="1" applyAlignment="1" applyProtection="1">
      <alignment horizontal="center" vertical="center" wrapText="1"/>
    </xf>
    <xf numFmtId="9" fontId="13" fillId="5" borderId="0" xfId="1" applyFont="1" applyFill="1" applyBorder="1" applyAlignment="1" applyProtection="1">
      <alignment horizontal="center" vertical="center" wrapText="1"/>
    </xf>
    <xf numFmtId="0" fontId="4" fillId="5" borderId="7" xfId="4" applyFont="1" applyFill="1" applyBorder="1" applyAlignment="1" applyProtection="1">
      <alignment horizontal="center" vertical="center" wrapText="1"/>
    </xf>
    <xf numFmtId="0" fontId="10" fillId="2" borderId="3" xfId="4" applyFont="1" applyFill="1" applyBorder="1" applyAlignment="1" applyProtection="1">
      <alignment vertical="center"/>
    </xf>
    <xf numFmtId="0" fontId="10" fillId="2" borderId="2" xfId="4" applyFont="1" applyFill="1" applyBorder="1" applyAlignment="1" applyProtection="1">
      <alignment vertical="center"/>
    </xf>
    <xf numFmtId="0" fontId="10" fillId="2" borderId="2" xfId="4" applyFont="1" applyFill="1" applyBorder="1" applyAlignment="1" applyProtection="1">
      <alignment horizontal="right" vertical="center"/>
    </xf>
    <xf numFmtId="0" fontId="10" fillId="2" borderId="1" xfId="4" applyFont="1" applyFill="1" applyBorder="1" applyAlignment="1" applyProtection="1">
      <alignment vertical="center"/>
    </xf>
    <xf numFmtId="12" fontId="8" fillId="5" borderId="12" xfId="4" applyNumberFormat="1" applyFont="1" applyFill="1" applyBorder="1" applyAlignment="1" applyProtection="1">
      <alignment horizontal="center" vertical="center"/>
    </xf>
    <xf numFmtId="0" fontId="14" fillId="0" borderId="0" xfId="4" applyFont="1" applyFill="1" applyAlignment="1" applyProtection="1">
      <alignment vertical="center"/>
    </xf>
    <xf numFmtId="0" fontId="4" fillId="5" borderId="0" xfId="4" applyFont="1" applyFill="1" applyBorder="1" applyAlignment="1" applyProtection="1">
      <alignment horizontal="center" vertical="center" wrapText="1"/>
    </xf>
    <xf numFmtId="0" fontId="4" fillId="5" borderId="39" xfId="4" applyFont="1" applyFill="1" applyBorder="1" applyAlignment="1" applyProtection="1">
      <alignment vertical="center"/>
    </xf>
    <xf numFmtId="0" fontId="4" fillId="5" borderId="33" xfId="4" applyFont="1" applyFill="1" applyBorder="1" applyAlignment="1" applyProtection="1">
      <alignment horizontal="right" vertical="center" wrapText="1"/>
    </xf>
    <xf numFmtId="0" fontId="4" fillId="5" borderId="33" xfId="4" applyFont="1" applyFill="1" applyBorder="1" applyAlignment="1" applyProtection="1">
      <alignment horizontal="right" vertical="top" wrapText="1"/>
    </xf>
    <xf numFmtId="0" fontId="4" fillId="5" borderId="0" xfId="4" applyFont="1" applyFill="1" applyBorder="1" applyAlignment="1" applyProtection="1">
      <alignment horizontal="right" vertical="center" wrapText="1"/>
    </xf>
    <xf numFmtId="0" fontId="4" fillId="5" borderId="36" xfId="4" applyFont="1" applyFill="1" applyBorder="1" applyAlignment="1" applyProtection="1">
      <alignment horizontal="center" vertical="center" wrapText="1"/>
    </xf>
    <xf numFmtId="42" fontId="8" fillId="5" borderId="37" xfId="4" applyNumberFormat="1" applyFont="1" applyFill="1" applyBorder="1" applyAlignment="1" applyProtection="1">
      <alignment vertical="top" wrapText="1"/>
    </xf>
    <xf numFmtId="0" fontId="14" fillId="5" borderId="0" xfId="4" applyFont="1" applyFill="1" applyAlignment="1" applyProtection="1">
      <alignment vertical="center"/>
    </xf>
    <xf numFmtId="0" fontId="4" fillId="5" borderId="7" xfId="4" applyFont="1" applyFill="1" applyBorder="1" applyAlignment="1" applyProtection="1">
      <alignment horizontal="right" vertical="center" wrapText="1"/>
    </xf>
    <xf numFmtId="0" fontId="27" fillId="5" borderId="0" xfId="8" applyFont="1" applyFill="1" applyBorder="1" applyAlignment="1" applyProtection="1">
      <alignment horizontal="right" vertical="center" wrapText="1"/>
    </xf>
    <xf numFmtId="0" fontId="14" fillId="5" borderId="32" xfId="4" applyFont="1" applyFill="1" applyBorder="1" applyAlignment="1" applyProtection="1">
      <alignment horizontal="center" vertical="center"/>
    </xf>
    <xf numFmtId="0" fontId="14" fillId="5" borderId="38" xfId="4" applyFont="1" applyFill="1" applyBorder="1" applyAlignment="1" applyProtection="1">
      <alignment horizontal="center" vertical="center"/>
    </xf>
    <xf numFmtId="0" fontId="14" fillId="5" borderId="35" xfId="4" applyFont="1" applyFill="1" applyBorder="1" applyAlignment="1" applyProtection="1">
      <alignment horizontal="center" vertical="center"/>
    </xf>
    <xf numFmtId="2" fontId="4" fillId="2" borderId="1" xfId="6" applyNumberFormat="1" applyFont="1" applyFill="1" applyBorder="1" applyAlignment="1" applyProtection="1">
      <alignment vertical="center" shrinkToFit="1"/>
    </xf>
    <xf numFmtId="0" fontId="14" fillId="5" borderId="73" xfId="4" applyFont="1" applyFill="1" applyBorder="1" applyAlignment="1" applyProtection="1">
      <alignment horizontal="center" vertical="center"/>
    </xf>
    <xf numFmtId="0" fontId="4" fillId="5" borderId="5" xfId="4" applyFont="1" applyFill="1" applyBorder="1" applyAlignment="1" applyProtection="1">
      <alignment horizontal="right" vertical="center" wrapText="1"/>
    </xf>
    <xf numFmtId="0" fontId="14" fillId="5" borderId="74" xfId="4" applyFont="1" applyFill="1" applyBorder="1" applyAlignment="1" applyProtection="1">
      <alignment horizontal="center" vertical="center"/>
    </xf>
    <xf numFmtId="0" fontId="17" fillId="5" borderId="75" xfId="5" applyFont="1" applyFill="1" applyBorder="1" applyAlignment="1" applyProtection="1">
      <alignment vertical="center"/>
    </xf>
    <xf numFmtId="42" fontId="8" fillId="5" borderId="46" xfId="4" applyNumberFormat="1" applyFont="1" applyFill="1" applyBorder="1" applyAlignment="1" applyProtection="1">
      <alignment vertical="top" wrapText="1"/>
    </xf>
    <xf numFmtId="2" fontId="7" fillId="2" borderId="16" xfId="6" applyNumberFormat="1" applyFont="1" applyFill="1" applyBorder="1" applyAlignment="1" applyProtection="1">
      <alignment vertical="center" shrinkToFit="1"/>
    </xf>
    <xf numFmtId="0" fontId="8" fillId="5" borderId="0" xfId="4" applyFont="1" applyFill="1" applyBorder="1" applyAlignment="1" applyProtection="1">
      <alignment horizontal="right" vertical="center" wrapText="1"/>
    </xf>
    <xf numFmtId="0" fontId="14" fillId="5" borderId="0" xfId="4" applyFont="1" applyFill="1" applyAlignment="1" applyProtection="1">
      <alignment horizontal="center" vertical="center"/>
    </xf>
    <xf numFmtId="0" fontId="7" fillId="5" borderId="39" xfId="4" applyFont="1" applyFill="1" applyBorder="1" applyAlignment="1" applyProtection="1">
      <alignment horizontal="left" vertical="center" wrapText="1"/>
    </xf>
    <xf numFmtId="0" fontId="12" fillId="5" borderId="10" xfId="4" applyFont="1" applyFill="1" applyBorder="1" applyAlignment="1" applyProtection="1">
      <alignment horizontal="center" vertical="center" shrinkToFit="1"/>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4" fillId="5" borderId="0" xfId="4" applyFont="1" applyFill="1" applyBorder="1" applyAlignment="1" applyProtection="1">
      <alignment vertical="center"/>
    </xf>
    <xf numFmtId="0" fontId="10" fillId="5" borderId="3" xfId="4" applyFont="1" applyFill="1" applyBorder="1" applyAlignment="1" applyProtection="1">
      <alignment horizontal="center" vertical="center"/>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4" fillId="5" borderId="0" xfId="4" applyFont="1" applyFill="1" applyBorder="1" applyAlignment="1" applyProtection="1">
      <alignment vertical="center"/>
    </xf>
    <xf numFmtId="0" fontId="12" fillId="5" borderId="10" xfId="4" applyFont="1" applyFill="1" applyBorder="1" applyAlignment="1" applyProtection="1">
      <alignment horizontal="center" vertical="center" shrinkToFit="1"/>
    </xf>
    <xf numFmtId="0" fontId="7" fillId="5" borderId="39" xfId="4" applyFont="1" applyFill="1" applyBorder="1" applyAlignment="1" applyProtection="1">
      <alignment horizontal="left" vertical="center" wrapText="1"/>
    </xf>
    <xf numFmtId="0" fontId="14" fillId="5" borderId="0" xfId="4" applyFont="1" applyFill="1" applyAlignment="1" applyProtection="1">
      <alignment horizontal="center" vertical="center"/>
    </xf>
    <xf numFmtId="0" fontId="10" fillId="5" borderId="3" xfId="4" applyFont="1" applyFill="1" applyBorder="1" applyAlignment="1" applyProtection="1">
      <alignment horizontal="center" vertical="center"/>
    </xf>
    <xf numFmtId="0" fontId="4" fillId="5" borderId="0" xfId="3" applyFont="1" applyFill="1" applyProtection="1">
      <alignment vertical="center"/>
    </xf>
    <xf numFmtId="0" fontId="4" fillId="0" borderId="0" xfId="3" applyFo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0" fontId="19" fillId="5" borderId="0" xfId="0" applyFont="1" applyFill="1" applyAlignment="1" applyProtection="1">
      <alignment horizontal="center" vertical="center"/>
    </xf>
    <xf numFmtId="0" fontId="4" fillId="5" borderId="0" xfId="0" applyFont="1" applyFill="1" applyBorder="1" applyAlignment="1" applyProtection="1">
      <alignment vertical="center"/>
    </xf>
    <xf numFmtId="0" fontId="12" fillId="5" borderId="9" xfId="0" applyFont="1" applyFill="1" applyBorder="1" applyAlignment="1" applyProtection="1">
      <alignment horizontal="center" vertical="center" shrinkToFit="1"/>
    </xf>
    <xf numFmtId="0" fontId="8" fillId="5" borderId="45" xfId="0" applyFont="1" applyFill="1" applyBorder="1" applyAlignment="1" applyProtection="1">
      <alignment horizontal="center" vertical="center" shrinkToFit="1"/>
    </xf>
    <xf numFmtId="0" fontId="12" fillId="5" borderId="3" xfId="0" applyFont="1" applyFill="1" applyBorder="1" applyAlignment="1" applyProtection="1">
      <alignment horizontal="center" vertical="center" shrinkToFit="1"/>
    </xf>
    <xf numFmtId="0" fontId="8" fillId="5" borderId="1" xfId="0" applyFont="1" applyFill="1" applyBorder="1" applyAlignment="1" applyProtection="1">
      <alignment vertical="center" shrinkToFit="1"/>
    </xf>
    <xf numFmtId="0" fontId="8" fillId="5" borderId="45" xfId="0" applyFont="1" applyFill="1" applyBorder="1" applyAlignment="1" applyProtection="1">
      <alignment vertical="center" shrinkToFit="1"/>
    </xf>
    <xf numFmtId="0" fontId="8" fillId="5" borderId="5" xfId="0" applyFont="1" applyFill="1" applyBorder="1" applyAlignment="1" applyProtection="1">
      <alignment horizontal="center" vertical="center" shrinkToFit="1"/>
    </xf>
    <xf numFmtId="0" fontId="12" fillId="5" borderId="24" xfId="0" applyFont="1" applyFill="1" applyBorder="1" applyAlignment="1" applyProtection="1">
      <alignment horizontal="center" vertical="center" shrinkToFit="1"/>
    </xf>
    <xf numFmtId="0" fontId="8" fillId="6" borderId="30" xfId="0" applyFont="1" applyFill="1" applyBorder="1" applyAlignment="1" applyProtection="1">
      <alignment horizontal="right" vertical="center" shrinkToFit="1"/>
    </xf>
    <xf numFmtId="0" fontId="8" fillId="6" borderId="29" xfId="0" applyFont="1" applyFill="1" applyBorder="1" applyAlignment="1" applyProtection="1">
      <alignment horizontal="right" vertical="center" shrinkToFit="1"/>
    </xf>
    <xf numFmtId="0" fontId="8" fillId="6" borderId="29" xfId="0" applyFont="1" applyFill="1" applyBorder="1" applyAlignment="1" applyProtection="1">
      <alignment horizontal="right" vertical="center" shrinkToFit="1"/>
    </xf>
    <xf numFmtId="0" fontId="8" fillId="6" borderId="56" xfId="0" applyFont="1" applyFill="1" applyBorder="1" applyAlignment="1" applyProtection="1">
      <alignment horizontal="left" vertical="center" shrinkToFit="1"/>
    </xf>
    <xf numFmtId="0" fontId="12" fillId="5" borderId="21" xfId="0" applyFont="1" applyFill="1" applyBorder="1" applyAlignment="1" applyProtection="1">
      <alignment horizontal="center" vertical="center" shrinkToFit="1"/>
    </xf>
    <xf numFmtId="0" fontId="8" fillId="6" borderId="28" xfId="0" applyFont="1" applyFill="1" applyBorder="1" applyAlignment="1" applyProtection="1">
      <alignment horizontal="right" vertical="center" shrinkToFit="1"/>
    </xf>
    <xf numFmtId="0" fontId="8" fillId="6" borderId="22" xfId="0" applyFont="1" applyFill="1" applyBorder="1" applyAlignment="1" applyProtection="1">
      <alignment horizontal="right" vertical="center" shrinkToFit="1"/>
    </xf>
    <xf numFmtId="0" fontId="8" fillId="6" borderId="22" xfId="0" applyFont="1" applyFill="1" applyBorder="1" applyAlignment="1" applyProtection="1">
      <alignment horizontal="right" vertical="center" shrinkToFit="1"/>
    </xf>
    <xf numFmtId="0" fontId="8" fillId="6" borderId="57" xfId="0" applyFont="1" applyFill="1" applyBorder="1" applyAlignment="1" applyProtection="1">
      <alignment horizontal="left" vertical="center" shrinkToFit="1"/>
    </xf>
    <xf numFmtId="0" fontId="12" fillId="5" borderId="52" xfId="0" applyFont="1" applyFill="1" applyBorder="1" applyAlignment="1" applyProtection="1">
      <alignment horizontal="center" vertical="center" shrinkToFit="1"/>
    </xf>
    <xf numFmtId="0" fontId="8" fillId="6" borderId="49" xfId="0" applyFont="1" applyFill="1" applyBorder="1" applyAlignment="1" applyProtection="1">
      <alignment horizontal="right" vertical="center" shrinkToFit="1"/>
    </xf>
    <xf numFmtId="0" fontId="8" fillId="6" borderId="36" xfId="0" applyFont="1" applyFill="1" applyBorder="1" applyAlignment="1" applyProtection="1">
      <alignment horizontal="right" vertical="center" shrinkToFit="1"/>
    </xf>
    <xf numFmtId="0" fontId="8" fillId="6" borderId="36" xfId="0" applyFont="1" applyFill="1" applyBorder="1" applyAlignment="1" applyProtection="1">
      <alignment horizontal="right" vertical="center" shrinkToFit="1"/>
    </xf>
    <xf numFmtId="0" fontId="8" fillId="6" borderId="37" xfId="0" applyFont="1" applyFill="1" applyBorder="1" applyAlignment="1" applyProtection="1">
      <alignment horizontal="left" vertical="center" shrinkToFit="1"/>
    </xf>
    <xf numFmtId="0" fontId="15" fillId="5" borderId="0" xfId="0" applyFont="1" applyFill="1" applyAlignment="1" applyProtection="1">
      <alignment horizontal="center" vertical="center"/>
    </xf>
    <xf numFmtId="0" fontId="4" fillId="5" borderId="41" xfId="0" applyFont="1" applyFill="1" applyBorder="1" applyAlignment="1" applyProtection="1">
      <alignment horizontal="right" vertical="center" wrapText="1"/>
    </xf>
    <xf numFmtId="0" fontId="4" fillId="5" borderId="0" xfId="0" applyFont="1" applyFill="1" applyBorder="1" applyAlignment="1" applyProtection="1">
      <alignment horizontal="center" vertical="center" wrapText="1"/>
    </xf>
    <xf numFmtId="0" fontId="17" fillId="5" borderId="0" xfId="0" applyFont="1" applyFill="1" applyAlignment="1" applyProtection="1">
      <alignment vertical="center"/>
    </xf>
    <xf numFmtId="182" fontId="4" fillId="6" borderId="72" xfId="0" applyNumberFormat="1" applyFont="1" applyFill="1" applyBorder="1" applyAlignment="1" applyProtection="1">
      <alignment horizontal="center" vertical="center"/>
    </xf>
    <xf numFmtId="0" fontId="4" fillId="5" borderId="64" xfId="0" applyFont="1" applyFill="1" applyBorder="1" applyAlignment="1" applyProtection="1">
      <alignment horizontal="center" vertical="center"/>
    </xf>
    <xf numFmtId="0" fontId="4" fillId="5" borderId="0" xfId="3" applyFont="1" applyFill="1" applyAlignment="1" applyProtection="1">
      <alignment vertical="center"/>
    </xf>
    <xf numFmtId="0" fontId="4" fillId="5" borderId="0" xfId="3" applyFont="1" applyFill="1" applyBorder="1" applyProtection="1">
      <alignment vertical="center"/>
    </xf>
    <xf numFmtId="0" fontId="4" fillId="5" borderId="62" xfId="0" applyFont="1" applyFill="1" applyBorder="1" applyAlignment="1" applyProtection="1">
      <alignment horizontal="center" vertical="center"/>
    </xf>
    <xf numFmtId="0" fontId="4" fillId="5" borderId="36" xfId="0" applyFont="1" applyFill="1" applyBorder="1" applyAlignment="1" applyProtection="1">
      <alignment horizontal="center" vertical="center"/>
    </xf>
    <xf numFmtId="0" fontId="4" fillId="0" borderId="0" xfId="3" applyFont="1" applyAlignment="1" applyProtection="1">
      <alignment vertical="center"/>
    </xf>
    <xf numFmtId="0" fontId="23" fillId="5" borderId="0" xfId="0" applyFont="1" applyFill="1" applyBorder="1" applyProtection="1"/>
    <xf numFmtId="0" fontId="23" fillId="5" borderId="39" xfId="0" applyFont="1" applyFill="1" applyBorder="1" applyProtection="1"/>
    <xf numFmtId="0" fontId="23" fillId="5" borderId="0" xfId="0" applyFont="1" applyFill="1" applyProtection="1"/>
    <xf numFmtId="0" fontId="4" fillId="5" borderId="39" xfId="0" applyFont="1" applyFill="1" applyBorder="1" applyAlignment="1" applyProtection="1">
      <alignment vertical="center"/>
    </xf>
    <xf numFmtId="0" fontId="4" fillId="5" borderId="0" xfId="3" applyFont="1" applyFill="1" applyBorder="1" applyAlignment="1" applyProtection="1">
      <alignment vertical="center"/>
    </xf>
    <xf numFmtId="0" fontId="10" fillId="5" borderId="0" xfId="3" applyFont="1" applyFill="1" applyAlignment="1" applyProtection="1">
      <alignment vertical="center"/>
    </xf>
    <xf numFmtId="0" fontId="10" fillId="0" borderId="0" xfId="3" applyFont="1" applyAlignment="1" applyProtection="1">
      <alignment vertical="center"/>
    </xf>
    <xf numFmtId="0" fontId="4" fillId="5" borderId="39" xfId="3" applyFont="1" applyFill="1" applyBorder="1" applyProtection="1">
      <alignment vertical="center"/>
    </xf>
    <xf numFmtId="0" fontId="22" fillId="5" borderId="0" xfId="0" applyFont="1" applyFill="1" applyBorder="1" applyAlignment="1" applyProtection="1">
      <alignment vertical="center"/>
    </xf>
    <xf numFmtId="0" fontId="22" fillId="5" borderId="39" xfId="0" applyFont="1" applyFill="1" applyBorder="1" applyAlignment="1" applyProtection="1">
      <alignment vertical="center"/>
    </xf>
    <xf numFmtId="0" fontId="4" fillId="5" borderId="38" xfId="0" applyFont="1" applyFill="1" applyBorder="1" applyAlignment="1" applyProtection="1">
      <alignment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horizontal="center" vertical="top"/>
    </xf>
    <xf numFmtId="0" fontId="4" fillId="5" borderId="39" xfId="0" applyFont="1" applyFill="1" applyBorder="1" applyAlignment="1" applyProtection="1">
      <alignment vertical="center" wrapText="1"/>
    </xf>
    <xf numFmtId="0" fontId="4" fillId="5" borderId="0" xfId="0" applyFont="1" applyFill="1" applyAlignment="1" applyProtection="1">
      <alignment horizontal="left" vertical="center"/>
    </xf>
    <xf numFmtId="0" fontId="12" fillId="5" borderId="0" xfId="0" applyFont="1" applyFill="1" applyBorder="1" applyAlignment="1" applyProtection="1">
      <alignment vertical="center" wrapText="1"/>
    </xf>
    <xf numFmtId="0" fontId="4" fillId="5" borderId="39" xfId="0" applyFont="1" applyFill="1" applyBorder="1" applyAlignment="1" applyProtection="1">
      <alignment horizontal="left" vertical="center" wrapText="1"/>
    </xf>
    <xf numFmtId="0" fontId="4" fillId="0" borderId="0" xfId="0" applyFont="1" applyAlignment="1" applyProtection="1">
      <alignment horizontal="left" vertical="center"/>
    </xf>
    <xf numFmtId="0" fontId="4" fillId="5" borderId="0" xfId="0" applyFont="1" applyFill="1" applyProtection="1"/>
    <xf numFmtId="0" fontId="4" fillId="0" borderId="50" xfId="0" applyFont="1" applyBorder="1" applyAlignment="1" applyProtection="1">
      <alignment horizontal="right" vertical="center" wrapText="1"/>
    </xf>
    <xf numFmtId="0" fontId="21" fillId="5" borderId="0" xfId="0" applyFont="1" applyFill="1" applyBorder="1" applyAlignment="1" applyProtection="1">
      <alignment vertical="center"/>
    </xf>
    <xf numFmtId="0" fontId="4" fillId="5" borderId="36" xfId="0" applyFont="1" applyFill="1" applyBorder="1" applyAlignment="1" applyProtection="1">
      <alignment vertical="center"/>
    </xf>
    <xf numFmtId="0" fontId="21" fillId="5" borderId="36" xfId="0" applyFont="1" applyFill="1" applyBorder="1" applyAlignment="1" applyProtection="1">
      <alignment horizontal="center" vertical="center" wrapText="1"/>
    </xf>
    <xf numFmtId="0" fontId="17" fillId="5" borderId="36" xfId="0" applyFont="1" applyFill="1" applyBorder="1" applyAlignment="1" applyProtection="1">
      <alignment horizontal="center" vertical="center"/>
    </xf>
    <xf numFmtId="0" fontId="21" fillId="5" borderId="36" xfId="0" applyFont="1" applyFill="1" applyBorder="1" applyAlignment="1" applyProtection="1">
      <alignment vertical="center"/>
    </xf>
    <xf numFmtId="0" fontId="4" fillId="5" borderId="36" xfId="0" applyFont="1" applyFill="1" applyBorder="1" applyAlignment="1" applyProtection="1">
      <alignment horizontal="center" vertical="center" wrapText="1"/>
    </xf>
    <xf numFmtId="0" fontId="21" fillId="5" borderId="36" xfId="0" applyFont="1" applyFill="1" applyBorder="1" applyAlignment="1" applyProtection="1">
      <alignment vertical="center" wrapText="1"/>
    </xf>
    <xf numFmtId="0" fontId="15" fillId="5" borderId="36" xfId="0" applyFont="1" applyFill="1" applyBorder="1" applyAlignment="1" applyProtection="1">
      <alignment vertical="center"/>
    </xf>
    <xf numFmtId="0" fontId="4" fillId="5" borderId="37" xfId="0" applyFont="1" applyFill="1" applyBorder="1" applyAlignment="1" applyProtection="1">
      <alignment vertical="center"/>
    </xf>
    <xf numFmtId="49" fontId="17" fillId="5" borderId="0" xfId="0" applyNumberFormat="1" applyFont="1" applyFill="1" applyBorder="1" applyAlignment="1" applyProtection="1">
      <alignment horizontal="center" vertical="center"/>
    </xf>
    <xf numFmtId="0" fontId="4" fillId="5" borderId="0" xfId="0" applyFont="1" applyFill="1" applyBorder="1" applyAlignment="1" applyProtection="1">
      <alignment vertical="center" wrapText="1"/>
    </xf>
    <xf numFmtId="0" fontId="17" fillId="5" borderId="0" xfId="0" applyFont="1" applyFill="1" applyBorder="1" applyAlignment="1" applyProtection="1">
      <alignment vertical="center"/>
    </xf>
    <xf numFmtId="0" fontId="23" fillId="0" borderId="0" xfId="0" applyFont="1" applyProtection="1"/>
    <xf numFmtId="49" fontId="17" fillId="5" borderId="36" xfId="0" applyNumberFormat="1" applyFont="1" applyFill="1" applyBorder="1" applyAlignment="1" applyProtection="1">
      <alignment horizontal="center" vertical="center"/>
    </xf>
    <xf numFmtId="0" fontId="4" fillId="5" borderId="36" xfId="0" applyFont="1" applyFill="1" applyBorder="1" applyAlignment="1" applyProtection="1">
      <alignment vertical="center" wrapText="1"/>
    </xf>
    <xf numFmtId="179" fontId="8" fillId="6" borderId="46" xfId="0" applyNumberFormat="1" applyFont="1" applyFill="1" applyBorder="1" applyAlignment="1" applyProtection="1">
      <alignment horizontal="center" vertical="center" shrinkToFit="1"/>
      <protection locked="0"/>
    </xf>
    <xf numFmtId="179" fontId="8" fillId="6" borderId="6" xfId="0" applyNumberFormat="1" applyFont="1" applyFill="1" applyBorder="1" applyAlignment="1" applyProtection="1">
      <alignment horizontal="center" vertical="center" shrinkToFit="1"/>
      <protection locked="0"/>
    </xf>
    <xf numFmtId="179" fontId="8" fillId="6" borderId="4" xfId="0" applyNumberFormat="1" applyFont="1" applyFill="1" applyBorder="1" applyAlignment="1" applyProtection="1">
      <alignment horizontal="center" vertical="center" shrinkToFit="1"/>
      <protection locked="0"/>
    </xf>
    <xf numFmtId="182" fontId="4" fillId="6" borderId="0" xfId="0" applyNumberFormat="1" applyFont="1" applyFill="1" applyBorder="1" applyAlignment="1" applyProtection="1">
      <alignment horizontal="center" vertical="center"/>
      <protection locked="0"/>
    </xf>
    <xf numFmtId="0" fontId="4" fillId="5" borderId="11" xfId="0" applyFont="1" applyFill="1" applyBorder="1" applyAlignment="1" applyProtection="1">
      <alignment vertical="center"/>
    </xf>
    <xf numFmtId="0" fontId="12" fillId="5" borderId="0" xfId="0" applyFont="1" applyFill="1" applyBorder="1" applyAlignment="1" applyProtection="1">
      <alignment horizontal="center" vertical="top" wrapText="1"/>
    </xf>
    <xf numFmtId="0" fontId="4" fillId="5" borderId="5" xfId="0" applyFont="1" applyFill="1" applyBorder="1" applyAlignment="1" applyProtection="1">
      <alignment horizontal="center" vertical="top" wrapText="1"/>
    </xf>
    <xf numFmtId="0" fontId="4" fillId="5" borderId="5" xfId="0" applyFont="1" applyFill="1" applyBorder="1" applyAlignment="1" applyProtection="1">
      <alignment vertical="top" wrapText="1"/>
    </xf>
    <xf numFmtId="0" fontId="4" fillId="5" borderId="46" xfId="0" applyFont="1" applyFill="1" applyBorder="1" applyAlignment="1" applyProtection="1">
      <alignment horizontal="left" vertical="center" wrapText="1"/>
    </xf>
    <xf numFmtId="0" fontId="4" fillId="0" borderId="0" xfId="3" applyFont="1" applyFill="1" applyProtection="1">
      <alignment vertical="center"/>
    </xf>
    <xf numFmtId="0" fontId="14" fillId="5" borderId="0" xfId="4" applyFont="1" applyFill="1" applyAlignment="1" applyProtection="1">
      <alignment horizontal="center" vertical="center"/>
    </xf>
    <xf numFmtId="0" fontId="8" fillId="6" borderId="29" xfId="0" applyFont="1" applyFill="1" applyBorder="1" applyAlignment="1" applyProtection="1">
      <alignment horizontal="right" vertical="center" shrinkToFit="1"/>
    </xf>
    <xf numFmtId="0" fontId="8" fillId="6" borderId="22" xfId="0" applyFont="1" applyFill="1" applyBorder="1" applyAlignment="1" applyProtection="1">
      <alignment horizontal="right" vertical="center" shrinkToFit="1"/>
    </xf>
    <xf numFmtId="0" fontId="7" fillId="5" borderId="39" xfId="4" applyFont="1" applyFill="1" applyBorder="1" applyAlignment="1" applyProtection="1">
      <alignment horizontal="left" vertical="center" wrapText="1"/>
    </xf>
    <xf numFmtId="0" fontId="4" fillId="5" borderId="39" xfId="0" applyFont="1" applyFill="1" applyBorder="1" applyAlignment="1" applyProtection="1">
      <alignment horizontal="left" vertical="center" wrapText="1"/>
    </xf>
    <xf numFmtId="0" fontId="12" fillId="5" borderId="10" xfId="4" applyFont="1" applyFill="1" applyBorder="1" applyAlignment="1" applyProtection="1">
      <alignment horizontal="center" vertical="center" shrinkToFit="1"/>
    </xf>
    <xf numFmtId="0" fontId="12" fillId="5" borderId="3" xfId="0" applyFont="1" applyFill="1" applyBorder="1" applyAlignment="1" applyProtection="1">
      <alignment horizontal="center" vertical="center" shrinkToFit="1"/>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4" fillId="5" borderId="0" xfId="4" applyFont="1" applyFill="1" applyBorder="1" applyAlignment="1" applyProtection="1">
      <alignment vertical="center"/>
    </xf>
    <xf numFmtId="0" fontId="8" fillId="6" borderId="36" xfId="0" applyFont="1" applyFill="1" applyBorder="1" applyAlignment="1" applyProtection="1">
      <alignment horizontal="right" vertical="center" shrinkToFit="1"/>
    </xf>
    <xf numFmtId="0" fontId="10" fillId="5" borderId="3" xfId="4" applyFont="1" applyFill="1" applyBorder="1" applyAlignment="1" applyProtection="1">
      <alignment horizontal="center" vertical="center"/>
    </xf>
    <xf numFmtId="177" fontId="23" fillId="2" borderId="9" xfId="0" applyNumberFormat="1" applyFont="1" applyFill="1" applyBorder="1" applyAlignment="1" applyProtection="1">
      <alignment vertical="center"/>
    </xf>
    <xf numFmtId="177" fontId="30" fillId="3" borderId="9" xfId="6" applyNumberFormat="1" applyFont="1" applyFill="1" applyBorder="1" applyAlignment="1" applyProtection="1">
      <alignment vertical="center"/>
      <protection locked="0"/>
    </xf>
    <xf numFmtId="177" fontId="30" fillId="3" borderId="23" xfId="6" applyNumberFormat="1" applyFont="1" applyFill="1" applyBorder="1" applyAlignment="1" applyProtection="1">
      <alignment vertical="center"/>
      <protection locked="0"/>
    </xf>
    <xf numFmtId="177" fontId="30" fillId="3" borderId="21" xfId="6" applyNumberFormat="1" applyFont="1" applyFill="1" applyBorder="1" applyAlignment="1" applyProtection="1">
      <alignment vertical="center"/>
      <protection locked="0"/>
    </xf>
    <xf numFmtId="177" fontId="30" fillId="3" borderId="4" xfId="6" applyNumberFormat="1" applyFont="1" applyFill="1" applyBorder="1" applyAlignment="1" applyProtection="1">
      <alignment vertical="center"/>
      <protection locked="0"/>
    </xf>
    <xf numFmtId="177" fontId="30" fillId="3" borderId="8" xfId="6" applyNumberFormat="1" applyFont="1" applyFill="1" applyBorder="1" applyAlignment="1" applyProtection="1">
      <alignment vertical="center"/>
      <protection locked="0"/>
    </xf>
    <xf numFmtId="177" fontId="30" fillId="3" borderId="0" xfId="6" applyNumberFormat="1" applyFont="1" applyFill="1" applyBorder="1" applyAlignment="1" applyProtection="1">
      <alignment vertical="center"/>
      <protection locked="0"/>
    </xf>
    <xf numFmtId="177" fontId="30" fillId="3" borderId="18" xfId="6" applyNumberFormat="1" applyFont="1" applyFill="1" applyBorder="1" applyAlignment="1" applyProtection="1">
      <alignment vertical="center"/>
      <protection locked="0"/>
    </xf>
    <xf numFmtId="177" fontId="30" fillId="3" borderId="14" xfId="6" applyNumberFormat="1" applyFont="1" applyFill="1" applyBorder="1" applyAlignment="1" applyProtection="1">
      <alignment vertical="center"/>
      <protection locked="0"/>
    </xf>
    <xf numFmtId="177" fontId="30" fillId="3" borderId="24" xfId="6" applyNumberFormat="1" applyFont="1" applyFill="1" applyBorder="1" applyAlignment="1" applyProtection="1">
      <alignment vertical="center"/>
      <protection locked="0"/>
    </xf>
    <xf numFmtId="177" fontId="30" fillId="3" borderId="22" xfId="6" applyNumberFormat="1" applyFont="1" applyFill="1" applyBorder="1" applyAlignment="1" applyProtection="1">
      <alignment vertical="center"/>
      <protection locked="0"/>
    </xf>
    <xf numFmtId="177" fontId="30" fillId="3" borderId="5" xfId="6" applyNumberFormat="1" applyFont="1" applyFill="1" applyBorder="1" applyAlignment="1" applyProtection="1">
      <alignment vertical="center"/>
      <protection locked="0"/>
    </xf>
    <xf numFmtId="177" fontId="30" fillId="3" borderId="2" xfId="6" applyNumberFormat="1" applyFont="1" applyFill="1" applyBorder="1" applyAlignment="1" applyProtection="1">
      <alignment vertical="center"/>
      <protection locked="0"/>
    </xf>
    <xf numFmtId="177" fontId="30" fillId="3" borderId="1" xfId="6" applyNumberFormat="1" applyFont="1" applyFill="1" applyBorder="1" applyAlignment="1" applyProtection="1">
      <alignment vertical="center"/>
      <protection locked="0"/>
    </xf>
    <xf numFmtId="177" fontId="30" fillId="3" borderId="12" xfId="6" applyNumberFormat="1" applyFont="1" applyFill="1" applyBorder="1" applyAlignment="1" applyProtection="1">
      <alignment vertical="center"/>
      <protection locked="0"/>
    </xf>
    <xf numFmtId="177" fontId="30" fillId="3" borderId="10" xfId="6" applyNumberFormat="1" applyFont="1" applyFill="1" applyBorder="1" applyAlignment="1" applyProtection="1">
      <alignment vertical="center"/>
      <protection locked="0"/>
    </xf>
    <xf numFmtId="179" fontId="32" fillId="6" borderId="4" xfId="0" applyNumberFormat="1" applyFont="1" applyFill="1" applyBorder="1" applyAlignment="1" applyProtection="1">
      <alignment horizontal="center" vertical="center" shrinkToFit="1"/>
      <protection locked="0"/>
    </xf>
    <xf numFmtId="179" fontId="32" fillId="6" borderId="6" xfId="0" applyNumberFormat="1" applyFont="1" applyFill="1" applyBorder="1" applyAlignment="1" applyProtection="1">
      <alignment horizontal="center" vertical="center" shrinkToFit="1"/>
      <protection locked="0"/>
    </xf>
    <xf numFmtId="0" fontId="4" fillId="5" borderId="11" xfId="4" applyFont="1" applyFill="1" applyBorder="1" applyAlignment="1" applyProtection="1">
      <alignment horizontal="right" vertical="center" wrapText="1"/>
    </xf>
    <xf numFmtId="0" fontId="4" fillId="5" borderId="11" xfId="4" applyFont="1" applyFill="1" applyBorder="1" applyAlignment="1" applyProtection="1">
      <alignment vertical="center"/>
    </xf>
    <xf numFmtId="0" fontId="7" fillId="5" borderId="3" xfId="4" applyFont="1" applyFill="1" applyBorder="1" applyAlignment="1" applyProtection="1">
      <alignment horizontal="center" vertical="center" wrapText="1"/>
    </xf>
    <xf numFmtId="0" fontId="33" fillId="5" borderId="0" xfId="8" applyFont="1" applyFill="1" applyBorder="1" applyAlignment="1" applyProtection="1">
      <alignment horizontal="right" vertical="center" wrapText="1"/>
    </xf>
    <xf numFmtId="0" fontId="4" fillId="5" borderId="53" xfId="0" quotePrefix="1" applyFont="1" applyFill="1" applyBorder="1" applyAlignment="1" applyProtection="1">
      <alignment horizontal="center" vertical="center"/>
    </xf>
    <xf numFmtId="0" fontId="4" fillId="5" borderId="54" xfId="0" applyFont="1" applyFill="1" applyBorder="1" applyAlignment="1" applyProtection="1">
      <alignment horizontal="center" vertical="center"/>
    </xf>
    <xf numFmtId="0" fontId="4" fillId="5" borderId="55" xfId="0" applyFont="1" applyFill="1" applyBorder="1" applyAlignment="1" applyProtection="1">
      <alignment horizontal="center" vertical="center"/>
    </xf>
    <xf numFmtId="0" fontId="4" fillId="5" borderId="38" xfId="0" applyFont="1" applyFill="1" applyBorder="1" applyAlignment="1" applyProtection="1">
      <alignment horizontal="center" vertical="center" wrapText="1"/>
    </xf>
    <xf numFmtId="49" fontId="7" fillId="5" borderId="33" xfId="0" applyNumberFormat="1" applyFont="1" applyFill="1" applyBorder="1" applyAlignment="1" applyProtection="1">
      <alignment horizontal="left" vertical="center"/>
    </xf>
    <xf numFmtId="49" fontId="7" fillId="5" borderId="34" xfId="0" applyNumberFormat="1" applyFont="1" applyFill="1" applyBorder="1" applyAlignment="1" applyProtection="1">
      <alignment horizontal="left" vertical="center"/>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12" fillId="5" borderId="3" xfId="4" applyFont="1" applyFill="1" applyBorder="1" applyAlignment="1" applyProtection="1">
      <alignment horizontal="center" vertical="center"/>
    </xf>
    <xf numFmtId="0" fontId="12" fillId="5" borderId="2" xfId="4" applyFont="1" applyFill="1" applyBorder="1" applyAlignment="1" applyProtection="1">
      <alignment horizontal="center" vertical="center"/>
    </xf>
    <xf numFmtId="0" fontId="12" fillId="5" borderId="1" xfId="4" applyFont="1" applyFill="1" applyBorder="1" applyAlignment="1" applyProtection="1">
      <alignment horizontal="center" vertical="center"/>
    </xf>
    <xf numFmtId="0" fontId="7" fillId="5" borderId="33" xfId="0" applyFont="1" applyFill="1" applyBorder="1" applyAlignment="1" applyProtection="1">
      <alignment horizontal="left" vertical="center" wrapText="1"/>
    </xf>
    <xf numFmtId="0" fontId="7" fillId="5" borderId="34" xfId="0" applyFont="1" applyFill="1" applyBorder="1" applyAlignment="1" applyProtection="1">
      <alignment horizontal="left" vertical="center" wrapText="1"/>
    </xf>
    <xf numFmtId="0" fontId="4" fillId="0" borderId="3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65" xfId="0" applyFont="1" applyBorder="1" applyAlignment="1" applyProtection="1">
      <alignment horizontal="left" vertical="center"/>
    </xf>
    <xf numFmtId="58" fontId="18" fillId="6" borderId="35" xfId="0" applyNumberFormat="1" applyFont="1" applyFill="1" applyBorder="1" applyAlignment="1" applyProtection="1">
      <alignment horizontal="center" vertical="center" shrinkToFit="1"/>
      <protection locked="0"/>
    </xf>
    <xf numFmtId="58" fontId="18" fillId="6" borderId="36" xfId="0" applyNumberFormat="1" applyFont="1" applyFill="1" applyBorder="1" applyAlignment="1" applyProtection="1">
      <alignment horizontal="center" vertical="center" shrinkToFit="1"/>
      <protection locked="0"/>
    </xf>
    <xf numFmtId="58" fontId="18" fillId="6" borderId="37" xfId="0" applyNumberFormat="1" applyFont="1" applyFill="1" applyBorder="1" applyAlignment="1" applyProtection="1">
      <alignment horizontal="center" vertical="center" shrinkToFit="1"/>
      <protection locked="0"/>
    </xf>
    <xf numFmtId="0" fontId="18" fillId="6" borderId="35" xfId="0" applyFont="1" applyFill="1" applyBorder="1" applyAlignment="1" applyProtection="1">
      <alignment horizontal="left" vertical="center" shrinkToFit="1"/>
      <protection locked="0"/>
    </xf>
    <xf numFmtId="0" fontId="18" fillId="6" borderId="36" xfId="0" applyFont="1" applyFill="1" applyBorder="1" applyAlignment="1" applyProtection="1">
      <alignment horizontal="left" vertical="center" shrinkToFit="1"/>
      <protection locked="0"/>
    </xf>
    <xf numFmtId="0" fontId="18" fillId="6" borderId="66" xfId="0" applyFont="1" applyFill="1" applyBorder="1" applyAlignment="1" applyProtection="1">
      <alignment horizontal="left" vertical="center" shrinkToFit="1"/>
      <protection locked="0"/>
    </xf>
    <xf numFmtId="0" fontId="18" fillId="6" borderId="37"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center" vertical="center" textRotation="255" shrinkToFit="1"/>
    </xf>
    <xf numFmtId="0" fontId="4" fillId="5" borderId="44" xfId="0" applyFont="1" applyFill="1" applyBorder="1" applyAlignment="1" applyProtection="1">
      <alignment horizontal="center" vertical="center" textRotation="255" shrinkToFit="1"/>
    </xf>
    <xf numFmtId="0" fontId="4" fillId="5" borderId="47" xfId="0" applyFont="1" applyFill="1" applyBorder="1" applyAlignment="1" applyProtection="1">
      <alignment horizontal="center" vertical="center" textRotation="255" shrinkToFit="1"/>
    </xf>
    <xf numFmtId="0" fontId="4" fillId="5" borderId="48" xfId="0" applyFont="1" applyFill="1" applyBorder="1" applyAlignment="1" applyProtection="1">
      <alignment horizontal="center" vertical="center" textRotation="255" shrinkToFit="1"/>
    </xf>
    <xf numFmtId="0" fontId="12" fillId="5" borderId="41" xfId="0" applyFont="1" applyFill="1" applyBorder="1" applyAlignment="1" applyProtection="1">
      <alignment horizontal="center" vertical="center" wrapText="1" shrinkToFit="1"/>
    </xf>
    <xf numFmtId="0" fontId="12" fillId="5" borderId="42" xfId="0" applyFont="1" applyFill="1" applyBorder="1" applyAlignment="1" applyProtection="1">
      <alignment horizontal="center" vertical="center" wrapText="1" shrinkToFit="1"/>
    </xf>
    <xf numFmtId="0" fontId="12" fillId="5" borderId="43" xfId="0" applyFont="1" applyFill="1" applyBorder="1" applyAlignment="1" applyProtection="1">
      <alignment horizontal="center" vertical="center" wrapText="1" shrinkToFit="1"/>
    </xf>
    <xf numFmtId="0" fontId="18" fillId="6" borderId="42" xfId="0" applyFont="1" applyFill="1" applyBorder="1" applyAlignment="1" applyProtection="1">
      <alignment horizontal="center" vertical="center" shrinkToFit="1"/>
      <protection locked="0"/>
    </xf>
    <xf numFmtId="0" fontId="18" fillId="6" borderId="31" xfId="0" applyFont="1" applyFill="1" applyBorder="1" applyAlignment="1" applyProtection="1">
      <alignment horizontal="center" vertical="center" shrinkToFit="1"/>
      <protection locked="0"/>
    </xf>
    <xf numFmtId="0" fontId="12" fillId="5" borderId="30" xfId="0" applyFont="1" applyFill="1" applyBorder="1" applyAlignment="1" applyProtection="1">
      <alignment horizontal="center" vertical="center" shrinkToFit="1"/>
    </xf>
    <xf numFmtId="0" fontId="12" fillId="5" borderId="25" xfId="0" applyFont="1" applyFill="1" applyBorder="1" applyAlignment="1" applyProtection="1">
      <alignment horizontal="center" vertical="center" shrinkToFit="1"/>
    </xf>
    <xf numFmtId="0" fontId="18" fillId="6" borderId="29" xfId="0" applyFont="1" applyFill="1" applyBorder="1" applyAlignment="1" applyProtection="1">
      <alignment horizontal="center" vertical="center" shrinkToFit="1"/>
      <protection locked="0"/>
    </xf>
    <xf numFmtId="0" fontId="18" fillId="6" borderId="56" xfId="0" applyFont="1" applyFill="1" applyBorder="1" applyAlignment="1" applyProtection="1">
      <alignment horizontal="center" vertical="center" shrinkToFit="1"/>
      <protection locked="0"/>
    </xf>
    <xf numFmtId="0" fontId="12" fillId="5" borderId="6" xfId="0" applyFont="1" applyFill="1" applyBorder="1" applyAlignment="1" applyProtection="1">
      <alignment horizontal="center" vertical="center" shrinkToFit="1"/>
    </xf>
    <xf numFmtId="0" fontId="12" fillId="5" borderId="4" xfId="0" applyFont="1" applyFill="1" applyBorder="1" applyAlignment="1" applyProtection="1">
      <alignment horizontal="center" vertical="center" shrinkToFit="1"/>
    </xf>
    <xf numFmtId="0" fontId="4" fillId="5" borderId="0" xfId="4" applyFont="1" applyFill="1" applyBorder="1" applyAlignment="1" applyProtection="1">
      <alignment vertical="center"/>
    </xf>
    <xf numFmtId="0" fontId="4" fillId="5" borderId="0" xfId="4" applyFont="1" applyFill="1" applyBorder="1" applyAlignment="1" applyProtection="1">
      <alignment horizontal="left" vertical="center"/>
    </xf>
    <xf numFmtId="0" fontId="8" fillId="6" borderId="22" xfId="0" applyFont="1" applyFill="1" applyBorder="1" applyAlignment="1" applyProtection="1">
      <alignment horizontal="left" vertical="center" wrapText="1" shrinkToFit="1"/>
      <protection locked="0"/>
    </xf>
    <xf numFmtId="0" fontId="8" fillId="6" borderId="36" xfId="0" applyFont="1" applyFill="1" applyBorder="1" applyAlignment="1" applyProtection="1">
      <alignment horizontal="right" vertical="center" shrinkToFit="1"/>
    </xf>
    <xf numFmtId="0" fontId="8" fillId="6" borderId="36" xfId="0" applyFont="1" applyFill="1" applyBorder="1" applyAlignment="1" applyProtection="1">
      <alignment horizontal="left" vertical="center" wrapText="1" shrinkToFit="1"/>
      <protection locked="0"/>
    </xf>
    <xf numFmtId="0" fontId="18" fillId="6" borderId="5" xfId="0" applyFont="1" applyFill="1" applyBorder="1" applyAlignment="1" applyProtection="1">
      <alignment horizontal="center" vertical="center" shrinkToFit="1"/>
      <protection locked="0"/>
    </xf>
    <xf numFmtId="0" fontId="18" fillId="6" borderId="46"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wrapText="1" shrinkToFit="1"/>
    </xf>
    <xf numFmtId="0" fontId="12" fillId="5" borderId="1" xfId="0" applyFont="1" applyFill="1" applyBorder="1" applyAlignment="1" applyProtection="1">
      <alignment horizontal="center" vertical="center" wrapText="1" shrinkToFit="1"/>
    </xf>
    <xf numFmtId="0" fontId="8" fillId="6" borderId="3"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shrinkToFit="1"/>
    </xf>
    <xf numFmtId="0" fontId="12" fillId="5" borderId="12" xfId="0" applyFont="1" applyFill="1" applyBorder="1" applyAlignment="1" applyProtection="1">
      <alignment horizontal="center" vertical="center" shrinkToFit="1"/>
    </xf>
    <xf numFmtId="0" fontId="18" fillId="6" borderId="11" xfId="0" applyFont="1" applyFill="1" applyBorder="1" applyAlignment="1" applyProtection="1">
      <alignment horizontal="center" vertical="center" wrapText="1" shrinkToFit="1"/>
      <protection locked="0"/>
    </xf>
    <xf numFmtId="0" fontId="18" fillId="6" borderId="12" xfId="0" applyFont="1" applyFill="1" applyBorder="1" applyAlignment="1" applyProtection="1">
      <alignment horizontal="center" vertical="center" wrapText="1" shrinkToFit="1"/>
      <protection locked="0"/>
    </xf>
    <xf numFmtId="0" fontId="18" fillId="6" borderId="5" xfId="0" applyFont="1" applyFill="1" applyBorder="1" applyAlignment="1" applyProtection="1">
      <alignment horizontal="center" vertical="center" wrapText="1" shrinkToFit="1"/>
      <protection locked="0"/>
    </xf>
    <xf numFmtId="0" fontId="18" fillId="6" borderId="4" xfId="0" applyFont="1" applyFill="1" applyBorder="1" applyAlignment="1" applyProtection="1">
      <alignment horizontal="center" vertical="center" wrapText="1" shrinkToFit="1"/>
      <protection locked="0"/>
    </xf>
    <xf numFmtId="0" fontId="18" fillId="6" borderId="2" xfId="0" applyFont="1" applyFill="1" applyBorder="1" applyAlignment="1" applyProtection="1">
      <alignment vertical="center" shrinkToFit="1"/>
      <protection locked="0"/>
    </xf>
    <xf numFmtId="0" fontId="18" fillId="6" borderId="45" xfId="0" applyFont="1" applyFill="1" applyBorder="1" applyAlignment="1" applyProtection="1">
      <alignment vertical="center" shrinkToFit="1"/>
      <protection locked="0"/>
    </xf>
    <xf numFmtId="0" fontId="18" fillId="4" borderId="2" xfId="0" applyFont="1" applyFill="1" applyBorder="1" applyAlignment="1" applyProtection="1">
      <alignment horizontal="center" vertical="center" wrapText="1" shrinkToFit="1"/>
      <protection locked="0"/>
    </xf>
    <xf numFmtId="0" fontId="18" fillId="4" borderId="1" xfId="0" applyFont="1" applyFill="1" applyBorder="1" applyAlignment="1" applyProtection="1">
      <alignment horizontal="center" vertical="center" wrapText="1" shrinkToFit="1"/>
      <protection locked="0"/>
    </xf>
    <xf numFmtId="0" fontId="12" fillId="5" borderId="3" xfId="0" applyFont="1" applyFill="1" applyBorder="1" applyAlignment="1" applyProtection="1">
      <alignment horizontal="center" vertical="center" shrinkToFit="1"/>
    </xf>
    <xf numFmtId="0" fontId="12" fillId="5" borderId="1" xfId="0" applyFont="1" applyFill="1" applyBorder="1" applyAlignment="1" applyProtection="1">
      <alignment horizontal="center" vertical="center" shrinkToFit="1"/>
    </xf>
    <xf numFmtId="0" fontId="8" fillId="3" borderId="3"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4" fillId="5" borderId="53" xfId="4" quotePrefix="1" applyFont="1" applyFill="1" applyBorder="1" applyAlignment="1" applyProtection="1">
      <alignment horizontal="center" vertical="center" wrapText="1"/>
    </xf>
    <xf numFmtId="0" fontId="4" fillId="5" borderId="54" xfId="4" quotePrefix="1" applyFont="1" applyFill="1" applyBorder="1" applyAlignment="1" applyProtection="1">
      <alignment horizontal="center" vertical="center" wrapText="1"/>
    </xf>
    <xf numFmtId="0" fontId="4" fillId="5" borderId="54" xfId="4" applyFont="1" applyFill="1" applyBorder="1" applyAlignment="1" applyProtection="1">
      <alignment horizontal="center" vertical="center" wrapText="1"/>
    </xf>
    <xf numFmtId="0" fontId="4" fillId="5" borderId="55"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shrinkToFit="1"/>
    </xf>
    <xf numFmtId="0" fontId="12" fillId="0" borderId="1" xfId="4" applyFont="1" applyFill="1" applyBorder="1" applyAlignment="1" applyProtection="1">
      <alignment horizontal="center" vertical="center" wrapText="1" shrinkToFit="1"/>
    </xf>
    <xf numFmtId="0" fontId="12" fillId="0" borderId="40" xfId="4" applyFont="1" applyFill="1" applyBorder="1" applyAlignment="1" applyProtection="1">
      <alignment horizontal="center" vertical="center" shrinkToFit="1"/>
    </xf>
    <xf numFmtId="0" fontId="12" fillId="0" borderId="58" xfId="4" applyFont="1" applyFill="1" applyBorder="1" applyAlignment="1" applyProtection="1">
      <alignment horizontal="center" vertical="center" shrinkToFit="1"/>
    </xf>
    <xf numFmtId="180" fontId="4" fillId="3" borderId="3" xfId="2" applyNumberFormat="1" applyFont="1" applyFill="1" applyBorder="1" applyAlignment="1" applyProtection="1">
      <alignment horizontal="center" vertical="center" wrapText="1"/>
      <protection locked="0"/>
    </xf>
    <xf numFmtId="180" fontId="4" fillId="3" borderId="1" xfId="2" applyNumberFormat="1" applyFont="1" applyFill="1" applyBorder="1" applyAlignment="1" applyProtection="1">
      <alignment horizontal="center" vertical="center" wrapText="1"/>
      <protection locked="0"/>
    </xf>
    <xf numFmtId="181" fontId="4" fillId="2" borderId="3" xfId="2" applyNumberFormat="1" applyFont="1" applyFill="1" applyBorder="1" applyAlignment="1" applyProtection="1">
      <alignment horizontal="center" vertical="center" wrapText="1"/>
    </xf>
    <xf numFmtId="181" fontId="4" fillId="2" borderId="1" xfId="2" applyNumberFormat="1" applyFont="1" applyFill="1" applyBorder="1" applyAlignment="1" applyProtection="1">
      <alignment horizontal="center" vertical="center" wrapText="1"/>
    </xf>
    <xf numFmtId="181" fontId="4" fillId="2" borderId="48" xfId="2" applyNumberFormat="1" applyFont="1" applyFill="1" applyBorder="1" applyAlignment="1" applyProtection="1">
      <alignment horizontal="center" vertical="center" wrapText="1"/>
    </xf>
    <xf numFmtId="181" fontId="4" fillId="2" borderId="59" xfId="2" applyNumberFormat="1" applyFont="1" applyFill="1" applyBorder="1" applyAlignment="1" applyProtection="1">
      <alignment horizontal="center" vertical="center" wrapText="1"/>
    </xf>
    <xf numFmtId="0" fontId="7" fillId="5" borderId="33" xfId="4" applyFont="1" applyFill="1" applyBorder="1" applyAlignment="1" applyProtection="1">
      <alignment horizontal="left" vertical="center" wrapText="1"/>
    </xf>
    <xf numFmtId="0" fontId="7" fillId="5" borderId="34" xfId="4" applyFont="1" applyFill="1" applyBorder="1" applyAlignment="1" applyProtection="1">
      <alignment horizontal="left" vertical="center" wrapText="1"/>
    </xf>
    <xf numFmtId="42" fontId="8" fillId="0" borderId="49" xfId="4" applyNumberFormat="1" applyFont="1" applyBorder="1" applyAlignment="1" applyProtection="1">
      <alignment horizontal="center" vertical="center" wrapText="1"/>
    </xf>
    <xf numFmtId="42" fontId="8" fillId="0" borderId="36" xfId="4" applyNumberFormat="1" applyFont="1" applyBorder="1" applyAlignment="1" applyProtection="1">
      <alignment horizontal="center" vertical="center" wrapText="1"/>
    </xf>
    <xf numFmtId="42" fontId="8" fillId="0" borderId="51" xfId="4" applyNumberFormat="1" applyFont="1" applyBorder="1" applyAlignment="1" applyProtection="1">
      <alignment horizontal="center" vertical="center" wrapText="1"/>
    </xf>
    <xf numFmtId="0" fontId="12" fillId="0" borderId="3" xfId="4" applyFont="1" applyBorder="1" applyAlignment="1" applyProtection="1">
      <alignment horizontal="left" vertical="center" wrapText="1"/>
    </xf>
    <xf numFmtId="0" fontId="12" fillId="0" borderId="2" xfId="4" applyFont="1" applyBorder="1" applyAlignment="1" applyProtection="1">
      <alignment horizontal="left" vertical="center" wrapText="1"/>
    </xf>
    <xf numFmtId="0" fontId="12" fillId="0" borderId="1" xfId="4" applyFont="1" applyBorder="1" applyAlignment="1" applyProtection="1">
      <alignment horizontal="left" vertical="center" wrapText="1"/>
    </xf>
    <xf numFmtId="0" fontId="12" fillId="5" borderId="2" xfId="4" applyFont="1" applyFill="1" applyBorder="1" applyAlignment="1" applyProtection="1">
      <alignment horizontal="center" vertical="center" wrapText="1"/>
    </xf>
    <xf numFmtId="0" fontId="12" fillId="5" borderId="1" xfId="4" applyFont="1" applyFill="1" applyBorder="1" applyAlignment="1" applyProtection="1">
      <alignment horizontal="center" vertical="center" wrapText="1"/>
    </xf>
    <xf numFmtId="0" fontId="10" fillId="0" borderId="12" xfId="4" applyFont="1" applyBorder="1" applyAlignment="1" applyProtection="1">
      <alignment horizontal="center" vertical="center" wrapText="1" readingOrder="1"/>
    </xf>
    <xf numFmtId="0" fontId="10" fillId="0" borderId="14" xfId="4" applyFont="1" applyBorder="1" applyAlignment="1" applyProtection="1">
      <alignment horizontal="center" vertical="center" wrapText="1" readingOrder="1"/>
    </xf>
    <xf numFmtId="0" fontId="10" fillId="0" borderId="4" xfId="4" applyFont="1" applyBorder="1" applyAlignment="1" applyProtection="1">
      <alignment horizontal="center" vertical="center" wrapText="1" readingOrder="1"/>
    </xf>
    <xf numFmtId="0" fontId="12" fillId="0" borderId="27" xfId="4" applyFont="1" applyBorder="1" applyAlignment="1" applyProtection="1">
      <alignment vertical="center" wrapText="1" shrinkToFit="1"/>
    </xf>
    <xf numFmtId="0" fontId="12" fillId="0" borderId="26" xfId="4" applyFont="1" applyBorder="1" applyAlignment="1" applyProtection="1">
      <alignment vertical="center" wrapText="1" shrinkToFit="1"/>
    </xf>
    <xf numFmtId="0" fontId="12" fillId="0" borderId="20" xfId="4" applyFont="1" applyBorder="1" applyAlignment="1" applyProtection="1">
      <alignment vertical="center" wrapText="1" shrinkToFit="1"/>
    </xf>
    <xf numFmtId="0" fontId="4" fillId="5" borderId="54" xfId="0" quotePrefix="1" applyFont="1" applyFill="1" applyBorder="1" applyAlignment="1" applyProtection="1">
      <alignment horizontal="center" vertical="center"/>
    </xf>
    <xf numFmtId="0" fontId="4" fillId="5" borderId="38" xfId="0" quotePrefix="1" applyFont="1" applyFill="1" applyBorder="1" applyAlignment="1" applyProtection="1">
      <alignment horizontal="center" vertical="center"/>
    </xf>
    <xf numFmtId="0" fontId="4" fillId="5" borderId="55" xfId="0" quotePrefix="1" applyFont="1" applyFill="1" applyBorder="1" applyAlignment="1" applyProtection="1">
      <alignment horizontal="center" vertical="center"/>
    </xf>
    <xf numFmtId="0" fontId="12" fillId="5" borderId="10" xfId="4" applyFont="1" applyFill="1" applyBorder="1" applyAlignment="1" applyProtection="1">
      <alignment horizontal="center" vertical="center" shrinkToFit="1"/>
    </xf>
    <xf numFmtId="0" fontId="12" fillId="5" borderId="8" xfId="5" applyFont="1" applyFill="1" applyBorder="1" applyAlignment="1" applyProtection="1">
      <alignment vertical="center" shrinkToFit="1"/>
    </xf>
    <xf numFmtId="0" fontId="20" fillId="5" borderId="10" xfId="4" applyFont="1" applyFill="1" applyBorder="1" applyAlignment="1" applyProtection="1">
      <alignment horizontal="center" vertical="center" wrapText="1"/>
    </xf>
    <xf numFmtId="0" fontId="20" fillId="5" borderId="8" xfId="4" applyFont="1" applyFill="1" applyBorder="1" applyAlignment="1" applyProtection="1">
      <alignment horizontal="center" vertical="center" wrapText="1"/>
    </xf>
    <xf numFmtId="0" fontId="4" fillId="5" borderId="0" xfId="0" applyFont="1" applyFill="1" applyBorder="1" applyAlignment="1" applyProtection="1">
      <alignment horizontal="left" vertical="center" wrapText="1"/>
    </xf>
    <xf numFmtId="0" fontId="4" fillId="5" borderId="39" xfId="0" applyFont="1" applyFill="1" applyBorder="1" applyAlignment="1" applyProtection="1">
      <alignment horizontal="left" vertical="center" wrapText="1"/>
    </xf>
    <xf numFmtId="0" fontId="4" fillId="5" borderId="36" xfId="4" applyFont="1" applyFill="1" applyBorder="1" applyAlignment="1" applyProtection="1">
      <alignment horizontal="left" vertical="center" wrapText="1"/>
    </xf>
    <xf numFmtId="0" fontId="4" fillId="5" borderId="37" xfId="4" applyFont="1" applyFill="1" applyBorder="1" applyAlignment="1" applyProtection="1">
      <alignment horizontal="left" vertical="center" wrapText="1"/>
    </xf>
    <xf numFmtId="178" fontId="10" fillId="2" borderId="3" xfId="4" applyNumberFormat="1" applyFont="1" applyFill="1" applyBorder="1" applyAlignment="1" applyProtection="1">
      <alignment horizontal="center" vertical="center"/>
    </xf>
    <xf numFmtId="178" fontId="10" fillId="2" borderId="1" xfId="4" applyNumberFormat="1" applyFont="1" applyFill="1" applyBorder="1" applyAlignment="1" applyProtection="1">
      <alignment horizontal="center" vertical="center"/>
    </xf>
    <xf numFmtId="0" fontId="4" fillId="5" borderId="0" xfId="4" applyFont="1" applyFill="1" applyBorder="1" applyAlignment="1" applyProtection="1">
      <alignment horizontal="center" vertical="center"/>
    </xf>
    <xf numFmtId="0" fontId="4" fillId="5" borderId="39" xfId="4" applyFont="1" applyFill="1" applyBorder="1" applyAlignment="1" applyProtection="1">
      <alignment horizontal="center" vertical="center"/>
    </xf>
    <xf numFmtId="0" fontId="33" fillId="5" borderId="5" xfId="8" applyFont="1" applyFill="1" applyBorder="1" applyAlignment="1" applyProtection="1">
      <alignment horizontal="left" vertical="center"/>
    </xf>
    <xf numFmtId="0" fontId="7" fillId="5" borderId="11" xfId="4" applyFont="1" applyFill="1" applyBorder="1" applyAlignment="1" applyProtection="1">
      <alignment horizontal="left" vertical="center" wrapText="1"/>
    </xf>
    <xf numFmtId="0" fontId="7" fillId="5" borderId="12" xfId="4" applyFont="1" applyFill="1" applyBorder="1" applyAlignment="1" applyProtection="1">
      <alignment horizontal="left" vertical="center" wrapText="1"/>
    </xf>
    <xf numFmtId="0" fontId="7" fillId="5" borderId="5" xfId="4" applyFont="1" applyFill="1" applyBorder="1" applyAlignment="1" applyProtection="1">
      <alignment horizontal="left" vertical="center" wrapText="1"/>
    </xf>
    <xf numFmtId="0" fontId="7" fillId="5" borderId="4" xfId="4" applyFont="1" applyFill="1" applyBorder="1" applyAlignment="1" applyProtection="1">
      <alignment horizontal="left" vertical="center" wrapText="1"/>
    </xf>
    <xf numFmtId="0" fontId="7" fillId="5" borderId="13" xfId="4" applyFont="1" applyFill="1" applyBorder="1" applyAlignment="1" applyProtection="1">
      <alignment horizontal="center" vertical="center" wrapText="1"/>
    </xf>
    <xf numFmtId="0" fontId="7" fillId="5" borderId="6" xfId="4" applyFont="1" applyFill="1" applyBorder="1" applyAlignment="1" applyProtection="1">
      <alignment horizontal="center" vertical="center" wrapText="1"/>
    </xf>
    <xf numFmtId="0" fontId="12" fillId="0" borderId="9"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2" fillId="0" borderId="40" xfId="0" applyFont="1" applyBorder="1" applyAlignment="1" applyProtection="1">
      <alignment horizontal="center" vertical="center" wrapText="1"/>
    </xf>
    <xf numFmtId="0" fontId="12" fillId="0" borderId="58" xfId="0" applyFont="1" applyBorder="1" applyAlignment="1" applyProtection="1">
      <alignment horizontal="center" vertical="center" wrapText="1"/>
    </xf>
    <xf numFmtId="2" fontId="4" fillId="2" borderId="9" xfId="0" applyNumberFormat="1" applyFont="1" applyFill="1" applyBorder="1" applyAlignment="1" applyProtection="1">
      <alignment horizontal="center" vertical="center" shrinkToFit="1"/>
    </xf>
    <xf numFmtId="2" fontId="4" fillId="2" borderId="3" xfId="0" applyNumberFormat="1" applyFont="1" applyFill="1" applyBorder="1" applyAlignment="1" applyProtection="1">
      <alignment horizontal="center" vertical="center"/>
    </xf>
    <xf numFmtId="2" fontId="4" fillId="2" borderId="1" xfId="0" applyNumberFormat="1" applyFont="1" applyFill="1" applyBorder="1" applyAlignment="1" applyProtection="1">
      <alignment horizontal="center" vertical="center"/>
    </xf>
    <xf numFmtId="0" fontId="4" fillId="0" borderId="22" xfId="0" applyFont="1" applyBorder="1" applyAlignment="1" applyProtection="1">
      <alignment horizontal="center" vertical="center" shrinkToFit="1"/>
    </xf>
    <xf numFmtId="0" fontId="4" fillId="0" borderId="23" xfId="0" applyFont="1" applyBorder="1" applyAlignment="1" applyProtection="1">
      <alignment horizontal="center" vertical="center" shrinkToFit="1"/>
    </xf>
    <xf numFmtId="0" fontId="4" fillId="0" borderId="6" xfId="0" applyFont="1" applyFill="1" applyBorder="1" applyAlignment="1" applyProtection="1">
      <alignment vertical="center" shrinkToFit="1"/>
    </xf>
    <xf numFmtId="0" fontId="4" fillId="0" borderId="5" xfId="0" applyFont="1" applyFill="1" applyBorder="1" applyAlignment="1" applyProtection="1">
      <alignment vertical="center" shrinkToFit="1"/>
    </xf>
    <xf numFmtId="0" fontId="4" fillId="0" borderId="4" xfId="0" applyFont="1" applyFill="1" applyBorder="1" applyAlignment="1" applyProtection="1">
      <alignment vertical="center" shrinkToFit="1"/>
    </xf>
    <xf numFmtId="0" fontId="4" fillId="0" borderId="5"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42" fontId="8" fillId="5" borderId="17" xfId="4" applyNumberFormat="1" applyFont="1" applyFill="1" applyBorder="1" applyAlignment="1" applyProtection="1">
      <alignment horizontal="right" vertical="top" wrapText="1"/>
    </xf>
    <xf numFmtId="0" fontId="12" fillId="0" borderId="29" xfId="4" applyFont="1" applyBorder="1" applyAlignment="1" applyProtection="1">
      <alignment vertical="center" wrapText="1"/>
    </xf>
    <xf numFmtId="0" fontId="12" fillId="0" borderId="25" xfId="4" applyFont="1" applyBorder="1" applyAlignment="1" applyProtection="1">
      <alignment vertical="center" wrapText="1"/>
    </xf>
    <xf numFmtId="0" fontId="12" fillId="0" borderId="22" xfId="4" applyFont="1" applyBorder="1" applyAlignment="1" applyProtection="1">
      <alignment vertical="center" wrapText="1"/>
    </xf>
    <xf numFmtId="0" fontId="12" fillId="0" borderId="23" xfId="4" applyFont="1" applyBorder="1" applyAlignment="1" applyProtection="1">
      <alignment vertical="center" wrapText="1"/>
    </xf>
    <xf numFmtId="0" fontId="12" fillId="0" borderId="26" xfId="4" applyFont="1" applyBorder="1" applyAlignment="1" applyProtection="1">
      <alignment vertical="center" wrapText="1"/>
    </xf>
    <xf numFmtId="0" fontId="12" fillId="0" borderId="20" xfId="4" applyFont="1" applyBorder="1" applyAlignment="1" applyProtection="1">
      <alignment vertical="center" wrapText="1"/>
    </xf>
    <xf numFmtId="0" fontId="12" fillId="0" borderId="30" xfId="4" applyFont="1" applyBorder="1" applyAlignment="1" applyProtection="1">
      <alignment vertical="center"/>
    </xf>
    <xf numFmtId="0" fontId="12" fillId="0" borderId="29" xfId="4" applyFont="1" applyBorder="1" applyAlignment="1" applyProtection="1">
      <alignment vertical="center"/>
    </xf>
    <xf numFmtId="0" fontId="12" fillId="0" borderId="25" xfId="4" applyFont="1" applyBorder="1" applyAlignment="1" applyProtection="1">
      <alignment vertical="center"/>
    </xf>
    <xf numFmtId="0" fontId="12" fillId="0" borderId="28" xfId="4" applyFont="1" applyBorder="1" applyAlignment="1" applyProtection="1">
      <alignment vertical="center" wrapText="1" shrinkToFit="1"/>
    </xf>
    <xf numFmtId="0" fontId="12" fillId="0" borderId="22" xfId="4" applyFont="1" applyBorder="1" applyAlignment="1" applyProtection="1">
      <alignment vertical="center" wrapText="1" shrinkToFit="1"/>
    </xf>
    <xf numFmtId="0" fontId="12" fillId="0" borderId="23" xfId="4" applyFont="1" applyBorder="1" applyAlignment="1" applyProtection="1">
      <alignment vertical="center" wrapText="1" shrinkToFit="1"/>
    </xf>
    <xf numFmtId="2" fontId="4" fillId="2" borderId="2" xfId="0" applyNumberFormat="1" applyFont="1" applyFill="1" applyBorder="1" applyAlignment="1" applyProtection="1">
      <alignment horizontal="center" vertical="center"/>
    </xf>
    <xf numFmtId="2" fontId="4" fillId="2" borderId="48" xfId="0" applyNumberFormat="1" applyFont="1" applyFill="1" applyBorder="1" applyAlignment="1" applyProtection="1">
      <alignment horizontal="center" vertical="center" wrapText="1"/>
    </xf>
    <xf numFmtId="2" fontId="4" fillId="2" borderId="59" xfId="0" applyNumberFormat="1" applyFont="1" applyFill="1" applyBorder="1" applyAlignment="1" applyProtection="1">
      <alignment horizontal="center" vertical="center" wrapText="1"/>
    </xf>
    <xf numFmtId="0" fontId="4" fillId="5" borderId="5" xfId="0" applyFont="1" applyFill="1" applyBorder="1" applyAlignment="1" applyProtection="1">
      <alignment horizontal="left" vertical="center"/>
    </xf>
    <xf numFmtId="0" fontId="4" fillId="0" borderId="30" xfId="0" applyFont="1" applyFill="1" applyBorder="1" applyAlignment="1" applyProtection="1">
      <alignment vertical="center" shrinkToFit="1"/>
    </xf>
    <xf numFmtId="0" fontId="4" fillId="0" borderId="29" xfId="0" applyFont="1" applyFill="1" applyBorder="1" applyAlignment="1" applyProtection="1">
      <alignment vertical="center" shrinkToFit="1"/>
    </xf>
    <xf numFmtId="0" fontId="4" fillId="0" borderId="25" xfId="0" applyFont="1" applyFill="1" applyBorder="1" applyAlignment="1" applyProtection="1">
      <alignment vertical="center" shrinkToFit="1"/>
    </xf>
    <xf numFmtId="0" fontId="4" fillId="0" borderId="29" xfId="0" applyFont="1" applyBorder="1" applyAlignment="1" applyProtection="1">
      <alignment horizontal="center" vertical="center" shrinkToFit="1"/>
    </xf>
    <xf numFmtId="0" fontId="4" fillId="0" borderId="25" xfId="0" applyFont="1" applyBorder="1" applyAlignment="1" applyProtection="1">
      <alignment horizontal="center" vertical="center" shrinkToFit="1"/>
    </xf>
    <xf numFmtId="0" fontId="14" fillId="2" borderId="50"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39"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14" fillId="2" borderId="37" xfId="0" applyFont="1" applyFill="1" applyBorder="1" applyAlignment="1" applyProtection="1">
      <alignment horizontal="center" vertical="center" wrapText="1"/>
    </xf>
    <xf numFmtId="0" fontId="4" fillId="0" borderId="28" xfId="0" applyFont="1" applyFill="1" applyBorder="1" applyAlignment="1" applyProtection="1">
      <alignment vertical="center" shrinkToFit="1"/>
    </xf>
    <xf numFmtId="0" fontId="4" fillId="0" borderId="22" xfId="0" applyFont="1" applyFill="1" applyBorder="1" applyAlignment="1" applyProtection="1">
      <alignment vertical="center" shrinkToFit="1"/>
    </xf>
    <xf numFmtId="0" fontId="4" fillId="0" borderId="23" xfId="0" applyFont="1" applyFill="1" applyBorder="1" applyAlignment="1" applyProtection="1">
      <alignment vertical="center" shrinkToFit="1"/>
    </xf>
    <xf numFmtId="42" fontId="8" fillId="0" borderId="61" xfId="4" applyNumberFormat="1" applyFont="1" applyBorder="1" applyAlignment="1" applyProtection="1">
      <alignment horizontal="center" vertical="center" wrapText="1"/>
    </xf>
    <xf numFmtId="42" fontId="8" fillId="0" borderId="17" xfId="4" applyNumberFormat="1" applyFont="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7" fillId="5" borderId="2" xfId="4" applyFont="1" applyFill="1" applyBorder="1" applyAlignment="1" applyProtection="1">
      <alignment horizontal="left" vertical="center" wrapText="1"/>
    </xf>
    <xf numFmtId="0" fontId="7" fillId="5" borderId="1" xfId="4" applyFont="1" applyFill="1" applyBorder="1" applyAlignment="1" applyProtection="1">
      <alignment horizontal="left" vertical="center" wrapText="1"/>
    </xf>
    <xf numFmtId="0" fontId="24" fillId="5" borderId="9" xfId="0" applyFont="1" applyFill="1" applyBorder="1" applyAlignment="1" applyProtection="1">
      <alignment horizontal="center" vertical="center"/>
    </xf>
    <xf numFmtId="0" fontId="24" fillId="5" borderId="3"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4" fillId="0" borderId="36" xfId="4" applyFont="1" applyFill="1" applyBorder="1" applyAlignment="1" applyProtection="1">
      <alignment horizontal="left" vertical="center" wrapText="1"/>
    </xf>
    <xf numFmtId="0" fontId="4" fillId="0" borderId="37" xfId="4" applyFont="1" applyFill="1" applyBorder="1" applyAlignment="1" applyProtection="1">
      <alignment horizontal="left" vertical="center" wrapText="1"/>
    </xf>
    <xf numFmtId="49" fontId="17" fillId="5" borderId="53" xfId="0" quotePrefix="1" applyNumberFormat="1" applyFont="1" applyFill="1" applyBorder="1" applyAlignment="1" applyProtection="1">
      <alignment horizontal="center" vertical="center"/>
    </xf>
    <xf numFmtId="49" fontId="17" fillId="5" borderId="54" xfId="0" quotePrefix="1" applyNumberFormat="1" applyFont="1" applyFill="1" applyBorder="1" applyAlignment="1" applyProtection="1">
      <alignment horizontal="center" vertical="center"/>
    </xf>
    <xf numFmtId="49" fontId="17" fillId="5" borderId="55" xfId="0" quotePrefix="1" applyNumberFormat="1" applyFont="1" applyFill="1" applyBorder="1" applyAlignment="1" applyProtection="1">
      <alignment horizontal="center" vertical="center"/>
    </xf>
    <xf numFmtId="49" fontId="17" fillId="0" borderId="53" xfId="0" quotePrefix="1" applyNumberFormat="1" applyFont="1" applyBorder="1" applyAlignment="1" applyProtection="1">
      <alignment horizontal="center" vertical="center"/>
    </xf>
    <xf numFmtId="49" fontId="17" fillId="0" borderId="54" xfId="0" applyNumberFormat="1" applyFont="1" applyBorder="1" applyAlignment="1" applyProtection="1">
      <alignment horizontal="center" vertical="center"/>
    </xf>
    <xf numFmtId="49" fontId="17" fillId="0" borderId="55" xfId="0" applyNumberFormat="1" applyFont="1" applyBorder="1" applyAlignment="1" applyProtection="1">
      <alignment horizontal="center" vertical="center"/>
    </xf>
    <xf numFmtId="0" fontId="22" fillId="5" borderId="62" xfId="0" applyFont="1" applyFill="1" applyBorder="1" applyAlignment="1" applyProtection="1">
      <alignment vertical="center" wrapText="1" shrinkToFit="1"/>
    </xf>
    <xf numFmtId="0" fontId="22" fillId="5" borderId="63" xfId="0" applyFont="1" applyFill="1" applyBorder="1" applyAlignment="1" applyProtection="1">
      <alignment vertical="center" wrapText="1" shrinkToFit="1"/>
    </xf>
    <xf numFmtId="0" fontId="12" fillId="0" borderId="69" xfId="4" applyFont="1" applyFill="1" applyBorder="1" applyAlignment="1" applyProtection="1">
      <alignment horizontal="center" vertical="center" shrinkToFit="1"/>
    </xf>
    <xf numFmtId="0" fontId="12" fillId="0" borderId="70" xfId="4" applyFont="1" applyFill="1" applyBorder="1" applyAlignment="1" applyProtection="1">
      <alignment horizontal="center" vertical="center" shrinkToFit="1"/>
    </xf>
    <xf numFmtId="180" fontId="4" fillId="2" borderId="3" xfId="2" applyNumberFormat="1" applyFont="1" applyFill="1" applyBorder="1" applyAlignment="1" applyProtection="1">
      <alignment horizontal="center" vertical="center" wrapText="1"/>
    </xf>
    <xf numFmtId="180" fontId="4" fillId="2" borderId="1" xfId="2" applyNumberFormat="1" applyFont="1" applyFill="1" applyBorder="1" applyAlignment="1" applyProtection="1">
      <alignment horizontal="center" vertical="center" wrapText="1"/>
    </xf>
    <xf numFmtId="181" fontId="4" fillId="2" borderId="67" xfId="2" applyNumberFormat="1" applyFont="1" applyFill="1" applyBorder="1" applyAlignment="1" applyProtection="1">
      <alignment horizontal="center" vertical="center" wrapText="1"/>
    </xf>
    <xf numFmtId="181" fontId="4" fillId="2" borderId="68" xfId="2" applyNumberFormat="1" applyFont="1" applyFill="1" applyBorder="1" applyAlignment="1" applyProtection="1">
      <alignment horizontal="center" vertical="center" wrapText="1"/>
    </xf>
    <xf numFmtId="178" fontId="10" fillId="2" borderId="2" xfId="4" applyNumberFormat="1" applyFont="1" applyFill="1" applyBorder="1" applyAlignment="1" applyProtection="1">
      <alignment horizontal="center" vertical="center"/>
    </xf>
    <xf numFmtId="0" fontId="23" fillId="5" borderId="10"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7" fillId="5" borderId="0" xfId="4" applyFont="1" applyFill="1" applyBorder="1" applyAlignment="1" applyProtection="1">
      <alignment horizontal="left" vertical="center" wrapText="1"/>
    </xf>
    <xf numFmtId="0" fontId="7" fillId="5" borderId="39" xfId="4" applyFont="1" applyFill="1" applyBorder="1" applyAlignment="1" applyProtection="1">
      <alignment horizontal="left" vertical="center" wrapText="1"/>
    </xf>
    <xf numFmtId="0" fontId="22" fillId="5" borderId="36" xfId="0" applyFont="1" applyFill="1" applyBorder="1" applyAlignment="1" applyProtection="1">
      <alignment vertical="center" wrapText="1" shrinkToFit="1"/>
    </xf>
    <xf numFmtId="0" fontId="22" fillId="5" borderId="37" xfId="0" applyFont="1" applyFill="1" applyBorder="1" applyAlignment="1" applyProtection="1">
      <alignment vertical="center" wrapText="1" shrinkToFit="1"/>
    </xf>
    <xf numFmtId="0" fontId="4" fillId="5" borderId="29" xfId="0" applyFont="1" applyFill="1" applyBorder="1" applyAlignment="1" applyProtection="1">
      <alignment horizontal="left" vertical="center"/>
    </xf>
    <xf numFmtId="0" fontId="4" fillId="5" borderId="64" xfId="0" applyFont="1" applyFill="1" applyBorder="1" applyAlignment="1" applyProtection="1">
      <alignment horizontal="left" vertical="center" wrapText="1"/>
    </xf>
    <xf numFmtId="0" fontId="4" fillId="5" borderId="64" xfId="0" applyFont="1" applyFill="1" applyBorder="1" applyAlignment="1" applyProtection="1">
      <alignment horizontal="left" vertical="center"/>
    </xf>
    <xf numFmtId="0" fontId="7" fillId="5" borderId="33" xfId="4" applyFont="1" applyFill="1" applyBorder="1" applyAlignment="1" applyProtection="1">
      <alignment horizontal="left" vertical="top" wrapText="1"/>
    </xf>
    <xf numFmtId="0" fontId="7" fillId="5" borderId="34" xfId="4" applyFont="1" applyFill="1" applyBorder="1" applyAlignment="1" applyProtection="1">
      <alignment horizontal="left" vertical="top" wrapText="1"/>
    </xf>
    <xf numFmtId="0" fontId="7" fillId="5" borderId="42" xfId="0" applyFont="1" applyFill="1" applyBorder="1" applyAlignment="1" applyProtection="1">
      <alignment horizontal="left" vertical="center" wrapText="1"/>
    </xf>
    <xf numFmtId="0" fontId="7" fillId="5" borderId="31" xfId="0" applyFont="1" applyFill="1" applyBorder="1" applyAlignment="1" applyProtection="1">
      <alignment horizontal="left" vertical="center" wrapText="1"/>
    </xf>
    <xf numFmtId="0" fontId="14" fillId="5" borderId="0" xfId="4" applyFont="1" applyFill="1" applyAlignment="1" applyProtection="1">
      <alignment horizontal="center" vertical="center"/>
    </xf>
    <xf numFmtId="0" fontId="4" fillId="5" borderId="11" xfId="4" applyFont="1" applyFill="1" applyBorder="1" applyAlignment="1" applyProtection="1">
      <alignment horizontal="left" vertical="top" wrapText="1"/>
    </xf>
    <xf numFmtId="0" fontId="4" fillId="5" borderId="0" xfId="4" applyFont="1" applyFill="1" applyBorder="1" applyAlignment="1" applyProtection="1">
      <alignment horizontal="left" vertical="top" wrapText="1"/>
    </xf>
    <xf numFmtId="0" fontId="4" fillId="5" borderId="36" xfId="4" applyFont="1" applyFill="1" applyBorder="1" applyAlignment="1" applyProtection="1">
      <alignment horizontal="left" vertical="top" wrapText="1"/>
    </xf>
    <xf numFmtId="0" fontId="4" fillId="5" borderId="11" xfId="4" applyFont="1" applyFill="1" applyBorder="1" applyAlignment="1" applyProtection="1">
      <alignment horizontal="center" vertical="top" wrapText="1"/>
    </xf>
    <xf numFmtId="0" fontId="4" fillId="5" borderId="0" xfId="4" applyFont="1" applyFill="1" applyBorder="1" applyAlignment="1" applyProtection="1">
      <alignment horizontal="center" vertical="top" wrapText="1"/>
    </xf>
    <xf numFmtId="0" fontId="4" fillId="5" borderId="36" xfId="4" applyFont="1" applyFill="1" applyBorder="1" applyAlignment="1" applyProtection="1">
      <alignment horizontal="center" vertical="top" wrapText="1"/>
    </xf>
    <xf numFmtId="0" fontId="22" fillId="5" borderId="29" xfId="0" applyFont="1" applyFill="1" applyBorder="1" applyAlignment="1" applyProtection="1">
      <alignment vertical="center"/>
    </xf>
    <xf numFmtId="0" fontId="22" fillId="5" borderId="56" xfId="0" applyFont="1" applyFill="1" applyBorder="1" applyAlignment="1" applyProtection="1">
      <alignment vertical="center"/>
    </xf>
    <xf numFmtId="0" fontId="22" fillId="5" borderId="64" xfId="0" applyFont="1" applyFill="1" applyBorder="1" applyAlignment="1" applyProtection="1">
      <alignment vertical="center"/>
    </xf>
    <xf numFmtId="0" fontId="22" fillId="5" borderId="71" xfId="0" applyFont="1" applyFill="1" applyBorder="1" applyAlignment="1" applyProtection="1">
      <alignment vertical="center"/>
    </xf>
    <xf numFmtId="0" fontId="4" fillId="5" borderId="29"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wrapText="1"/>
    </xf>
    <xf numFmtId="0" fontId="7" fillId="5" borderId="0" xfId="4" applyFont="1" applyFill="1" applyBorder="1" applyAlignment="1" applyProtection="1">
      <alignment horizontal="center" vertical="center" wrapText="1"/>
    </xf>
    <xf numFmtId="0" fontId="8" fillId="5" borderId="0" xfId="4" applyFont="1" applyFill="1" applyBorder="1" applyAlignment="1" applyProtection="1">
      <alignment horizontal="left" vertical="center" wrapText="1"/>
    </xf>
    <xf numFmtId="0" fontId="8" fillId="5" borderId="39" xfId="4" applyFont="1" applyFill="1" applyBorder="1" applyAlignment="1" applyProtection="1">
      <alignment horizontal="left" vertical="center" wrapText="1"/>
    </xf>
    <xf numFmtId="0" fontId="4" fillId="5" borderId="0" xfId="0" applyFont="1" applyFill="1" applyBorder="1" applyAlignment="1" applyProtection="1">
      <alignment horizontal="left" vertical="top" wrapText="1"/>
    </xf>
    <xf numFmtId="0" fontId="4" fillId="5" borderId="11" xfId="0" applyFont="1" applyFill="1" applyBorder="1" applyAlignment="1" applyProtection="1">
      <alignment horizontal="left" vertical="top" wrapText="1"/>
    </xf>
    <xf numFmtId="0" fontId="14" fillId="3" borderId="0" xfId="4" applyFont="1" applyFill="1" applyAlignment="1" applyProtection="1">
      <alignment horizontal="center" vertical="center"/>
      <protection locked="0"/>
    </xf>
    <xf numFmtId="0" fontId="12" fillId="5" borderId="13" xfId="0" applyFont="1" applyFill="1" applyBorder="1" applyAlignment="1" applyProtection="1">
      <alignment horizontal="center" vertical="center" wrapText="1" shrinkToFit="1"/>
    </xf>
    <xf numFmtId="0" fontId="12" fillId="5" borderId="11" xfId="0" applyFont="1" applyFill="1" applyBorder="1" applyAlignment="1" applyProtection="1">
      <alignment horizontal="center" vertical="center" wrapText="1" shrinkToFit="1"/>
    </xf>
    <xf numFmtId="0" fontId="12" fillId="5" borderId="7" xfId="0" applyFont="1" applyFill="1" applyBorder="1" applyAlignment="1" applyProtection="1">
      <alignment horizontal="center" vertical="center" wrapText="1" shrinkToFit="1"/>
    </xf>
    <xf numFmtId="0" fontId="12" fillId="5" borderId="0" xfId="0" applyFont="1" applyFill="1" applyBorder="1" applyAlignment="1" applyProtection="1">
      <alignment horizontal="center" vertical="center" wrapText="1" shrinkToFit="1"/>
    </xf>
    <xf numFmtId="0" fontId="12" fillId="5" borderId="49" xfId="0" applyFont="1" applyFill="1" applyBorder="1" applyAlignment="1" applyProtection="1">
      <alignment horizontal="center" vertical="center" wrapText="1" shrinkToFit="1"/>
    </xf>
    <xf numFmtId="0" fontId="12" fillId="5" borderId="36" xfId="0" applyFont="1" applyFill="1" applyBorder="1" applyAlignment="1" applyProtection="1">
      <alignment horizontal="center" vertical="center" wrapText="1" shrinkToFit="1"/>
    </xf>
    <xf numFmtId="0" fontId="8" fillId="6" borderId="29" xfId="0" applyFont="1" applyFill="1" applyBorder="1" applyAlignment="1" applyProtection="1">
      <alignment horizontal="right" vertical="center" shrinkToFit="1"/>
    </xf>
    <xf numFmtId="0" fontId="8" fillId="6" borderId="29" xfId="0" applyFont="1" applyFill="1" applyBorder="1" applyAlignment="1" applyProtection="1">
      <alignment horizontal="left" vertical="center" wrapText="1" shrinkToFit="1"/>
      <protection locked="0"/>
    </xf>
    <xf numFmtId="0" fontId="8" fillId="6" borderId="22" xfId="0" applyFont="1" applyFill="1" applyBorder="1" applyAlignment="1" applyProtection="1">
      <alignment horizontal="right" vertical="center" shrinkToFit="1"/>
    </xf>
    <xf numFmtId="0" fontId="12" fillId="0" borderId="30" xfId="4" applyFont="1" applyBorder="1" applyAlignment="1" applyProtection="1">
      <alignment vertical="center" wrapText="1"/>
    </xf>
    <xf numFmtId="0" fontId="12" fillId="0" borderId="28" xfId="4" applyFont="1" applyBorder="1" applyAlignment="1" applyProtection="1">
      <alignment vertical="center" wrapText="1"/>
    </xf>
    <xf numFmtId="0" fontId="12" fillId="0" borderId="27" xfId="4" applyFont="1" applyBorder="1" applyAlignment="1" applyProtection="1">
      <alignment vertical="center" wrapText="1"/>
    </xf>
    <xf numFmtId="0" fontId="12" fillId="5" borderId="3" xfId="4" applyFont="1" applyFill="1" applyBorder="1" applyAlignment="1" applyProtection="1">
      <alignment horizontal="center" vertical="center" wrapText="1"/>
    </xf>
    <xf numFmtId="0" fontId="10" fillId="5" borderId="3" xfId="4" applyFont="1" applyFill="1" applyBorder="1" applyAlignment="1" applyProtection="1">
      <alignment horizontal="center" vertical="center"/>
    </xf>
    <xf numFmtId="0" fontId="10" fillId="0" borderId="10" xfId="4" applyFont="1" applyBorder="1" applyAlignment="1" applyProtection="1">
      <alignment horizontal="center" vertical="center" wrapText="1" readingOrder="1"/>
    </xf>
    <xf numFmtId="0" fontId="10" fillId="0" borderId="18" xfId="4" applyFont="1" applyBorder="1" applyAlignment="1" applyProtection="1">
      <alignment horizontal="center" vertical="center" wrapText="1" readingOrder="1"/>
    </xf>
    <xf numFmtId="0" fontId="10" fillId="0" borderId="8" xfId="4" applyFont="1" applyBorder="1" applyAlignment="1" applyProtection="1">
      <alignment horizontal="center" vertical="center" wrapText="1" readingOrder="1"/>
    </xf>
    <xf numFmtId="42" fontId="8" fillId="5" borderId="42" xfId="4" applyNumberFormat="1" applyFont="1" applyFill="1" applyBorder="1" applyAlignment="1" applyProtection="1">
      <alignment horizontal="right" vertical="top" wrapText="1"/>
    </xf>
    <xf numFmtId="0" fontId="4" fillId="5" borderId="5" xfId="4" applyFont="1" applyFill="1" applyBorder="1" applyAlignment="1" applyProtection="1">
      <alignment horizontal="center" vertical="top" wrapText="1"/>
    </xf>
    <xf numFmtId="0" fontId="4" fillId="5" borderId="5" xfId="4" applyFont="1" applyFill="1" applyBorder="1" applyAlignment="1" applyProtection="1">
      <alignment horizontal="left" vertical="top" wrapText="1"/>
    </xf>
    <xf numFmtId="0" fontId="4" fillId="5" borderId="11" xfId="4" applyFont="1" applyFill="1" applyBorder="1" applyAlignment="1" applyProtection="1">
      <alignment horizontal="center" vertical="center"/>
    </xf>
    <xf numFmtId="0" fontId="4" fillId="5" borderId="75" xfId="4" applyFont="1" applyFill="1" applyBorder="1" applyAlignment="1" applyProtection="1">
      <alignment horizontal="center" vertical="center"/>
    </xf>
    <xf numFmtId="0" fontId="12" fillId="5" borderId="0" xfId="0" applyFont="1" applyFill="1" applyBorder="1" applyAlignment="1" applyProtection="1">
      <alignment horizontal="left" vertical="top" wrapText="1"/>
    </xf>
    <xf numFmtId="0" fontId="4" fillId="5" borderId="5" xfId="0" applyFont="1" applyFill="1" applyBorder="1" applyAlignment="1" applyProtection="1">
      <alignment horizontal="left" vertical="top" wrapText="1"/>
    </xf>
    <xf numFmtId="0" fontId="4" fillId="5" borderId="39" xfId="4" applyFont="1" applyFill="1" applyBorder="1" applyAlignment="1" applyProtection="1">
      <alignment horizontal="left" vertical="center"/>
    </xf>
    <xf numFmtId="0" fontId="4" fillId="5" borderId="5" xfId="4" applyFont="1" applyFill="1" applyBorder="1" applyAlignment="1" applyProtection="1">
      <alignment horizontal="left" vertical="center"/>
    </xf>
    <xf numFmtId="0" fontId="4" fillId="5" borderId="46" xfId="4" applyFont="1" applyFill="1" applyBorder="1" applyAlignment="1" applyProtection="1">
      <alignment horizontal="left" vertical="center"/>
    </xf>
    <xf numFmtId="0" fontId="14" fillId="2" borderId="0" xfId="4" applyFont="1" applyFill="1" applyAlignment="1" applyProtection="1">
      <alignment horizontal="center" vertical="center"/>
    </xf>
    <xf numFmtId="0" fontId="21" fillId="5" borderId="0" xfId="4" applyFont="1" applyFill="1" applyAlignment="1" applyProtection="1">
      <alignment horizontal="left" vertical="center"/>
    </xf>
    <xf numFmtId="0" fontId="27" fillId="5" borderId="5" xfId="8" applyFont="1" applyFill="1" applyBorder="1" applyAlignment="1" applyProtection="1">
      <alignment horizontal="left" vertical="center"/>
    </xf>
    <xf numFmtId="180" fontId="30" fillId="3" borderId="3" xfId="2" applyNumberFormat="1" applyFont="1" applyFill="1" applyBorder="1" applyAlignment="1" applyProtection="1">
      <alignment horizontal="center" vertical="center" wrapText="1"/>
      <protection locked="0"/>
    </xf>
    <xf numFmtId="180" fontId="30" fillId="3" borderId="1" xfId="2" applyNumberFormat="1" applyFont="1" applyFill="1" applyBorder="1" applyAlignment="1" applyProtection="1">
      <alignment horizontal="center" vertical="center" wrapText="1"/>
      <protection locked="0"/>
    </xf>
    <xf numFmtId="0" fontId="29" fillId="6" borderId="2" xfId="0" applyFont="1" applyFill="1" applyBorder="1" applyAlignment="1" applyProtection="1">
      <alignment vertical="center" shrinkToFit="1"/>
      <protection locked="0"/>
    </xf>
    <xf numFmtId="0" fontId="29" fillId="6" borderId="45" xfId="0" applyFont="1" applyFill="1" applyBorder="1" applyAlignment="1" applyProtection="1">
      <alignment vertical="center" shrinkToFit="1"/>
      <protection locked="0"/>
    </xf>
    <xf numFmtId="0" fontId="32" fillId="3" borderId="3" xfId="0" applyFont="1" applyFill="1" applyBorder="1" applyAlignment="1" applyProtection="1">
      <alignment horizontal="center" vertical="center" shrinkToFit="1"/>
      <protection locked="0"/>
    </xf>
    <xf numFmtId="0" fontId="32" fillId="3" borderId="2" xfId="0" applyFont="1" applyFill="1" applyBorder="1" applyAlignment="1" applyProtection="1">
      <alignment horizontal="center" vertical="center" shrinkToFit="1"/>
      <protection locked="0"/>
    </xf>
    <xf numFmtId="0" fontId="31" fillId="3" borderId="0" xfId="4" applyFont="1" applyFill="1" applyAlignment="1" applyProtection="1">
      <alignment horizontal="center" vertical="center"/>
      <protection locked="0"/>
    </xf>
    <xf numFmtId="58" fontId="29" fillId="6" borderId="35" xfId="0" applyNumberFormat="1" applyFont="1" applyFill="1" applyBorder="1" applyAlignment="1" applyProtection="1">
      <alignment horizontal="center" vertical="center" shrinkToFit="1"/>
      <protection locked="0"/>
    </xf>
    <xf numFmtId="58" fontId="29" fillId="6" borderId="36" xfId="0" applyNumberFormat="1" applyFont="1" applyFill="1" applyBorder="1" applyAlignment="1" applyProtection="1">
      <alignment horizontal="center" vertical="center" shrinkToFit="1"/>
      <protection locked="0"/>
    </xf>
    <xf numFmtId="58" fontId="29" fillId="6" borderId="37" xfId="0" applyNumberFormat="1" applyFont="1" applyFill="1" applyBorder="1" applyAlignment="1" applyProtection="1">
      <alignment horizontal="center" vertical="center" shrinkToFit="1"/>
      <protection locked="0"/>
    </xf>
    <xf numFmtId="0" fontId="29" fillId="6" borderId="35" xfId="0" applyFont="1" applyFill="1" applyBorder="1" applyAlignment="1" applyProtection="1">
      <alignment horizontal="left" vertical="center" shrinkToFit="1"/>
      <protection locked="0"/>
    </xf>
    <xf numFmtId="0" fontId="29" fillId="6" borderId="36" xfId="0" applyFont="1" applyFill="1" applyBorder="1" applyAlignment="1" applyProtection="1">
      <alignment horizontal="left" vertical="center" shrinkToFit="1"/>
      <protection locked="0"/>
    </xf>
    <xf numFmtId="0" fontId="29" fillId="6" borderId="66" xfId="0" applyFont="1" applyFill="1" applyBorder="1" applyAlignment="1" applyProtection="1">
      <alignment horizontal="left" vertical="center" shrinkToFit="1"/>
      <protection locked="0"/>
    </xf>
    <xf numFmtId="0" fontId="29" fillId="6" borderId="37" xfId="0" applyFont="1" applyFill="1" applyBorder="1" applyAlignment="1" applyProtection="1">
      <alignment horizontal="left" vertical="center" shrinkToFit="1"/>
      <protection locked="0"/>
    </xf>
    <xf numFmtId="0" fontId="29" fillId="6" borderId="41" xfId="0" applyFont="1" applyFill="1" applyBorder="1" applyAlignment="1" applyProtection="1">
      <alignment horizontal="center" vertical="center" shrinkToFit="1"/>
      <protection locked="0"/>
    </xf>
    <xf numFmtId="0" fontId="29" fillId="6" borderId="42" xfId="0" applyFont="1" applyFill="1" applyBorder="1" applyAlignment="1" applyProtection="1">
      <alignment horizontal="center" vertical="center" shrinkToFit="1"/>
      <protection locked="0"/>
    </xf>
    <xf numFmtId="0" fontId="29" fillId="6" borderId="31" xfId="0" applyFont="1" applyFill="1" applyBorder="1" applyAlignment="1" applyProtection="1">
      <alignment horizontal="center" vertical="center" shrinkToFit="1"/>
      <protection locked="0"/>
    </xf>
    <xf numFmtId="0" fontId="29" fillId="6" borderId="30" xfId="0" applyFont="1" applyFill="1" applyBorder="1" applyAlignment="1" applyProtection="1">
      <alignment horizontal="center" vertical="center" shrinkToFit="1"/>
      <protection locked="0"/>
    </xf>
    <xf numFmtId="0" fontId="29" fillId="6" borderId="29" xfId="0" applyFont="1" applyFill="1" applyBorder="1" applyAlignment="1" applyProtection="1">
      <alignment horizontal="center" vertical="center" shrinkToFit="1"/>
      <protection locked="0"/>
    </xf>
    <xf numFmtId="0" fontId="29" fillId="6" borderId="56" xfId="0" applyFont="1" applyFill="1" applyBorder="1" applyAlignment="1" applyProtection="1">
      <alignment horizontal="center" vertical="center" shrinkToFit="1"/>
      <protection locked="0"/>
    </xf>
    <xf numFmtId="0" fontId="29" fillId="6" borderId="27" xfId="0" applyFont="1" applyFill="1" applyBorder="1" applyAlignment="1" applyProtection="1">
      <alignment horizontal="center" vertical="center" shrinkToFit="1"/>
      <protection locked="0"/>
    </xf>
    <xf numFmtId="0" fontId="29" fillId="6" borderId="26" xfId="0" applyFont="1" applyFill="1" applyBorder="1" applyAlignment="1" applyProtection="1">
      <alignment horizontal="center" vertical="center" shrinkToFit="1"/>
      <protection locked="0"/>
    </xf>
    <xf numFmtId="0" fontId="29" fillId="6" borderId="76" xfId="0" applyFont="1" applyFill="1" applyBorder="1" applyAlignment="1" applyProtection="1">
      <alignment horizontal="center" vertical="center" shrinkToFit="1"/>
      <protection locked="0"/>
    </xf>
    <xf numFmtId="0" fontId="29" fillId="6" borderId="11" xfId="0" applyFont="1" applyFill="1" applyBorder="1" applyAlignment="1" applyProtection="1">
      <alignment horizontal="center" vertical="center" wrapText="1" shrinkToFit="1"/>
      <protection locked="0"/>
    </xf>
    <xf numFmtId="0" fontId="29" fillId="6" borderId="12" xfId="0" applyFont="1" applyFill="1" applyBorder="1" applyAlignment="1" applyProtection="1">
      <alignment horizontal="center" vertical="center" wrapText="1" shrinkToFit="1"/>
      <protection locked="0"/>
    </xf>
    <xf numFmtId="0" fontId="29" fillId="6" borderId="5" xfId="0" applyFont="1" applyFill="1" applyBorder="1" applyAlignment="1" applyProtection="1">
      <alignment horizontal="center" vertical="center" wrapText="1" shrinkToFit="1"/>
      <protection locked="0"/>
    </xf>
    <xf numFmtId="0" fontId="29" fillId="6" borderId="4" xfId="0" applyFont="1" applyFill="1" applyBorder="1" applyAlignment="1" applyProtection="1">
      <alignment horizontal="center" vertical="center" wrapText="1" shrinkToFit="1"/>
      <protection locked="0"/>
    </xf>
    <xf numFmtId="0" fontId="32" fillId="6" borderId="3" xfId="0" applyFont="1" applyFill="1" applyBorder="1" applyAlignment="1" applyProtection="1">
      <alignment horizontal="center" vertical="center" shrinkToFit="1"/>
      <protection locked="0"/>
    </xf>
    <xf numFmtId="0" fontId="32" fillId="6" borderId="2" xfId="0" applyFont="1" applyFill="1" applyBorder="1" applyAlignment="1" applyProtection="1">
      <alignment horizontal="center" vertical="center" shrinkToFit="1"/>
      <protection locked="0"/>
    </xf>
    <xf numFmtId="0" fontId="32" fillId="6" borderId="29" xfId="0" applyFont="1" applyFill="1" applyBorder="1" applyAlignment="1" applyProtection="1">
      <alignment horizontal="left" vertical="center" wrapText="1" shrinkToFit="1"/>
      <protection locked="0"/>
    </xf>
    <xf numFmtId="0" fontId="32" fillId="6" borderId="22" xfId="0" applyFont="1" applyFill="1" applyBorder="1" applyAlignment="1" applyProtection="1">
      <alignment horizontal="left" vertical="center" wrapText="1" shrinkToFit="1"/>
      <protection locked="0"/>
    </xf>
    <xf numFmtId="2" fontId="4" fillId="2" borderId="45" xfId="0" applyNumberFormat="1" applyFont="1" applyFill="1" applyBorder="1" applyAlignment="1" applyProtection="1">
      <alignment horizontal="center" vertical="center"/>
    </xf>
  </cellXfs>
  <cellStyles count="9">
    <cellStyle name="パーセント" xfId="1" builtinId="5"/>
    <cellStyle name="ハイパーリンク" xfId="8" builtinId="8"/>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3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563C1"/>
      <color rgb="FFFF505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C$21"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checked="Checked" firstButton="1" fmlaLink="$C$25" lockText="1" noThreeD="1"/>
</file>

<file path=xl/ctrlProps/ctrlProp114.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C$2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C$25"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C$2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fmlaLink="$C$25"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361950</xdr:colOff>
          <xdr:row>21</xdr:row>
          <xdr:rowOff>0</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361950</xdr:colOff>
          <xdr:row>22</xdr:row>
          <xdr:rowOff>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7208" name="Group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361950</xdr:colOff>
          <xdr:row>25</xdr:row>
          <xdr:rowOff>0</xdr:rowOff>
        </xdr:to>
        <xdr:sp macro="" textlink="">
          <xdr:nvSpPr>
            <xdr:cNvPr id="7209" name="Option Button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361950</xdr:colOff>
          <xdr:row>26</xdr:row>
          <xdr:rowOff>0</xdr:rowOff>
        </xdr:to>
        <xdr:sp macro="" textlink="">
          <xdr:nvSpPr>
            <xdr:cNvPr id="7210" name="Option Button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200024</xdr:colOff>
      <xdr:row>15</xdr:row>
      <xdr:rowOff>63244</xdr:rowOff>
    </xdr:from>
    <xdr:to>
      <xdr:col>32</xdr:col>
      <xdr:colOff>1049</xdr:colOff>
      <xdr:row>41</xdr:row>
      <xdr:rowOff>0</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0191749" y="4606669"/>
          <a:ext cx="7344825" cy="6975731"/>
          <a:chOff x="10301287" y="3633793"/>
          <a:chExt cx="6840000" cy="6840000"/>
        </a:xfrm>
      </xdr:grpSpPr>
      <xdr:sp macro="" textlink="">
        <xdr:nvSpPr>
          <xdr:cNvPr id="84" name="正方形/長方形 83">
            <a:extLst>
              <a:ext uri="{FF2B5EF4-FFF2-40B4-BE49-F238E27FC236}">
                <a16:creationId xmlns:a16="http://schemas.microsoft.com/office/drawing/2014/main" id="{00000000-0008-0000-0000-000054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85" name="グループ化 84">
            <a:extLst>
              <a:ext uri="{FF2B5EF4-FFF2-40B4-BE49-F238E27FC236}">
                <a16:creationId xmlns:a16="http://schemas.microsoft.com/office/drawing/2014/main" id="{00000000-0008-0000-0000-000055000000}"/>
              </a:ext>
            </a:extLst>
          </xdr:cNvPr>
          <xdr:cNvGrpSpPr/>
        </xdr:nvGrpSpPr>
        <xdr:grpSpPr>
          <a:xfrm>
            <a:off x="10523005" y="4078159"/>
            <a:ext cx="6396564" cy="6218205"/>
            <a:chOff x="10523005" y="4078159"/>
            <a:chExt cx="6396564" cy="6179869"/>
          </a:xfrm>
        </xdr:grpSpPr>
        <xdr:grpSp>
          <xdr:nvGrpSpPr>
            <xdr:cNvPr id="86" name="グループ化 85">
              <a:extLst>
                <a:ext uri="{FF2B5EF4-FFF2-40B4-BE49-F238E27FC236}">
                  <a16:creationId xmlns:a16="http://schemas.microsoft.com/office/drawing/2014/main" id="{00000000-0008-0000-0000-000056000000}"/>
                </a:ext>
              </a:extLst>
            </xdr:cNvPr>
            <xdr:cNvGrpSpPr/>
          </xdr:nvGrpSpPr>
          <xdr:grpSpPr>
            <a:xfrm>
              <a:off x="12683005" y="4294159"/>
              <a:ext cx="3471865" cy="1711294"/>
              <a:chOff x="12604162" y="4240318"/>
              <a:chExt cx="3471865" cy="1711294"/>
            </a:xfrm>
          </xdr:grpSpPr>
          <xdr:cxnSp macro="">
            <xdr:nvCxnSpPr>
              <xdr:cNvPr id="117" name="直線コネクタ 116">
                <a:extLst>
                  <a:ext uri="{FF2B5EF4-FFF2-40B4-BE49-F238E27FC236}">
                    <a16:creationId xmlns:a16="http://schemas.microsoft.com/office/drawing/2014/main" id="{00000000-0008-0000-0000-000075000000}"/>
                  </a:ext>
                </a:extLst>
              </xdr:cNvPr>
              <xdr:cNvCxnSpPr>
                <a:stCxn id="106" idx="3"/>
                <a:endCxn id="120" idx="1"/>
              </xdr:cNvCxnSpPr>
            </xdr:nvCxnSpPr>
            <xdr:spPr>
              <a:xfrm>
                <a:off x="12604162" y="4384318"/>
                <a:ext cx="2067865"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8" name="グループ化 117">
                <a:extLst>
                  <a:ext uri="{FF2B5EF4-FFF2-40B4-BE49-F238E27FC236}">
                    <a16:creationId xmlns:a16="http://schemas.microsoft.com/office/drawing/2014/main" id="{00000000-0008-0000-0000-000076000000}"/>
                  </a:ext>
                </a:extLst>
              </xdr:cNvPr>
              <xdr:cNvGrpSpPr/>
            </xdr:nvGrpSpPr>
            <xdr:grpSpPr>
              <a:xfrm>
                <a:off x="13916027" y="4240318"/>
                <a:ext cx="2160000" cy="1711294"/>
                <a:chOff x="13916027" y="4240318"/>
                <a:chExt cx="2160000" cy="1711294"/>
              </a:xfrm>
            </xdr:grpSpPr>
            <xdr:cxnSp macro="">
              <xdr:nvCxnSpPr>
                <xdr:cNvPr id="119" name="直線矢印コネクタ 118">
                  <a:extLst>
                    <a:ext uri="{FF2B5EF4-FFF2-40B4-BE49-F238E27FC236}">
                      <a16:creationId xmlns:a16="http://schemas.microsoft.com/office/drawing/2014/main" id="{00000000-0008-0000-0000-000077000000}"/>
                    </a:ext>
                  </a:extLst>
                </xdr:cNvPr>
                <xdr:cNvCxnSpPr>
                  <a:stCxn id="120" idx="2"/>
                  <a:endCxn id="121" idx="0"/>
                </xdr:cNvCxnSpPr>
              </xdr:nvCxnSpPr>
              <xdr:spPr>
                <a:xfrm>
                  <a:off x="14996027" y="4528318"/>
                  <a:ext cx="0"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13916027" y="5231612"/>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87" name="グループ化 86">
              <a:extLst>
                <a:ext uri="{FF2B5EF4-FFF2-40B4-BE49-F238E27FC236}">
                  <a16:creationId xmlns:a16="http://schemas.microsoft.com/office/drawing/2014/main" id="{00000000-0008-0000-0000-000057000000}"/>
                </a:ext>
              </a:extLst>
            </xdr:cNvPr>
            <xdr:cNvGrpSpPr/>
          </xdr:nvGrpSpPr>
          <xdr:grpSpPr>
            <a:xfrm>
              <a:off x="12683005" y="5645453"/>
              <a:ext cx="1311865" cy="379412"/>
              <a:chOff x="12604162" y="5591612"/>
              <a:chExt cx="1311865" cy="379412"/>
            </a:xfrm>
          </xdr:grpSpPr>
          <xdr:cxnSp macro="">
            <xdr:nvCxnSpPr>
              <xdr:cNvPr id="115" name="直線矢印コネクタ 114">
                <a:extLst>
                  <a:ext uri="{FF2B5EF4-FFF2-40B4-BE49-F238E27FC236}">
                    <a16:creationId xmlns:a16="http://schemas.microsoft.com/office/drawing/2014/main" id="{00000000-0008-0000-0000-000073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2936094" y="5637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88" name="グループ化 87">
              <a:extLst>
                <a:ext uri="{FF2B5EF4-FFF2-40B4-BE49-F238E27FC236}">
                  <a16:creationId xmlns:a16="http://schemas.microsoft.com/office/drawing/2014/main" id="{00000000-0008-0000-0000-000058000000}"/>
                </a:ext>
              </a:extLst>
            </xdr:cNvPr>
            <xdr:cNvGrpSpPr/>
          </xdr:nvGrpSpPr>
          <xdr:grpSpPr>
            <a:xfrm>
              <a:off x="12683005" y="5645453"/>
              <a:ext cx="1311865" cy="1966118"/>
              <a:chOff x="12604162" y="5591612"/>
              <a:chExt cx="1311865" cy="1966118"/>
            </a:xfrm>
          </xdr:grpSpPr>
          <xdr:cxnSp macro="">
            <xdr:nvCxnSpPr>
              <xdr:cNvPr id="113" name="直線矢印コネクタ 112">
                <a:extLst>
                  <a:ext uri="{FF2B5EF4-FFF2-40B4-BE49-F238E27FC236}">
                    <a16:creationId xmlns:a16="http://schemas.microsoft.com/office/drawing/2014/main" id="{00000000-0008-0000-0000-000071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89" name="グループ化 88">
              <a:extLst>
                <a:ext uri="{FF2B5EF4-FFF2-40B4-BE49-F238E27FC236}">
                  <a16:creationId xmlns:a16="http://schemas.microsoft.com/office/drawing/2014/main" id="{00000000-0008-0000-0000-000059000000}"/>
                </a:ext>
              </a:extLst>
            </xdr:cNvPr>
            <xdr:cNvGrpSpPr/>
          </xdr:nvGrpSpPr>
          <xdr:grpSpPr>
            <a:xfrm>
              <a:off x="10523005" y="4078159"/>
              <a:ext cx="2160000" cy="5480118"/>
              <a:chOff x="10444162" y="4024318"/>
              <a:chExt cx="2160000" cy="5480118"/>
            </a:xfrm>
          </xdr:grpSpPr>
          <xdr:cxnSp macro="">
            <xdr:nvCxnSpPr>
              <xdr:cNvPr id="103" name="直線矢印コネクタ 102">
                <a:extLst>
                  <a:ext uri="{FF2B5EF4-FFF2-40B4-BE49-F238E27FC236}">
                    <a16:creationId xmlns:a16="http://schemas.microsoft.com/office/drawing/2014/main" id="{00000000-0008-0000-0000-000067000000}"/>
                  </a:ext>
                </a:extLst>
              </xdr:cNvPr>
              <xdr:cNvCxnSpPr>
                <a:stCxn id="106" idx="2"/>
                <a:endCxn id="108" idx="0"/>
              </xdr:cNvCxnSpPr>
            </xdr:nvCxnSpPr>
            <xdr:spPr>
              <a:xfrm>
                <a:off x="11524162" y="4744318"/>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直線矢印コネクタ 103">
                <a:extLst>
                  <a:ext uri="{FF2B5EF4-FFF2-40B4-BE49-F238E27FC236}">
                    <a16:creationId xmlns:a16="http://schemas.microsoft.com/office/drawing/2014/main" id="{00000000-0008-0000-0000-000068000000}"/>
                  </a:ext>
                </a:extLst>
              </xdr:cNvPr>
              <xdr:cNvCxnSpPr>
                <a:stCxn id="108" idx="2"/>
                <a:endCxn id="110" idx="0"/>
              </xdr:cNvCxnSpPr>
            </xdr:nvCxnSpPr>
            <xdr:spPr>
              <a:xfrm>
                <a:off x="11524162" y="6331024"/>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直線矢印コネクタ 104">
                <a:extLst>
                  <a:ext uri="{FF2B5EF4-FFF2-40B4-BE49-F238E27FC236}">
                    <a16:creationId xmlns:a16="http://schemas.microsoft.com/office/drawing/2014/main" id="{00000000-0008-0000-0000-000069000000}"/>
                  </a:ext>
                </a:extLst>
              </xdr:cNvPr>
              <xdr:cNvCxnSpPr>
                <a:stCxn id="110" idx="2"/>
                <a:endCxn id="112" idx="0"/>
              </xdr:cNvCxnSpPr>
            </xdr:nvCxnSpPr>
            <xdr:spPr>
              <a:xfrm>
                <a:off x="11524162" y="7917730"/>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0444162" y="4024318"/>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200162" y="5033671"/>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0444162" y="5611024"/>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前年度の４月から３月までに通所介護費を算定している月数が６か月未満である。</a:t>
                </a:r>
              </a:p>
            </xdr:txBody>
          </xdr:sp>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200162" y="6620377"/>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0444162" y="7197730"/>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1200162" y="8207083"/>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0444162" y="8784436"/>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nvGrpSpPr>
            <xdr:cNvPr id="90" name="グループ化 89">
              <a:extLst>
                <a:ext uri="{FF2B5EF4-FFF2-40B4-BE49-F238E27FC236}">
                  <a16:creationId xmlns:a16="http://schemas.microsoft.com/office/drawing/2014/main" id="{00000000-0008-0000-0000-00005A000000}"/>
                </a:ext>
              </a:extLst>
            </xdr:cNvPr>
            <xdr:cNvGrpSpPr/>
          </xdr:nvGrpSpPr>
          <xdr:grpSpPr>
            <a:xfrm>
              <a:off x="13499569" y="6838028"/>
              <a:ext cx="3420000" cy="3420000"/>
              <a:chOff x="13420726" y="6746087"/>
              <a:chExt cx="3420000" cy="3420000"/>
            </a:xfrm>
          </xdr:grpSpPr>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13420726" y="6746087"/>
                <a:ext cx="3420000" cy="3420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nvGrpSpPr>
              <xdr:cNvPr id="92" name="グループ化 91">
                <a:extLst>
                  <a:ext uri="{FF2B5EF4-FFF2-40B4-BE49-F238E27FC236}">
                    <a16:creationId xmlns:a16="http://schemas.microsoft.com/office/drawing/2014/main" id="{00000000-0008-0000-0000-00005C000000}"/>
                  </a:ext>
                </a:extLst>
              </xdr:cNvPr>
              <xdr:cNvGrpSpPr/>
            </xdr:nvGrpSpPr>
            <xdr:grpSpPr>
              <a:xfrm>
                <a:off x="13492726" y="6879484"/>
                <a:ext cx="3276000" cy="3153206"/>
                <a:chOff x="13492726" y="6879438"/>
                <a:chExt cx="3276000" cy="3153206"/>
              </a:xfrm>
            </xdr:grpSpPr>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14410726" y="7894357"/>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加算届を作成し、点検書を添えて提出期限までに指導監査課に提出してください。</a:t>
                  </a:r>
                </a:p>
              </xdr:txBody>
            </xdr:sp>
            <xdr:cxnSp macro="">
              <xdr:nvCxnSpPr>
                <xdr:cNvPr id="94" name="直線矢印コネクタ 93">
                  <a:extLst>
                    <a:ext uri="{FF2B5EF4-FFF2-40B4-BE49-F238E27FC236}">
                      <a16:creationId xmlns:a16="http://schemas.microsoft.com/office/drawing/2014/main" id="{00000000-0008-0000-0000-00005E000000}"/>
                    </a:ext>
                  </a:extLst>
                </xdr:cNvPr>
                <xdr:cNvCxnSpPr>
                  <a:stCxn id="98" idx="2"/>
                </xdr:cNvCxnSpPr>
              </xdr:nvCxnSpPr>
              <xdr:spPr>
                <a:xfrm>
                  <a:off x="14014726" y="8141182"/>
                  <a:ext cx="0" cy="6027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5" name="直線矢印コネクタ 94">
                  <a:extLst>
                    <a:ext uri="{FF2B5EF4-FFF2-40B4-BE49-F238E27FC236}">
                      <a16:creationId xmlns:a16="http://schemas.microsoft.com/office/drawing/2014/main" id="{00000000-0008-0000-0000-00005F000000}"/>
                    </a:ext>
                  </a:extLst>
                </xdr:cNvPr>
                <xdr:cNvCxnSpPr>
                  <a:stCxn id="97" idx="2"/>
                </xdr:cNvCxnSpPr>
              </xdr:nvCxnSpPr>
              <xdr:spPr>
                <a:xfrm>
                  <a:off x="16246726" y="7710898"/>
                  <a:ext cx="0" cy="1811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3690726" y="8754926"/>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5922726" y="742289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3690726" y="7853182"/>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3492726" y="9672644"/>
                  <a:ext cx="3276000" cy="3600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加算届と点検書の控えは５年間保存してください。</a:t>
                  </a:r>
                </a:p>
              </xdr:txBody>
            </xdr:sp>
            <xdr:cxnSp macro="">
              <xdr:nvCxnSpPr>
                <xdr:cNvPr id="100" name="直線コネクタ 99">
                  <a:extLst>
                    <a:ext uri="{FF2B5EF4-FFF2-40B4-BE49-F238E27FC236}">
                      <a16:creationId xmlns:a16="http://schemas.microsoft.com/office/drawing/2014/main" id="{00000000-0008-0000-0000-000064000000}"/>
                    </a:ext>
                  </a:extLst>
                </xdr:cNvPr>
                <xdr:cNvCxnSpPr>
                  <a:endCxn id="98" idx="0"/>
                </xdr:cNvCxnSpPr>
              </xdr:nvCxnSpPr>
              <xdr:spPr>
                <a:xfrm>
                  <a:off x="14014726" y="7153275"/>
                  <a:ext cx="0" cy="69990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000-000065000000}"/>
                    </a:ext>
                  </a:extLst>
                </xdr:cNvPr>
                <xdr:cNvCxnSpPr>
                  <a:endCxn id="97" idx="0"/>
                </xdr:cNvCxnSpPr>
              </xdr:nvCxnSpPr>
              <xdr:spPr>
                <a:xfrm>
                  <a:off x="16246726" y="6981825"/>
                  <a:ext cx="0" cy="44107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3690726" y="6879438"/>
                  <a:ext cx="2880000" cy="36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grpSp>
        </xdr:grpSp>
      </xdr:grpSp>
    </xdr:grpSp>
    <xdr:clientData/>
  </xdr:twoCellAnchor>
  <xdr:twoCellAnchor>
    <xdr:from>
      <xdr:col>21</xdr:col>
      <xdr:colOff>200024</xdr:colOff>
      <xdr:row>6</xdr:row>
      <xdr:rowOff>331763</xdr:rowOff>
    </xdr:from>
    <xdr:to>
      <xdr:col>31</xdr:col>
      <xdr:colOff>182024</xdr:colOff>
      <xdr:row>9</xdr:row>
      <xdr:rowOff>157819</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10191749" y="1579538"/>
          <a:ext cx="6840000" cy="8357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第１号通所事業の利用者については、利用定員、利用者数として換算し、点検書を作成してください。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10191749" y="123825"/>
          <a:ext cx="6840000" cy="12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10191749" y="2610957"/>
          <a:ext cx="684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介護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8225" name="Group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361950</xdr:colOff>
          <xdr:row>21</xdr:row>
          <xdr:rowOff>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361950</xdr:colOff>
          <xdr:row>22</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361950</xdr:colOff>
          <xdr:row>25</xdr:row>
          <xdr:rowOff>0</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361950</xdr:colOff>
          <xdr:row>26</xdr:row>
          <xdr:rowOff>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107155</xdr:colOff>
      <xdr:row>16</xdr:row>
      <xdr:rowOff>321467</xdr:rowOff>
    </xdr:from>
    <xdr:to>
      <xdr:col>21</xdr:col>
      <xdr:colOff>144374</xdr:colOff>
      <xdr:row>19</xdr:row>
      <xdr:rowOff>160405</xdr:rowOff>
    </xdr:to>
    <xdr:sp macro="" textlink="">
      <xdr:nvSpPr>
        <xdr:cNvPr id="43" name="吹き出し: 四角形 42">
          <a:extLst>
            <a:ext uri="{FF2B5EF4-FFF2-40B4-BE49-F238E27FC236}">
              <a16:creationId xmlns:a16="http://schemas.microsoft.com/office/drawing/2014/main" id="{00000000-0008-0000-0200-00002B000000}"/>
            </a:ext>
          </a:extLst>
        </xdr:cNvPr>
        <xdr:cNvSpPr/>
      </xdr:nvSpPr>
      <xdr:spPr>
        <a:xfrm>
          <a:off x="6810374" y="5119686"/>
          <a:ext cx="324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新規事業所等は、</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（３）（４）（７）を使用します。</a:t>
          </a:r>
        </a:p>
      </xdr:txBody>
    </xdr:sp>
    <xdr:clientData/>
  </xdr:twoCellAnchor>
  <xdr:twoCellAnchor editAs="oneCell">
    <xdr:from>
      <xdr:col>14</xdr:col>
      <xdr:colOff>107154</xdr:colOff>
      <xdr:row>1</xdr:row>
      <xdr:rowOff>138116</xdr:rowOff>
    </xdr:from>
    <xdr:to>
      <xdr:col>21</xdr:col>
      <xdr:colOff>108373</xdr:colOff>
      <xdr:row>4</xdr:row>
      <xdr:rowOff>310991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69904" y="261941"/>
          <a:ext cx="3230194" cy="792000"/>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lIns="72000" tIns="0" rIns="72000" bIns="0" rtlCol="0" anchor="ctr" anchorCtr="1"/>
        <a:lstStyle/>
        <a:p>
          <a:r>
            <a:rPr kumimoji="1" lang="ja-JP" altLang="en-US" sz="1600" b="1">
              <a:latin typeface="ＭＳ ゴシック" panose="020B0609070205080204" pitchFamily="49" charset="-128"/>
              <a:ea typeface="ＭＳ ゴシック" panose="020B0609070205080204" pitchFamily="49" charset="-128"/>
            </a:rPr>
            <a:t>新規事業所等（（１）①に該当する事業所）用の記入例です。</a:t>
          </a:r>
          <a:endParaRPr kumimoji="1" lang="en-US" altLang="ja-JP" sz="16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381001</xdr:colOff>
      <xdr:row>36</xdr:row>
      <xdr:rowOff>71438</xdr:rowOff>
    </xdr:from>
    <xdr:to>
      <xdr:col>16</xdr:col>
      <xdr:colOff>368626</xdr:colOff>
      <xdr:row>40</xdr:row>
      <xdr:rowOff>53250</xdr:rowOff>
    </xdr:to>
    <xdr:sp macro="" textlink="">
      <xdr:nvSpPr>
        <xdr:cNvPr id="46" name="吹き出し: 四角形 45">
          <a:extLst>
            <a:ext uri="{FF2B5EF4-FFF2-40B4-BE49-F238E27FC236}">
              <a16:creationId xmlns:a16="http://schemas.microsoft.com/office/drawing/2014/main" id="{00000000-0008-0000-0200-00002E000000}"/>
            </a:ext>
          </a:extLst>
        </xdr:cNvPr>
        <xdr:cNvSpPr/>
      </xdr:nvSpPr>
      <xdr:spPr>
        <a:xfrm>
          <a:off x="5083970" y="10656094"/>
          <a:ext cx="2988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算出後（７）にて</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事業所規模を確認してください。</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119063</xdr:colOff>
      <xdr:row>79</xdr:row>
      <xdr:rowOff>321470</xdr:rowOff>
    </xdr:from>
    <xdr:to>
      <xdr:col>19</xdr:col>
      <xdr:colOff>106688</xdr:colOff>
      <xdr:row>83</xdr:row>
      <xdr:rowOff>172313</xdr:rowOff>
    </xdr:to>
    <xdr:sp macro="" textlink="">
      <xdr:nvSpPr>
        <xdr:cNvPr id="47" name="吹き出し: 四角形 46">
          <a:extLst>
            <a:ext uri="{FF2B5EF4-FFF2-40B4-BE49-F238E27FC236}">
              <a16:creationId xmlns:a16="http://schemas.microsoft.com/office/drawing/2014/main" id="{00000000-0008-0000-0200-00002F000000}"/>
            </a:ext>
          </a:extLst>
        </xdr:cNvPr>
        <xdr:cNvSpPr/>
      </xdr:nvSpPr>
      <xdr:spPr>
        <a:xfrm>
          <a:off x="6322219" y="22431376"/>
          <a:ext cx="2988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当該年度の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です</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214313</xdr:colOff>
      <xdr:row>46</xdr:row>
      <xdr:rowOff>59531</xdr:rowOff>
    </xdr:from>
    <xdr:to>
      <xdr:col>19</xdr:col>
      <xdr:colOff>14063</xdr:colOff>
      <xdr:row>49</xdr:row>
      <xdr:rowOff>160406</xdr:rowOff>
    </xdr:to>
    <xdr:sp macro="" textlink="">
      <xdr:nvSpPr>
        <xdr:cNvPr id="48" name="吹き出し: 四角形 47">
          <a:extLst>
            <a:ext uri="{FF2B5EF4-FFF2-40B4-BE49-F238E27FC236}">
              <a16:creationId xmlns:a16="http://schemas.microsoft.com/office/drawing/2014/main" id="{00000000-0008-0000-0200-000030000000}"/>
            </a:ext>
          </a:extLst>
        </xdr:cNvPr>
        <xdr:cNvSpPr/>
      </xdr:nvSpPr>
      <xdr:spPr>
        <a:xfrm>
          <a:off x="7417594" y="12751594"/>
          <a:ext cx="180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入力不要です。</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200024</xdr:colOff>
      <xdr:row>15</xdr:row>
      <xdr:rowOff>63244</xdr:rowOff>
    </xdr:from>
    <xdr:to>
      <xdr:col>32</xdr:col>
      <xdr:colOff>1049</xdr:colOff>
      <xdr:row>41</xdr:row>
      <xdr:rowOff>0</xdr:rowOff>
    </xdr:to>
    <xdr:grpSp>
      <xdr:nvGrpSpPr>
        <xdr:cNvPr id="87" name="グループ化 86">
          <a:extLst>
            <a:ext uri="{FF2B5EF4-FFF2-40B4-BE49-F238E27FC236}">
              <a16:creationId xmlns:a16="http://schemas.microsoft.com/office/drawing/2014/main" id="{00000000-0008-0000-0200-000057000000}"/>
            </a:ext>
          </a:extLst>
        </xdr:cNvPr>
        <xdr:cNvGrpSpPr/>
      </xdr:nvGrpSpPr>
      <xdr:grpSpPr>
        <a:xfrm>
          <a:off x="10191749" y="4606669"/>
          <a:ext cx="7344825" cy="6975731"/>
          <a:chOff x="10301287" y="3633793"/>
          <a:chExt cx="6840000" cy="6840000"/>
        </a:xfrm>
      </xdr:grpSpPr>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92" name="グループ化 91">
            <a:extLst>
              <a:ext uri="{FF2B5EF4-FFF2-40B4-BE49-F238E27FC236}">
                <a16:creationId xmlns:a16="http://schemas.microsoft.com/office/drawing/2014/main" id="{00000000-0008-0000-0200-00005C000000}"/>
              </a:ext>
            </a:extLst>
          </xdr:cNvPr>
          <xdr:cNvGrpSpPr/>
        </xdr:nvGrpSpPr>
        <xdr:grpSpPr>
          <a:xfrm>
            <a:off x="10523005" y="4078159"/>
            <a:ext cx="6396564" cy="6179869"/>
            <a:chOff x="10523005" y="4078159"/>
            <a:chExt cx="6396564" cy="6141769"/>
          </a:xfrm>
        </xdr:grpSpPr>
        <xdr:grpSp>
          <xdr:nvGrpSpPr>
            <xdr:cNvPr id="93" name="グループ化 92">
              <a:extLst>
                <a:ext uri="{FF2B5EF4-FFF2-40B4-BE49-F238E27FC236}">
                  <a16:creationId xmlns:a16="http://schemas.microsoft.com/office/drawing/2014/main" id="{00000000-0008-0000-0200-00005D000000}"/>
                </a:ext>
              </a:extLst>
            </xdr:cNvPr>
            <xdr:cNvGrpSpPr/>
          </xdr:nvGrpSpPr>
          <xdr:grpSpPr>
            <a:xfrm>
              <a:off x="12683005" y="4294159"/>
              <a:ext cx="3471865" cy="1711294"/>
              <a:chOff x="12604162" y="4240318"/>
              <a:chExt cx="3471865" cy="1711294"/>
            </a:xfrm>
          </xdr:grpSpPr>
          <xdr:cxnSp macro="">
            <xdr:nvCxnSpPr>
              <xdr:cNvPr id="134" name="直線コネクタ 133">
                <a:extLst>
                  <a:ext uri="{FF2B5EF4-FFF2-40B4-BE49-F238E27FC236}">
                    <a16:creationId xmlns:a16="http://schemas.microsoft.com/office/drawing/2014/main" id="{00000000-0008-0000-0200-000086000000}"/>
                  </a:ext>
                </a:extLst>
              </xdr:cNvPr>
              <xdr:cNvCxnSpPr>
                <a:stCxn id="123" idx="3"/>
                <a:endCxn id="137" idx="1"/>
              </xdr:cNvCxnSpPr>
            </xdr:nvCxnSpPr>
            <xdr:spPr>
              <a:xfrm>
                <a:off x="12604162" y="4384318"/>
                <a:ext cx="2067865"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35" name="グループ化 134">
                <a:extLst>
                  <a:ext uri="{FF2B5EF4-FFF2-40B4-BE49-F238E27FC236}">
                    <a16:creationId xmlns:a16="http://schemas.microsoft.com/office/drawing/2014/main" id="{00000000-0008-0000-0200-000087000000}"/>
                  </a:ext>
                </a:extLst>
              </xdr:cNvPr>
              <xdr:cNvGrpSpPr/>
            </xdr:nvGrpSpPr>
            <xdr:grpSpPr>
              <a:xfrm>
                <a:off x="13916027" y="4240318"/>
                <a:ext cx="2160000" cy="1711294"/>
                <a:chOff x="13916027" y="4240318"/>
                <a:chExt cx="2160000" cy="1711294"/>
              </a:xfrm>
            </xdr:grpSpPr>
            <xdr:cxnSp macro="">
              <xdr:nvCxnSpPr>
                <xdr:cNvPr id="136" name="直線矢印コネクタ 135">
                  <a:extLst>
                    <a:ext uri="{FF2B5EF4-FFF2-40B4-BE49-F238E27FC236}">
                      <a16:creationId xmlns:a16="http://schemas.microsoft.com/office/drawing/2014/main" id="{00000000-0008-0000-0200-000088000000}"/>
                    </a:ext>
                  </a:extLst>
                </xdr:cNvPr>
                <xdr:cNvCxnSpPr>
                  <a:stCxn id="137" idx="2"/>
                  <a:endCxn id="138" idx="0"/>
                </xdr:cNvCxnSpPr>
              </xdr:nvCxnSpPr>
              <xdr:spPr>
                <a:xfrm>
                  <a:off x="14996027" y="4528318"/>
                  <a:ext cx="0"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7" name="正方形/長方形 136">
                  <a:extLst>
                    <a:ext uri="{FF2B5EF4-FFF2-40B4-BE49-F238E27FC236}">
                      <a16:creationId xmlns:a16="http://schemas.microsoft.com/office/drawing/2014/main" id="{00000000-0008-0000-0200-000089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38" name="正方形/長方形 137">
                  <a:extLst>
                    <a:ext uri="{FF2B5EF4-FFF2-40B4-BE49-F238E27FC236}">
                      <a16:creationId xmlns:a16="http://schemas.microsoft.com/office/drawing/2014/main" id="{00000000-0008-0000-0200-00008A000000}"/>
                    </a:ext>
                  </a:extLst>
                </xdr:cNvPr>
                <xdr:cNvSpPr/>
              </xdr:nvSpPr>
              <xdr:spPr>
                <a:xfrm>
                  <a:off x="13916027" y="5231612"/>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94" name="グループ化 93">
              <a:extLst>
                <a:ext uri="{FF2B5EF4-FFF2-40B4-BE49-F238E27FC236}">
                  <a16:creationId xmlns:a16="http://schemas.microsoft.com/office/drawing/2014/main" id="{00000000-0008-0000-0200-00005E000000}"/>
                </a:ext>
              </a:extLst>
            </xdr:cNvPr>
            <xdr:cNvGrpSpPr/>
          </xdr:nvGrpSpPr>
          <xdr:grpSpPr>
            <a:xfrm>
              <a:off x="12683005" y="5645453"/>
              <a:ext cx="1311865" cy="379412"/>
              <a:chOff x="12604162" y="5591612"/>
              <a:chExt cx="1311865" cy="379412"/>
            </a:xfrm>
          </xdr:grpSpPr>
          <xdr:cxnSp macro="">
            <xdr:nvCxnSpPr>
              <xdr:cNvPr id="132" name="直線矢印コネクタ 131">
                <a:extLst>
                  <a:ext uri="{FF2B5EF4-FFF2-40B4-BE49-F238E27FC236}">
                    <a16:creationId xmlns:a16="http://schemas.microsoft.com/office/drawing/2014/main" id="{00000000-0008-0000-0200-000084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3" name="正方形/長方形 132">
                <a:extLst>
                  <a:ext uri="{FF2B5EF4-FFF2-40B4-BE49-F238E27FC236}">
                    <a16:creationId xmlns:a16="http://schemas.microsoft.com/office/drawing/2014/main" id="{00000000-0008-0000-0200-000085000000}"/>
                  </a:ext>
                </a:extLst>
              </xdr:cNvPr>
              <xdr:cNvSpPr/>
            </xdr:nvSpPr>
            <xdr:spPr>
              <a:xfrm>
                <a:off x="12936094" y="5637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12683005" y="5645453"/>
              <a:ext cx="1311865" cy="1966118"/>
              <a:chOff x="12604162" y="5591612"/>
              <a:chExt cx="1311865" cy="1966118"/>
            </a:xfrm>
          </xdr:grpSpPr>
          <xdr:cxnSp macro="">
            <xdr:nvCxnSpPr>
              <xdr:cNvPr id="130" name="直線矢印コネクタ 129">
                <a:extLst>
                  <a:ext uri="{FF2B5EF4-FFF2-40B4-BE49-F238E27FC236}">
                    <a16:creationId xmlns:a16="http://schemas.microsoft.com/office/drawing/2014/main" id="{00000000-0008-0000-0200-000082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正方形/長方形 130">
                <a:extLst>
                  <a:ext uri="{FF2B5EF4-FFF2-40B4-BE49-F238E27FC236}">
                    <a16:creationId xmlns:a16="http://schemas.microsoft.com/office/drawing/2014/main" id="{00000000-0008-0000-0200-000083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10523005" y="4078159"/>
              <a:ext cx="2160000" cy="5480118"/>
              <a:chOff x="10444162" y="4024318"/>
              <a:chExt cx="2160000" cy="5480118"/>
            </a:xfrm>
          </xdr:grpSpPr>
          <xdr:cxnSp macro="">
            <xdr:nvCxnSpPr>
              <xdr:cNvPr id="120" name="直線矢印コネクタ 119">
                <a:extLst>
                  <a:ext uri="{FF2B5EF4-FFF2-40B4-BE49-F238E27FC236}">
                    <a16:creationId xmlns:a16="http://schemas.microsoft.com/office/drawing/2014/main" id="{00000000-0008-0000-0200-000078000000}"/>
                  </a:ext>
                </a:extLst>
              </xdr:cNvPr>
              <xdr:cNvCxnSpPr>
                <a:stCxn id="123" idx="2"/>
                <a:endCxn id="125" idx="0"/>
              </xdr:cNvCxnSpPr>
            </xdr:nvCxnSpPr>
            <xdr:spPr>
              <a:xfrm>
                <a:off x="11524162" y="4744318"/>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1" name="直線矢印コネクタ 120">
                <a:extLst>
                  <a:ext uri="{FF2B5EF4-FFF2-40B4-BE49-F238E27FC236}">
                    <a16:creationId xmlns:a16="http://schemas.microsoft.com/office/drawing/2014/main" id="{00000000-0008-0000-0200-000079000000}"/>
                  </a:ext>
                </a:extLst>
              </xdr:cNvPr>
              <xdr:cNvCxnSpPr>
                <a:stCxn id="125" idx="2"/>
                <a:endCxn id="127" idx="0"/>
              </xdr:cNvCxnSpPr>
            </xdr:nvCxnSpPr>
            <xdr:spPr>
              <a:xfrm>
                <a:off x="11524162" y="6331024"/>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2" name="直線矢印コネクタ 121">
                <a:extLst>
                  <a:ext uri="{FF2B5EF4-FFF2-40B4-BE49-F238E27FC236}">
                    <a16:creationId xmlns:a16="http://schemas.microsoft.com/office/drawing/2014/main" id="{00000000-0008-0000-0200-00007A000000}"/>
                  </a:ext>
                </a:extLst>
              </xdr:cNvPr>
              <xdr:cNvCxnSpPr>
                <a:stCxn id="127" idx="2"/>
                <a:endCxn id="129" idx="0"/>
              </xdr:cNvCxnSpPr>
            </xdr:nvCxnSpPr>
            <xdr:spPr>
              <a:xfrm>
                <a:off x="11524162" y="7917730"/>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3" name="正方形/長方形 122">
                <a:extLst>
                  <a:ext uri="{FF2B5EF4-FFF2-40B4-BE49-F238E27FC236}">
                    <a16:creationId xmlns:a16="http://schemas.microsoft.com/office/drawing/2014/main" id="{00000000-0008-0000-0200-00007B000000}"/>
                  </a:ext>
                </a:extLst>
              </xdr:cNvPr>
              <xdr:cNvSpPr/>
            </xdr:nvSpPr>
            <xdr:spPr>
              <a:xfrm>
                <a:off x="10444162" y="4024318"/>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24" name="正方形/長方形 123">
                <a:extLst>
                  <a:ext uri="{FF2B5EF4-FFF2-40B4-BE49-F238E27FC236}">
                    <a16:creationId xmlns:a16="http://schemas.microsoft.com/office/drawing/2014/main" id="{00000000-0008-0000-0200-00007C000000}"/>
                  </a:ext>
                </a:extLst>
              </xdr:cNvPr>
              <xdr:cNvSpPr/>
            </xdr:nvSpPr>
            <xdr:spPr>
              <a:xfrm>
                <a:off x="11200162" y="5033671"/>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25" name="正方形/長方形 124">
                <a:extLst>
                  <a:ext uri="{FF2B5EF4-FFF2-40B4-BE49-F238E27FC236}">
                    <a16:creationId xmlns:a16="http://schemas.microsoft.com/office/drawing/2014/main" id="{00000000-0008-0000-0200-00007D000000}"/>
                  </a:ext>
                </a:extLst>
              </xdr:cNvPr>
              <xdr:cNvSpPr/>
            </xdr:nvSpPr>
            <xdr:spPr>
              <a:xfrm>
                <a:off x="10444162" y="5611024"/>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前年度の４月から３月までに通所介護費を算定している月数が６か月未満である。</a:t>
                </a:r>
              </a:p>
            </xdr:txBody>
          </xdr:sp>
          <xdr:sp macro="" textlink="">
            <xdr:nvSpPr>
              <xdr:cNvPr id="126" name="正方形/長方形 125">
                <a:extLst>
                  <a:ext uri="{FF2B5EF4-FFF2-40B4-BE49-F238E27FC236}">
                    <a16:creationId xmlns:a16="http://schemas.microsoft.com/office/drawing/2014/main" id="{00000000-0008-0000-0200-00007E000000}"/>
                  </a:ext>
                </a:extLst>
              </xdr:cNvPr>
              <xdr:cNvSpPr/>
            </xdr:nvSpPr>
            <xdr:spPr>
              <a:xfrm>
                <a:off x="11200162" y="6620377"/>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27" name="正方形/長方形 126">
                <a:extLst>
                  <a:ext uri="{FF2B5EF4-FFF2-40B4-BE49-F238E27FC236}">
                    <a16:creationId xmlns:a16="http://schemas.microsoft.com/office/drawing/2014/main" id="{00000000-0008-0000-0200-00007F000000}"/>
                  </a:ext>
                </a:extLst>
              </xdr:cNvPr>
              <xdr:cNvSpPr/>
            </xdr:nvSpPr>
            <xdr:spPr>
              <a:xfrm>
                <a:off x="10444162" y="7197730"/>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28" name="正方形/長方形 127">
                <a:extLst>
                  <a:ext uri="{FF2B5EF4-FFF2-40B4-BE49-F238E27FC236}">
                    <a16:creationId xmlns:a16="http://schemas.microsoft.com/office/drawing/2014/main" id="{00000000-0008-0000-0200-000080000000}"/>
                  </a:ext>
                </a:extLst>
              </xdr:cNvPr>
              <xdr:cNvSpPr/>
            </xdr:nvSpPr>
            <xdr:spPr>
              <a:xfrm>
                <a:off x="11200162" y="8207083"/>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29" name="正方形/長方形 128">
                <a:extLst>
                  <a:ext uri="{FF2B5EF4-FFF2-40B4-BE49-F238E27FC236}">
                    <a16:creationId xmlns:a16="http://schemas.microsoft.com/office/drawing/2014/main" id="{00000000-0008-0000-0200-000081000000}"/>
                  </a:ext>
                </a:extLst>
              </xdr:cNvPr>
              <xdr:cNvSpPr/>
            </xdr:nvSpPr>
            <xdr:spPr>
              <a:xfrm>
                <a:off x="10444162" y="8784436"/>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nvGrpSpPr>
            <xdr:cNvPr id="103" name="グループ化 102">
              <a:extLst>
                <a:ext uri="{FF2B5EF4-FFF2-40B4-BE49-F238E27FC236}">
                  <a16:creationId xmlns:a16="http://schemas.microsoft.com/office/drawing/2014/main" id="{00000000-0008-0000-0200-000067000000}"/>
                </a:ext>
              </a:extLst>
            </xdr:cNvPr>
            <xdr:cNvGrpSpPr/>
          </xdr:nvGrpSpPr>
          <xdr:grpSpPr>
            <a:xfrm>
              <a:off x="13499569" y="6838028"/>
              <a:ext cx="3420000" cy="3420000"/>
              <a:chOff x="13420726" y="6746087"/>
              <a:chExt cx="3420000" cy="3420000"/>
            </a:xfrm>
          </xdr:grpSpPr>
          <xdr:sp macro="" textlink="">
            <xdr:nvSpPr>
              <xdr:cNvPr id="106" name="正方形/長方形 105">
                <a:extLst>
                  <a:ext uri="{FF2B5EF4-FFF2-40B4-BE49-F238E27FC236}">
                    <a16:creationId xmlns:a16="http://schemas.microsoft.com/office/drawing/2014/main" id="{00000000-0008-0000-0200-00006A000000}"/>
                  </a:ext>
                </a:extLst>
              </xdr:cNvPr>
              <xdr:cNvSpPr/>
            </xdr:nvSpPr>
            <xdr:spPr>
              <a:xfrm>
                <a:off x="13420726" y="6746087"/>
                <a:ext cx="3420000" cy="3420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nvGrpSpPr>
              <xdr:cNvPr id="107" name="グループ化 106">
                <a:extLst>
                  <a:ext uri="{FF2B5EF4-FFF2-40B4-BE49-F238E27FC236}">
                    <a16:creationId xmlns:a16="http://schemas.microsoft.com/office/drawing/2014/main" id="{00000000-0008-0000-0200-00006B000000}"/>
                  </a:ext>
                </a:extLst>
              </xdr:cNvPr>
              <xdr:cNvGrpSpPr/>
            </xdr:nvGrpSpPr>
            <xdr:grpSpPr>
              <a:xfrm>
                <a:off x="13492726" y="6879484"/>
                <a:ext cx="3276000" cy="3153206"/>
                <a:chOff x="13492726" y="6879438"/>
                <a:chExt cx="3276000" cy="315320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14410726" y="7894357"/>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加算届を作成し、点検書を添えて提出期限までに指導監査課に提出してください。</a:t>
                  </a:r>
                </a:p>
              </xdr:txBody>
            </xdr:sp>
            <xdr:cxnSp macro="">
              <xdr:nvCxnSpPr>
                <xdr:cNvPr id="109" name="直線矢印コネクタ 108">
                  <a:extLst>
                    <a:ext uri="{FF2B5EF4-FFF2-40B4-BE49-F238E27FC236}">
                      <a16:creationId xmlns:a16="http://schemas.microsoft.com/office/drawing/2014/main" id="{00000000-0008-0000-0200-00006D000000}"/>
                    </a:ext>
                  </a:extLst>
                </xdr:cNvPr>
                <xdr:cNvCxnSpPr>
                  <a:stCxn id="114" idx="2"/>
                </xdr:cNvCxnSpPr>
              </xdr:nvCxnSpPr>
              <xdr:spPr>
                <a:xfrm flipH="1">
                  <a:off x="14014726" y="8141183"/>
                  <a:ext cx="1" cy="602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0" name="直線矢印コネクタ 109">
                  <a:extLst>
                    <a:ext uri="{FF2B5EF4-FFF2-40B4-BE49-F238E27FC236}">
                      <a16:creationId xmlns:a16="http://schemas.microsoft.com/office/drawing/2014/main" id="{00000000-0008-0000-0200-00006E000000}"/>
                    </a:ext>
                  </a:extLst>
                </xdr:cNvPr>
                <xdr:cNvCxnSpPr>
                  <a:stCxn id="112" idx="2"/>
                </xdr:cNvCxnSpPr>
              </xdr:nvCxnSpPr>
              <xdr:spPr>
                <a:xfrm>
                  <a:off x="16246726" y="7710898"/>
                  <a:ext cx="0" cy="1811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13690726" y="8754926"/>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15922726" y="742289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13690726" y="7853182"/>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5" name="正方形/長方形 114">
                  <a:extLst>
                    <a:ext uri="{FF2B5EF4-FFF2-40B4-BE49-F238E27FC236}">
                      <a16:creationId xmlns:a16="http://schemas.microsoft.com/office/drawing/2014/main" id="{00000000-0008-0000-0200-000073000000}"/>
                    </a:ext>
                  </a:extLst>
                </xdr:cNvPr>
                <xdr:cNvSpPr/>
              </xdr:nvSpPr>
              <xdr:spPr>
                <a:xfrm>
                  <a:off x="13492726" y="9672644"/>
                  <a:ext cx="3276000" cy="3600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加算届と点検書の控えは５年間保存してください。</a:t>
                  </a:r>
                </a:p>
              </xdr:txBody>
            </xdr:sp>
            <xdr:cxnSp macro="">
              <xdr:nvCxnSpPr>
                <xdr:cNvPr id="116" name="直線コネクタ 115">
                  <a:extLst>
                    <a:ext uri="{FF2B5EF4-FFF2-40B4-BE49-F238E27FC236}">
                      <a16:creationId xmlns:a16="http://schemas.microsoft.com/office/drawing/2014/main" id="{00000000-0008-0000-0200-000074000000}"/>
                    </a:ext>
                  </a:extLst>
                </xdr:cNvPr>
                <xdr:cNvCxnSpPr>
                  <a:endCxn id="114" idx="0"/>
                </xdr:cNvCxnSpPr>
              </xdr:nvCxnSpPr>
              <xdr:spPr>
                <a:xfrm>
                  <a:off x="14014726" y="7153275"/>
                  <a:ext cx="1" cy="69990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7" name="直線コネクタ 116">
                  <a:extLst>
                    <a:ext uri="{FF2B5EF4-FFF2-40B4-BE49-F238E27FC236}">
                      <a16:creationId xmlns:a16="http://schemas.microsoft.com/office/drawing/2014/main" id="{00000000-0008-0000-0200-000075000000}"/>
                    </a:ext>
                  </a:extLst>
                </xdr:cNvPr>
                <xdr:cNvCxnSpPr>
                  <a:endCxn id="112" idx="0"/>
                </xdr:cNvCxnSpPr>
              </xdr:nvCxnSpPr>
              <xdr:spPr>
                <a:xfrm>
                  <a:off x="16246726" y="6981825"/>
                  <a:ext cx="0" cy="44107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19" name="正方形/長方形 118">
                  <a:extLst>
                    <a:ext uri="{FF2B5EF4-FFF2-40B4-BE49-F238E27FC236}">
                      <a16:creationId xmlns:a16="http://schemas.microsoft.com/office/drawing/2014/main" id="{00000000-0008-0000-0200-000077000000}"/>
                    </a:ext>
                  </a:extLst>
                </xdr:cNvPr>
                <xdr:cNvSpPr/>
              </xdr:nvSpPr>
              <xdr:spPr>
                <a:xfrm>
                  <a:off x="13690726" y="6879438"/>
                  <a:ext cx="2880000" cy="36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grpSp>
        </xdr:grpSp>
      </xdr:grpSp>
    </xdr:grpSp>
    <xdr:clientData/>
  </xdr:twoCellAnchor>
  <xdr:twoCellAnchor>
    <xdr:from>
      <xdr:col>21</xdr:col>
      <xdr:colOff>200024</xdr:colOff>
      <xdr:row>6</xdr:row>
      <xdr:rowOff>331763</xdr:rowOff>
    </xdr:from>
    <xdr:to>
      <xdr:col>31</xdr:col>
      <xdr:colOff>182024</xdr:colOff>
      <xdr:row>9</xdr:row>
      <xdr:rowOff>157819</xdr:rowOff>
    </xdr:to>
    <xdr:sp macro="" textlink="">
      <xdr:nvSpPr>
        <xdr:cNvPr id="139" name="正方形/長方形 138">
          <a:extLst>
            <a:ext uri="{FF2B5EF4-FFF2-40B4-BE49-F238E27FC236}">
              <a16:creationId xmlns:a16="http://schemas.microsoft.com/office/drawing/2014/main" id="{00000000-0008-0000-0200-00008B000000}"/>
            </a:ext>
          </a:extLst>
        </xdr:cNvPr>
        <xdr:cNvSpPr/>
      </xdr:nvSpPr>
      <xdr:spPr>
        <a:xfrm>
          <a:off x="10191749" y="1579538"/>
          <a:ext cx="6840000" cy="8357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第１号通所事業の利用者については、利用定員、利用者数として換算し、点検書を作成してください。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40" name="正方形/長方形 139">
          <a:extLst>
            <a:ext uri="{FF2B5EF4-FFF2-40B4-BE49-F238E27FC236}">
              <a16:creationId xmlns:a16="http://schemas.microsoft.com/office/drawing/2014/main" id="{00000000-0008-0000-0200-00008C000000}"/>
            </a:ext>
          </a:extLst>
        </xdr:cNvPr>
        <xdr:cNvSpPr/>
      </xdr:nvSpPr>
      <xdr:spPr>
        <a:xfrm>
          <a:off x="10191749" y="123825"/>
          <a:ext cx="6840000" cy="12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41" name="正方形/長方形 140">
          <a:extLst>
            <a:ext uri="{FF2B5EF4-FFF2-40B4-BE49-F238E27FC236}">
              <a16:creationId xmlns:a16="http://schemas.microsoft.com/office/drawing/2014/main" id="{00000000-0008-0000-0200-00008D000000}"/>
            </a:ext>
          </a:extLst>
        </xdr:cNvPr>
        <xdr:cNvSpPr/>
      </xdr:nvSpPr>
      <xdr:spPr>
        <a:xfrm>
          <a:off x="10191749" y="2610957"/>
          <a:ext cx="684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介護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9249" name="Group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371475</xdr:colOff>
          <xdr:row>21</xdr:row>
          <xdr:rowOff>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371475</xdr:colOff>
          <xdr:row>22</xdr:row>
          <xdr:rowOff>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9252" name="Group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371475</xdr:colOff>
          <xdr:row>25</xdr:row>
          <xdr:rowOff>0</xdr:rowOff>
        </xdr:to>
        <xdr:sp macro="" textlink="">
          <xdr:nvSpPr>
            <xdr:cNvPr id="9253" name="Option Button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371475</xdr:colOff>
          <xdr:row>26</xdr:row>
          <xdr:rowOff>0</xdr:rowOff>
        </xdr:to>
        <xdr:sp macro="" textlink="">
          <xdr:nvSpPr>
            <xdr:cNvPr id="9254" name="Option Button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17</xdr:row>
      <xdr:rowOff>345282</xdr:rowOff>
    </xdr:from>
    <xdr:to>
      <xdr:col>21</xdr:col>
      <xdr:colOff>37219</xdr:colOff>
      <xdr:row>20</xdr:row>
      <xdr:rowOff>315188</xdr:rowOff>
    </xdr:to>
    <xdr:sp macro="" textlink="">
      <xdr:nvSpPr>
        <xdr:cNvPr id="42" name="吹き出し: 四角形 41">
          <a:extLst>
            <a:ext uri="{FF2B5EF4-FFF2-40B4-BE49-F238E27FC236}">
              <a16:creationId xmlns:a16="http://schemas.microsoft.com/office/drawing/2014/main" id="{00000000-0008-0000-0300-00002A000000}"/>
            </a:ext>
          </a:extLst>
        </xdr:cNvPr>
        <xdr:cNvSpPr/>
      </xdr:nvSpPr>
      <xdr:spPr>
        <a:xfrm>
          <a:off x="6703219" y="5524501"/>
          <a:ext cx="324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既存事業所等は、（２）（５）（６）（７）を使用します。</a:t>
          </a:r>
        </a:p>
      </xdr:txBody>
    </xdr:sp>
    <xdr:clientData/>
  </xdr:twoCellAnchor>
  <xdr:twoCellAnchor editAs="oneCell">
    <xdr:from>
      <xdr:col>14</xdr:col>
      <xdr:colOff>107154</xdr:colOff>
      <xdr:row>1</xdr:row>
      <xdr:rowOff>138116</xdr:rowOff>
    </xdr:from>
    <xdr:to>
      <xdr:col>21</xdr:col>
      <xdr:colOff>108373</xdr:colOff>
      <xdr:row>4</xdr:row>
      <xdr:rowOff>310991</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869904" y="261941"/>
          <a:ext cx="3230194" cy="792000"/>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lIns="72000" tIns="0" rIns="72000" bIns="0" rtlCol="0" anchor="ctr" anchorCtr="1"/>
        <a:lstStyle/>
        <a:p>
          <a:r>
            <a:rPr kumimoji="1" lang="ja-JP" altLang="en-US" sz="1600" b="1">
              <a:latin typeface="ＭＳ ゴシック" panose="020B0609070205080204" pitchFamily="49" charset="-128"/>
              <a:ea typeface="ＭＳ ゴシック" panose="020B0609070205080204" pitchFamily="49" charset="-128"/>
            </a:rPr>
            <a:t>既存事業所等（（１）②に該当する事業所）用の記入例です。</a:t>
          </a:r>
          <a:endParaRPr kumimoji="1" lang="en-US" altLang="ja-JP" sz="1600" b="1">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381001</xdr:colOff>
      <xdr:row>47</xdr:row>
      <xdr:rowOff>178594</xdr:rowOff>
    </xdr:from>
    <xdr:to>
      <xdr:col>19</xdr:col>
      <xdr:colOff>368626</xdr:colOff>
      <xdr:row>50</xdr:row>
      <xdr:rowOff>148500</xdr:rowOff>
    </xdr:to>
    <xdr:sp macro="" textlink="">
      <xdr:nvSpPr>
        <xdr:cNvPr id="44" name="吹き出し: 四角形 43">
          <a:extLst>
            <a:ext uri="{FF2B5EF4-FFF2-40B4-BE49-F238E27FC236}">
              <a16:creationId xmlns:a16="http://schemas.microsoft.com/office/drawing/2014/main" id="{00000000-0008-0000-0300-00002C000000}"/>
            </a:ext>
          </a:extLst>
        </xdr:cNvPr>
        <xdr:cNvSpPr/>
      </xdr:nvSpPr>
      <xdr:spPr>
        <a:xfrm>
          <a:off x="6584157" y="12989719"/>
          <a:ext cx="2988000" cy="720000"/>
        </a:xfrm>
        <a:prstGeom prst="wedgeRectCallout">
          <a:avLst>
            <a:gd name="adj1" fmla="val -18838"/>
            <a:gd name="adj2" fmla="val 148092"/>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実績（請求を行った件数）を記入してください</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119063</xdr:colOff>
      <xdr:row>79</xdr:row>
      <xdr:rowOff>321470</xdr:rowOff>
    </xdr:from>
    <xdr:to>
      <xdr:col>19</xdr:col>
      <xdr:colOff>106688</xdr:colOff>
      <xdr:row>83</xdr:row>
      <xdr:rowOff>172313</xdr:rowOff>
    </xdr:to>
    <xdr:sp macro="" textlink="">
      <xdr:nvSpPr>
        <xdr:cNvPr id="45" name="吹き出し: 四角形 44">
          <a:extLst>
            <a:ext uri="{FF2B5EF4-FFF2-40B4-BE49-F238E27FC236}">
              <a16:creationId xmlns:a16="http://schemas.microsoft.com/office/drawing/2014/main" id="{00000000-0008-0000-0300-00002D000000}"/>
            </a:ext>
          </a:extLst>
        </xdr:cNvPr>
        <xdr:cNvSpPr/>
      </xdr:nvSpPr>
      <xdr:spPr>
        <a:xfrm>
          <a:off x="6376988" y="22448045"/>
          <a:ext cx="3016575" cy="727143"/>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当該年度の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です</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214313</xdr:colOff>
      <xdr:row>26</xdr:row>
      <xdr:rowOff>47696</xdr:rowOff>
    </xdr:from>
    <xdr:to>
      <xdr:col>19</xdr:col>
      <xdr:colOff>14063</xdr:colOff>
      <xdr:row>29</xdr:row>
      <xdr:rowOff>17602</xdr:rowOff>
    </xdr:to>
    <xdr:sp macro="" textlink="">
      <xdr:nvSpPr>
        <xdr:cNvPr id="46" name="吹き出し: 四角形 45">
          <a:extLst>
            <a:ext uri="{FF2B5EF4-FFF2-40B4-BE49-F238E27FC236}">
              <a16:creationId xmlns:a16="http://schemas.microsoft.com/office/drawing/2014/main" id="{00000000-0008-0000-0300-00002E000000}"/>
            </a:ext>
          </a:extLst>
        </xdr:cNvPr>
        <xdr:cNvSpPr/>
      </xdr:nvSpPr>
      <xdr:spPr>
        <a:xfrm>
          <a:off x="7417594" y="7870102"/>
          <a:ext cx="180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入力不要です。</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488156</xdr:colOff>
      <xdr:row>9</xdr:row>
      <xdr:rowOff>0</xdr:rowOff>
    </xdr:from>
    <xdr:to>
      <xdr:col>21</xdr:col>
      <xdr:colOff>154781</xdr:colOff>
      <xdr:row>10</xdr:row>
      <xdr:rowOff>339000</xdr:rowOff>
    </xdr:to>
    <xdr:sp macro="" textlink="">
      <xdr:nvSpPr>
        <xdr:cNvPr id="86" name="吹き出し: 四角形 85">
          <a:extLst>
            <a:ext uri="{FF2B5EF4-FFF2-40B4-BE49-F238E27FC236}">
              <a16:creationId xmlns:a16="http://schemas.microsoft.com/office/drawing/2014/main" id="{00000000-0008-0000-0300-000056000000}"/>
            </a:ext>
          </a:extLst>
        </xdr:cNvPr>
        <xdr:cNvSpPr/>
      </xdr:nvSpPr>
      <xdr:spPr>
        <a:xfrm>
          <a:off x="7191375" y="2131219"/>
          <a:ext cx="2869406" cy="720000"/>
        </a:xfrm>
        <a:prstGeom prst="wedgeRectCallout">
          <a:avLst>
            <a:gd name="adj1" fmla="val -13743"/>
            <a:gd name="adj2" fmla="val 73678"/>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２単位以上の場合は次のシート（複数単位用）も使用します。</a:t>
          </a:r>
        </a:p>
      </xdr:txBody>
    </xdr:sp>
    <xdr:clientData/>
  </xdr:twoCellAnchor>
  <xdr:twoCellAnchor>
    <xdr:from>
      <xdr:col>0</xdr:col>
      <xdr:colOff>71436</xdr:colOff>
      <xdr:row>55</xdr:row>
      <xdr:rowOff>154781</xdr:rowOff>
    </xdr:from>
    <xdr:to>
      <xdr:col>7</xdr:col>
      <xdr:colOff>468655</xdr:colOff>
      <xdr:row>59</xdr:row>
      <xdr:rowOff>234656</xdr:rowOff>
    </xdr:to>
    <xdr:sp macro="" textlink="">
      <xdr:nvSpPr>
        <xdr:cNvPr id="87" name="吹き出し: 四角形 86">
          <a:extLst>
            <a:ext uri="{FF2B5EF4-FFF2-40B4-BE49-F238E27FC236}">
              <a16:creationId xmlns:a16="http://schemas.microsoft.com/office/drawing/2014/main" id="{00000000-0008-0000-0300-000057000000}"/>
            </a:ext>
          </a:extLst>
        </xdr:cNvPr>
        <xdr:cNvSpPr/>
      </xdr:nvSpPr>
      <xdr:spPr>
        <a:xfrm>
          <a:off x="71436" y="15347156"/>
          <a:ext cx="3600000" cy="1080000"/>
        </a:xfrm>
        <a:prstGeom prst="wedgeRectCallout">
          <a:avLst>
            <a:gd name="adj1" fmla="val -23246"/>
            <a:gd name="adj2" fmla="val 65325"/>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通所介護と第１号通所事業（介護予防通所介護相当）の指定をあわせて受け、通所介護と一体的に実施している場合は、以下の①又は②いずれかに記載してください。</a:t>
          </a:r>
        </a:p>
      </xdr:txBody>
    </xdr:sp>
    <xdr:clientData/>
  </xdr:twoCellAnchor>
  <xdr:twoCellAnchor>
    <xdr:from>
      <xdr:col>13</xdr:col>
      <xdr:colOff>130969</xdr:colOff>
      <xdr:row>60</xdr:row>
      <xdr:rowOff>250030</xdr:rowOff>
    </xdr:from>
    <xdr:to>
      <xdr:col>19</xdr:col>
      <xdr:colOff>194812</xdr:colOff>
      <xdr:row>63</xdr:row>
      <xdr:rowOff>333373</xdr:rowOff>
    </xdr:to>
    <xdr:sp macro="" textlink="">
      <xdr:nvSpPr>
        <xdr:cNvPr id="88" name="吹き出し: 四角形 87">
          <a:extLst>
            <a:ext uri="{FF2B5EF4-FFF2-40B4-BE49-F238E27FC236}">
              <a16:creationId xmlns:a16="http://schemas.microsoft.com/office/drawing/2014/main" id="{00000000-0008-0000-0300-000058000000}"/>
            </a:ext>
          </a:extLst>
        </xdr:cNvPr>
        <xdr:cNvSpPr/>
      </xdr:nvSpPr>
      <xdr:spPr>
        <a:xfrm>
          <a:off x="6334125" y="16704468"/>
          <a:ext cx="3064218" cy="1226343"/>
        </a:xfrm>
        <a:prstGeom prst="wedgeRectCallout">
          <a:avLst>
            <a:gd name="adj1" fmla="val -57828"/>
            <a:gd name="adj2" fmla="val 901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ある営業日の午前中の利用者数が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人、午後の利用者数が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人の場合、当該営業日の最大利用数は</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人となります。</a:t>
          </a:r>
        </a:p>
        <a:p>
          <a:pPr algn="l"/>
          <a:endPar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u="sng">
              <a:solidFill>
                <a:schemeClr val="dk1"/>
              </a:solidFill>
              <a:effectLst/>
              <a:latin typeface="ＭＳ ゴシック" panose="020B0609070205080204" pitchFamily="49" charset="-128"/>
              <a:ea typeface="ＭＳ ゴシック" panose="020B0609070205080204" pitchFamily="49" charset="-128"/>
              <a:cs typeface="+mn-cs"/>
            </a:rPr>
            <a:t>この「営業日ごとの最大利用者数」の</a:t>
          </a:r>
          <a:r>
            <a:rPr kumimoji="1" lang="en-US" altLang="ja-JP" sz="1100" u="sng">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u="sng">
              <a:solidFill>
                <a:schemeClr val="dk1"/>
              </a:solidFill>
              <a:effectLst/>
              <a:latin typeface="ＭＳ ゴシック" panose="020B0609070205080204" pitchFamily="49" charset="-128"/>
              <a:ea typeface="ＭＳ ゴシック" panose="020B0609070205080204" pitchFamily="49" charset="-128"/>
              <a:cs typeface="+mn-cs"/>
            </a:rPr>
            <a:t>か月の合計を各月ごとに記入してください。</a:t>
          </a:r>
        </a:p>
      </xdr:txBody>
    </xdr:sp>
    <xdr:clientData/>
  </xdr:twoCellAnchor>
  <xdr:twoCellAnchor>
    <xdr:from>
      <xdr:col>21</xdr:col>
      <xdr:colOff>200024</xdr:colOff>
      <xdr:row>15</xdr:row>
      <xdr:rowOff>63244</xdr:rowOff>
    </xdr:from>
    <xdr:to>
      <xdr:col>32</xdr:col>
      <xdr:colOff>1049</xdr:colOff>
      <xdr:row>41</xdr:row>
      <xdr:rowOff>0</xdr:rowOff>
    </xdr:to>
    <xdr:grpSp>
      <xdr:nvGrpSpPr>
        <xdr:cNvPr id="90" name="グループ化 89">
          <a:extLst>
            <a:ext uri="{FF2B5EF4-FFF2-40B4-BE49-F238E27FC236}">
              <a16:creationId xmlns:a16="http://schemas.microsoft.com/office/drawing/2014/main" id="{00000000-0008-0000-0300-00005A000000}"/>
            </a:ext>
          </a:extLst>
        </xdr:cNvPr>
        <xdr:cNvGrpSpPr/>
      </xdr:nvGrpSpPr>
      <xdr:grpSpPr>
        <a:xfrm>
          <a:off x="10191749" y="4606669"/>
          <a:ext cx="7344825" cy="6975731"/>
          <a:chOff x="10301287" y="3633793"/>
          <a:chExt cx="6840000" cy="6840000"/>
        </a:xfrm>
      </xdr:grpSpPr>
      <xdr:sp macro="" textlink="">
        <xdr:nvSpPr>
          <xdr:cNvPr id="91" name="正方形/長方形 90">
            <a:extLst>
              <a:ext uri="{FF2B5EF4-FFF2-40B4-BE49-F238E27FC236}">
                <a16:creationId xmlns:a16="http://schemas.microsoft.com/office/drawing/2014/main" id="{00000000-0008-0000-0300-00005B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92" name="グループ化 91">
            <a:extLst>
              <a:ext uri="{FF2B5EF4-FFF2-40B4-BE49-F238E27FC236}">
                <a16:creationId xmlns:a16="http://schemas.microsoft.com/office/drawing/2014/main" id="{00000000-0008-0000-0300-00005C000000}"/>
              </a:ext>
            </a:extLst>
          </xdr:cNvPr>
          <xdr:cNvGrpSpPr/>
        </xdr:nvGrpSpPr>
        <xdr:grpSpPr>
          <a:xfrm>
            <a:off x="10523005" y="4078159"/>
            <a:ext cx="6396564" cy="6179869"/>
            <a:chOff x="10523005" y="4078159"/>
            <a:chExt cx="6396564" cy="6141769"/>
          </a:xfrm>
        </xdr:grpSpPr>
        <xdr:grpSp>
          <xdr:nvGrpSpPr>
            <xdr:cNvPr id="93" name="グループ化 92">
              <a:extLst>
                <a:ext uri="{FF2B5EF4-FFF2-40B4-BE49-F238E27FC236}">
                  <a16:creationId xmlns:a16="http://schemas.microsoft.com/office/drawing/2014/main" id="{00000000-0008-0000-0300-00005D000000}"/>
                </a:ext>
              </a:extLst>
            </xdr:cNvPr>
            <xdr:cNvGrpSpPr/>
          </xdr:nvGrpSpPr>
          <xdr:grpSpPr>
            <a:xfrm>
              <a:off x="12683005" y="4294159"/>
              <a:ext cx="3471865" cy="1711294"/>
              <a:chOff x="12604162" y="4240318"/>
              <a:chExt cx="3471865" cy="1711294"/>
            </a:xfrm>
          </xdr:grpSpPr>
          <xdr:cxnSp macro="">
            <xdr:nvCxnSpPr>
              <xdr:cNvPr id="124" name="直線コネクタ 123">
                <a:extLst>
                  <a:ext uri="{FF2B5EF4-FFF2-40B4-BE49-F238E27FC236}">
                    <a16:creationId xmlns:a16="http://schemas.microsoft.com/office/drawing/2014/main" id="{00000000-0008-0000-0300-00007C000000}"/>
                  </a:ext>
                </a:extLst>
              </xdr:cNvPr>
              <xdr:cNvCxnSpPr>
                <a:stCxn id="113" idx="3"/>
                <a:endCxn id="127" idx="1"/>
              </xdr:cNvCxnSpPr>
            </xdr:nvCxnSpPr>
            <xdr:spPr>
              <a:xfrm>
                <a:off x="12604162" y="4384318"/>
                <a:ext cx="2067865"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25" name="グループ化 124">
                <a:extLst>
                  <a:ext uri="{FF2B5EF4-FFF2-40B4-BE49-F238E27FC236}">
                    <a16:creationId xmlns:a16="http://schemas.microsoft.com/office/drawing/2014/main" id="{00000000-0008-0000-0300-00007D000000}"/>
                  </a:ext>
                </a:extLst>
              </xdr:cNvPr>
              <xdr:cNvGrpSpPr/>
            </xdr:nvGrpSpPr>
            <xdr:grpSpPr>
              <a:xfrm>
                <a:off x="13916027" y="4240318"/>
                <a:ext cx="2160000" cy="1711294"/>
                <a:chOff x="13916027" y="4240318"/>
                <a:chExt cx="2160000" cy="1711294"/>
              </a:xfrm>
            </xdr:grpSpPr>
            <xdr:cxnSp macro="">
              <xdr:nvCxnSpPr>
                <xdr:cNvPr id="126" name="直線矢印コネクタ 125">
                  <a:extLst>
                    <a:ext uri="{FF2B5EF4-FFF2-40B4-BE49-F238E27FC236}">
                      <a16:creationId xmlns:a16="http://schemas.microsoft.com/office/drawing/2014/main" id="{00000000-0008-0000-0300-00007E000000}"/>
                    </a:ext>
                  </a:extLst>
                </xdr:cNvPr>
                <xdr:cNvCxnSpPr>
                  <a:stCxn id="127" idx="2"/>
                  <a:endCxn id="128" idx="0"/>
                </xdr:cNvCxnSpPr>
              </xdr:nvCxnSpPr>
              <xdr:spPr>
                <a:xfrm>
                  <a:off x="14996027" y="4528318"/>
                  <a:ext cx="0"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7" name="正方形/長方形 126">
                  <a:extLst>
                    <a:ext uri="{FF2B5EF4-FFF2-40B4-BE49-F238E27FC236}">
                      <a16:creationId xmlns:a16="http://schemas.microsoft.com/office/drawing/2014/main" id="{00000000-0008-0000-0300-00007F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28" name="正方形/長方形 127">
                  <a:extLst>
                    <a:ext uri="{FF2B5EF4-FFF2-40B4-BE49-F238E27FC236}">
                      <a16:creationId xmlns:a16="http://schemas.microsoft.com/office/drawing/2014/main" id="{00000000-0008-0000-0300-000080000000}"/>
                    </a:ext>
                  </a:extLst>
                </xdr:cNvPr>
                <xdr:cNvSpPr/>
              </xdr:nvSpPr>
              <xdr:spPr>
                <a:xfrm>
                  <a:off x="13916027" y="5231612"/>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94" name="グループ化 93">
              <a:extLst>
                <a:ext uri="{FF2B5EF4-FFF2-40B4-BE49-F238E27FC236}">
                  <a16:creationId xmlns:a16="http://schemas.microsoft.com/office/drawing/2014/main" id="{00000000-0008-0000-0300-00005E000000}"/>
                </a:ext>
              </a:extLst>
            </xdr:cNvPr>
            <xdr:cNvGrpSpPr/>
          </xdr:nvGrpSpPr>
          <xdr:grpSpPr>
            <a:xfrm>
              <a:off x="12683005" y="5645453"/>
              <a:ext cx="1311865" cy="379412"/>
              <a:chOff x="12604162" y="5591612"/>
              <a:chExt cx="1311865" cy="379412"/>
            </a:xfrm>
          </xdr:grpSpPr>
          <xdr:cxnSp macro="">
            <xdr:nvCxnSpPr>
              <xdr:cNvPr id="122" name="直線矢印コネクタ 121">
                <a:extLst>
                  <a:ext uri="{FF2B5EF4-FFF2-40B4-BE49-F238E27FC236}">
                    <a16:creationId xmlns:a16="http://schemas.microsoft.com/office/drawing/2014/main" id="{00000000-0008-0000-0300-00007A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3" name="正方形/長方形 122">
                <a:extLst>
                  <a:ext uri="{FF2B5EF4-FFF2-40B4-BE49-F238E27FC236}">
                    <a16:creationId xmlns:a16="http://schemas.microsoft.com/office/drawing/2014/main" id="{00000000-0008-0000-0300-00007B000000}"/>
                  </a:ext>
                </a:extLst>
              </xdr:cNvPr>
              <xdr:cNvSpPr/>
            </xdr:nvSpPr>
            <xdr:spPr>
              <a:xfrm>
                <a:off x="12936094" y="5637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95" name="グループ化 94">
              <a:extLst>
                <a:ext uri="{FF2B5EF4-FFF2-40B4-BE49-F238E27FC236}">
                  <a16:creationId xmlns:a16="http://schemas.microsoft.com/office/drawing/2014/main" id="{00000000-0008-0000-0300-00005F000000}"/>
                </a:ext>
              </a:extLst>
            </xdr:cNvPr>
            <xdr:cNvGrpSpPr/>
          </xdr:nvGrpSpPr>
          <xdr:grpSpPr>
            <a:xfrm>
              <a:off x="12683005" y="5645453"/>
              <a:ext cx="1311865" cy="1966118"/>
              <a:chOff x="12604162" y="5591612"/>
              <a:chExt cx="1311865" cy="1966118"/>
            </a:xfrm>
          </xdr:grpSpPr>
          <xdr:cxnSp macro="">
            <xdr:nvCxnSpPr>
              <xdr:cNvPr id="120" name="直線矢印コネクタ 119">
                <a:extLst>
                  <a:ext uri="{FF2B5EF4-FFF2-40B4-BE49-F238E27FC236}">
                    <a16:creationId xmlns:a16="http://schemas.microsoft.com/office/drawing/2014/main" id="{00000000-0008-0000-0300-000078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1" name="正方形/長方形 120">
                <a:extLst>
                  <a:ext uri="{FF2B5EF4-FFF2-40B4-BE49-F238E27FC236}">
                    <a16:creationId xmlns:a16="http://schemas.microsoft.com/office/drawing/2014/main" id="{00000000-0008-0000-0300-000079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10523005" y="4078159"/>
              <a:ext cx="2160000" cy="5480118"/>
              <a:chOff x="10444162" y="4024318"/>
              <a:chExt cx="2160000" cy="5480118"/>
            </a:xfrm>
          </xdr:grpSpPr>
          <xdr:cxnSp macro="">
            <xdr:nvCxnSpPr>
              <xdr:cNvPr id="110" name="直線矢印コネクタ 109">
                <a:extLst>
                  <a:ext uri="{FF2B5EF4-FFF2-40B4-BE49-F238E27FC236}">
                    <a16:creationId xmlns:a16="http://schemas.microsoft.com/office/drawing/2014/main" id="{00000000-0008-0000-0300-00006E000000}"/>
                  </a:ext>
                </a:extLst>
              </xdr:cNvPr>
              <xdr:cNvCxnSpPr>
                <a:stCxn id="113" idx="2"/>
                <a:endCxn id="115" idx="0"/>
              </xdr:cNvCxnSpPr>
            </xdr:nvCxnSpPr>
            <xdr:spPr>
              <a:xfrm>
                <a:off x="11524162" y="4744318"/>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1" name="直線矢印コネクタ 110">
                <a:extLst>
                  <a:ext uri="{FF2B5EF4-FFF2-40B4-BE49-F238E27FC236}">
                    <a16:creationId xmlns:a16="http://schemas.microsoft.com/office/drawing/2014/main" id="{00000000-0008-0000-0300-00006F000000}"/>
                  </a:ext>
                </a:extLst>
              </xdr:cNvPr>
              <xdr:cNvCxnSpPr>
                <a:stCxn id="115" idx="2"/>
                <a:endCxn id="117" idx="0"/>
              </xdr:cNvCxnSpPr>
            </xdr:nvCxnSpPr>
            <xdr:spPr>
              <a:xfrm>
                <a:off x="11524162" y="6331024"/>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2" name="直線矢印コネクタ 111">
                <a:extLst>
                  <a:ext uri="{FF2B5EF4-FFF2-40B4-BE49-F238E27FC236}">
                    <a16:creationId xmlns:a16="http://schemas.microsoft.com/office/drawing/2014/main" id="{00000000-0008-0000-0300-000070000000}"/>
                  </a:ext>
                </a:extLst>
              </xdr:cNvPr>
              <xdr:cNvCxnSpPr>
                <a:stCxn id="117" idx="2"/>
                <a:endCxn id="119" idx="0"/>
              </xdr:cNvCxnSpPr>
            </xdr:nvCxnSpPr>
            <xdr:spPr>
              <a:xfrm>
                <a:off x="11524162" y="7917730"/>
                <a:ext cx="0" cy="8667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3" name="正方形/長方形 112">
                <a:extLst>
                  <a:ext uri="{FF2B5EF4-FFF2-40B4-BE49-F238E27FC236}">
                    <a16:creationId xmlns:a16="http://schemas.microsoft.com/office/drawing/2014/main" id="{00000000-0008-0000-0300-000071000000}"/>
                  </a:ext>
                </a:extLst>
              </xdr:cNvPr>
              <xdr:cNvSpPr/>
            </xdr:nvSpPr>
            <xdr:spPr>
              <a:xfrm>
                <a:off x="10444162" y="4024318"/>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14" name="正方形/長方形 113">
                <a:extLst>
                  <a:ext uri="{FF2B5EF4-FFF2-40B4-BE49-F238E27FC236}">
                    <a16:creationId xmlns:a16="http://schemas.microsoft.com/office/drawing/2014/main" id="{00000000-0008-0000-0300-000072000000}"/>
                  </a:ext>
                </a:extLst>
              </xdr:cNvPr>
              <xdr:cNvSpPr/>
            </xdr:nvSpPr>
            <xdr:spPr>
              <a:xfrm>
                <a:off x="11200162" y="5033671"/>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5" name="正方形/長方形 114">
                <a:extLst>
                  <a:ext uri="{FF2B5EF4-FFF2-40B4-BE49-F238E27FC236}">
                    <a16:creationId xmlns:a16="http://schemas.microsoft.com/office/drawing/2014/main" id="{00000000-0008-0000-0300-000073000000}"/>
                  </a:ext>
                </a:extLst>
              </xdr:cNvPr>
              <xdr:cNvSpPr/>
            </xdr:nvSpPr>
            <xdr:spPr>
              <a:xfrm>
                <a:off x="10444162" y="5611024"/>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前年度の４月から３月までに通所介護費を算定している月数が６か月未満である。</a:t>
                </a:r>
              </a:p>
            </xdr:txBody>
          </xdr:sp>
          <xdr:sp macro="" textlink="">
            <xdr:nvSpPr>
              <xdr:cNvPr id="116" name="正方形/長方形 115">
                <a:extLst>
                  <a:ext uri="{FF2B5EF4-FFF2-40B4-BE49-F238E27FC236}">
                    <a16:creationId xmlns:a16="http://schemas.microsoft.com/office/drawing/2014/main" id="{00000000-0008-0000-0300-000074000000}"/>
                  </a:ext>
                </a:extLst>
              </xdr:cNvPr>
              <xdr:cNvSpPr/>
            </xdr:nvSpPr>
            <xdr:spPr>
              <a:xfrm>
                <a:off x="11200162" y="6620377"/>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7" name="正方形/長方形 116">
                <a:extLst>
                  <a:ext uri="{FF2B5EF4-FFF2-40B4-BE49-F238E27FC236}">
                    <a16:creationId xmlns:a16="http://schemas.microsoft.com/office/drawing/2014/main" id="{00000000-0008-0000-0300-000075000000}"/>
                  </a:ext>
                </a:extLst>
              </xdr:cNvPr>
              <xdr:cNvSpPr/>
            </xdr:nvSpPr>
            <xdr:spPr>
              <a:xfrm>
                <a:off x="10444162" y="7197730"/>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18" name="正方形/長方形 117">
                <a:extLst>
                  <a:ext uri="{FF2B5EF4-FFF2-40B4-BE49-F238E27FC236}">
                    <a16:creationId xmlns:a16="http://schemas.microsoft.com/office/drawing/2014/main" id="{00000000-0008-0000-0300-000076000000}"/>
                  </a:ext>
                </a:extLst>
              </xdr:cNvPr>
              <xdr:cNvSpPr/>
            </xdr:nvSpPr>
            <xdr:spPr>
              <a:xfrm>
                <a:off x="11200162" y="8207083"/>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9" name="正方形/長方形 118">
                <a:extLst>
                  <a:ext uri="{FF2B5EF4-FFF2-40B4-BE49-F238E27FC236}">
                    <a16:creationId xmlns:a16="http://schemas.microsoft.com/office/drawing/2014/main" id="{00000000-0008-0000-0300-000077000000}"/>
                  </a:ext>
                </a:extLst>
              </xdr:cNvPr>
              <xdr:cNvSpPr/>
            </xdr:nvSpPr>
            <xdr:spPr>
              <a:xfrm>
                <a:off x="10444162" y="8784436"/>
                <a:ext cx="2160000" cy="720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nvGrpSpPr>
            <xdr:cNvPr id="97" name="グループ化 96">
              <a:extLst>
                <a:ext uri="{FF2B5EF4-FFF2-40B4-BE49-F238E27FC236}">
                  <a16:creationId xmlns:a16="http://schemas.microsoft.com/office/drawing/2014/main" id="{00000000-0008-0000-0300-000061000000}"/>
                </a:ext>
              </a:extLst>
            </xdr:cNvPr>
            <xdr:cNvGrpSpPr/>
          </xdr:nvGrpSpPr>
          <xdr:grpSpPr>
            <a:xfrm>
              <a:off x="13499569" y="6838028"/>
              <a:ext cx="3420000" cy="3420000"/>
              <a:chOff x="13420726" y="6746087"/>
              <a:chExt cx="3420000" cy="3420000"/>
            </a:xfrm>
          </xdr:grpSpPr>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13420726" y="6746087"/>
                <a:ext cx="3420000" cy="3420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nvGrpSpPr>
              <xdr:cNvPr id="99" name="グループ化 98">
                <a:extLst>
                  <a:ext uri="{FF2B5EF4-FFF2-40B4-BE49-F238E27FC236}">
                    <a16:creationId xmlns:a16="http://schemas.microsoft.com/office/drawing/2014/main" id="{00000000-0008-0000-0300-000063000000}"/>
                  </a:ext>
                </a:extLst>
              </xdr:cNvPr>
              <xdr:cNvGrpSpPr/>
            </xdr:nvGrpSpPr>
            <xdr:grpSpPr>
              <a:xfrm>
                <a:off x="13492726" y="6879484"/>
                <a:ext cx="3276000" cy="3153206"/>
                <a:chOff x="13492726" y="6879438"/>
                <a:chExt cx="3276000" cy="3153206"/>
              </a:xfrm>
            </xdr:grpSpPr>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14410726" y="7894357"/>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加算届を作成し、点検書を添えて提出期限までに指導監査課に提出してください。</a:t>
                  </a:r>
                </a:p>
              </xdr:txBody>
            </xdr:sp>
            <xdr:cxnSp macro="">
              <xdr:nvCxnSpPr>
                <xdr:cNvPr id="101" name="直線矢印コネクタ 100">
                  <a:extLst>
                    <a:ext uri="{FF2B5EF4-FFF2-40B4-BE49-F238E27FC236}">
                      <a16:creationId xmlns:a16="http://schemas.microsoft.com/office/drawing/2014/main" id="{00000000-0008-0000-0300-000065000000}"/>
                    </a:ext>
                  </a:extLst>
                </xdr:cNvPr>
                <xdr:cNvCxnSpPr>
                  <a:stCxn id="105" idx="2"/>
                </xdr:cNvCxnSpPr>
              </xdr:nvCxnSpPr>
              <xdr:spPr>
                <a:xfrm flipH="1">
                  <a:off x="14014726" y="8141183"/>
                  <a:ext cx="1" cy="602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矢印コネクタ 101">
                  <a:extLst>
                    <a:ext uri="{FF2B5EF4-FFF2-40B4-BE49-F238E27FC236}">
                      <a16:creationId xmlns:a16="http://schemas.microsoft.com/office/drawing/2014/main" id="{00000000-0008-0000-0300-000066000000}"/>
                    </a:ext>
                  </a:extLst>
                </xdr:cNvPr>
                <xdr:cNvCxnSpPr>
                  <a:stCxn id="104" idx="2"/>
                </xdr:cNvCxnSpPr>
              </xdr:nvCxnSpPr>
              <xdr:spPr>
                <a:xfrm>
                  <a:off x="16246726" y="7710898"/>
                  <a:ext cx="0" cy="1811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13690726" y="8754926"/>
                  <a:ext cx="2160000" cy="72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15922726" y="742289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13690726" y="7853182"/>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13492726" y="9672644"/>
                  <a:ext cx="3276000" cy="3600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加算届と点検書の控えは５年間保存してください。</a:t>
                  </a:r>
                </a:p>
              </xdr:txBody>
            </xdr:sp>
            <xdr:cxnSp macro="">
              <xdr:nvCxnSpPr>
                <xdr:cNvPr id="107" name="直線コネクタ 106">
                  <a:extLst>
                    <a:ext uri="{FF2B5EF4-FFF2-40B4-BE49-F238E27FC236}">
                      <a16:creationId xmlns:a16="http://schemas.microsoft.com/office/drawing/2014/main" id="{00000000-0008-0000-0300-00006B000000}"/>
                    </a:ext>
                  </a:extLst>
                </xdr:cNvPr>
                <xdr:cNvCxnSpPr>
                  <a:endCxn id="105" idx="0"/>
                </xdr:cNvCxnSpPr>
              </xdr:nvCxnSpPr>
              <xdr:spPr>
                <a:xfrm>
                  <a:off x="14014726" y="7153275"/>
                  <a:ext cx="1" cy="69990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00000000-0008-0000-0300-00006C000000}"/>
                    </a:ext>
                  </a:extLst>
                </xdr:cNvPr>
                <xdr:cNvCxnSpPr>
                  <a:endCxn id="104" idx="0"/>
                </xdr:cNvCxnSpPr>
              </xdr:nvCxnSpPr>
              <xdr:spPr>
                <a:xfrm>
                  <a:off x="16246726" y="6981825"/>
                  <a:ext cx="0" cy="44107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13690726" y="6879438"/>
                  <a:ext cx="2880000" cy="3600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grpSp>
        </xdr:grpSp>
      </xdr:grpSp>
    </xdr:grpSp>
    <xdr:clientData/>
  </xdr:twoCellAnchor>
  <xdr:twoCellAnchor>
    <xdr:from>
      <xdr:col>21</xdr:col>
      <xdr:colOff>200024</xdr:colOff>
      <xdr:row>6</xdr:row>
      <xdr:rowOff>331763</xdr:rowOff>
    </xdr:from>
    <xdr:to>
      <xdr:col>31</xdr:col>
      <xdr:colOff>182024</xdr:colOff>
      <xdr:row>9</xdr:row>
      <xdr:rowOff>157819</xdr:rowOff>
    </xdr:to>
    <xdr:sp macro="" textlink="">
      <xdr:nvSpPr>
        <xdr:cNvPr id="129" name="正方形/長方形 128">
          <a:extLst>
            <a:ext uri="{FF2B5EF4-FFF2-40B4-BE49-F238E27FC236}">
              <a16:creationId xmlns:a16="http://schemas.microsoft.com/office/drawing/2014/main" id="{00000000-0008-0000-0300-000081000000}"/>
            </a:ext>
          </a:extLst>
        </xdr:cNvPr>
        <xdr:cNvSpPr/>
      </xdr:nvSpPr>
      <xdr:spPr>
        <a:xfrm>
          <a:off x="10191749" y="1579538"/>
          <a:ext cx="6840000" cy="8357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第１号通所事業の利用者については、利用定員、利用者数として換算し、点検書を作成してください。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30" name="正方形/長方形 129">
          <a:extLst>
            <a:ext uri="{FF2B5EF4-FFF2-40B4-BE49-F238E27FC236}">
              <a16:creationId xmlns:a16="http://schemas.microsoft.com/office/drawing/2014/main" id="{00000000-0008-0000-0300-000082000000}"/>
            </a:ext>
          </a:extLst>
        </xdr:cNvPr>
        <xdr:cNvSpPr/>
      </xdr:nvSpPr>
      <xdr:spPr>
        <a:xfrm>
          <a:off x="10191749" y="123825"/>
          <a:ext cx="6840000" cy="12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10191749" y="2610957"/>
          <a:ext cx="684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介護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4.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070B-8F6E-449F-8C1A-CCEE870AF33A}">
  <sheetPr codeName="Sheet1">
    <pageSetUpPr fitToPage="1"/>
  </sheetPr>
  <dimension ref="A1:AF89"/>
  <sheetViews>
    <sheetView showZeros="0" tabSelected="1" view="pageBreakPreview" zoomScaleNormal="90" zoomScaleSheetLayoutView="100" workbookViewId="0">
      <selection activeCell="C2" sqref="C2:D2"/>
    </sheetView>
  </sheetViews>
  <sheetFormatPr defaultRowHeight="13.5" x14ac:dyDescent="0.15"/>
  <cols>
    <col min="1" max="1" width="2.625" style="89" customWidth="1"/>
    <col min="2" max="20" width="6.625" style="90" customWidth="1"/>
    <col min="21" max="21" width="2.625" style="89" customWidth="1"/>
    <col min="22" max="16384" width="9" style="90"/>
  </cols>
  <sheetData>
    <row r="1" spans="1:21" s="91" customFormat="1" ht="9.9499999999999993" customHeight="1" x14ac:dyDescent="0.15">
      <c r="B1" s="116"/>
      <c r="C1" s="116"/>
      <c r="D1" s="116"/>
      <c r="E1" s="116"/>
      <c r="F1" s="116"/>
      <c r="G1" s="116"/>
      <c r="H1" s="116"/>
      <c r="I1" s="116"/>
      <c r="J1" s="116"/>
      <c r="K1" s="116"/>
      <c r="L1" s="116"/>
      <c r="M1" s="116"/>
      <c r="N1" s="116"/>
      <c r="O1" s="94"/>
    </row>
    <row r="2" spans="1:21" ht="20.100000000000001" customHeight="1" x14ac:dyDescent="0.15">
      <c r="B2" s="53" t="s">
        <v>60</v>
      </c>
      <c r="C2" s="435"/>
      <c r="D2" s="435"/>
      <c r="E2" s="61" t="s">
        <v>135</v>
      </c>
      <c r="F2" s="61"/>
      <c r="G2" s="417" t="s">
        <v>136</v>
      </c>
      <c r="H2" s="417"/>
      <c r="I2" s="417"/>
      <c r="J2" s="417"/>
      <c r="K2" s="417"/>
      <c r="L2" s="417"/>
      <c r="M2" s="417"/>
      <c r="N2" s="417"/>
      <c r="O2" s="417"/>
      <c r="P2" s="61"/>
      <c r="Q2" s="61"/>
      <c r="R2" s="61"/>
      <c r="S2" s="61"/>
      <c r="T2" s="61"/>
      <c r="U2" s="32"/>
    </row>
    <row r="3" spans="1:21" s="89" customFormat="1" ht="9.9499999999999993" customHeight="1" thickBot="1" x14ac:dyDescent="0.2">
      <c r="A3" s="75"/>
      <c r="B3" s="75"/>
      <c r="C3" s="75"/>
      <c r="D3" s="75"/>
      <c r="E3" s="75"/>
      <c r="F3" s="75"/>
      <c r="G3" s="75"/>
      <c r="H3" s="75"/>
      <c r="I3" s="75"/>
      <c r="J3" s="75"/>
      <c r="K3" s="75"/>
      <c r="L3" s="75"/>
      <c r="M3" s="75"/>
      <c r="N3" s="75"/>
      <c r="O3" s="75"/>
      <c r="P3" s="75"/>
      <c r="Q3" s="75"/>
      <c r="R3" s="75"/>
      <c r="S3" s="75"/>
      <c r="T3" s="75"/>
      <c r="U3" s="75"/>
    </row>
    <row r="4" spans="1:21" s="92" customFormat="1" ht="20.100000000000001" customHeight="1" x14ac:dyDescent="0.15">
      <c r="A4" s="91"/>
      <c r="B4" s="219" t="s">
        <v>19</v>
      </c>
      <c r="C4" s="220"/>
      <c r="D4" s="220"/>
      <c r="E4" s="220"/>
      <c r="F4" s="220"/>
      <c r="G4" s="220"/>
      <c r="H4" s="221"/>
      <c r="I4" s="219" t="s">
        <v>34</v>
      </c>
      <c r="J4" s="220"/>
      <c r="K4" s="220"/>
      <c r="L4" s="222"/>
      <c r="M4" s="220" t="s">
        <v>117</v>
      </c>
      <c r="N4" s="220"/>
      <c r="O4" s="220"/>
      <c r="P4" s="220"/>
      <c r="Q4" s="220"/>
      <c r="R4" s="220"/>
      <c r="S4" s="220"/>
      <c r="T4" s="221"/>
      <c r="U4" s="91"/>
    </row>
    <row r="5" spans="1:21" s="92" customFormat="1" ht="30" customHeight="1" thickBot="1" x14ac:dyDescent="0.2">
      <c r="A5" s="91"/>
      <c r="B5" s="223"/>
      <c r="C5" s="224"/>
      <c r="D5" s="224"/>
      <c r="E5" s="224"/>
      <c r="F5" s="224"/>
      <c r="G5" s="224"/>
      <c r="H5" s="225"/>
      <c r="I5" s="226"/>
      <c r="J5" s="227"/>
      <c r="K5" s="227"/>
      <c r="L5" s="228"/>
      <c r="M5" s="227"/>
      <c r="N5" s="227"/>
      <c r="O5" s="227"/>
      <c r="P5" s="227"/>
      <c r="Q5" s="227"/>
      <c r="R5" s="227"/>
      <c r="S5" s="227"/>
      <c r="T5" s="229"/>
      <c r="U5" s="91"/>
    </row>
    <row r="6" spans="1:21" s="91" customFormat="1" ht="9.9499999999999993" customHeight="1" thickBot="1" x14ac:dyDescent="0.2">
      <c r="B6" s="93"/>
      <c r="C6" s="93"/>
      <c r="D6" s="93"/>
      <c r="E6" s="93"/>
      <c r="F6" s="93"/>
      <c r="G6" s="93"/>
      <c r="H6" s="93"/>
      <c r="I6" s="93"/>
      <c r="J6" s="93"/>
      <c r="K6" s="93"/>
      <c r="L6" s="93"/>
      <c r="M6" s="93"/>
      <c r="N6" s="93"/>
      <c r="O6" s="94"/>
    </row>
    <row r="7" spans="1:21" s="92" customFormat="1" ht="30" customHeight="1" x14ac:dyDescent="0.15">
      <c r="A7" s="91"/>
      <c r="B7" s="230" t="s">
        <v>20</v>
      </c>
      <c r="C7" s="234" t="s">
        <v>21</v>
      </c>
      <c r="D7" s="235"/>
      <c r="E7" s="236"/>
      <c r="F7" s="237"/>
      <c r="G7" s="237"/>
      <c r="H7" s="237"/>
      <c r="I7" s="237"/>
      <c r="J7" s="237"/>
      <c r="K7" s="237"/>
      <c r="L7" s="237"/>
      <c r="M7" s="237"/>
      <c r="N7" s="237"/>
      <c r="O7" s="237"/>
      <c r="P7" s="237"/>
      <c r="Q7" s="237"/>
      <c r="R7" s="237"/>
      <c r="S7" s="237"/>
      <c r="T7" s="238"/>
      <c r="U7" s="91"/>
    </row>
    <row r="8" spans="1:21" s="92" customFormat="1" ht="20.100000000000001" customHeight="1" x14ac:dyDescent="0.15">
      <c r="A8" s="91"/>
      <c r="B8" s="231"/>
      <c r="C8" s="239" t="s">
        <v>22</v>
      </c>
      <c r="D8" s="240"/>
      <c r="E8" s="241"/>
      <c r="F8" s="241"/>
      <c r="G8" s="241"/>
      <c r="H8" s="241"/>
      <c r="I8" s="241"/>
      <c r="J8" s="241"/>
      <c r="K8" s="241"/>
      <c r="L8" s="241"/>
      <c r="M8" s="241"/>
      <c r="N8" s="241"/>
      <c r="O8" s="241"/>
      <c r="P8" s="241"/>
      <c r="Q8" s="241"/>
      <c r="R8" s="241"/>
      <c r="S8" s="241"/>
      <c r="T8" s="242"/>
      <c r="U8" s="91"/>
    </row>
    <row r="9" spans="1:21" s="92" customFormat="1" ht="30" customHeight="1" x14ac:dyDescent="0.15">
      <c r="A9" s="91"/>
      <c r="B9" s="231"/>
      <c r="C9" s="243" t="s">
        <v>23</v>
      </c>
      <c r="D9" s="244"/>
      <c r="E9" s="250"/>
      <c r="F9" s="250"/>
      <c r="G9" s="250"/>
      <c r="H9" s="250"/>
      <c r="I9" s="250"/>
      <c r="J9" s="250"/>
      <c r="K9" s="250"/>
      <c r="L9" s="250"/>
      <c r="M9" s="250"/>
      <c r="N9" s="250"/>
      <c r="O9" s="250"/>
      <c r="P9" s="250"/>
      <c r="Q9" s="250"/>
      <c r="R9" s="250"/>
      <c r="S9" s="250"/>
      <c r="T9" s="251"/>
      <c r="U9" s="91"/>
    </row>
    <row r="10" spans="1:21" s="92" customFormat="1" ht="30" customHeight="1" x14ac:dyDescent="0.15">
      <c r="A10" s="91"/>
      <c r="B10" s="231"/>
      <c r="C10" s="258" t="s">
        <v>24</v>
      </c>
      <c r="D10" s="259"/>
      <c r="E10" s="260"/>
      <c r="F10" s="260"/>
      <c r="G10" s="260"/>
      <c r="H10" s="260"/>
      <c r="I10" s="260"/>
      <c r="J10" s="260"/>
      <c r="K10" s="260"/>
      <c r="L10" s="260"/>
      <c r="M10" s="260"/>
      <c r="N10" s="261"/>
      <c r="O10" s="258" t="s">
        <v>25</v>
      </c>
      <c r="P10" s="95" t="s">
        <v>26</v>
      </c>
      <c r="Q10" s="264"/>
      <c r="R10" s="264"/>
      <c r="S10" s="264"/>
      <c r="T10" s="265"/>
      <c r="U10" s="91"/>
    </row>
    <row r="11" spans="1:21" s="92" customFormat="1" ht="30" customHeight="1" x14ac:dyDescent="0.15">
      <c r="A11" s="91"/>
      <c r="B11" s="231"/>
      <c r="C11" s="243"/>
      <c r="D11" s="244"/>
      <c r="E11" s="262"/>
      <c r="F11" s="262"/>
      <c r="G11" s="262"/>
      <c r="H11" s="262"/>
      <c r="I11" s="262"/>
      <c r="J11" s="262"/>
      <c r="K11" s="262"/>
      <c r="L11" s="262"/>
      <c r="M11" s="262"/>
      <c r="N11" s="263"/>
      <c r="O11" s="243"/>
      <c r="P11" s="95" t="s">
        <v>33</v>
      </c>
      <c r="Q11" s="264"/>
      <c r="R11" s="264"/>
      <c r="S11" s="264"/>
      <c r="T11" s="265"/>
      <c r="U11" s="91"/>
    </row>
    <row r="12" spans="1:21" s="92" customFormat="1" ht="30" customHeight="1" x14ac:dyDescent="0.15">
      <c r="A12" s="91"/>
      <c r="B12" s="231"/>
      <c r="C12" s="252" t="s">
        <v>50</v>
      </c>
      <c r="D12" s="253"/>
      <c r="E12" s="266"/>
      <c r="F12" s="266"/>
      <c r="G12" s="266"/>
      <c r="H12" s="266"/>
      <c r="I12" s="266"/>
      <c r="J12" s="266"/>
      <c r="K12" s="266"/>
      <c r="L12" s="266"/>
      <c r="M12" s="266"/>
      <c r="N12" s="267"/>
      <c r="O12" s="268" t="s">
        <v>35</v>
      </c>
      <c r="P12" s="269"/>
      <c r="Q12" s="270"/>
      <c r="R12" s="271"/>
      <c r="S12" s="271"/>
      <c r="T12" s="96" t="s">
        <v>36</v>
      </c>
      <c r="U12" s="91"/>
    </row>
    <row r="13" spans="1:21" s="92" customFormat="1" ht="30" customHeight="1" x14ac:dyDescent="0.15">
      <c r="A13" s="91"/>
      <c r="B13" s="231"/>
      <c r="C13" s="252" t="s">
        <v>27</v>
      </c>
      <c r="D13" s="253"/>
      <c r="E13" s="97" t="s">
        <v>28</v>
      </c>
      <c r="F13" s="254"/>
      <c r="G13" s="255"/>
      <c r="H13" s="98" t="s">
        <v>37</v>
      </c>
      <c r="I13" s="97" t="s">
        <v>30</v>
      </c>
      <c r="J13" s="254"/>
      <c r="K13" s="255"/>
      <c r="L13" s="98" t="s">
        <v>37</v>
      </c>
      <c r="M13" s="97" t="s">
        <v>29</v>
      </c>
      <c r="N13" s="254"/>
      <c r="O13" s="255"/>
      <c r="P13" s="98" t="s">
        <v>37</v>
      </c>
      <c r="Q13" s="97" t="s">
        <v>31</v>
      </c>
      <c r="R13" s="254"/>
      <c r="S13" s="255"/>
      <c r="T13" s="99" t="s">
        <v>37</v>
      </c>
      <c r="U13" s="91"/>
    </row>
    <row r="14" spans="1:21" s="92" customFormat="1" ht="30" customHeight="1" x14ac:dyDescent="0.15">
      <c r="A14" s="91"/>
      <c r="B14" s="231"/>
      <c r="C14" s="256" t="s">
        <v>32</v>
      </c>
      <c r="D14" s="257"/>
      <c r="E14" s="97" t="s">
        <v>28</v>
      </c>
      <c r="F14" s="163" t="s">
        <v>39</v>
      </c>
      <c r="G14" s="100" t="s">
        <v>38</v>
      </c>
      <c r="H14" s="164" t="s">
        <v>39</v>
      </c>
      <c r="I14" s="97" t="s">
        <v>30</v>
      </c>
      <c r="J14" s="163" t="s">
        <v>39</v>
      </c>
      <c r="K14" s="100" t="s">
        <v>38</v>
      </c>
      <c r="L14" s="164" t="s">
        <v>39</v>
      </c>
      <c r="M14" s="95" t="s">
        <v>29</v>
      </c>
      <c r="N14" s="163" t="s">
        <v>39</v>
      </c>
      <c r="O14" s="100" t="s">
        <v>38</v>
      </c>
      <c r="P14" s="164" t="s">
        <v>39</v>
      </c>
      <c r="Q14" s="97" t="s">
        <v>31</v>
      </c>
      <c r="R14" s="163" t="s">
        <v>39</v>
      </c>
      <c r="S14" s="100" t="s">
        <v>38</v>
      </c>
      <c r="T14" s="162" t="s">
        <v>39</v>
      </c>
      <c r="U14" s="91"/>
    </row>
    <row r="15" spans="1:21" s="92" customFormat="1" ht="30" customHeight="1" x14ac:dyDescent="0.15">
      <c r="A15" s="91"/>
      <c r="B15" s="231"/>
      <c r="C15" s="436" t="s">
        <v>51</v>
      </c>
      <c r="D15" s="437"/>
      <c r="E15" s="101" t="s">
        <v>28</v>
      </c>
      <c r="F15" s="102" t="s">
        <v>40</v>
      </c>
      <c r="G15" s="103" t="s">
        <v>41</v>
      </c>
      <c r="H15" s="103" t="s">
        <v>42</v>
      </c>
      <c r="I15" s="103" t="s">
        <v>43</v>
      </c>
      <c r="J15" s="103" t="s">
        <v>44</v>
      </c>
      <c r="K15" s="103" t="s">
        <v>45</v>
      </c>
      <c r="L15" s="103" t="s">
        <v>46</v>
      </c>
      <c r="M15" s="103" t="s">
        <v>47</v>
      </c>
      <c r="N15" s="442" t="s">
        <v>49</v>
      </c>
      <c r="O15" s="442"/>
      <c r="P15" s="443"/>
      <c r="Q15" s="443"/>
      <c r="R15" s="443"/>
      <c r="S15" s="443"/>
      <c r="T15" s="105" t="s">
        <v>48</v>
      </c>
      <c r="U15" s="91"/>
    </row>
    <row r="16" spans="1:21" s="92" customFormat="1" ht="30" customHeight="1" x14ac:dyDescent="0.15">
      <c r="A16" s="91"/>
      <c r="B16" s="231"/>
      <c r="C16" s="438"/>
      <c r="D16" s="439"/>
      <c r="E16" s="106" t="s">
        <v>30</v>
      </c>
      <c r="F16" s="107" t="s">
        <v>40</v>
      </c>
      <c r="G16" s="108" t="s">
        <v>41</v>
      </c>
      <c r="H16" s="108" t="s">
        <v>42</v>
      </c>
      <c r="I16" s="108" t="s">
        <v>43</v>
      </c>
      <c r="J16" s="108" t="s">
        <v>44</v>
      </c>
      <c r="K16" s="108" t="s">
        <v>45</v>
      </c>
      <c r="L16" s="108" t="s">
        <v>46</v>
      </c>
      <c r="M16" s="108" t="s">
        <v>47</v>
      </c>
      <c r="N16" s="444" t="s">
        <v>49</v>
      </c>
      <c r="O16" s="444"/>
      <c r="P16" s="247"/>
      <c r="Q16" s="247"/>
      <c r="R16" s="247"/>
      <c r="S16" s="247"/>
      <c r="T16" s="110" t="s">
        <v>48</v>
      </c>
      <c r="U16" s="91"/>
    </row>
    <row r="17" spans="1:32" s="92" customFormat="1" ht="30" customHeight="1" x14ac:dyDescent="0.15">
      <c r="A17" s="91"/>
      <c r="B17" s="232"/>
      <c r="C17" s="438"/>
      <c r="D17" s="439"/>
      <c r="E17" s="106" t="s">
        <v>29</v>
      </c>
      <c r="F17" s="107" t="s">
        <v>40</v>
      </c>
      <c r="G17" s="108" t="s">
        <v>41</v>
      </c>
      <c r="H17" s="108" t="s">
        <v>42</v>
      </c>
      <c r="I17" s="108" t="s">
        <v>43</v>
      </c>
      <c r="J17" s="108" t="s">
        <v>44</v>
      </c>
      <c r="K17" s="108" t="s">
        <v>45</v>
      </c>
      <c r="L17" s="108" t="s">
        <v>46</v>
      </c>
      <c r="M17" s="108" t="s">
        <v>47</v>
      </c>
      <c r="N17" s="444" t="s">
        <v>49</v>
      </c>
      <c r="O17" s="444"/>
      <c r="P17" s="247"/>
      <c r="Q17" s="247"/>
      <c r="R17" s="247"/>
      <c r="S17" s="247"/>
      <c r="T17" s="110" t="s">
        <v>48</v>
      </c>
      <c r="U17" s="91"/>
    </row>
    <row r="18" spans="1:32" s="92" customFormat="1" ht="30" customHeight="1" thickBot="1" x14ac:dyDescent="0.2">
      <c r="A18" s="91"/>
      <c r="B18" s="233"/>
      <c r="C18" s="440"/>
      <c r="D18" s="441"/>
      <c r="E18" s="111" t="s">
        <v>31</v>
      </c>
      <c r="F18" s="112" t="s">
        <v>40</v>
      </c>
      <c r="G18" s="113" t="s">
        <v>41</v>
      </c>
      <c r="H18" s="113" t="s">
        <v>42</v>
      </c>
      <c r="I18" s="113" t="s">
        <v>43</v>
      </c>
      <c r="J18" s="113" t="s">
        <v>44</v>
      </c>
      <c r="K18" s="113" t="s">
        <v>45</v>
      </c>
      <c r="L18" s="113" t="s">
        <v>46</v>
      </c>
      <c r="M18" s="113" t="s">
        <v>47</v>
      </c>
      <c r="N18" s="248" t="s">
        <v>49</v>
      </c>
      <c r="O18" s="248"/>
      <c r="P18" s="249"/>
      <c r="Q18" s="249"/>
      <c r="R18" s="249"/>
      <c r="S18" s="249"/>
      <c r="T18" s="115" t="s">
        <v>48</v>
      </c>
      <c r="U18" s="91"/>
      <c r="V18" s="91"/>
      <c r="W18" s="91"/>
      <c r="X18" s="91"/>
      <c r="Y18" s="91"/>
      <c r="Z18" s="91"/>
      <c r="AA18" s="91"/>
      <c r="AB18" s="91"/>
      <c r="AC18" s="91"/>
      <c r="AD18" s="91"/>
      <c r="AE18" s="91"/>
      <c r="AF18" s="91"/>
    </row>
    <row r="19" spans="1:32" s="91" customFormat="1" ht="9.9499999999999993" customHeight="1" thickBot="1" x14ac:dyDescent="0.2">
      <c r="B19" s="116"/>
      <c r="C19" s="116"/>
      <c r="D19" s="116"/>
      <c r="E19" s="116"/>
      <c r="F19" s="116"/>
      <c r="G19" s="116"/>
      <c r="H19" s="116"/>
      <c r="I19" s="116"/>
      <c r="J19" s="116"/>
      <c r="K19" s="116"/>
      <c r="L19" s="116"/>
      <c r="M19" s="116"/>
      <c r="N19" s="116"/>
      <c r="O19" s="94"/>
      <c r="V19" s="92"/>
      <c r="W19" s="92"/>
      <c r="X19" s="92"/>
      <c r="Y19" s="92"/>
      <c r="Z19" s="92"/>
      <c r="AA19" s="92"/>
      <c r="AB19" s="92"/>
      <c r="AC19" s="92"/>
      <c r="AD19" s="92"/>
      <c r="AE19" s="92"/>
      <c r="AF19" s="92"/>
    </row>
    <row r="20" spans="1:32" s="92" customFormat="1" ht="20.100000000000001" customHeight="1" x14ac:dyDescent="0.15">
      <c r="A20" s="91"/>
      <c r="B20" s="389" t="s">
        <v>74</v>
      </c>
      <c r="C20" s="117" t="s">
        <v>81</v>
      </c>
      <c r="D20" s="415" t="s">
        <v>82</v>
      </c>
      <c r="E20" s="415"/>
      <c r="F20" s="415"/>
      <c r="G20" s="415"/>
      <c r="H20" s="415"/>
      <c r="I20" s="415"/>
      <c r="J20" s="415"/>
      <c r="K20" s="415"/>
      <c r="L20" s="415"/>
      <c r="M20" s="415"/>
      <c r="N20" s="415"/>
      <c r="O20" s="415"/>
      <c r="P20" s="415"/>
      <c r="Q20" s="415"/>
      <c r="R20" s="415"/>
      <c r="S20" s="415"/>
      <c r="T20" s="416"/>
      <c r="U20" s="91"/>
    </row>
    <row r="21" spans="1:32" s="92" customFormat="1" ht="30" customHeight="1" x14ac:dyDescent="0.15">
      <c r="A21" s="91"/>
      <c r="B21" s="390"/>
      <c r="C21" s="165">
        <v>0</v>
      </c>
      <c r="D21" s="118" t="s">
        <v>77</v>
      </c>
      <c r="E21" s="428" t="s">
        <v>104</v>
      </c>
      <c r="F21" s="428"/>
      <c r="G21" s="428"/>
      <c r="H21" s="428"/>
      <c r="I21" s="428"/>
      <c r="J21" s="428"/>
      <c r="K21" s="428"/>
      <c r="L21" s="428"/>
      <c r="M21" s="428"/>
      <c r="N21" s="428"/>
      <c r="O21" s="428"/>
      <c r="P21" s="424" t="s">
        <v>150</v>
      </c>
      <c r="Q21" s="424"/>
      <c r="R21" s="424"/>
      <c r="S21" s="424"/>
      <c r="T21" s="425"/>
      <c r="U21" s="119"/>
    </row>
    <row r="22" spans="1:32" s="92" customFormat="1" ht="30" customHeight="1" thickBot="1" x14ac:dyDescent="0.2">
      <c r="A22" s="91"/>
      <c r="B22" s="391"/>
      <c r="C22" s="120"/>
      <c r="D22" s="121" t="s">
        <v>78</v>
      </c>
      <c r="E22" s="411" t="s">
        <v>105</v>
      </c>
      <c r="F22" s="411"/>
      <c r="G22" s="411"/>
      <c r="H22" s="411"/>
      <c r="I22" s="411"/>
      <c r="J22" s="411"/>
      <c r="K22" s="411"/>
      <c r="L22" s="411"/>
      <c r="M22" s="411"/>
      <c r="N22" s="411"/>
      <c r="O22" s="411"/>
      <c r="P22" s="426" t="s">
        <v>118</v>
      </c>
      <c r="Q22" s="426"/>
      <c r="R22" s="426"/>
      <c r="S22" s="426"/>
      <c r="T22" s="427"/>
      <c r="U22" s="119"/>
      <c r="V22" s="89"/>
      <c r="W22" s="89"/>
      <c r="X22" s="89"/>
      <c r="Y22" s="89"/>
      <c r="Z22" s="89"/>
      <c r="AA22" s="89"/>
      <c r="AB22" s="89"/>
      <c r="AC22" s="89"/>
      <c r="AD22" s="89"/>
      <c r="AE22" s="89"/>
      <c r="AF22" s="89"/>
    </row>
    <row r="23" spans="1:32" s="89" customFormat="1" ht="9.9499999999999993" customHeight="1" thickBot="1" x14ac:dyDescent="0.2">
      <c r="A23" s="122"/>
      <c r="B23" s="42"/>
      <c r="C23" s="42"/>
      <c r="D23" s="42"/>
      <c r="E23" s="42"/>
      <c r="F23" s="42"/>
      <c r="G23" s="42"/>
      <c r="H23" s="42"/>
      <c r="I23" s="42"/>
      <c r="J23" s="42"/>
      <c r="K23" s="42"/>
      <c r="L23" s="42"/>
      <c r="M23" s="42"/>
      <c r="N23" s="42"/>
      <c r="O23" s="42"/>
      <c r="P23" s="123"/>
      <c r="V23" s="92"/>
      <c r="W23" s="92"/>
      <c r="X23" s="92"/>
      <c r="Y23" s="92"/>
      <c r="Z23" s="92"/>
      <c r="AA23" s="92"/>
      <c r="AB23" s="92"/>
      <c r="AC23" s="92"/>
      <c r="AD23" s="92"/>
      <c r="AE23" s="92"/>
      <c r="AF23" s="92"/>
    </row>
    <row r="24" spans="1:32" s="92" customFormat="1" ht="20.100000000000001" customHeight="1" x14ac:dyDescent="0.15">
      <c r="A24" s="91"/>
      <c r="B24" s="392" t="s">
        <v>75</v>
      </c>
      <c r="C24" s="117" t="s">
        <v>81</v>
      </c>
      <c r="D24" s="415" t="s">
        <v>83</v>
      </c>
      <c r="E24" s="415"/>
      <c r="F24" s="415"/>
      <c r="G24" s="415"/>
      <c r="H24" s="415"/>
      <c r="I24" s="415"/>
      <c r="J24" s="415"/>
      <c r="K24" s="415"/>
      <c r="L24" s="415"/>
      <c r="M24" s="415"/>
      <c r="N24" s="415"/>
      <c r="O24" s="415"/>
      <c r="P24" s="415"/>
      <c r="Q24" s="415"/>
      <c r="R24" s="415"/>
      <c r="S24" s="415"/>
      <c r="T24" s="416"/>
      <c r="U24" s="91"/>
    </row>
    <row r="25" spans="1:32" s="92" customFormat="1" ht="30" customHeight="1" x14ac:dyDescent="0.15">
      <c r="A25" s="91"/>
      <c r="B25" s="393"/>
      <c r="C25" s="165">
        <v>0</v>
      </c>
      <c r="D25" s="124" t="s">
        <v>77</v>
      </c>
      <c r="E25" s="410" t="s">
        <v>79</v>
      </c>
      <c r="F25" s="410"/>
      <c r="G25" s="410"/>
      <c r="H25" s="410"/>
      <c r="I25" s="410"/>
      <c r="J25" s="410"/>
      <c r="K25" s="410"/>
      <c r="L25" s="395" t="s">
        <v>119</v>
      </c>
      <c r="M25" s="395"/>
      <c r="N25" s="395"/>
      <c r="O25" s="395"/>
      <c r="P25" s="395"/>
      <c r="Q25" s="395"/>
      <c r="R25" s="395"/>
      <c r="S25" s="395"/>
      <c r="T25" s="396"/>
      <c r="U25" s="119"/>
    </row>
    <row r="26" spans="1:32" s="92" customFormat="1" ht="30" customHeight="1" thickBot="1" x14ac:dyDescent="0.2">
      <c r="A26" s="91"/>
      <c r="B26" s="394"/>
      <c r="C26" s="120"/>
      <c r="D26" s="125" t="s">
        <v>78</v>
      </c>
      <c r="E26" s="411" t="s">
        <v>151</v>
      </c>
      <c r="F26" s="412"/>
      <c r="G26" s="412"/>
      <c r="H26" s="412"/>
      <c r="I26" s="412"/>
      <c r="J26" s="412"/>
      <c r="K26" s="412"/>
      <c r="L26" s="408" t="s">
        <v>120</v>
      </c>
      <c r="M26" s="408"/>
      <c r="N26" s="408"/>
      <c r="O26" s="408"/>
      <c r="P26" s="408"/>
      <c r="Q26" s="408"/>
      <c r="R26" s="408"/>
      <c r="S26" s="408"/>
      <c r="T26" s="409"/>
      <c r="U26" s="119"/>
      <c r="V26" s="89"/>
      <c r="W26" s="89"/>
      <c r="X26" s="89"/>
      <c r="Y26" s="89"/>
      <c r="Z26" s="89"/>
      <c r="AA26" s="89"/>
      <c r="AB26" s="89"/>
      <c r="AC26" s="89"/>
      <c r="AD26" s="89"/>
      <c r="AE26" s="89"/>
      <c r="AF26" s="89"/>
    </row>
    <row r="27" spans="1:32" s="89" customFormat="1" ht="9.9499999999999993" customHeight="1" thickBot="1" x14ac:dyDescent="0.2">
      <c r="A27" s="122"/>
      <c r="B27" s="42"/>
      <c r="C27" s="42"/>
      <c r="D27" s="42"/>
      <c r="E27" s="42"/>
      <c r="F27" s="42"/>
      <c r="G27" s="42"/>
      <c r="H27" s="42"/>
      <c r="I27" s="42"/>
      <c r="J27" s="42"/>
      <c r="K27" s="42"/>
      <c r="L27" s="42"/>
      <c r="M27" s="42"/>
      <c r="N27" s="42"/>
      <c r="O27" s="42"/>
      <c r="P27" s="123"/>
      <c r="V27" s="90"/>
      <c r="W27" s="90"/>
      <c r="X27" s="90"/>
      <c r="Y27" s="90"/>
      <c r="Z27" s="90"/>
      <c r="AA27" s="90"/>
      <c r="AB27" s="90"/>
      <c r="AC27" s="90"/>
      <c r="AD27" s="90"/>
      <c r="AE27" s="90"/>
      <c r="AF27" s="90"/>
    </row>
    <row r="28" spans="1:32" ht="30" customHeight="1" x14ac:dyDescent="0.15">
      <c r="A28" s="122"/>
      <c r="B28" s="272" t="s">
        <v>76</v>
      </c>
      <c r="C28" s="57" t="s">
        <v>80</v>
      </c>
      <c r="D28" s="413" t="s">
        <v>92</v>
      </c>
      <c r="E28" s="413"/>
      <c r="F28" s="413"/>
      <c r="G28" s="413"/>
      <c r="H28" s="413"/>
      <c r="I28" s="413"/>
      <c r="J28" s="413"/>
      <c r="K28" s="413"/>
      <c r="L28" s="413"/>
      <c r="M28" s="413"/>
      <c r="N28" s="413"/>
      <c r="O28" s="413"/>
      <c r="P28" s="413"/>
      <c r="Q28" s="413"/>
      <c r="R28" s="413"/>
      <c r="S28" s="413"/>
      <c r="T28" s="414"/>
      <c r="V28" s="126"/>
      <c r="W28" s="126"/>
      <c r="X28" s="126"/>
      <c r="Y28" s="126"/>
      <c r="Z28" s="126"/>
      <c r="AA28" s="126"/>
      <c r="AB28" s="126"/>
      <c r="AC28" s="126"/>
      <c r="AD28" s="126"/>
      <c r="AE28" s="126"/>
      <c r="AF28" s="126"/>
    </row>
    <row r="29" spans="1:32" s="126" customFormat="1" ht="20.100000000000001" customHeight="1" x14ac:dyDescent="0.15">
      <c r="A29" s="122"/>
      <c r="B29" s="273"/>
      <c r="C29" s="74" t="s">
        <v>84</v>
      </c>
      <c r="D29" s="431" t="s">
        <v>149</v>
      </c>
      <c r="E29" s="431"/>
      <c r="F29" s="431"/>
      <c r="G29" s="431"/>
      <c r="H29" s="431"/>
      <c r="I29" s="431"/>
      <c r="J29" s="431"/>
      <c r="K29" s="431"/>
      <c r="L29" s="431"/>
      <c r="M29" s="431"/>
      <c r="N29" s="431"/>
      <c r="O29" s="431"/>
      <c r="P29" s="431"/>
      <c r="Q29" s="431"/>
      <c r="R29" s="431"/>
      <c r="S29" s="431"/>
      <c r="T29" s="432"/>
      <c r="U29" s="34"/>
    </row>
    <row r="30" spans="1:32" s="126" customFormat="1" ht="20.100000000000001" customHeight="1" x14ac:dyDescent="0.15">
      <c r="A30" s="122"/>
      <c r="B30" s="274"/>
      <c r="C30" s="127"/>
      <c r="D30" s="384" t="s">
        <v>89</v>
      </c>
      <c r="E30" s="384"/>
      <c r="F30" s="48"/>
      <c r="G30" s="49"/>
      <c r="H30" s="49"/>
      <c r="I30" s="50" t="str">
        <f>$B$2</f>
        <v>令和</v>
      </c>
      <c r="J30" s="21">
        <f>$C$2</f>
        <v>0</v>
      </c>
      <c r="K30" s="49" t="s">
        <v>0</v>
      </c>
      <c r="L30" s="49"/>
      <c r="M30" s="49"/>
      <c r="N30" s="51"/>
      <c r="O30" s="315" t="str">
        <f>$B$2&amp;$C$2+1&amp;K30</f>
        <v>令和1年</v>
      </c>
      <c r="P30" s="403"/>
      <c r="Q30" s="316"/>
      <c r="R30" s="404" t="s">
        <v>91</v>
      </c>
      <c r="S30" s="127"/>
      <c r="T30" s="128"/>
      <c r="U30" s="129"/>
      <c r="V30" s="90"/>
      <c r="W30" s="90"/>
      <c r="X30" s="90"/>
      <c r="Y30" s="90"/>
      <c r="Z30" s="90"/>
      <c r="AA30" s="90"/>
      <c r="AB30" s="90"/>
      <c r="AC30" s="90"/>
      <c r="AD30" s="90"/>
      <c r="AE30" s="90"/>
      <c r="AF30" s="90"/>
    </row>
    <row r="31" spans="1:32" ht="30" customHeight="1" x14ac:dyDescent="0.15">
      <c r="A31" s="122"/>
      <c r="B31" s="274"/>
      <c r="C31" s="127"/>
      <c r="D31" s="385" t="s">
        <v>90</v>
      </c>
      <c r="E31" s="386"/>
      <c r="F31" s="81" t="s">
        <v>13</v>
      </c>
      <c r="G31" s="19" t="s">
        <v>12</v>
      </c>
      <c r="H31" s="78" t="s">
        <v>11</v>
      </c>
      <c r="I31" s="19" t="s">
        <v>10</v>
      </c>
      <c r="J31" s="19" t="s">
        <v>9</v>
      </c>
      <c r="K31" s="79" t="s">
        <v>8</v>
      </c>
      <c r="L31" s="78" t="s">
        <v>7</v>
      </c>
      <c r="M31" s="19" t="s">
        <v>6</v>
      </c>
      <c r="N31" s="19" t="s">
        <v>5</v>
      </c>
      <c r="O31" s="78" t="s">
        <v>4</v>
      </c>
      <c r="P31" s="19" t="s">
        <v>3</v>
      </c>
      <c r="Q31" s="19" t="s">
        <v>86</v>
      </c>
      <c r="R31" s="405"/>
      <c r="S31" s="127"/>
      <c r="T31" s="128"/>
      <c r="U31" s="129"/>
    </row>
    <row r="32" spans="1:32" ht="30" customHeight="1" x14ac:dyDescent="0.15">
      <c r="A32" s="122"/>
      <c r="B32" s="274"/>
      <c r="C32" s="127"/>
      <c r="D32" s="385" t="s">
        <v>87</v>
      </c>
      <c r="E32" s="386"/>
      <c r="F32" s="40"/>
      <c r="G32" s="40"/>
      <c r="H32" s="40"/>
      <c r="I32" s="40"/>
      <c r="J32" s="40"/>
      <c r="K32" s="40"/>
      <c r="L32" s="40"/>
      <c r="M32" s="40"/>
      <c r="N32" s="40"/>
      <c r="O32" s="40"/>
      <c r="P32" s="40"/>
      <c r="Q32" s="40"/>
      <c r="R32" s="184">
        <f>SUM(F32:Q32)</f>
        <v>0</v>
      </c>
      <c r="S32" s="127" t="s">
        <v>106</v>
      </c>
      <c r="T32" s="128"/>
      <c r="U32" s="129"/>
      <c r="V32" s="92"/>
      <c r="W32" s="92"/>
      <c r="X32" s="92"/>
      <c r="Y32" s="92"/>
      <c r="Z32" s="92"/>
      <c r="AA32" s="92"/>
      <c r="AB32" s="92"/>
      <c r="AC32" s="92"/>
      <c r="AD32" s="92"/>
      <c r="AE32" s="92"/>
      <c r="AF32" s="92"/>
    </row>
    <row r="33" spans="1:32" s="92" customFormat="1" ht="9.9499999999999993" customHeight="1" x14ac:dyDescent="0.15">
      <c r="A33" s="91"/>
      <c r="B33" s="274"/>
      <c r="C33" s="94"/>
      <c r="D33" s="94"/>
      <c r="E33" s="94"/>
      <c r="F33" s="94"/>
      <c r="G33" s="94"/>
      <c r="H33" s="94"/>
      <c r="I33" s="94"/>
      <c r="J33" s="94"/>
      <c r="K33" s="94"/>
      <c r="L33" s="94"/>
      <c r="M33" s="94"/>
      <c r="N33" s="94"/>
      <c r="O33" s="94"/>
      <c r="P33" s="94"/>
      <c r="Q33" s="94"/>
      <c r="R33" s="94"/>
      <c r="S33" s="94"/>
      <c r="T33" s="130"/>
      <c r="U33" s="91"/>
      <c r="V33" s="126"/>
      <c r="W33" s="126"/>
      <c r="X33" s="126"/>
      <c r="Y33" s="126"/>
      <c r="Z33" s="126"/>
      <c r="AA33" s="126"/>
      <c r="AB33" s="126"/>
      <c r="AC33" s="126"/>
      <c r="AD33" s="126"/>
      <c r="AE33" s="126"/>
      <c r="AF33" s="126"/>
    </row>
    <row r="34" spans="1:32" s="126" customFormat="1" ht="20.100000000000001" customHeight="1" x14ac:dyDescent="0.15">
      <c r="A34" s="122"/>
      <c r="B34" s="274"/>
      <c r="C34" s="58" t="s">
        <v>80</v>
      </c>
      <c r="D34" s="406" t="s">
        <v>93</v>
      </c>
      <c r="E34" s="406"/>
      <c r="F34" s="406"/>
      <c r="G34" s="406"/>
      <c r="H34" s="406"/>
      <c r="I34" s="406"/>
      <c r="J34" s="406"/>
      <c r="K34" s="406"/>
      <c r="L34" s="406"/>
      <c r="M34" s="406"/>
      <c r="N34" s="406"/>
      <c r="O34" s="406"/>
      <c r="P34" s="406"/>
      <c r="Q34" s="406"/>
      <c r="R34" s="406"/>
      <c r="S34" s="406"/>
      <c r="T34" s="407"/>
      <c r="U34" s="122"/>
    </row>
    <row r="35" spans="1:32" s="126" customFormat="1" ht="20.100000000000001" customHeight="1" x14ac:dyDescent="0.15">
      <c r="A35" s="122"/>
      <c r="B35" s="274"/>
      <c r="C35" s="47"/>
      <c r="D35" s="276" t="s">
        <v>113</v>
      </c>
      <c r="E35" s="277"/>
      <c r="F35" s="44"/>
      <c r="G35" s="278" t="s">
        <v>112</v>
      </c>
      <c r="H35" s="279"/>
      <c r="I35" s="44"/>
      <c r="J35" s="397" t="s">
        <v>111</v>
      </c>
      <c r="K35" s="398"/>
      <c r="L35" s="122"/>
      <c r="M35" s="122"/>
      <c r="N35" s="131"/>
      <c r="O35" s="131"/>
      <c r="P35" s="131"/>
      <c r="Q35" s="131"/>
      <c r="R35" s="131"/>
      <c r="S35" s="127"/>
      <c r="T35" s="128"/>
      <c r="U35" s="129"/>
      <c r="V35" s="90"/>
      <c r="W35" s="90"/>
      <c r="X35" s="90"/>
      <c r="Y35" s="90"/>
      <c r="Z35" s="90"/>
      <c r="AA35" s="90"/>
      <c r="AB35" s="90"/>
      <c r="AC35" s="90"/>
      <c r="AD35" s="90"/>
      <c r="AE35" s="90"/>
      <c r="AF35" s="90"/>
    </row>
    <row r="36" spans="1:32" ht="30" customHeight="1" x14ac:dyDescent="0.15">
      <c r="A36" s="122"/>
      <c r="B36" s="274"/>
      <c r="C36" s="47"/>
      <c r="D36" s="399">
        <f>R32</f>
        <v>0</v>
      </c>
      <c r="E36" s="400"/>
      <c r="F36" s="45" t="s">
        <v>94</v>
      </c>
      <c r="G36" s="282"/>
      <c r="H36" s="283"/>
      <c r="I36" s="45" t="s">
        <v>17</v>
      </c>
      <c r="J36" s="401" t="str">
        <f>IFERROR(D36/G36,"")</f>
        <v/>
      </c>
      <c r="K36" s="402"/>
      <c r="L36" s="43" t="s">
        <v>143</v>
      </c>
      <c r="M36" s="89"/>
      <c r="N36" s="89"/>
      <c r="O36" s="123"/>
      <c r="P36" s="123"/>
      <c r="Q36" s="123"/>
      <c r="R36" s="123"/>
      <c r="S36" s="127"/>
      <c r="T36" s="128"/>
      <c r="U36" s="129"/>
    </row>
    <row r="37" spans="1:32" ht="9.9499999999999993" customHeight="1" thickBot="1" x14ac:dyDescent="0.2">
      <c r="A37" s="122"/>
      <c r="B37" s="275"/>
      <c r="C37" s="387"/>
      <c r="D37" s="387"/>
      <c r="E37" s="387"/>
      <c r="F37" s="387"/>
      <c r="G37" s="387"/>
      <c r="H37" s="387"/>
      <c r="I37" s="387"/>
      <c r="J37" s="387"/>
      <c r="K37" s="387"/>
      <c r="L37" s="387"/>
      <c r="M37" s="387"/>
      <c r="N37" s="387"/>
      <c r="O37" s="387"/>
      <c r="P37" s="387"/>
      <c r="Q37" s="387"/>
      <c r="R37" s="387"/>
      <c r="S37" s="387"/>
      <c r="T37" s="388"/>
      <c r="V37" s="89"/>
      <c r="W37" s="89"/>
      <c r="X37" s="89"/>
      <c r="Y37" s="89"/>
      <c r="Z37" s="89"/>
      <c r="AA37" s="89"/>
      <c r="AB37" s="89"/>
      <c r="AC37" s="89"/>
      <c r="AD37" s="89"/>
      <c r="AE37" s="89"/>
      <c r="AF37" s="89"/>
    </row>
    <row r="38" spans="1:32" s="89" customFormat="1" ht="9.9499999999999993" customHeight="1" thickBot="1" x14ac:dyDescent="0.2">
      <c r="A38" s="122"/>
      <c r="B38" s="42"/>
      <c r="C38" s="42"/>
      <c r="D38" s="42"/>
      <c r="E38" s="42"/>
      <c r="F38" s="42"/>
      <c r="G38" s="42"/>
      <c r="H38" s="42"/>
      <c r="I38" s="42"/>
      <c r="J38" s="42"/>
      <c r="K38" s="42"/>
      <c r="L38" s="42"/>
      <c r="M38" s="42"/>
      <c r="N38" s="42"/>
      <c r="O38" s="42"/>
      <c r="P38" s="123"/>
      <c r="V38" s="126"/>
      <c r="W38" s="126"/>
      <c r="X38" s="126"/>
      <c r="Y38" s="126"/>
      <c r="Z38" s="126"/>
      <c r="AA38" s="126"/>
      <c r="AB38" s="126"/>
      <c r="AC38" s="126"/>
      <c r="AD38" s="126"/>
      <c r="AE38" s="126"/>
      <c r="AF38" s="126"/>
    </row>
    <row r="39" spans="1:32" s="126" customFormat="1" ht="20.100000000000001" customHeight="1" x14ac:dyDescent="0.15">
      <c r="A39" s="122"/>
      <c r="B39" s="272" t="s">
        <v>73</v>
      </c>
      <c r="C39" s="56" t="s">
        <v>80</v>
      </c>
      <c r="D39" s="288" t="s">
        <v>121</v>
      </c>
      <c r="E39" s="288"/>
      <c r="F39" s="288"/>
      <c r="G39" s="288"/>
      <c r="H39" s="288"/>
      <c r="I39" s="288"/>
      <c r="J39" s="288"/>
      <c r="K39" s="288"/>
      <c r="L39" s="288"/>
      <c r="M39" s="288"/>
      <c r="N39" s="288"/>
      <c r="O39" s="288"/>
      <c r="P39" s="288"/>
      <c r="Q39" s="288"/>
      <c r="R39" s="288"/>
      <c r="S39" s="288"/>
      <c r="T39" s="289"/>
      <c r="U39" s="122"/>
      <c r="V39" s="133"/>
      <c r="W39" s="133"/>
      <c r="X39" s="133"/>
      <c r="Y39" s="133"/>
      <c r="Z39" s="133"/>
      <c r="AA39" s="133"/>
      <c r="AB39" s="133"/>
      <c r="AC39" s="133"/>
      <c r="AD39" s="133"/>
      <c r="AE39" s="133"/>
      <c r="AF39" s="133"/>
    </row>
    <row r="40" spans="1:32" s="133" customFormat="1" ht="20.100000000000001" customHeight="1" x14ac:dyDescent="0.15">
      <c r="A40" s="132"/>
      <c r="B40" s="273"/>
      <c r="C40" s="74" t="s">
        <v>84</v>
      </c>
      <c r="D40" s="431" t="s">
        <v>149</v>
      </c>
      <c r="E40" s="431"/>
      <c r="F40" s="431"/>
      <c r="G40" s="431"/>
      <c r="H40" s="431"/>
      <c r="I40" s="431"/>
      <c r="J40" s="431"/>
      <c r="K40" s="431"/>
      <c r="L40" s="431"/>
      <c r="M40" s="431"/>
      <c r="N40" s="431"/>
      <c r="O40" s="431"/>
      <c r="P40" s="431"/>
      <c r="Q40" s="431"/>
      <c r="R40" s="431"/>
      <c r="S40" s="431"/>
      <c r="T40" s="432"/>
      <c r="U40" s="34"/>
      <c r="V40" s="89"/>
      <c r="W40" s="89"/>
      <c r="X40" s="89"/>
      <c r="Y40" s="89"/>
      <c r="Z40" s="89"/>
      <c r="AA40" s="89"/>
      <c r="AB40" s="89"/>
      <c r="AC40" s="89"/>
      <c r="AD40" s="89"/>
      <c r="AE40" s="89"/>
      <c r="AF40" s="89"/>
    </row>
    <row r="41" spans="1:32" s="89" customFormat="1" ht="9.9499999999999993" customHeight="1" thickBot="1" x14ac:dyDescent="0.2">
      <c r="A41" s="122"/>
      <c r="B41" s="274"/>
      <c r="C41" s="42"/>
      <c r="D41" s="42"/>
      <c r="E41" s="42"/>
      <c r="F41" s="42"/>
      <c r="G41" s="42"/>
      <c r="H41" s="42"/>
      <c r="I41" s="42"/>
      <c r="J41" s="42"/>
      <c r="K41" s="42"/>
      <c r="L41" s="42"/>
      <c r="M41" s="42"/>
      <c r="N41" s="42"/>
      <c r="O41" s="42"/>
      <c r="P41" s="123"/>
      <c r="Q41" s="123"/>
      <c r="R41" s="123"/>
      <c r="S41" s="123"/>
      <c r="T41" s="134"/>
      <c r="V41" s="126"/>
      <c r="W41" s="126"/>
      <c r="X41" s="126"/>
      <c r="Y41" s="126"/>
      <c r="Z41" s="126"/>
      <c r="AA41" s="126"/>
      <c r="AB41" s="126"/>
      <c r="AC41" s="126"/>
      <c r="AD41" s="126"/>
      <c r="AE41" s="126"/>
      <c r="AF41" s="126"/>
    </row>
    <row r="42" spans="1:32" s="126" customFormat="1" ht="20.100000000000001" customHeight="1" x14ac:dyDescent="0.15">
      <c r="A42" s="122"/>
      <c r="B42" s="274"/>
      <c r="C42" s="54"/>
      <c r="D42" s="276" t="s">
        <v>115</v>
      </c>
      <c r="E42" s="277"/>
      <c r="F42" s="44"/>
      <c r="G42" s="44"/>
      <c r="H42" s="44"/>
      <c r="I42" s="278" t="s">
        <v>114</v>
      </c>
      <c r="J42" s="279"/>
      <c r="K42" s="44"/>
      <c r="L42" s="280" t="s">
        <v>67</v>
      </c>
      <c r="M42" s="281"/>
      <c r="O42" s="135"/>
      <c r="P42" s="135"/>
      <c r="Q42" s="135"/>
      <c r="R42" s="135"/>
      <c r="S42" s="135"/>
      <c r="T42" s="136"/>
      <c r="U42" s="129"/>
      <c r="V42" s="90"/>
      <c r="W42" s="90"/>
      <c r="X42" s="90"/>
      <c r="Y42" s="90"/>
      <c r="Z42" s="90"/>
      <c r="AA42" s="90"/>
      <c r="AB42" s="90"/>
      <c r="AC42" s="90"/>
      <c r="AD42" s="90"/>
      <c r="AE42" s="90"/>
      <c r="AF42" s="90"/>
    </row>
    <row r="43" spans="1:32" ht="30" customHeight="1" thickBot="1" x14ac:dyDescent="0.2">
      <c r="A43" s="122"/>
      <c r="B43" s="274"/>
      <c r="C43" s="54"/>
      <c r="D43" s="282"/>
      <c r="E43" s="283"/>
      <c r="F43" s="45" t="s">
        <v>16</v>
      </c>
      <c r="G43" s="46">
        <v>0.9</v>
      </c>
      <c r="H43" s="45" t="s">
        <v>16</v>
      </c>
      <c r="I43" s="284" t="str">
        <f>J36</f>
        <v/>
      </c>
      <c r="J43" s="285"/>
      <c r="K43" s="45" t="s">
        <v>17</v>
      </c>
      <c r="L43" s="286" t="str">
        <f>IFERROR(D43*G43*I43,"")</f>
        <v/>
      </c>
      <c r="M43" s="287"/>
      <c r="N43" s="137" t="s">
        <v>144</v>
      </c>
      <c r="O43" s="135"/>
      <c r="P43" s="135"/>
      <c r="Q43" s="135"/>
      <c r="R43" s="135"/>
      <c r="S43" s="135"/>
      <c r="T43" s="136"/>
      <c r="U43" s="129"/>
      <c r="V43" s="92"/>
      <c r="W43" s="92"/>
      <c r="X43" s="92"/>
      <c r="Y43" s="92"/>
      <c r="Z43" s="92"/>
      <c r="AA43" s="92"/>
      <c r="AB43" s="92"/>
      <c r="AC43" s="92"/>
      <c r="AD43" s="92"/>
      <c r="AE43" s="92"/>
      <c r="AF43" s="92"/>
    </row>
    <row r="44" spans="1:32" s="92" customFormat="1" ht="9.9499999999999993" customHeight="1" x14ac:dyDescent="0.15">
      <c r="A44" s="91"/>
      <c r="B44" s="274"/>
      <c r="C44" s="94"/>
      <c r="D44" s="94"/>
      <c r="E44" s="94"/>
      <c r="F44" s="94"/>
      <c r="G44" s="94"/>
      <c r="H44" s="94"/>
      <c r="I44" s="94"/>
      <c r="J44" s="94"/>
      <c r="K44" s="94"/>
      <c r="L44" s="43"/>
      <c r="M44" s="123"/>
      <c r="N44" s="123"/>
      <c r="O44" s="123"/>
      <c r="P44" s="91"/>
      <c r="Q44" s="91"/>
      <c r="R44" s="94"/>
      <c r="S44" s="94"/>
      <c r="T44" s="130"/>
      <c r="U44" s="91"/>
    </row>
    <row r="45" spans="1:32" s="92" customFormat="1" ht="20.100000000000001" customHeight="1" x14ac:dyDescent="0.15">
      <c r="A45" s="91"/>
      <c r="B45" s="274"/>
      <c r="C45" s="138" t="s">
        <v>96</v>
      </c>
      <c r="D45" s="311" t="s">
        <v>95</v>
      </c>
      <c r="E45" s="311"/>
      <c r="F45" s="311"/>
      <c r="G45" s="311"/>
      <c r="H45" s="311"/>
      <c r="I45" s="311"/>
      <c r="J45" s="311"/>
      <c r="K45" s="311"/>
      <c r="L45" s="311"/>
      <c r="M45" s="311"/>
      <c r="N45" s="311"/>
      <c r="O45" s="311"/>
      <c r="P45" s="311"/>
      <c r="Q45" s="311"/>
      <c r="R45" s="311"/>
      <c r="S45" s="311"/>
      <c r="T45" s="312"/>
      <c r="U45" s="91"/>
      <c r="V45" s="90"/>
      <c r="W45" s="90"/>
      <c r="X45" s="90"/>
      <c r="Y45" s="90"/>
      <c r="Z45" s="90"/>
      <c r="AA45" s="90"/>
      <c r="AB45" s="90"/>
      <c r="AC45" s="90"/>
      <c r="AD45" s="90"/>
      <c r="AE45" s="90"/>
      <c r="AF45" s="90"/>
    </row>
    <row r="46" spans="1:32" ht="20.100000000000001" customHeight="1" thickBot="1" x14ac:dyDescent="0.2">
      <c r="A46" s="122"/>
      <c r="B46" s="275"/>
      <c r="C46" s="59" t="s">
        <v>97</v>
      </c>
      <c r="D46" s="313" t="s">
        <v>116</v>
      </c>
      <c r="E46" s="313"/>
      <c r="F46" s="313"/>
      <c r="G46" s="313"/>
      <c r="H46" s="313"/>
      <c r="I46" s="313"/>
      <c r="J46" s="313"/>
      <c r="K46" s="313"/>
      <c r="L46" s="313"/>
      <c r="M46" s="313"/>
      <c r="N46" s="313"/>
      <c r="O46" s="313"/>
      <c r="P46" s="313"/>
      <c r="Q46" s="313"/>
      <c r="R46" s="313"/>
      <c r="S46" s="313"/>
      <c r="T46" s="314"/>
      <c r="V46" s="91"/>
      <c r="W46" s="91"/>
      <c r="X46" s="91"/>
      <c r="Y46" s="91"/>
      <c r="Z46" s="91"/>
      <c r="AA46" s="91"/>
      <c r="AB46" s="91"/>
      <c r="AC46" s="91"/>
      <c r="AD46" s="91"/>
      <c r="AE46" s="91"/>
      <c r="AF46" s="91"/>
    </row>
    <row r="47" spans="1:32" s="91" customFormat="1" ht="9.9499999999999993" customHeight="1" thickBot="1" x14ac:dyDescent="0.2">
      <c r="O47" s="94"/>
      <c r="V47" s="90"/>
      <c r="W47" s="90"/>
      <c r="X47" s="90"/>
      <c r="Y47" s="90"/>
      <c r="Z47" s="90"/>
      <c r="AA47" s="90"/>
      <c r="AB47" s="90"/>
      <c r="AC47" s="90"/>
      <c r="AD47" s="90"/>
      <c r="AE47" s="90"/>
      <c r="AF47" s="90"/>
    </row>
    <row r="48" spans="1:32" ht="20.100000000000001" customHeight="1" x14ac:dyDescent="0.15">
      <c r="A48" s="122"/>
      <c r="B48" s="206" t="s">
        <v>71</v>
      </c>
      <c r="C48" s="56" t="s">
        <v>80</v>
      </c>
      <c r="D48" s="288" t="s">
        <v>134</v>
      </c>
      <c r="E48" s="288"/>
      <c r="F48" s="288"/>
      <c r="G48" s="288"/>
      <c r="H48" s="288"/>
      <c r="I48" s="288"/>
      <c r="J48" s="288"/>
      <c r="K48" s="288"/>
      <c r="L48" s="288"/>
      <c r="M48" s="288"/>
      <c r="N48" s="288"/>
      <c r="O48" s="288"/>
      <c r="P48" s="288"/>
      <c r="Q48" s="288"/>
      <c r="R48" s="288"/>
      <c r="S48" s="288"/>
      <c r="T48" s="289"/>
      <c r="U48" s="33"/>
    </row>
    <row r="49" spans="1:32" ht="20.100000000000001" customHeight="1" x14ac:dyDescent="0.15">
      <c r="A49" s="122"/>
      <c r="B49" s="304"/>
      <c r="C49" s="58" t="s">
        <v>124</v>
      </c>
      <c r="D49" s="245" t="s">
        <v>148</v>
      </c>
      <c r="E49" s="245"/>
      <c r="F49" s="245"/>
      <c r="G49" s="245"/>
      <c r="H49" s="245"/>
      <c r="I49" s="245"/>
      <c r="J49" s="245"/>
      <c r="K49" s="245"/>
      <c r="L49" s="245"/>
      <c r="M49" s="245"/>
      <c r="N49" s="245"/>
      <c r="O49" s="245"/>
      <c r="P49" s="245"/>
      <c r="Q49" s="245"/>
      <c r="R49" s="245"/>
      <c r="S49" s="80"/>
      <c r="T49" s="76"/>
      <c r="U49" s="33"/>
    </row>
    <row r="50" spans="1:32" ht="20.100000000000001" customHeight="1" x14ac:dyDescent="0.15">
      <c r="A50" s="122"/>
      <c r="B50" s="305"/>
      <c r="C50" s="62" t="s">
        <v>84</v>
      </c>
      <c r="D50" s="246" t="s">
        <v>123</v>
      </c>
      <c r="E50" s="246"/>
      <c r="F50" s="246"/>
      <c r="G50" s="246"/>
      <c r="H50" s="246"/>
      <c r="I50" s="246"/>
      <c r="J50" s="246"/>
      <c r="K50" s="246"/>
      <c r="L50" s="246"/>
      <c r="M50" s="246"/>
      <c r="N50" s="246"/>
      <c r="O50" s="246"/>
      <c r="P50" s="246"/>
      <c r="Q50" s="246"/>
      <c r="R50" s="80"/>
      <c r="S50" s="80"/>
      <c r="T50" s="55"/>
      <c r="U50" s="33"/>
    </row>
    <row r="51" spans="1:32" ht="20.100000000000001" customHeight="1" x14ac:dyDescent="0.15">
      <c r="A51" s="122"/>
      <c r="B51" s="304"/>
      <c r="C51" s="205" t="s">
        <v>84</v>
      </c>
      <c r="D51" s="319" t="s">
        <v>142</v>
      </c>
      <c r="E51" s="319"/>
      <c r="F51" s="319"/>
      <c r="G51" s="319"/>
      <c r="H51" s="319"/>
      <c r="I51" s="319"/>
      <c r="J51" s="319"/>
      <c r="K51" s="319"/>
      <c r="L51" s="319"/>
      <c r="M51" s="319"/>
      <c r="N51" s="319"/>
      <c r="O51" s="319"/>
      <c r="P51" s="319"/>
      <c r="Q51" s="319"/>
      <c r="R51" s="317" t="s">
        <v>70</v>
      </c>
      <c r="S51" s="317"/>
      <c r="T51" s="318"/>
      <c r="U51" s="33"/>
      <c r="V51" s="126"/>
      <c r="W51" s="126"/>
      <c r="X51" s="126"/>
      <c r="Y51" s="126"/>
      <c r="Z51" s="126"/>
      <c r="AA51" s="126"/>
      <c r="AB51" s="126"/>
      <c r="AC51" s="126"/>
      <c r="AD51" s="126"/>
      <c r="AE51" s="126"/>
      <c r="AF51" s="126"/>
    </row>
    <row r="52" spans="1:32" s="126" customFormat="1" ht="20.100000000000001" customHeight="1" x14ac:dyDescent="0.15">
      <c r="A52" s="122"/>
      <c r="B52" s="304"/>
      <c r="C52" s="324" t="s">
        <v>162</v>
      </c>
      <c r="D52" s="320" t="s">
        <v>163</v>
      </c>
      <c r="E52" s="320"/>
      <c r="F52" s="321"/>
      <c r="G52" s="307" t="s">
        <v>14</v>
      </c>
      <c r="H52" s="48"/>
      <c r="I52" s="49"/>
      <c r="J52" s="49"/>
      <c r="K52" s="50" t="str">
        <f>$B$2</f>
        <v>令和</v>
      </c>
      <c r="L52" s="21">
        <f>$C$2-1</f>
        <v>-1</v>
      </c>
      <c r="M52" s="49" t="s">
        <v>0</v>
      </c>
      <c r="N52" s="49"/>
      <c r="O52" s="49"/>
      <c r="P52" s="51"/>
      <c r="Q52" s="315" t="str">
        <f>$B$2&amp;$C$2&amp;M52</f>
        <v>令和年</v>
      </c>
      <c r="R52" s="316"/>
      <c r="S52" s="309" t="s">
        <v>18</v>
      </c>
      <c r="T52" s="38"/>
      <c r="U52" s="34"/>
    </row>
    <row r="53" spans="1:32" s="126" customFormat="1" ht="20.100000000000001" customHeight="1" x14ac:dyDescent="0.15">
      <c r="A53" s="122"/>
      <c r="B53" s="304"/>
      <c r="C53" s="325"/>
      <c r="D53" s="322"/>
      <c r="E53" s="322"/>
      <c r="F53" s="323"/>
      <c r="G53" s="308"/>
      <c r="H53" s="78" t="s">
        <v>13</v>
      </c>
      <c r="I53" s="19" t="s">
        <v>12</v>
      </c>
      <c r="J53" s="78" t="s">
        <v>11</v>
      </c>
      <c r="K53" s="19" t="s">
        <v>10</v>
      </c>
      <c r="L53" s="19" t="s">
        <v>9</v>
      </c>
      <c r="M53" s="79" t="s">
        <v>8</v>
      </c>
      <c r="N53" s="78" t="s">
        <v>7</v>
      </c>
      <c r="O53" s="19" t="s">
        <v>6</v>
      </c>
      <c r="P53" s="19" t="s">
        <v>5</v>
      </c>
      <c r="Q53" s="78" t="s">
        <v>4</v>
      </c>
      <c r="R53" s="19" t="s">
        <v>3</v>
      </c>
      <c r="S53" s="310"/>
      <c r="T53" s="38"/>
      <c r="U53" s="34"/>
    </row>
    <row r="54" spans="1:32" s="126" customFormat="1" ht="30" customHeight="1" x14ac:dyDescent="0.15">
      <c r="A54" s="122"/>
      <c r="B54" s="304"/>
      <c r="C54" s="341" t="s">
        <v>88</v>
      </c>
      <c r="D54" s="341"/>
      <c r="E54" s="341"/>
      <c r="F54" s="342"/>
      <c r="G54" s="13">
        <v>0.5</v>
      </c>
      <c r="H54" s="1"/>
      <c r="I54" s="2"/>
      <c r="J54" s="2"/>
      <c r="K54" s="2"/>
      <c r="L54" s="2"/>
      <c r="M54" s="2"/>
      <c r="N54" s="2"/>
      <c r="O54" s="2"/>
      <c r="P54" s="2"/>
      <c r="Q54" s="2"/>
      <c r="R54" s="2"/>
      <c r="S54" s="20"/>
      <c r="T54" s="37"/>
      <c r="U54" s="35"/>
    </row>
    <row r="55" spans="1:32" s="126" customFormat="1" ht="30" customHeight="1" x14ac:dyDescent="0.15">
      <c r="A55" s="122"/>
      <c r="B55" s="304"/>
      <c r="C55" s="343" t="s">
        <v>62</v>
      </c>
      <c r="D55" s="343"/>
      <c r="E55" s="343"/>
      <c r="F55" s="344"/>
      <c r="G55" s="14">
        <v>0.75</v>
      </c>
      <c r="H55" s="3"/>
      <c r="I55" s="4"/>
      <c r="J55" s="4"/>
      <c r="K55" s="4"/>
      <c r="L55" s="4"/>
      <c r="M55" s="4"/>
      <c r="N55" s="4"/>
      <c r="O55" s="4"/>
      <c r="P55" s="4"/>
      <c r="Q55" s="4"/>
      <c r="R55" s="4"/>
      <c r="S55" s="20"/>
      <c r="T55" s="37"/>
      <c r="U55" s="35"/>
    </row>
    <row r="56" spans="1:32" s="126" customFormat="1" ht="30" customHeight="1" x14ac:dyDescent="0.15">
      <c r="A56" s="122"/>
      <c r="B56" s="304"/>
      <c r="C56" s="345" t="s">
        <v>61</v>
      </c>
      <c r="D56" s="345"/>
      <c r="E56" s="345"/>
      <c r="F56" s="346"/>
      <c r="G56" s="25">
        <v>1</v>
      </c>
      <c r="H56" s="5"/>
      <c r="I56" s="6"/>
      <c r="J56" s="6"/>
      <c r="K56" s="6"/>
      <c r="L56" s="6"/>
      <c r="M56" s="6"/>
      <c r="N56" s="6"/>
      <c r="O56" s="6"/>
      <c r="P56" s="6"/>
      <c r="Q56" s="6"/>
      <c r="R56" s="6"/>
      <c r="S56" s="20"/>
      <c r="T56" s="37"/>
      <c r="U56" s="35"/>
      <c r="V56" s="92"/>
      <c r="W56" s="92"/>
      <c r="X56" s="92"/>
      <c r="Y56" s="92"/>
      <c r="Z56" s="92"/>
      <c r="AA56" s="92"/>
      <c r="AB56" s="92"/>
      <c r="AC56" s="92"/>
      <c r="AD56" s="92"/>
      <c r="AE56" s="92"/>
      <c r="AF56" s="92"/>
    </row>
    <row r="57" spans="1:32" s="92" customFormat="1" ht="20.100000000000001" customHeight="1" x14ac:dyDescent="0.15">
      <c r="A57" s="91"/>
      <c r="B57" s="304"/>
      <c r="C57" s="139" t="s">
        <v>125</v>
      </c>
      <c r="D57" s="434" t="s">
        <v>126</v>
      </c>
      <c r="E57" s="434"/>
      <c r="F57" s="434"/>
      <c r="G57" s="434"/>
      <c r="H57" s="434"/>
      <c r="I57" s="434"/>
      <c r="J57" s="434"/>
      <c r="K57" s="434"/>
      <c r="L57" s="434"/>
      <c r="M57" s="434"/>
      <c r="N57" s="434"/>
      <c r="O57" s="434"/>
      <c r="P57" s="434"/>
      <c r="Q57" s="434"/>
      <c r="R57" s="434"/>
      <c r="S57" s="434"/>
      <c r="T57" s="140"/>
      <c r="U57" s="91"/>
    </row>
    <row r="58" spans="1:32" s="92" customFormat="1" ht="9.9499999999999993" customHeight="1" x14ac:dyDescent="0.15">
      <c r="A58" s="91"/>
      <c r="B58" s="304"/>
      <c r="C58" s="94"/>
      <c r="D58" s="94"/>
      <c r="E58" s="94"/>
      <c r="F58" s="94"/>
      <c r="G58" s="94"/>
      <c r="H58" s="94"/>
      <c r="I58" s="94"/>
      <c r="J58" s="94"/>
      <c r="K58" s="94"/>
      <c r="L58" s="94"/>
      <c r="M58" s="94"/>
      <c r="N58" s="94"/>
      <c r="O58" s="94"/>
      <c r="P58" s="94"/>
      <c r="Q58" s="94"/>
      <c r="R58" s="94"/>
      <c r="S58" s="94"/>
      <c r="T58" s="130"/>
      <c r="U58" s="91"/>
      <c r="V58" s="126"/>
      <c r="W58" s="126"/>
      <c r="X58" s="126"/>
      <c r="Y58" s="126"/>
      <c r="Z58" s="126"/>
      <c r="AA58" s="126"/>
      <c r="AB58" s="126"/>
      <c r="AC58" s="126"/>
      <c r="AD58" s="126"/>
      <c r="AE58" s="126"/>
      <c r="AF58" s="126"/>
    </row>
    <row r="59" spans="1:32" s="126" customFormat="1" ht="20.100000000000001" customHeight="1" x14ac:dyDescent="0.15">
      <c r="A59" s="122"/>
      <c r="B59" s="304"/>
      <c r="C59" s="204" t="s">
        <v>164</v>
      </c>
      <c r="D59" s="382" t="s">
        <v>165</v>
      </c>
      <c r="E59" s="382"/>
      <c r="F59" s="383"/>
      <c r="G59" s="27" t="s">
        <v>63</v>
      </c>
      <c r="H59" s="78" t="s">
        <v>13</v>
      </c>
      <c r="I59" s="19" t="s">
        <v>12</v>
      </c>
      <c r="J59" s="78" t="s">
        <v>11</v>
      </c>
      <c r="K59" s="19" t="s">
        <v>10</v>
      </c>
      <c r="L59" s="19" t="s">
        <v>9</v>
      </c>
      <c r="M59" s="79" t="s">
        <v>8</v>
      </c>
      <c r="N59" s="78" t="s">
        <v>7</v>
      </c>
      <c r="O59" s="19" t="s">
        <v>6</v>
      </c>
      <c r="P59" s="19" t="s">
        <v>5</v>
      </c>
      <c r="Q59" s="78" t="s">
        <v>4</v>
      </c>
      <c r="R59" s="19" t="s">
        <v>3</v>
      </c>
      <c r="S59" s="26" t="s">
        <v>64</v>
      </c>
      <c r="T59" s="38"/>
      <c r="U59" s="34"/>
    </row>
    <row r="60" spans="1:32" s="126" customFormat="1" ht="30" customHeight="1" x14ac:dyDescent="0.15">
      <c r="A60" s="122"/>
      <c r="B60" s="304"/>
      <c r="C60" s="298" t="s">
        <v>66</v>
      </c>
      <c r="D60" s="347" t="s">
        <v>2</v>
      </c>
      <c r="E60" s="348"/>
      <c r="F60" s="349"/>
      <c r="G60" s="15">
        <v>0.5</v>
      </c>
      <c r="H60" s="7"/>
      <c r="I60" s="8"/>
      <c r="J60" s="7"/>
      <c r="K60" s="8"/>
      <c r="L60" s="8"/>
      <c r="M60" s="9"/>
      <c r="N60" s="7"/>
      <c r="O60" s="8"/>
      <c r="P60" s="10"/>
      <c r="Q60" s="7"/>
      <c r="R60" s="8"/>
      <c r="S60" s="20"/>
      <c r="T60" s="37"/>
      <c r="U60" s="35"/>
    </row>
    <row r="61" spans="1:32" s="126" customFormat="1" ht="30" customHeight="1" x14ac:dyDescent="0.15">
      <c r="A61" s="122"/>
      <c r="B61" s="304"/>
      <c r="C61" s="299"/>
      <c r="D61" s="350" t="s">
        <v>62</v>
      </c>
      <c r="E61" s="351"/>
      <c r="F61" s="352"/>
      <c r="G61" s="16">
        <v>0.75</v>
      </c>
      <c r="H61" s="11"/>
      <c r="I61" s="4"/>
      <c r="J61" s="11"/>
      <c r="K61" s="4"/>
      <c r="L61" s="4"/>
      <c r="M61" s="3"/>
      <c r="N61" s="11"/>
      <c r="O61" s="4"/>
      <c r="P61" s="4"/>
      <c r="Q61" s="11"/>
      <c r="R61" s="4"/>
      <c r="S61" s="20"/>
      <c r="T61" s="37"/>
      <c r="U61" s="35"/>
    </row>
    <row r="62" spans="1:32" s="126" customFormat="1" ht="30" customHeight="1" x14ac:dyDescent="0.15">
      <c r="A62" s="122"/>
      <c r="B62" s="304"/>
      <c r="C62" s="300"/>
      <c r="D62" s="301" t="s">
        <v>61</v>
      </c>
      <c r="E62" s="302"/>
      <c r="F62" s="303"/>
      <c r="G62" s="17">
        <v>1</v>
      </c>
      <c r="H62" s="12"/>
      <c r="I62" s="6"/>
      <c r="J62" s="12"/>
      <c r="K62" s="6"/>
      <c r="L62" s="6"/>
      <c r="M62" s="5"/>
      <c r="N62" s="12"/>
      <c r="O62" s="6"/>
      <c r="P62" s="6"/>
      <c r="Q62" s="12"/>
      <c r="R62" s="6"/>
      <c r="S62" s="20"/>
      <c r="T62" s="37"/>
      <c r="U62" s="35"/>
    </row>
    <row r="63" spans="1:32" s="126" customFormat="1" ht="30" customHeight="1" x14ac:dyDescent="0.15">
      <c r="A63" s="122"/>
      <c r="B63" s="304"/>
      <c r="C63" s="29" t="s">
        <v>65</v>
      </c>
      <c r="D63" s="293" t="s">
        <v>52</v>
      </c>
      <c r="E63" s="294"/>
      <c r="F63" s="295"/>
      <c r="G63" s="30">
        <v>1</v>
      </c>
      <c r="H63" s="39"/>
      <c r="I63" s="40"/>
      <c r="J63" s="39"/>
      <c r="K63" s="40"/>
      <c r="L63" s="40"/>
      <c r="M63" s="41"/>
      <c r="N63" s="39"/>
      <c r="O63" s="40"/>
      <c r="P63" s="40"/>
      <c r="Q63" s="39"/>
      <c r="R63" s="40"/>
      <c r="S63" s="20"/>
      <c r="T63" s="37"/>
      <c r="U63" s="35"/>
      <c r="V63" s="92"/>
      <c r="W63" s="92"/>
      <c r="X63" s="92"/>
      <c r="Y63" s="92"/>
      <c r="Z63" s="92"/>
      <c r="AA63" s="92"/>
      <c r="AB63" s="92"/>
      <c r="AC63" s="92"/>
      <c r="AD63" s="92"/>
      <c r="AE63" s="92"/>
      <c r="AF63" s="92"/>
    </row>
    <row r="64" spans="1:32" s="92" customFormat="1" ht="30" customHeight="1" x14ac:dyDescent="0.15">
      <c r="A64" s="91"/>
      <c r="B64" s="304"/>
      <c r="C64" s="139" t="s">
        <v>127</v>
      </c>
      <c r="D64" s="433" t="s">
        <v>133</v>
      </c>
      <c r="E64" s="433"/>
      <c r="F64" s="433"/>
      <c r="G64" s="433"/>
      <c r="H64" s="433"/>
      <c r="I64" s="433"/>
      <c r="J64" s="433"/>
      <c r="K64" s="433"/>
      <c r="L64" s="433"/>
      <c r="M64" s="433"/>
      <c r="N64" s="433"/>
      <c r="O64" s="433"/>
      <c r="P64" s="433"/>
      <c r="Q64" s="433"/>
      <c r="R64" s="433"/>
      <c r="S64" s="433"/>
      <c r="T64" s="140"/>
      <c r="U64" s="91"/>
    </row>
    <row r="65" spans="1:32" s="92" customFormat="1" ht="20.100000000000001" customHeight="1" x14ac:dyDescent="0.15">
      <c r="A65" s="91"/>
      <c r="B65" s="304"/>
      <c r="C65" s="138" t="s">
        <v>66</v>
      </c>
      <c r="D65" s="311" t="s">
        <v>130</v>
      </c>
      <c r="E65" s="311"/>
      <c r="F65" s="311"/>
      <c r="G65" s="311"/>
      <c r="H65" s="311"/>
      <c r="I65" s="311"/>
      <c r="J65" s="311"/>
      <c r="K65" s="311"/>
      <c r="L65" s="311"/>
      <c r="M65" s="311"/>
      <c r="N65" s="311"/>
      <c r="O65" s="311"/>
      <c r="P65" s="311"/>
      <c r="Q65" s="311"/>
      <c r="R65" s="311"/>
      <c r="S65" s="311"/>
      <c r="T65" s="140"/>
      <c r="U65" s="91"/>
    </row>
    <row r="66" spans="1:32" s="92" customFormat="1" ht="20.100000000000001" customHeight="1" x14ac:dyDescent="0.15">
      <c r="A66" s="91"/>
      <c r="B66" s="304"/>
      <c r="C66" s="138" t="s">
        <v>65</v>
      </c>
      <c r="D66" s="311" t="s">
        <v>131</v>
      </c>
      <c r="E66" s="311"/>
      <c r="F66" s="311"/>
      <c r="G66" s="311"/>
      <c r="H66" s="311"/>
      <c r="I66" s="311"/>
      <c r="J66" s="311"/>
      <c r="K66" s="311"/>
      <c r="L66" s="311"/>
      <c r="M66" s="311"/>
      <c r="N66" s="311"/>
      <c r="O66" s="311"/>
      <c r="P66" s="311"/>
      <c r="Q66" s="311"/>
      <c r="R66" s="311"/>
      <c r="S66" s="311"/>
      <c r="T66" s="140"/>
      <c r="U66" s="91"/>
      <c r="V66" s="144"/>
      <c r="W66" s="144"/>
      <c r="X66" s="144"/>
      <c r="Y66" s="144"/>
      <c r="Z66" s="144"/>
      <c r="AA66" s="144"/>
      <c r="AB66" s="144"/>
      <c r="AC66" s="144"/>
      <c r="AD66" s="144"/>
      <c r="AE66" s="144"/>
      <c r="AF66" s="144"/>
    </row>
    <row r="67" spans="1:32" s="144" customFormat="1" ht="39.950000000000003" customHeight="1" x14ac:dyDescent="0.15">
      <c r="A67" s="141"/>
      <c r="B67" s="304"/>
      <c r="C67" s="142"/>
      <c r="D67" s="429" t="s">
        <v>128</v>
      </c>
      <c r="E67" s="429"/>
      <c r="F67" s="429"/>
      <c r="G67" s="429"/>
      <c r="H67" s="429"/>
      <c r="I67" s="429"/>
      <c r="J67" s="429"/>
      <c r="K67" s="429"/>
      <c r="L67" s="429"/>
      <c r="M67" s="429"/>
      <c r="N67" s="429"/>
      <c r="O67" s="429"/>
      <c r="P67" s="429"/>
      <c r="Q67" s="429"/>
      <c r="R67" s="429"/>
      <c r="S67" s="429"/>
      <c r="T67" s="143"/>
      <c r="U67" s="141"/>
      <c r="V67" s="126"/>
      <c r="W67" s="126"/>
      <c r="X67" s="126"/>
      <c r="Y67" s="126"/>
      <c r="Z67" s="126"/>
      <c r="AA67" s="126"/>
      <c r="AB67" s="126"/>
      <c r="AC67" s="126"/>
      <c r="AD67" s="126"/>
      <c r="AE67" s="126"/>
      <c r="AF67" s="126"/>
    </row>
    <row r="68" spans="1:32" s="126" customFormat="1" ht="9.9499999999999993" customHeight="1" x14ac:dyDescent="0.15">
      <c r="A68" s="122"/>
      <c r="B68" s="304"/>
      <c r="C68" s="94"/>
      <c r="D68" s="94"/>
      <c r="E68" s="94"/>
      <c r="F68" s="94"/>
      <c r="G68" s="94"/>
      <c r="H68" s="94"/>
      <c r="I68" s="94"/>
      <c r="J68" s="94"/>
      <c r="K68" s="94"/>
      <c r="L68" s="94"/>
      <c r="M68" s="94"/>
      <c r="N68" s="94"/>
      <c r="O68" s="94"/>
      <c r="P68" s="94"/>
      <c r="Q68" s="94"/>
      <c r="R68" s="94"/>
      <c r="S68" s="94"/>
      <c r="T68" s="37"/>
      <c r="U68" s="35"/>
    </row>
    <row r="69" spans="1:32" s="126" customFormat="1" ht="20.100000000000001" customHeight="1" x14ac:dyDescent="0.15">
      <c r="A69" s="122"/>
      <c r="B69" s="304"/>
      <c r="C69" s="430"/>
      <c r="D69" s="430"/>
      <c r="E69" s="430"/>
      <c r="F69" s="430"/>
      <c r="G69" s="77" t="s">
        <v>63</v>
      </c>
      <c r="H69" s="78" t="s">
        <v>13</v>
      </c>
      <c r="I69" s="19" t="s">
        <v>12</v>
      </c>
      <c r="J69" s="78" t="s">
        <v>11</v>
      </c>
      <c r="K69" s="19" t="s">
        <v>10</v>
      </c>
      <c r="L69" s="19" t="s">
        <v>9</v>
      </c>
      <c r="M69" s="79" t="s">
        <v>8</v>
      </c>
      <c r="N69" s="78" t="s">
        <v>7</v>
      </c>
      <c r="O69" s="19" t="s">
        <v>6</v>
      </c>
      <c r="P69" s="19" t="s">
        <v>5</v>
      </c>
      <c r="Q69" s="78" t="s">
        <v>4</v>
      </c>
      <c r="R69" s="19" t="s">
        <v>3</v>
      </c>
      <c r="S69" s="26" t="s">
        <v>64</v>
      </c>
      <c r="T69" s="38"/>
      <c r="U69" s="34"/>
    </row>
    <row r="70" spans="1:32" s="126" customFormat="1" ht="30" customHeight="1" x14ac:dyDescent="0.15">
      <c r="A70" s="122"/>
      <c r="B70" s="304"/>
      <c r="C70" s="214" t="s">
        <v>15</v>
      </c>
      <c r="D70" s="215"/>
      <c r="E70" s="215"/>
      <c r="F70" s="215"/>
      <c r="G70" s="216"/>
      <c r="H70" s="67">
        <f t="shared" ref="H70:R70" si="0">$G$54*H54+$G$55*H55+$G$56*H56+$G$60*H60+$G$61*H61+$G$62*H62+$G$63*H63</f>
        <v>0</v>
      </c>
      <c r="I70" s="67">
        <f t="shared" si="0"/>
        <v>0</v>
      </c>
      <c r="J70" s="67">
        <f t="shared" si="0"/>
        <v>0</v>
      </c>
      <c r="K70" s="67">
        <f t="shared" si="0"/>
        <v>0</v>
      </c>
      <c r="L70" s="67">
        <f t="shared" si="0"/>
        <v>0</v>
      </c>
      <c r="M70" s="67">
        <f t="shared" si="0"/>
        <v>0</v>
      </c>
      <c r="N70" s="67">
        <f t="shared" si="0"/>
        <v>0</v>
      </c>
      <c r="O70" s="67">
        <f t="shared" si="0"/>
        <v>0</v>
      </c>
      <c r="P70" s="67">
        <f t="shared" si="0"/>
        <v>0</v>
      </c>
      <c r="Q70" s="67">
        <f t="shared" si="0"/>
        <v>0</v>
      </c>
      <c r="R70" s="67">
        <f t="shared" si="0"/>
        <v>0</v>
      </c>
      <c r="S70" s="20"/>
      <c r="T70" s="37"/>
      <c r="U70" s="35"/>
    </row>
    <row r="71" spans="1:32" s="126" customFormat="1" ht="30" customHeight="1" x14ac:dyDescent="0.15">
      <c r="A71" s="122"/>
      <c r="B71" s="304"/>
      <c r="C71" s="296" t="s">
        <v>122</v>
      </c>
      <c r="D71" s="296"/>
      <c r="E71" s="296"/>
      <c r="F71" s="297"/>
      <c r="G71" s="52">
        <v>0.8571428571428571</v>
      </c>
      <c r="H71" s="23"/>
      <c r="I71" s="23"/>
      <c r="J71" s="23"/>
      <c r="K71" s="23"/>
      <c r="L71" s="23"/>
      <c r="M71" s="23"/>
      <c r="N71" s="23"/>
      <c r="O71" s="23"/>
      <c r="P71" s="23"/>
      <c r="Q71" s="23"/>
      <c r="R71" s="23"/>
      <c r="S71" s="22"/>
      <c r="T71" s="37"/>
      <c r="U71" s="35"/>
    </row>
    <row r="72" spans="1:32" s="126" customFormat="1" ht="30" customHeight="1" x14ac:dyDescent="0.15">
      <c r="A72" s="122"/>
      <c r="B72" s="304"/>
      <c r="C72" s="212" t="s">
        <v>1</v>
      </c>
      <c r="D72" s="212"/>
      <c r="E72" s="212"/>
      <c r="F72" s="212"/>
      <c r="G72" s="213"/>
      <c r="H72" s="67">
        <f>IF(H71="",H70,ROUND(H70*6/7,2))</f>
        <v>0</v>
      </c>
      <c r="I72" s="67">
        <f t="shared" ref="I72:R72" si="1">IF(I71="",I70,ROUND(I70*6/7,2))</f>
        <v>0</v>
      </c>
      <c r="J72" s="67">
        <f t="shared" si="1"/>
        <v>0</v>
      </c>
      <c r="K72" s="67">
        <f t="shared" si="1"/>
        <v>0</v>
      </c>
      <c r="L72" s="67">
        <f t="shared" si="1"/>
        <v>0</v>
      </c>
      <c r="M72" s="67">
        <f>IF(M71="",M70,ROUND(M70*6/7,2))</f>
        <v>0</v>
      </c>
      <c r="N72" s="67">
        <f t="shared" si="1"/>
        <v>0</v>
      </c>
      <c r="O72" s="67">
        <f t="shared" si="1"/>
        <v>0</v>
      </c>
      <c r="P72" s="67">
        <f t="shared" si="1"/>
        <v>0</v>
      </c>
      <c r="Q72" s="67">
        <f t="shared" si="1"/>
        <v>0</v>
      </c>
      <c r="R72" s="67">
        <f t="shared" si="1"/>
        <v>0</v>
      </c>
      <c r="S72" s="67">
        <f>SUM(H72:R72)</f>
        <v>0</v>
      </c>
      <c r="T72" s="36" t="s">
        <v>98</v>
      </c>
      <c r="U72" s="91"/>
      <c r="V72" s="90"/>
      <c r="W72" s="90"/>
      <c r="X72" s="90"/>
      <c r="Y72" s="90"/>
      <c r="Z72" s="90"/>
      <c r="AA72" s="90"/>
      <c r="AB72" s="90"/>
      <c r="AC72" s="90"/>
      <c r="AD72" s="90"/>
      <c r="AE72" s="90"/>
      <c r="AF72" s="90"/>
    </row>
    <row r="73" spans="1:32" ht="30" customHeight="1" thickBot="1" x14ac:dyDescent="0.2">
      <c r="A73" s="122"/>
      <c r="B73" s="304"/>
      <c r="C73" s="421" t="s">
        <v>129</v>
      </c>
      <c r="D73" s="418" t="s">
        <v>132</v>
      </c>
      <c r="E73" s="418"/>
      <c r="F73" s="418"/>
      <c r="G73" s="418"/>
      <c r="H73" s="418"/>
      <c r="I73" s="418"/>
      <c r="J73" s="418"/>
      <c r="K73" s="418"/>
      <c r="L73" s="418"/>
      <c r="M73" s="418"/>
      <c r="N73" s="418"/>
      <c r="O73" s="418"/>
      <c r="P73" s="290" t="s">
        <v>102</v>
      </c>
      <c r="Q73" s="291"/>
      <c r="R73" s="292"/>
      <c r="S73" s="31">
        <f>COUNTIF(H72:R72,"&gt;0")</f>
        <v>0</v>
      </c>
      <c r="T73" s="36" t="s">
        <v>99</v>
      </c>
      <c r="U73" s="145"/>
    </row>
    <row r="74" spans="1:32" ht="30" customHeight="1" thickBot="1" x14ac:dyDescent="0.2">
      <c r="A74" s="122"/>
      <c r="B74" s="304"/>
      <c r="C74" s="422"/>
      <c r="D74" s="419"/>
      <c r="E74" s="419"/>
      <c r="F74" s="419"/>
      <c r="G74" s="419"/>
      <c r="H74" s="419"/>
      <c r="I74" s="419"/>
      <c r="J74" s="419"/>
      <c r="K74" s="419"/>
      <c r="L74" s="419"/>
      <c r="M74" s="419"/>
      <c r="N74" s="419"/>
      <c r="O74" s="419"/>
      <c r="P74" s="374" t="s">
        <v>101</v>
      </c>
      <c r="Q74" s="375"/>
      <c r="R74" s="375"/>
      <c r="S74" s="73" t="str">
        <f>IF(S73&lt;1,"",S72/S73)</f>
        <v/>
      </c>
      <c r="T74" s="24" t="s">
        <v>100</v>
      </c>
      <c r="U74" s="145"/>
    </row>
    <row r="75" spans="1:32" ht="9.9499999999999993" customHeight="1" thickBot="1" x14ac:dyDescent="0.2">
      <c r="A75" s="122"/>
      <c r="B75" s="306"/>
      <c r="C75" s="423"/>
      <c r="D75" s="420"/>
      <c r="E75" s="420"/>
      <c r="F75" s="420"/>
      <c r="G75" s="420"/>
      <c r="H75" s="420"/>
      <c r="I75" s="420"/>
      <c r="J75" s="420"/>
      <c r="K75" s="420"/>
      <c r="L75" s="420"/>
      <c r="M75" s="420"/>
      <c r="N75" s="420"/>
      <c r="O75" s="420"/>
      <c r="P75" s="340"/>
      <c r="Q75" s="340"/>
      <c r="R75" s="340"/>
      <c r="S75" s="340"/>
      <c r="T75" s="60"/>
      <c r="U75" s="145"/>
      <c r="V75" s="89"/>
      <c r="W75" s="89"/>
      <c r="X75" s="89"/>
      <c r="Y75" s="89"/>
      <c r="Z75" s="89"/>
      <c r="AA75" s="89"/>
      <c r="AB75" s="89"/>
      <c r="AC75" s="89"/>
      <c r="AD75" s="89"/>
      <c r="AE75" s="89"/>
      <c r="AF75" s="89"/>
    </row>
    <row r="76" spans="1:32" s="89" customFormat="1" ht="9.9499999999999993" customHeight="1" thickBot="1" x14ac:dyDescent="0.2">
      <c r="A76" s="122"/>
      <c r="B76" s="42"/>
      <c r="C76" s="42"/>
      <c r="D76" s="42"/>
      <c r="E76" s="42"/>
      <c r="F76" s="42"/>
      <c r="G76" s="42"/>
      <c r="H76" s="42"/>
      <c r="I76" s="42"/>
      <c r="J76" s="42"/>
      <c r="K76" s="42"/>
      <c r="L76" s="42"/>
      <c r="M76" s="42"/>
      <c r="N76" s="42"/>
      <c r="O76" s="42"/>
      <c r="V76" s="92"/>
      <c r="W76" s="92"/>
      <c r="X76" s="92"/>
      <c r="Y76" s="92"/>
      <c r="Z76" s="92"/>
      <c r="AA76" s="92"/>
      <c r="AB76" s="92"/>
      <c r="AC76" s="92"/>
      <c r="AD76" s="92"/>
      <c r="AE76" s="92"/>
      <c r="AF76" s="92"/>
    </row>
    <row r="77" spans="1:32" s="92" customFormat="1" ht="20.100000000000001" customHeight="1" x14ac:dyDescent="0.15">
      <c r="A77" s="94"/>
      <c r="B77" s="206" t="s">
        <v>72</v>
      </c>
      <c r="C77" s="146" t="s">
        <v>85</v>
      </c>
      <c r="D77" s="217" t="s">
        <v>103</v>
      </c>
      <c r="E77" s="217"/>
      <c r="F77" s="217"/>
      <c r="G77" s="217"/>
      <c r="H77" s="217"/>
      <c r="I77" s="217"/>
      <c r="J77" s="217"/>
      <c r="K77" s="217"/>
      <c r="L77" s="217"/>
      <c r="M77" s="217"/>
      <c r="N77" s="217"/>
      <c r="O77" s="217"/>
      <c r="P77" s="217"/>
      <c r="Q77" s="217"/>
      <c r="R77" s="217"/>
      <c r="S77" s="217"/>
      <c r="T77" s="218"/>
      <c r="U77" s="91"/>
      <c r="V77" s="89"/>
      <c r="W77" s="89"/>
      <c r="X77" s="89"/>
      <c r="Y77" s="89"/>
      <c r="Z77" s="89"/>
      <c r="AA77" s="89"/>
      <c r="AB77" s="89"/>
      <c r="AC77" s="89"/>
      <c r="AD77" s="89"/>
      <c r="AE77" s="89"/>
      <c r="AF77" s="89"/>
    </row>
    <row r="78" spans="1:32" s="89" customFormat="1" ht="9.9499999999999993" customHeight="1" thickBot="1" x14ac:dyDescent="0.2">
      <c r="A78" s="122"/>
      <c r="B78" s="304"/>
      <c r="C78" s="42"/>
      <c r="D78" s="42"/>
      <c r="E78" s="42"/>
      <c r="F78" s="42"/>
      <c r="G78" s="42"/>
      <c r="H78" s="42"/>
      <c r="I78" s="42"/>
      <c r="J78" s="42"/>
      <c r="K78" s="42"/>
      <c r="L78" s="42"/>
      <c r="M78" s="42"/>
      <c r="N78" s="42"/>
      <c r="O78" s="42"/>
      <c r="P78" s="123"/>
      <c r="Q78" s="123"/>
      <c r="R78" s="123"/>
      <c r="S78" s="123"/>
      <c r="T78" s="134"/>
      <c r="V78" s="92"/>
      <c r="W78" s="92"/>
      <c r="X78" s="92"/>
      <c r="Y78" s="92"/>
      <c r="Z78" s="92"/>
      <c r="AA78" s="92"/>
      <c r="AB78" s="92"/>
      <c r="AC78" s="92"/>
      <c r="AD78" s="92"/>
      <c r="AE78" s="92"/>
      <c r="AF78" s="92"/>
    </row>
    <row r="79" spans="1:32" s="92" customFormat="1" ht="20.100000000000001" customHeight="1" x14ac:dyDescent="0.15">
      <c r="A79" s="91"/>
      <c r="B79" s="207"/>
      <c r="C79" s="94"/>
      <c r="D79" s="326" t="s">
        <v>28</v>
      </c>
      <c r="E79" s="326"/>
      <c r="F79" s="326" t="s">
        <v>30</v>
      </c>
      <c r="G79" s="326"/>
      <c r="H79" s="326" t="s">
        <v>29</v>
      </c>
      <c r="I79" s="326"/>
      <c r="J79" s="326" t="s">
        <v>31</v>
      </c>
      <c r="K79" s="327"/>
      <c r="L79" s="328" t="s">
        <v>68</v>
      </c>
      <c r="M79" s="329"/>
      <c r="N79" s="94"/>
      <c r="O79" s="94"/>
      <c r="P79" s="147"/>
      <c r="Q79" s="94"/>
      <c r="R79" s="94"/>
      <c r="S79" s="94"/>
      <c r="T79" s="130"/>
      <c r="U79" s="91"/>
    </row>
    <row r="80" spans="1:32" s="92" customFormat="1" ht="30" customHeight="1" thickBot="1" x14ac:dyDescent="0.2">
      <c r="A80" s="91"/>
      <c r="B80" s="207"/>
      <c r="C80" s="94"/>
      <c r="D80" s="330" t="str">
        <f>IF(OR(Q12&gt;1,F80&lt;&gt;""),S74,"")</f>
        <v/>
      </c>
      <c r="E80" s="330"/>
      <c r="F80" s="331" t="str">
        <f>'利用延人員数計算シート（複数単位用）'!S32</f>
        <v/>
      </c>
      <c r="G80" s="332"/>
      <c r="H80" s="331" t="str">
        <f>'利用延人員数計算シート（複数単位用）'!S52</f>
        <v/>
      </c>
      <c r="I80" s="332"/>
      <c r="J80" s="331" t="str">
        <f>'利用延人員数計算シート（複数単位用）'!S72</f>
        <v/>
      </c>
      <c r="K80" s="353"/>
      <c r="L80" s="354">
        <f>SUM(D80:K80)</f>
        <v>0</v>
      </c>
      <c r="M80" s="355"/>
      <c r="N80" s="43" t="s">
        <v>145</v>
      </c>
      <c r="O80" s="147"/>
      <c r="P80" s="147"/>
      <c r="Q80" s="94"/>
      <c r="R80" s="94"/>
      <c r="S80" s="94"/>
      <c r="T80" s="130"/>
      <c r="U80" s="91"/>
    </row>
    <row r="81" spans="1:32" s="92" customFormat="1" ht="9.9499999999999993" customHeight="1" thickBot="1" x14ac:dyDescent="0.2">
      <c r="A81" s="91"/>
      <c r="B81" s="208"/>
      <c r="C81" s="148"/>
      <c r="D81" s="148"/>
      <c r="E81" s="148"/>
      <c r="F81" s="149"/>
      <c r="G81" s="150"/>
      <c r="H81" s="151"/>
      <c r="I81" s="152"/>
      <c r="J81" s="152"/>
      <c r="K81" s="153"/>
      <c r="L81" s="148"/>
      <c r="M81" s="154"/>
      <c r="N81" s="151"/>
      <c r="O81" s="151"/>
      <c r="P81" s="148"/>
      <c r="Q81" s="148"/>
      <c r="R81" s="148"/>
      <c r="S81" s="148"/>
      <c r="T81" s="155"/>
      <c r="U81" s="91"/>
      <c r="V81" s="91"/>
      <c r="W81" s="91"/>
      <c r="X81" s="91"/>
      <c r="Y81" s="91"/>
      <c r="Z81" s="91"/>
      <c r="AA81" s="91"/>
      <c r="AB81" s="91"/>
      <c r="AC81" s="91"/>
      <c r="AD81" s="91"/>
      <c r="AE81" s="91"/>
      <c r="AF81" s="91"/>
    </row>
    <row r="82" spans="1:32" s="91" customFormat="1" ht="9.9499999999999993" customHeight="1" thickBot="1" x14ac:dyDescent="0.2">
      <c r="A82" s="94"/>
      <c r="B82" s="123"/>
      <c r="C82" s="156"/>
      <c r="D82" s="94"/>
      <c r="E82" s="94"/>
      <c r="F82" s="157"/>
      <c r="G82" s="157"/>
      <c r="H82" s="157"/>
      <c r="I82" s="157"/>
      <c r="J82" s="157"/>
      <c r="K82" s="157"/>
      <c r="L82" s="94"/>
      <c r="M82" s="94"/>
      <c r="N82" s="94"/>
      <c r="O82" s="94"/>
      <c r="P82" s="94"/>
      <c r="V82" s="92"/>
      <c r="W82" s="92"/>
      <c r="X82" s="92"/>
      <c r="Y82" s="92"/>
      <c r="Z82" s="92"/>
      <c r="AA82" s="92"/>
      <c r="AB82" s="92"/>
      <c r="AC82" s="92"/>
      <c r="AD82" s="92"/>
      <c r="AE82" s="92"/>
      <c r="AF82" s="92"/>
    </row>
    <row r="83" spans="1:32" s="92" customFormat="1" ht="20.100000000000001" customHeight="1" x14ac:dyDescent="0.15">
      <c r="A83" s="94"/>
      <c r="B83" s="206" t="s">
        <v>107</v>
      </c>
      <c r="C83" s="146" t="s">
        <v>85</v>
      </c>
      <c r="D83" s="210" t="s">
        <v>110</v>
      </c>
      <c r="E83" s="210"/>
      <c r="F83" s="210"/>
      <c r="G83" s="210"/>
      <c r="H83" s="210"/>
      <c r="I83" s="210"/>
      <c r="J83" s="210"/>
      <c r="K83" s="210"/>
      <c r="L83" s="210"/>
      <c r="M83" s="210"/>
      <c r="N83" s="210"/>
      <c r="O83" s="210"/>
      <c r="P83" s="210"/>
      <c r="Q83" s="210"/>
      <c r="R83" s="210"/>
      <c r="S83" s="210"/>
      <c r="T83" s="211"/>
      <c r="U83" s="91"/>
    </row>
    <row r="84" spans="1:32" s="92" customFormat="1" ht="19.5" customHeight="1" thickBot="1" x14ac:dyDescent="0.2">
      <c r="A84" s="94"/>
      <c r="B84" s="207"/>
      <c r="C84" s="94"/>
      <c r="D84" s="356" t="s">
        <v>53</v>
      </c>
      <c r="E84" s="356"/>
      <c r="F84" s="356"/>
      <c r="G84" s="356"/>
      <c r="H84" s="356"/>
      <c r="I84" s="94"/>
      <c r="J84" s="158"/>
      <c r="K84" s="94"/>
      <c r="L84" s="94"/>
      <c r="M84" s="94"/>
      <c r="N84" s="94"/>
      <c r="O84" s="94"/>
      <c r="P84" s="94"/>
      <c r="Q84" s="94"/>
      <c r="R84" s="94"/>
      <c r="S84" s="94"/>
      <c r="T84" s="130"/>
      <c r="U84" s="159"/>
    </row>
    <row r="85" spans="1:32" s="92" customFormat="1" ht="20.100000000000001" customHeight="1" x14ac:dyDescent="0.15">
      <c r="A85" s="94"/>
      <c r="B85" s="207"/>
      <c r="C85" s="94"/>
      <c r="D85" s="357" t="s">
        <v>54</v>
      </c>
      <c r="E85" s="358"/>
      <c r="F85" s="359"/>
      <c r="G85" s="360" t="s">
        <v>55</v>
      </c>
      <c r="H85" s="361"/>
      <c r="I85" s="127"/>
      <c r="J85" s="376" t="str">
        <f>$B$2&amp;$C$2&amp;"年度
貴事業所の事業所規模"</f>
        <v>令和年度
貴事業所の事業所規模</v>
      </c>
      <c r="K85" s="377"/>
      <c r="L85" s="377"/>
      <c r="M85" s="362" t="str">
        <f>_xlfn.IFS(L80&lt;=0,_xlfn.IFS(L43="",_xlfn.IFS(S74="","",S74&gt;900,G87,S74&gt;750,G86,TRUE,G85),L43&gt;900,G87,L43&gt;750,G86,TRUE,G85),L80&gt;900,G87,L80&gt;750,G86,TRUE,G85)</f>
        <v/>
      </c>
      <c r="N85" s="363"/>
      <c r="O85" s="363"/>
      <c r="P85" s="364"/>
      <c r="Q85" s="209" t="s">
        <v>109</v>
      </c>
      <c r="R85" s="311" t="s">
        <v>108</v>
      </c>
      <c r="S85" s="311"/>
      <c r="T85" s="312"/>
      <c r="U85" s="91"/>
    </row>
    <row r="86" spans="1:32" s="92" customFormat="1" ht="20.100000000000001" customHeight="1" x14ac:dyDescent="0.15">
      <c r="A86" s="94"/>
      <c r="B86" s="207"/>
      <c r="C86" s="94"/>
      <c r="D86" s="371" t="s">
        <v>56</v>
      </c>
      <c r="E86" s="372"/>
      <c r="F86" s="373"/>
      <c r="G86" s="333" t="s">
        <v>57</v>
      </c>
      <c r="H86" s="334"/>
      <c r="I86" s="127"/>
      <c r="J86" s="378"/>
      <c r="K86" s="379"/>
      <c r="L86" s="379"/>
      <c r="M86" s="365"/>
      <c r="N86" s="366"/>
      <c r="O86" s="366"/>
      <c r="P86" s="367"/>
      <c r="Q86" s="209"/>
      <c r="R86" s="311"/>
      <c r="S86" s="311"/>
      <c r="T86" s="312"/>
      <c r="U86" s="91"/>
    </row>
    <row r="87" spans="1:32" s="92" customFormat="1" ht="20.100000000000001" customHeight="1" thickBot="1" x14ac:dyDescent="0.2">
      <c r="A87" s="94"/>
      <c r="B87" s="207"/>
      <c r="C87" s="94"/>
      <c r="D87" s="335" t="s">
        <v>58</v>
      </c>
      <c r="E87" s="336"/>
      <c r="F87" s="337"/>
      <c r="G87" s="338" t="s">
        <v>59</v>
      </c>
      <c r="H87" s="339"/>
      <c r="I87" s="127"/>
      <c r="J87" s="380"/>
      <c r="K87" s="381"/>
      <c r="L87" s="381"/>
      <c r="M87" s="368"/>
      <c r="N87" s="369"/>
      <c r="O87" s="369"/>
      <c r="P87" s="370"/>
      <c r="Q87" s="209"/>
      <c r="R87" s="311"/>
      <c r="S87" s="311"/>
      <c r="T87" s="312"/>
      <c r="U87" s="91"/>
    </row>
    <row r="88" spans="1:32" s="92" customFormat="1" ht="9.9499999999999993" customHeight="1" thickBot="1" x14ac:dyDescent="0.2">
      <c r="A88" s="94"/>
      <c r="B88" s="208"/>
      <c r="C88" s="160"/>
      <c r="D88" s="148"/>
      <c r="E88" s="148"/>
      <c r="F88" s="148"/>
      <c r="G88" s="150"/>
      <c r="H88" s="161"/>
      <c r="I88" s="148"/>
      <c r="J88" s="148"/>
      <c r="K88" s="148"/>
      <c r="L88" s="148"/>
      <c r="M88" s="148"/>
      <c r="N88" s="148"/>
      <c r="O88" s="148"/>
      <c r="P88" s="148"/>
      <c r="Q88" s="148"/>
      <c r="R88" s="148"/>
      <c r="S88" s="148"/>
      <c r="T88" s="155"/>
      <c r="U88" s="91"/>
      <c r="V88" s="90"/>
      <c r="W88" s="90"/>
      <c r="X88" s="90"/>
      <c r="Y88" s="90"/>
      <c r="Z88" s="90"/>
      <c r="AA88" s="90"/>
      <c r="AB88" s="90"/>
      <c r="AC88" s="90"/>
      <c r="AD88" s="90"/>
      <c r="AE88" s="90"/>
      <c r="AF88" s="90"/>
    </row>
    <row r="89" spans="1:32" ht="9.9499999999999993" customHeight="1" x14ac:dyDescent="0.15">
      <c r="B89" s="89"/>
      <c r="C89" s="89"/>
      <c r="D89" s="89"/>
      <c r="E89" s="89"/>
      <c r="F89" s="89"/>
      <c r="G89" s="89"/>
      <c r="H89" s="89"/>
      <c r="I89" s="89"/>
      <c r="J89" s="89"/>
      <c r="K89" s="89"/>
      <c r="L89" s="89"/>
      <c r="M89" s="89"/>
      <c r="N89" s="89"/>
      <c r="O89" s="89"/>
      <c r="P89" s="89"/>
      <c r="Q89" s="89"/>
      <c r="R89" s="89"/>
      <c r="S89" s="89"/>
      <c r="T89" s="89"/>
    </row>
  </sheetData>
  <sheetProtection sheet="1" objects="1" scenarios="1"/>
  <mergeCells count="137">
    <mergeCell ref="G2:O2"/>
    <mergeCell ref="D66:S66"/>
    <mergeCell ref="D73:O75"/>
    <mergeCell ref="C73:C75"/>
    <mergeCell ref="D48:T48"/>
    <mergeCell ref="P21:T21"/>
    <mergeCell ref="P22:T22"/>
    <mergeCell ref="E21:O21"/>
    <mergeCell ref="E22:O22"/>
    <mergeCell ref="D67:S67"/>
    <mergeCell ref="C69:F69"/>
    <mergeCell ref="D29:T29"/>
    <mergeCell ref="D40:T40"/>
    <mergeCell ref="D64:S64"/>
    <mergeCell ref="D57:S57"/>
    <mergeCell ref="D65:S65"/>
    <mergeCell ref="D24:T24"/>
    <mergeCell ref="C2:D2"/>
    <mergeCell ref="C15:D18"/>
    <mergeCell ref="N15:O15"/>
    <mergeCell ref="P15:S15"/>
    <mergeCell ref="N16:O16"/>
    <mergeCell ref="P16:S16"/>
    <mergeCell ref="N17:O17"/>
    <mergeCell ref="B28:B37"/>
    <mergeCell ref="D30:E30"/>
    <mergeCell ref="D31:E31"/>
    <mergeCell ref="C37:T37"/>
    <mergeCell ref="G35:H35"/>
    <mergeCell ref="B20:B22"/>
    <mergeCell ref="B24:B26"/>
    <mergeCell ref="L25:T25"/>
    <mergeCell ref="J35:K35"/>
    <mergeCell ref="D36:E36"/>
    <mergeCell ref="G36:H36"/>
    <mergeCell ref="J36:K36"/>
    <mergeCell ref="O30:Q30"/>
    <mergeCell ref="D32:E32"/>
    <mergeCell ref="R30:R31"/>
    <mergeCell ref="D34:T34"/>
    <mergeCell ref="D35:E35"/>
    <mergeCell ref="L26:T26"/>
    <mergeCell ref="E25:K25"/>
    <mergeCell ref="E26:K26"/>
    <mergeCell ref="D28:T28"/>
    <mergeCell ref="D20:T20"/>
    <mergeCell ref="G86:H86"/>
    <mergeCell ref="D87:F87"/>
    <mergeCell ref="G87:H87"/>
    <mergeCell ref="P75:S75"/>
    <mergeCell ref="C54:F54"/>
    <mergeCell ref="C55:F55"/>
    <mergeCell ref="C56:F56"/>
    <mergeCell ref="D60:F60"/>
    <mergeCell ref="D61:F61"/>
    <mergeCell ref="J80:K80"/>
    <mergeCell ref="L80:M80"/>
    <mergeCell ref="D84:H84"/>
    <mergeCell ref="D85:F85"/>
    <mergeCell ref="G85:H85"/>
    <mergeCell ref="M85:P87"/>
    <mergeCell ref="D86:F86"/>
    <mergeCell ref="P74:R74"/>
    <mergeCell ref="R85:T87"/>
    <mergeCell ref="J85:L87"/>
    <mergeCell ref="D59:F59"/>
    <mergeCell ref="B77:B81"/>
    <mergeCell ref="D79:E79"/>
    <mergeCell ref="F79:G79"/>
    <mergeCell ref="H79:I79"/>
    <mergeCell ref="J79:K79"/>
    <mergeCell ref="L79:M79"/>
    <mergeCell ref="D80:E80"/>
    <mergeCell ref="F80:G80"/>
    <mergeCell ref="H80:I80"/>
    <mergeCell ref="B39:B46"/>
    <mergeCell ref="D42:E42"/>
    <mergeCell ref="I42:J42"/>
    <mergeCell ref="L42:M42"/>
    <mergeCell ref="D43:E43"/>
    <mergeCell ref="I43:J43"/>
    <mergeCell ref="L43:M43"/>
    <mergeCell ref="D39:T39"/>
    <mergeCell ref="P73:R73"/>
    <mergeCell ref="D63:F63"/>
    <mergeCell ref="C71:F71"/>
    <mergeCell ref="C60:C62"/>
    <mergeCell ref="D62:F62"/>
    <mergeCell ref="B48:B75"/>
    <mergeCell ref="G52:G53"/>
    <mergeCell ref="S52:S53"/>
    <mergeCell ref="D45:T45"/>
    <mergeCell ref="D46:T46"/>
    <mergeCell ref="Q52:R52"/>
    <mergeCell ref="R51:T51"/>
    <mergeCell ref="D51:Q51"/>
    <mergeCell ref="D52:F53"/>
    <mergeCell ref="C52:C53"/>
    <mergeCell ref="C13:D13"/>
    <mergeCell ref="F13:G13"/>
    <mergeCell ref="J13:K13"/>
    <mergeCell ref="N13:O13"/>
    <mergeCell ref="R13:S13"/>
    <mergeCell ref="C14:D14"/>
    <mergeCell ref="C10:D11"/>
    <mergeCell ref="E10:N11"/>
    <mergeCell ref="O10:O11"/>
    <mergeCell ref="Q10:T10"/>
    <mergeCell ref="Q11:T11"/>
    <mergeCell ref="C12:D12"/>
    <mergeCell ref="E12:N12"/>
    <mergeCell ref="O12:P12"/>
    <mergeCell ref="Q12:S12"/>
    <mergeCell ref="B83:B88"/>
    <mergeCell ref="Q85:Q87"/>
    <mergeCell ref="D83:T83"/>
    <mergeCell ref="C72:G72"/>
    <mergeCell ref="C70:G70"/>
    <mergeCell ref="D77:T77"/>
    <mergeCell ref="B4:H4"/>
    <mergeCell ref="I4:L4"/>
    <mergeCell ref="M4:T4"/>
    <mergeCell ref="B5:H5"/>
    <mergeCell ref="I5:L5"/>
    <mergeCell ref="M5:T5"/>
    <mergeCell ref="B7:B18"/>
    <mergeCell ref="C7:E7"/>
    <mergeCell ref="F7:T7"/>
    <mergeCell ref="C8:D8"/>
    <mergeCell ref="E8:T8"/>
    <mergeCell ref="C9:D9"/>
    <mergeCell ref="D49:R49"/>
    <mergeCell ref="D50:Q50"/>
    <mergeCell ref="P17:S17"/>
    <mergeCell ref="N18:O18"/>
    <mergeCell ref="P18:S18"/>
    <mergeCell ref="E9:T9"/>
  </mergeCells>
  <phoneticPr fontId="2"/>
  <conditionalFormatting sqref="B59:D59">
    <cfRule type="expression" dxfId="31" priority="2">
      <formula>$C$21=1</formula>
    </cfRule>
  </conditionalFormatting>
  <conditionalFormatting sqref="B28:T37 B39:T46">
    <cfRule type="expression" dxfId="30" priority="4">
      <formula>$C$21=2</formula>
    </cfRule>
  </conditionalFormatting>
  <conditionalFormatting sqref="B48:T51 B52:D52 G52:T53 B53 B54:T58 G59:T59 B60:T75 B77:T81">
    <cfRule type="expression" dxfId="29" priority="5">
      <formula>$C$21=1</formula>
    </cfRule>
  </conditionalFormatting>
  <conditionalFormatting sqref="C59:D59">
    <cfRule type="expression" dxfId="28" priority="1">
      <formula>$C$25=2</formula>
    </cfRule>
  </conditionalFormatting>
  <conditionalFormatting sqref="G59:S59 C60:S63">
    <cfRule type="expression" dxfId="27" priority="3">
      <formula>$C$25=2</formula>
    </cfRule>
  </conditionalFormatting>
  <dataValidations count="6">
    <dataValidation type="list" allowBlank="1" showInputMessage="1" showErrorMessage="1" sqref="E12:N12" xr:uid="{B89194AE-8D64-413F-BF25-904154CD9010}">
      <formula1>"通所介護,通所介護・第１号通所事業"</formula1>
    </dataValidation>
    <dataValidation type="list" allowBlank="1" showInputMessage="1" sqref="H71:R71" xr:uid="{C3F307FB-3B64-4BFE-8879-37BDCEAE0A6F}">
      <formula1>"○"</formula1>
    </dataValidation>
    <dataValidation type="whole" imeMode="halfAlpha" allowBlank="1" showInputMessage="1" showErrorMessage="1" errorTitle="要確認" error="事業所番号を確認してください。" sqref="F7:T7" xr:uid="{E693F6FE-9162-423A-9ACB-68E33AE411F2}">
      <formula1>1400000000</formula1>
      <formula2>1499999999</formula2>
    </dataValidation>
    <dataValidation imeMode="fullKatakana" allowBlank="1" showInputMessage="1" showErrorMessage="1" sqref="E8:T8" xr:uid="{68BC0E47-A96C-4F2C-A784-DB58A36973A8}"/>
    <dataValidation imeMode="halfAlpha" allowBlank="1" showInputMessage="1" showErrorMessage="1" sqref="B5:H5 Q12:S12 F13:G13 J13:K13 N13:O13 R13:S13 Q10:T11 F14 H14 J14 L14 N14 P14 R14 T14 F32:Q32 G36:H36 D43:E43 H54:R56 H60:R63 C2:D2" xr:uid="{3EF8764E-DC84-4A53-B754-2CAA70323D57}"/>
    <dataValidation imeMode="hiragana" allowBlank="1" showInputMessage="1" showErrorMessage="1" sqref="I5:T5 E9:T9 E10:N11 P15:S18" xr:uid="{8F0EF998-471A-4948-BD98-6B06C24D68AF}"/>
  </dataValidations>
  <hyperlinks>
    <hyperlink ref="C51:Q51" location="'利用延人員数計算シート（複数単位用）'!A1" display="※" xr:uid="{E7D98DE1-BB49-4904-BA10-4AE7300DD250}"/>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7205" r:id="rId36" name="Group Box 37">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7206" r:id="rId37" name="Option Button 38">
              <controlPr defaultSize="0" autoFill="0" autoLine="0" autoPict="0">
                <anchor moveWithCells="1">
                  <from>
                    <xdr:col>2</xdr:col>
                    <xdr:colOff>142875</xdr:colOff>
                    <xdr:row>20</xdr:row>
                    <xdr:rowOff>0</xdr:rowOff>
                  </from>
                  <to>
                    <xdr:col>2</xdr:col>
                    <xdr:colOff>361950</xdr:colOff>
                    <xdr:row>21</xdr:row>
                    <xdr:rowOff>0</xdr:rowOff>
                  </to>
                </anchor>
              </controlPr>
            </control>
          </mc:Choice>
        </mc:AlternateContent>
        <mc:AlternateContent xmlns:mc="http://schemas.openxmlformats.org/markup-compatibility/2006">
          <mc:Choice Requires="x14">
            <control shapeId="7207" r:id="rId38" name="Option Button 39">
              <controlPr defaultSize="0" autoFill="0" autoLine="0" autoPict="0">
                <anchor moveWithCells="1">
                  <from>
                    <xdr:col>2</xdr:col>
                    <xdr:colOff>142875</xdr:colOff>
                    <xdr:row>21</xdr:row>
                    <xdr:rowOff>0</xdr:rowOff>
                  </from>
                  <to>
                    <xdr:col>2</xdr:col>
                    <xdr:colOff>361950</xdr:colOff>
                    <xdr:row>22</xdr:row>
                    <xdr:rowOff>0</xdr:rowOff>
                  </to>
                </anchor>
              </controlPr>
            </control>
          </mc:Choice>
        </mc:AlternateContent>
        <mc:AlternateContent xmlns:mc="http://schemas.openxmlformats.org/markup-compatibility/2006">
          <mc:Choice Requires="x14">
            <control shapeId="7208" r:id="rId39" name="Group Box 40">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7209" r:id="rId40" name="Option Button 41">
              <controlPr defaultSize="0" autoFill="0" autoLine="0" autoPict="0">
                <anchor moveWithCells="1">
                  <from>
                    <xdr:col>2</xdr:col>
                    <xdr:colOff>142875</xdr:colOff>
                    <xdr:row>24</xdr:row>
                    <xdr:rowOff>0</xdr:rowOff>
                  </from>
                  <to>
                    <xdr:col>2</xdr:col>
                    <xdr:colOff>361950</xdr:colOff>
                    <xdr:row>25</xdr:row>
                    <xdr:rowOff>0</xdr:rowOff>
                  </to>
                </anchor>
              </controlPr>
            </control>
          </mc:Choice>
        </mc:AlternateContent>
        <mc:AlternateContent xmlns:mc="http://schemas.openxmlformats.org/markup-compatibility/2006">
          <mc:Choice Requires="x14">
            <control shapeId="7210" r:id="rId41" name="Option Button 42">
              <controlPr defaultSize="0" autoFill="0" autoLine="0" autoPict="0">
                <anchor moveWithCells="1">
                  <from>
                    <xdr:col>2</xdr:col>
                    <xdr:colOff>142875</xdr:colOff>
                    <xdr:row>25</xdr:row>
                    <xdr:rowOff>0</xdr:rowOff>
                  </from>
                  <to>
                    <xdr:col>2</xdr:col>
                    <xdr:colOff>361950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2256-8A4A-4401-9009-D67EDD382723}">
  <sheetPr codeName="Sheet2">
    <pageSetUpPr fitToPage="1"/>
  </sheetPr>
  <dimension ref="A1:V74"/>
  <sheetViews>
    <sheetView showZeros="0" view="pageBreakPreview" zoomScaleNormal="90" zoomScaleSheetLayoutView="100" workbookViewId="0">
      <selection activeCell="C2" sqref="C2:D2"/>
    </sheetView>
  </sheetViews>
  <sheetFormatPr defaultRowHeight="13.5" x14ac:dyDescent="0.15"/>
  <cols>
    <col min="1" max="1" width="2.625" style="89" customWidth="1"/>
    <col min="2" max="2" width="6.625" style="89" customWidth="1"/>
    <col min="3" max="20" width="6.625" style="90" customWidth="1"/>
    <col min="21" max="21" width="2.625" style="89" customWidth="1"/>
    <col min="22" max="22" width="5" style="171" customWidth="1"/>
    <col min="23" max="16384" width="9" style="90"/>
  </cols>
  <sheetData>
    <row r="1" spans="1:22" ht="9.9499999999999993" customHeight="1" x14ac:dyDescent="0.2">
      <c r="A1" s="87"/>
      <c r="B1" s="87"/>
      <c r="C1" s="87"/>
      <c r="D1" s="87"/>
      <c r="E1" s="87"/>
      <c r="F1" s="87"/>
      <c r="G1" s="87"/>
      <c r="H1" s="87"/>
      <c r="I1" s="87"/>
      <c r="J1" s="87"/>
      <c r="K1" s="87"/>
      <c r="L1" s="87"/>
      <c r="M1" s="87"/>
      <c r="N1" s="87"/>
      <c r="O1" s="87"/>
      <c r="P1" s="87"/>
      <c r="Q1" s="87"/>
      <c r="R1" s="87"/>
      <c r="S1" s="87"/>
      <c r="T1" s="87"/>
      <c r="U1" s="87"/>
      <c r="V1" s="18"/>
    </row>
    <row r="2" spans="1:22" ht="20.100000000000001" customHeight="1" x14ac:dyDescent="0.2">
      <c r="B2" s="75" t="str">
        <f>'事業所規模点検書（通所介護等）'!B2</f>
        <v>令和</v>
      </c>
      <c r="C2" s="463">
        <f>'事業所規模点検書（通所介護等）'!C2</f>
        <v>0</v>
      </c>
      <c r="D2" s="463"/>
      <c r="E2" s="61" t="s">
        <v>69</v>
      </c>
      <c r="F2" s="61"/>
      <c r="G2" s="464" t="s">
        <v>161</v>
      </c>
      <c r="H2" s="464"/>
      <c r="I2" s="464"/>
      <c r="J2" s="464"/>
      <c r="K2" s="464"/>
      <c r="L2" s="464"/>
      <c r="M2" s="464"/>
      <c r="N2" s="464"/>
      <c r="O2" s="464"/>
      <c r="P2" s="464"/>
      <c r="Q2" s="464"/>
      <c r="R2" s="464"/>
      <c r="S2" s="464"/>
      <c r="T2" s="464"/>
      <c r="U2" s="32"/>
      <c r="V2" s="18"/>
    </row>
    <row r="3" spans="1:22" ht="9.9499999999999993" customHeight="1" thickBot="1" x14ac:dyDescent="0.25">
      <c r="A3" s="75"/>
      <c r="B3" s="75"/>
      <c r="C3" s="75"/>
      <c r="D3" s="75"/>
      <c r="E3" s="75"/>
      <c r="F3" s="75"/>
      <c r="G3" s="75"/>
      <c r="H3" s="75"/>
      <c r="I3" s="75"/>
      <c r="J3" s="75"/>
      <c r="K3" s="75"/>
      <c r="L3" s="75"/>
      <c r="M3" s="75"/>
      <c r="N3" s="75"/>
      <c r="O3" s="75"/>
      <c r="P3" s="75"/>
      <c r="Q3" s="75"/>
      <c r="R3" s="75"/>
      <c r="S3" s="75"/>
      <c r="T3" s="75"/>
      <c r="U3" s="75"/>
      <c r="V3" s="18"/>
    </row>
    <row r="4" spans="1:22" ht="20.100000000000001" customHeight="1" x14ac:dyDescent="0.15">
      <c r="A4" s="122"/>
      <c r="B4" s="64"/>
      <c r="C4" s="56" t="s">
        <v>80</v>
      </c>
      <c r="D4" s="288" t="s">
        <v>134</v>
      </c>
      <c r="E4" s="288"/>
      <c r="F4" s="288"/>
      <c r="G4" s="288"/>
      <c r="H4" s="288"/>
      <c r="I4" s="288"/>
      <c r="J4" s="288"/>
      <c r="K4" s="288"/>
      <c r="L4" s="288"/>
      <c r="M4" s="288"/>
      <c r="N4" s="288"/>
      <c r="O4" s="288"/>
      <c r="P4" s="288"/>
      <c r="Q4" s="288"/>
      <c r="R4" s="288"/>
      <c r="S4" s="288"/>
      <c r="T4" s="289"/>
      <c r="U4" s="33"/>
      <c r="V4" s="159"/>
    </row>
    <row r="5" spans="1:22" ht="20.100000000000001" customHeight="1" x14ac:dyDescent="0.15">
      <c r="A5" s="122"/>
      <c r="B5" s="65"/>
      <c r="C5" s="58" t="s">
        <v>84</v>
      </c>
      <c r="D5" s="246" t="s">
        <v>148</v>
      </c>
      <c r="E5" s="246"/>
      <c r="F5" s="246"/>
      <c r="G5" s="246"/>
      <c r="H5" s="246"/>
      <c r="I5" s="246"/>
      <c r="J5" s="246"/>
      <c r="K5" s="246"/>
      <c r="L5" s="246"/>
      <c r="M5" s="246"/>
      <c r="N5" s="246"/>
      <c r="O5" s="246"/>
      <c r="P5" s="246"/>
      <c r="Q5" s="246"/>
      <c r="R5" s="246"/>
      <c r="S5" s="246"/>
      <c r="T5" s="460"/>
      <c r="U5" s="33"/>
      <c r="V5" s="159"/>
    </row>
    <row r="6" spans="1:22" ht="20.100000000000001" customHeight="1" x14ac:dyDescent="0.15">
      <c r="A6" s="122"/>
      <c r="B6" s="68"/>
      <c r="C6" s="69" t="s">
        <v>84</v>
      </c>
      <c r="D6" s="461" t="s">
        <v>123</v>
      </c>
      <c r="E6" s="461"/>
      <c r="F6" s="461"/>
      <c r="G6" s="461"/>
      <c r="H6" s="461"/>
      <c r="I6" s="461"/>
      <c r="J6" s="461"/>
      <c r="K6" s="461"/>
      <c r="L6" s="461"/>
      <c r="M6" s="461"/>
      <c r="N6" s="461"/>
      <c r="O6" s="461"/>
      <c r="P6" s="461"/>
      <c r="Q6" s="461"/>
      <c r="R6" s="461"/>
      <c r="S6" s="461"/>
      <c r="T6" s="462"/>
      <c r="U6" s="33"/>
      <c r="V6" s="159"/>
    </row>
    <row r="7" spans="1:22" s="126" customFormat="1" ht="9.9499999999999993" customHeight="1" x14ac:dyDescent="0.15">
      <c r="A7" s="122"/>
      <c r="B7" s="70"/>
      <c r="C7" s="166"/>
      <c r="D7" s="166"/>
      <c r="E7" s="166"/>
      <c r="F7" s="166"/>
      <c r="G7" s="166"/>
      <c r="H7" s="166"/>
      <c r="I7" s="166"/>
      <c r="J7" s="166"/>
      <c r="K7" s="166"/>
      <c r="L7" s="166"/>
      <c r="M7" s="166"/>
      <c r="N7" s="166"/>
      <c r="O7" s="166"/>
      <c r="P7" s="166"/>
      <c r="Q7" s="166"/>
      <c r="R7" s="166"/>
      <c r="S7" s="166"/>
      <c r="T7" s="71"/>
      <c r="U7" s="35"/>
      <c r="V7" s="159"/>
    </row>
    <row r="8" spans="1:22" s="92" customFormat="1" ht="20.100000000000001" customHeight="1" x14ac:dyDescent="0.15">
      <c r="A8" s="91"/>
      <c r="B8" s="65"/>
      <c r="C8" s="139" t="s">
        <v>125</v>
      </c>
      <c r="D8" s="433" t="s">
        <v>126</v>
      </c>
      <c r="E8" s="433"/>
      <c r="F8" s="433"/>
      <c r="G8" s="433"/>
      <c r="H8" s="433"/>
      <c r="I8" s="433"/>
      <c r="J8" s="433"/>
      <c r="K8" s="433"/>
      <c r="L8" s="433"/>
      <c r="M8" s="433"/>
      <c r="N8" s="433"/>
      <c r="O8" s="433"/>
      <c r="P8" s="433"/>
      <c r="Q8" s="433"/>
      <c r="R8" s="433"/>
      <c r="S8" s="433"/>
      <c r="T8" s="140"/>
      <c r="U8" s="91"/>
      <c r="V8" s="159"/>
    </row>
    <row r="9" spans="1:22" s="92" customFormat="1" ht="30" customHeight="1" x14ac:dyDescent="0.15">
      <c r="A9" s="91"/>
      <c r="B9" s="65"/>
      <c r="C9" s="139" t="s">
        <v>127</v>
      </c>
      <c r="D9" s="433" t="s">
        <v>133</v>
      </c>
      <c r="E9" s="433"/>
      <c r="F9" s="433"/>
      <c r="G9" s="433"/>
      <c r="H9" s="433"/>
      <c r="I9" s="433"/>
      <c r="J9" s="433"/>
      <c r="K9" s="433"/>
      <c r="L9" s="433"/>
      <c r="M9" s="433"/>
      <c r="N9" s="433"/>
      <c r="O9" s="433"/>
      <c r="P9" s="433"/>
      <c r="Q9" s="433"/>
      <c r="R9" s="433"/>
      <c r="S9" s="433"/>
      <c r="T9" s="140"/>
      <c r="U9" s="91"/>
      <c r="V9" s="159"/>
    </row>
    <row r="10" spans="1:22" s="92" customFormat="1" ht="15" customHeight="1" x14ac:dyDescent="0.15">
      <c r="A10" s="91"/>
      <c r="B10" s="65"/>
      <c r="C10" s="138" t="s">
        <v>146</v>
      </c>
      <c r="D10" s="311" t="s">
        <v>130</v>
      </c>
      <c r="E10" s="311"/>
      <c r="F10" s="311"/>
      <c r="G10" s="311"/>
      <c r="H10" s="311"/>
      <c r="I10" s="311"/>
      <c r="J10" s="311"/>
      <c r="K10" s="311"/>
      <c r="L10" s="311"/>
      <c r="M10" s="311"/>
      <c r="N10" s="311"/>
      <c r="O10" s="311"/>
      <c r="P10" s="311"/>
      <c r="Q10" s="311"/>
      <c r="R10" s="311"/>
      <c r="S10" s="311"/>
      <c r="T10" s="140"/>
      <c r="U10" s="91"/>
      <c r="V10" s="159"/>
    </row>
    <row r="11" spans="1:22" s="92" customFormat="1" ht="15" customHeight="1" x14ac:dyDescent="0.15">
      <c r="A11" s="91"/>
      <c r="B11" s="65"/>
      <c r="C11" s="138" t="s">
        <v>147</v>
      </c>
      <c r="D11" s="311" t="s">
        <v>131</v>
      </c>
      <c r="E11" s="311"/>
      <c r="F11" s="311"/>
      <c r="G11" s="311"/>
      <c r="H11" s="311"/>
      <c r="I11" s="311"/>
      <c r="J11" s="311"/>
      <c r="K11" s="311"/>
      <c r="L11" s="311"/>
      <c r="M11" s="311"/>
      <c r="N11" s="311"/>
      <c r="O11" s="311"/>
      <c r="P11" s="311"/>
      <c r="Q11" s="311"/>
      <c r="R11" s="311"/>
      <c r="S11" s="311"/>
      <c r="T11" s="140"/>
      <c r="U11" s="91"/>
      <c r="V11" s="159"/>
    </row>
    <row r="12" spans="1:22" s="144" customFormat="1" ht="35.1" customHeight="1" x14ac:dyDescent="0.15">
      <c r="A12" s="141"/>
      <c r="B12" s="65"/>
      <c r="C12" s="167"/>
      <c r="D12" s="458" t="s">
        <v>128</v>
      </c>
      <c r="E12" s="458"/>
      <c r="F12" s="458"/>
      <c r="G12" s="458"/>
      <c r="H12" s="458"/>
      <c r="I12" s="458"/>
      <c r="J12" s="458"/>
      <c r="K12" s="458"/>
      <c r="L12" s="458"/>
      <c r="M12" s="458"/>
      <c r="N12" s="458"/>
      <c r="O12" s="458"/>
      <c r="P12" s="458"/>
      <c r="Q12" s="458"/>
      <c r="R12" s="458"/>
      <c r="S12" s="458"/>
      <c r="T12" s="143"/>
      <c r="U12" s="141"/>
      <c r="V12" s="159"/>
    </row>
    <row r="13" spans="1:22" s="144" customFormat="1" ht="35.1" customHeight="1" x14ac:dyDescent="0.15">
      <c r="A13" s="141"/>
      <c r="B13" s="68"/>
      <c r="C13" s="168" t="s">
        <v>141</v>
      </c>
      <c r="D13" s="459" t="s">
        <v>140</v>
      </c>
      <c r="E13" s="459"/>
      <c r="F13" s="459"/>
      <c r="G13" s="459"/>
      <c r="H13" s="459"/>
      <c r="I13" s="459"/>
      <c r="J13" s="459"/>
      <c r="K13" s="459"/>
      <c r="L13" s="459"/>
      <c r="M13" s="459"/>
      <c r="N13" s="459"/>
      <c r="O13" s="459"/>
      <c r="P13" s="459"/>
      <c r="Q13" s="459"/>
      <c r="R13" s="169"/>
      <c r="S13" s="169"/>
      <c r="T13" s="170"/>
      <c r="U13" s="141"/>
      <c r="V13" s="159"/>
    </row>
    <row r="14" spans="1:22" ht="20.100000000000001" customHeight="1" x14ac:dyDescent="0.15">
      <c r="A14" s="122"/>
      <c r="B14" s="65"/>
      <c r="C14" s="58"/>
      <c r="D14" s="80"/>
      <c r="E14" s="80"/>
      <c r="F14" s="80"/>
      <c r="G14" s="80"/>
      <c r="H14" s="80"/>
      <c r="I14" s="80"/>
      <c r="J14" s="80"/>
      <c r="K14" s="80"/>
      <c r="L14" s="80"/>
      <c r="M14" s="80"/>
      <c r="N14" s="80"/>
      <c r="O14" s="80"/>
      <c r="P14" s="80"/>
      <c r="Q14" s="80"/>
      <c r="R14" s="317" t="s">
        <v>137</v>
      </c>
      <c r="S14" s="317"/>
      <c r="T14" s="318"/>
      <c r="U14" s="33"/>
      <c r="V14" s="159"/>
    </row>
    <row r="15" spans="1:22" s="126" customFormat="1" ht="20.100000000000001" customHeight="1" x14ac:dyDescent="0.15">
      <c r="A15" s="122"/>
      <c r="B15" s="65"/>
      <c r="C15" s="324" t="s">
        <v>162</v>
      </c>
      <c r="D15" s="320" t="s">
        <v>163</v>
      </c>
      <c r="E15" s="320"/>
      <c r="F15" s="321"/>
      <c r="G15" s="307" t="s">
        <v>14</v>
      </c>
      <c r="H15" s="48"/>
      <c r="I15" s="49"/>
      <c r="J15" s="49"/>
      <c r="K15" s="50" t="str">
        <f>$B$2</f>
        <v>令和</v>
      </c>
      <c r="L15" s="21">
        <f>$C$2-1</f>
        <v>-1</v>
      </c>
      <c r="M15" s="49" t="s">
        <v>0</v>
      </c>
      <c r="N15" s="49"/>
      <c r="O15" s="49"/>
      <c r="P15" s="51"/>
      <c r="Q15" s="315" t="str">
        <f>$B$2&amp;$C$2&amp;M15</f>
        <v>令和0年</v>
      </c>
      <c r="R15" s="316"/>
      <c r="S15" s="309" t="s">
        <v>18</v>
      </c>
      <c r="T15" s="38"/>
      <c r="U15" s="34"/>
      <c r="V15" s="159"/>
    </row>
    <row r="16" spans="1:22" s="126" customFormat="1" ht="20.100000000000001" customHeight="1" x14ac:dyDescent="0.15">
      <c r="A16" s="122"/>
      <c r="B16" s="65"/>
      <c r="C16" s="325"/>
      <c r="D16" s="322"/>
      <c r="E16" s="322"/>
      <c r="F16" s="323"/>
      <c r="G16" s="308"/>
      <c r="H16" s="78" t="s">
        <v>13</v>
      </c>
      <c r="I16" s="19" t="s">
        <v>12</v>
      </c>
      <c r="J16" s="78" t="s">
        <v>11</v>
      </c>
      <c r="K16" s="19" t="s">
        <v>10</v>
      </c>
      <c r="L16" s="19" t="s">
        <v>9</v>
      </c>
      <c r="M16" s="79" t="s">
        <v>8</v>
      </c>
      <c r="N16" s="78" t="s">
        <v>7</v>
      </c>
      <c r="O16" s="19" t="s">
        <v>6</v>
      </c>
      <c r="P16" s="19" t="s">
        <v>5</v>
      </c>
      <c r="Q16" s="78" t="s">
        <v>4</v>
      </c>
      <c r="R16" s="19" t="s">
        <v>3</v>
      </c>
      <c r="S16" s="310"/>
      <c r="T16" s="38"/>
      <c r="U16" s="34"/>
      <c r="V16" s="159"/>
    </row>
    <row r="17" spans="1:22" s="126" customFormat="1" ht="30" customHeight="1" x14ac:dyDescent="0.15">
      <c r="A17" s="122"/>
      <c r="B17" s="65"/>
      <c r="C17" s="445" t="s">
        <v>88</v>
      </c>
      <c r="D17" s="341"/>
      <c r="E17" s="341"/>
      <c r="F17" s="342"/>
      <c r="G17" s="13">
        <v>0.5</v>
      </c>
      <c r="H17" s="1"/>
      <c r="I17" s="2"/>
      <c r="J17" s="2"/>
      <c r="K17" s="2"/>
      <c r="L17" s="2"/>
      <c r="M17" s="2"/>
      <c r="N17" s="2"/>
      <c r="O17" s="2"/>
      <c r="P17" s="2"/>
      <c r="Q17" s="2"/>
      <c r="R17" s="2"/>
      <c r="S17" s="20"/>
      <c r="T17" s="37"/>
      <c r="U17" s="35"/>
      <c r="V17" s="159"/>
    </row>
    <row r="18" spans="1:22" s="126" customFormat="1" ht="30" customHeight="1" x14ac:dyDescent="0.15">
      <c r="A18" s="122"/>
      <c r="B18" s="65"/>
      <c r="C18" s="446" t="s">
        <v>62</v>
      </c>
      <c r="D18" s="343"/>
      <c r="E18" s="343"/>
      <c r="F18" s="344"/>
      <c r="G18" s="14">
        <v>0.75</v>
      </c>
      <c r="H18" s="3"/>
      <c r="I18" s="4"/>
      <c r="J18" s="4"/>
      <c r="K18" s="4"/>
      <c r="L18" s="4"/>
      <c r="M18" s="4"/>
      <c r="N18" s="4"/>
      <c r="O18" s="4"/>
      <c r="P18" s="4"/>
      <c r="Q18" s="4"/>
      <c r="R18" s="4"/>
      <c r="S18" s="20"/>
      <c r="T18" s="37"/>
      <c r="U18" s="35"/>
      <c r="V18" s="159"/>
    </row>
    <row r="19" spans="1:22" s="126" customFormat="1" ht="30" customHeight="1" x14ac:dyDescent="0.15">
      <c r="A19" s="122"/>
      <c r="B19" s="65"/>
      <c r="C19" s="447" t="s">
        <v>61</v>
      </c>
      <c r="D19" s="345"/>
      <c r="E19" s="345"/>
      <c r="F19" s="346"/>
      <c r="G19" s="25">
        <v>1</v>
      </c>
      <c r="H19" s="5"/>
      <c r="I19" s="6"/>
      <c r="J19" s="6"/>
      <c r="K19" s="6"/>
      <c r="L19" s="6"/>
      <c r="M19" s="6"/>
      <c r="N19" s="6"/>
      <c r="O19" s="6"/>
      <c r="P19" s="6"/>
      <c r="Q19" s="6"/>
      <c r="R19" s="6"/>
      <c r="S19" s="20"/>
      <c r="T19" s="37"/>
      <c r="U19" s="35"/>
      <c r="V19" s="159"/>
    </row>
    <row r="20" spans="1:22" s="92" customFormat="1" ht="9.9499999999999993" customHeight="1" x14ac:dyDescent="0.15">
      <c r="A20" s="91"/>
      <c r="B20" s="65"/>
      <c r="C20" s="94"/>
      <c r="D20" s="94"/>
      <c r="E20" s="94"/>
      <c r="F20" s="94"/>
      <c r="G20" s="94"/>
      <c r="H20" s="94"/>
      <c r="I20" s="94"/>
      <c r="J20" s="94"/>
      <c r="K20" s="94"/>
      <c r="L20" s="94"/>
      <c r="M20" s="94"/>
      <c r="N20" s="94"/>
      <c r="O20" s="94"/>
      <c r="P20" s="94"/>
      <c r="Q20" s="94"/>
      <c r="R20" s="94"/>
      <c r="S20" s="94"/>
      <c r="T20" s="130"/>
      <c r="U20" s="91"/>
      <c r="V20" s="159"/>
    </row>
    <row r="21" spans="1:22" s="126" customFormat="1" ht="20.100000000000001" customHeight="1" x14ac:dyDescent="0.15">
      <c r="A21" s="122"/>
      <c r="B21" s="65"/>
      <c r="C21" s="204" t="s">
        <v>164</v>
      </c>
      <c r="D21" s="382" t="s">
        <v>165</v>
      </c>
      <c r="E21" s="382"/>
      <c r="F21" s="383"/>
      <c r="G21" s="27" t="s">
        <v>63</v>
      </c>
      <c r="H21" s="78" t="s">
        <v>13</v>
      </c>
      <c r="I21" s="19" t="s">
        <v>12</v>
      </c>
      <c r="J21" s="78" t="s">
        <v>11</v>
      </c>
      <c r="K21" s="19" t="s">
        <v>10</v>
      </c>
      <c r="L21" s="19" t="s">
        <v>9</v>
      </c>
      <c r="M21" s="79" t="s">
        <v>8</v>
      </c>
      <c r="N21" s="78" t="s">
        <v>7</v>
      </c>
      <c r="O21" s="19" t="s">
        <v>6</v>
      </c>
      <c r="P21" s="19" t="s">
        <v>5</v>
      </c>
      <c r="Q21" s="78" t="s">
        <v>4</v>
      </c>
      <c r="R21" s="19" t="s">
        <v>3</v>
      </c>
      <c r="S21" s="26" t="s">
        <v>64</v>
      </c>
      <c r="T21" s="38"/>
      <c r="U21" s="34"/>
      <c r="V21" s="159"/>
    </row>
    <row r="22" spans="1:22" s="126" customFormat="1" ht="30" customHeight="1" x14ac:dyDescent="0.15">
      <c r="A22" s="122"/>
      <c r="B22" s="65"/>
      <c r="C22" s="450" t="s">
        <v>66</v>
      </c>
      <c r="D22" s="347" t="s">
        <v>2</v>
      </c>
      <c r="E22" s="348"/>
      <c r="F22" s="349"/>
      <c r="G22" s="15">
        <v>0.5</v>
      </c>
      <c r="H22" s="7"/>
      <c r="I22" s="8"/>
      <c r="J22" s="7"/>
      <c r="K22" s="8"/>
      <c r="L22" s="8"/>
      <c r="M22" s="9"/>
      <c r="N22" s="7"/>
      <c r="O22" s="8"/>
      <c r="P22" s="10"/>
      <c r="Q22" s="7"/>
      <c r="R22" s="8"/>
      <c r="S22" s="20"/>
      <c r="T22" s="37"/>
      <c r="U22" s="35"/>
      <c r="V22" s="159"/>
    </row>
    <row r="23" spans="1:22" s="126" customFormat="1" ht="30" customHeight="1" x14ac:dyDescent="0.15">
      <c r="A23" s="122"/>
      <c r="B23" s="65"/>
      <c r="C23" s="451"/>
      <c r="D23" s="350" t="s">
        <v>62</v>
      </c>
      <c r="E23" s="351"/>
      <c r="F23" s="352"/>
      <c r="G23" s="16">
        <v>0.75</v>
      </c>
      <c r="H23" s="11"/>
      <c r="I23" s="4"/>
      <c r="J23" s="11"/>
      <c r="K23" s="4"/>
      <c r="L23" s="4"/>
      <c r="M23" s="3"/>
      <c r="N23" s="11"/>
      <c r="O23" s="4"/>
      <c r="P23" s="4"/>
      <c r="Q23" s="11"/>
      <c r="R23" s="4"/>
      <c r="S23" s="20"/>
      <c r="T23" s="37"/>
      <c r="U23" s="35"/>
      <c r="V23" s="159"/>
    </row>
    <row r="24" spans="1:22" s="126" customFormat="1" ht="30" customHeight="1" x14ac:dyDescent="0.15">
      <c r="A24" s="122"/>
      <c r="B24" s="65"/>
      <c r="C24" s="452"/>
      <c r="D24" s="301" t="s">
        <v>61</v>
      </c>
      <c r="E24" s="302"/>
      <c r="F24" s="303"/>
      <c r="G24" s="17">
        <v>1</v>
      </c>
      <c r="H24" s="12"/>
      <c r="I24" s="6"/>
      <c r="J24" s="12"/>
      <c r="K24" s="6"/>
      <c r="L24" s="6"/>
      <c r="M24" s="5"/>
      <c r="N24" s="12"/>
      <c r="O24" s="6"/>
      <c r="P24" s="6"/>
      <c r="Q24" s="12"/>
      <c r="R24" s="6"/>
      <c r="S24" s="20"/>
      <c r="T24" s="37"/>
      <c r="U24" s="35"/>
      <c r="V24" s="159"/>
    </row>
    <row r="25" spans="1:22" s="126" customFormat="1" ht="30" customHeight="1" x14ac:dyDescent="0.15">
      <c r="A25" s="122"/>
      <c r="B25" s="65"/>
      <c r="C25" s="28" t="s">
        <v>65</v>
      </c>
      <c r="D25" s="293" t="s">
        <v>52</v>
      </c>
      <c r="E25" s="294"/>
      <c r="F25" s="295"/>
      <c r="G25" s="30">
        <v>1</v>
      </c>
      <c r="H25" s="39"/>
      <c r="I25" s="40"/>
      <c r="J25" s="39"/>
      <c r="K25" s="40"/>
      <c r="L25" s="40"/>
      <c r="M25" s="41"/>
      <c r="N25" s="39"/>
      <c r="O25" s="40"/>
      <c r="P25" s="40"/>
      <c r="Q25" s="39"/>
      <c r="R25" s="40"/>
      <c r="S25" s="20"/>
      <c r="T25" s="37"/>
      <c r="U25" s="35"/>
      <c r="V25" s="159"/>
    </row>
    <row r="26" spans="1:22" s="126" customFormat="1" ht="9.9499999999999993" customHeight="1" x14ac:dyDescent="0.15">
      <c r="A26" s="122"/>
      <c r="B26" s="65"/>
      <c r="C26" s="94"/>
      <c r="D26" s="94"/>
      <c r="E26" s="94"/>
      <c r="F26" s="94"/>
      <c r="G26" s="94"/>
      <c r="H26" s="94"/>
      <c r="I26" s="94"/>
      <c r="J26" s="94"/>
      <c r="K26" s="94"/>
      <c r="L26" s="94"/>
      <c r="M26" s="94"/>
      <c r="N26" s="94"/>
      <c r="O26" s="94"/>
      <c r="P26" s="94"/>
      <c r="Q26" s="94"/>
      <c r="R26" s="94"/>
      <c r="S26" s="94"/>
      <c r="T26" s="37"/>
      <c r="U26" s="35"/>
      <c r="V26" s="159"/>
    </row>
    <row r="27" spans="1:22" s="126" customFormat="1" ht="20.100000000000001" customHeight="1" x14ac:dyDescent="0.15">
      <c r="A27" s="122"/>
      <c r="B27" s="65"/>
      <c r="C27" s="430"/>
      <c r="D27" s="430"/>
      <c r="E27" s="430"/>
      <c r="F27" s="430"/>
      <c r="G27" s="77" t="s">
        <v>63</v>
      </c>
      <c r="H27" s="78" t="s">
        <v>13</v>
      </c>
      <c r="I27" s="19" t="s">
        <v>12</v>
      </c>
      <c r="J27" s="78" t="s">
        <v>11</v>
      </c>
      <c r="K27" s="19" t="s">
        <v>10</v>
      </c>
      <c r="L27" s="19" t="s">
        <v>9</v>
      </c>
      <c r="M27" s="79" t="s">
        <v>8</v>
      </c>
      <c r="N27" s="78" t="s">
        <v>7</v>
      </c>
      <c r="O27" s="19" t="s">
        <v>6</v>
      </c>
      <c r="P27" s="19" t="s">
        <v>5</v>
      </c>
      <c r="Q27" s="78" t="s">
        <v>4</v>
      </c>
      <c r="R27" s="19" t="s">
        <v>3</v>
      </c>
      <c r="S27" s="26" t="s">
        <v>64</v>
      </c>
      <c r="T27" s="38"/>
      <c r="U27" s="34"/>
      <c r="V27" s="159"/>
    </row>
    <row r="28" spans="1:22" s="126" customFormat="1" ht="30" customHeight="1" x14ac:dyDescent="0.15">
      <c r="A28" s="122"/>
      <c r="B28" s="65"/>
      <c r="C28" s="214" t="s">
        <v>15</v>
      </c>
      <c r="D28" s="215"/>
      <c r="E28" s="215"/>
      <c r="F28" s="215"/>
      <c r="G28" s="216"/>
      <c r="H28" s="67">
        <f>$G$17*H17+$G$18*H18+$G$19*H19+$G$22*H22+$G$23*H23+$G$24*H24+$G$25*H25</f>
        <v>0</v>
      </c>
      <c r="I28" s="67">
        <f t="shared" ref="I28:Q28" si="0">$G$17*I17+$G$18*I18+$G$19*I19+$G$22*I22+$G$23*I23+$G$24*I24+$G$25*I25</f>
        <v>0</v>
      </c>
      <c r="J28" s="67">
        <f t="shared" si="0"/>
        <v>0</v>
      </c>
      <c r="K28" s="67">
        <f t="shared" si="0"/>
        <v>0</v>
      </c>
      <c r="L28" s="67">
        <f t="shared" si="0"/>
        <v>0</v>
      </c>
      <c r="M28" s="67">
        <f>$G$17*M17+$G$18*M18+$G$19*M19+$G$22*M22+$G$23*M23+$G$24*M24+$G$25*M25</f>
        <v>0</v>
      </c>
      <c r="N28" s="67">
        <f>$G$17*N17+$G$18*N18+$G$19*N19+$G$22*N22+$G$23*N23+$G$24*N24+$G$25*N25</f>
        <v>0</v>
      </c>
      <c r="O28" s="67">
        <f t="shared" si="0"/>
        <v>0</v>
      </c>
      <c r="P28" s="67">
        <f t="shared" si="0"/>
        <v>0</v>
      </c>
      <c r="Q28" s="67">
        <f t="shared" si="0"/>
        <v>0</v>
      </c>
      <c r="R28" s="67">
        <f>$G$17*R17+$G$18*R18+$G$19*R19+$G$22*R22+$G$23*R23+$G$24*R24+$G$25*R25</f>
        <v>0</v>
      </c>
      <c r="S28" s="20"/>
      <c r="T28" s="37"/>
      <c r="U28" s="35"/>
      <c r="V28" s="159"/>
    </row>
    <row r="29" spans="1:22" s="126" customFormat="1" ht="30" customHeight="1" x14ac:dyDescent="0.15">
      <c r="A29" s="122"/>
      <c r="B29" s="65"/>
      <c r="C29" s="448" t="s">
        <v>122</v>
      </c>
      <c r="D29" s="296"/>
      <c r="E29" s="296"/>
      <c r="F29" s="297"/>
      <c r="G29" s="52">
        <v>0.8571428571428571</v>
      </c>
      <c r="H29" s="23"/>
      <c r="I29" s="23"/>
      <c r="J29" s="23"/>
      <c r="K29" s="23"/>
      <c r="L29" s="23"/>
      <c r="M29" s="23"/>
      <c r="N29" s="23"/>
      <c r="O29" s="23"/>
      <c r="P29" s="23"/>
      <c r="Q29" s="23"/>
      <c r="R29" s="23"/>
      <c r="S29" s="22"/>
      <c r="T29" s="37"/>
      <c r="U29" s="35"/>
      <c r="V29" s="159"/>
    </row>
    <row r="30" spans="1:22" s="126" customFormat="1" ht="30" customHeight="1" x14ac:dyDescent="0.15">
      <c r="A30" s="122"/>
      <c r="B30" s="65"/>
      <c r="C30" s="449" t="s">
        <v>1</v>
      </c>
      <c r="D30" s="212"/>
      <c r="E30" s="212"/>
      <c r="F30" s="212"/>
      <c r="G30" s="213"/>
      <c r="H30" s="67">
        <f>IF(H29="",H28,ROUND(H28*6/7,2))</f>
        <v>0</v>
      </c>
      <c r="I30" s="67">
        <f t="shared" ref="I30:R30" si="1">IF(I29="",I28,ROUND(I28*6/7,2))</f>
        <v>0</v>
      </c>
      <c r="J30" s="67">
        <f t="shared" si="1"/>
        <v>0</v>
      </c>
      <c r="K30" s="67">
        <f t="shared" si="1"/>
        <v>0</v>
      </c>
      <c r="L30" s="67">
        <f t="shared" si="1"/>
        <v>0</v>
      </c>
      <c r="M30" s="67">
        <f>IF(M29="",M28,ROUND(M28*6/7,2))</f>
        <v>0</v>
      </c>
      <c r="N30" s="67">
        <f t="shared" si="1"/>
        <v>0</v>
      </c>
      <c r="O30" s="67">
        <f t="shared" si="1"/>
        <v>0</v>
      </c>
      <c r="P30" s="67">
        <f t="shared" si="1"/>
        <v>0</v>
      </c>
      <c r="Q30" s="67">
        <f t="shared" si="1"/>
        <v>0</v>
      </c>
      <c r="R30" s="67">
        <f t="shared" si="1"/>
        <v>0</v>
      </c>
      <c r="S30" s="67">
        <f>SUM(H30:R30)</f>
        <v>0</v>
      </c>
      <c r="T30" s="36" t="s">
        <v>98</v>
      </c>
      <c r="U30" s="91"/>
      <c r="V30" s="159"/>
    </row>
    <row r="31" spans="1:22" ht="30" customHeight="1" thickBot="1" x14ac:dyDescent="0.2">
      <c r="A31" s="122"/>
      <c r="B31" s="65"/>
      <c r="C31" s="421"/>
      <c r="D31" s="418"/>
      <c r="E31" s="418"/>
      <c r="F31" s="418"/>
      <c r="G31" s="418"/>
      <c r="H31" s="418"/>
      <c r="I31" s="418"/>
      <c r="J31" s="418"/>
      <c r="K31" s="418"/>
      <c r="L31" s="418"/>
      <c r="M31" s="418"/>
      <c r="N31" s="418"/>
      <c r="O31" s="418"/>
      <c r="P31" s="290" t="s">
        <v>102</v>
      </c>
      <c r="Q31" s="291"/>
      <c r="R31" s="292"/>
      <c r="S31" s="31">
        <f>COUNTIF(H30:R30,"&gt;0")</f>
        <v>0</v>
      </c>
      <c r="T31" s="36" t="s">
        <v>99</v>
      </c>
      <c r="U31" s="145"/>
      <c r="V31" s="159"/>
    </row>
    <row r="32" spans="1:22" ht="30" customHeight="1" thickBot="1" x14ac:dyDescent="0.2">
      <c r="A32" s="122"/>
      <c r="B32" s="65"/>
      <c r="C32" s="422"/>
      <c r="D32" s="419"/>
      <c r="E32" s="419"/>
      <c r="F32" s="419"/>
      <c r="G32" s="419"/>
      <c r="H32" s="419"/>
      <c r="I32" s="419"/>
      <c r="J32" s="419"/>
      <c r="K32" s="419"/>
      <c r="L32" s="419"/>
      <c r="M32" s="419"/>
      <c r="N32" s="419"/>
      <c r="O32" s="419"/>
      <c r="P32" s="374" t="s">
        <v>101</v>
      </c>
      <c r="Q32" s="375"/>
      <c r="R32" s="375"/>
      <c r="S32" s="73" t="str">
        <f>IF(S31&lt;1,"",S30/S31)</f>
        <v/>
      </c>
      <c r="T32" s="24" t="s">
        <v>100</v>
      </c>
      <c r="U32" s="145"/>
      <c r="V32" s="159"/>
    </row>
    <row r="33" spans="1:22" ht="9.9499999999999993" customHeight="1" x14ac:dyDescent="0.15">
      <c r="A33" s="122"/>
      <c r="B33" s="68"/>
      <c r="C33" s="454"/>
      <c r="D33" s="455"/>
      <c r="E33" s="455"/>
      <c r="F33" s="455"/>
      <c r="G33" s="455"/>
      <c r="H33" s="455"/>
      <c r="I33" s="455"/>
      <c r="J33" s="455"/>
      <c r="K33" s="455"/>
      <c r="L33" s="455"/>
      <c r="M33" s="455"/>
      <c r="N33" s="455"/>
      <c r="O33" s="455"/>
      <c r="P33" s="453"/>
      <c r="Q33" s="453"/>
      <c r="R33" s="453"/>
      <c r="S33" s="453"/>
      <c r="T33" s="72"/>
      <c r="U33" s="145"/>
      <c r="V33" s="159"/>
    </row>
    <row r="34" spans="1:22" ht="20.100000000000001" customHeight="1" x14ac:dyDescent="0.15">
      <c r="A34" s="122"/>
      <c r="B34" s="70"/>
      <c r="C34" s="202"/>
      <c r="D34" s="203"/>
      <c r="E34" s="203"/>
      <c r="F34" s="203"/>
      <c r="G34" s="203"/>
      <c r="H34" s="203"/>
      <c r="I34" s="203"/>
      <c r="J34" s="203"/>
      <c r="K34" s="203"/>
      <c r="L34" s="203"/>
      <c r="M34" s="203"/>
      <c r="N34" s="203"/>
      <c r="O34" s="203"/>
      <c r="P34" s="203"/>
      <c r="Q34" s="203"/>
      <c r="R34" s="456" t="s">
        <v>138</v>
      </c>
      <c r="S34" s="456"/>
      <c r="T34" s="457"/>
      <c r="U34" s="33"/>
      <c r="V34" s="159"/>
    </row>
    <row r="35" spans="1:22" s="126" customFormat="1" ht="20.100000000000001" customHeight="1" x14ac:dyDescent="0.15">
      <c r="A35" s="122"/>
      <c r="B35" s="65"/>
      <c r="C35" s="324" t="s">
        <v>162</v>
      </c>
      <c r="D35" s="320" t="s">
        <v>163</v>
      </c>
      <c r="E35" s="320"/>
      <c r="F35" s="321"/>
      <c r="G35" s="307" t="s">
        <v>14</v>
      </c>
      <c r="H35" s="48"/>
      <c r="I35" s="49"/>
      <c r="J35" s="49"/>
      <c r="K35" s="50" t="str">
        <f>$B$2</f>
        <v>令和</v>
      </c>
      <c r="L35" s="21">
        <f>$C$2-1</f>
        <v>-1</v>
      </c>
      <c r="M35" s="49" t="s">
        <v>0</v>
      </c>
      <c r="N35" s="49"/>
      <c r="O35" s="49"/>
      <c r="P35" s="51"/>
      <c r="Q35" s="315" t="str">
        <f>$B$2&amp;$C$2&amp;M35</f>
        <v>令和0年</v>
      </c>
      <c r="R35" s="316"/>
      <c r="S35" s="309" t="s">
        <v>18</v>
      </c>
      <c r="T35" s="38"/>
      <c r="U35" s="34"/>
      <c r="V35" s="159"/>
    </row>
    <row r="36" spans="1:22" s="126" customFormat="1" ht="20.100000000000001" customHeight="1" x14ac:dyDescent="0.15">
      <c r="A36" s="122"/>
      <c r="B36" s="65"/>
      <c r="C36" s="325"/>
      <c r="D36" s="322"/>
      <c r="E36" s="322"/>
      <c r="F36" s="323"/>
      <c r="G36" s="308"/>
      <c r="H36" s="78" t="s">
        <v>13</v>
      </c>
      <c r="I36" s="19" t="s">
        <v>12</v>
      </c>
      <c r="J36" s="78" t="s">
        <v>11</v>
      </c>
      <c r="K36" s="19" t="s">
        <v>10</v>
      </c>
      <c r="L36" s="19" t="s">
        <v>9</v>
      </c>
      <c r="M36" s="79" t="s">
        <v>8</v>
      </c>
      <c r="N36" s="78" t="s">
        <v>7</v>
      </c>
      <c r="O36" s="19" t="s">
        <v>6</v>
      </c>
      <c r="P36" s="19" t="s">
        <v>5</v>
      </c>
      <c r="Q36" s="78" t="s">
        <v>4</v>
      </c>
      <c r="R36" s="19" t="s">
        <v>3</v>
      </c>
      <c r="S36" s="310"/>
      <c r="T36" s="38"/>
      <c r="U36" s="34"/>
      <c r="V36" s="159"/>
    </row>
    <row r="37" spans="1:22" s="126" customFormat="1" ht="30" customHeight="1" x14ac:dyDescent="0.15">
      <c r="A37" s="122"/>
      <c r="B37" s="65"/>
      <c r="C37" s="445" t="s">
        <v>88</v>
      </c>
      <c r="D37" s="341"/>
      <c r="E37" s="341"/>
      <c r="F37" s="342"/>
      <c r="G37" s="13">
        <v>0.5</v>
      </c>
      <c r="H37" s="1"/>
      <c r="I37" s="2"/>
      <c r="J37" s="2"/>
      <c r="K37" s="2"/>
      <c r="L37" s="2"/>
      <c r="M37" s="2"/>
      <c r="N37" s="2"/>
      <c r="O37" s="2"/>
      <c r="P37" s="2"/>
      <c r="Q37" s="2"/>
      <c r="R37" s="2"/>
      <c r="S37" s="20"/>
      <c r="T37" s="37"/>
      <c r="U37" s="35"/>
      <c r="V37" s="159"/>
    </row>
    <row r="38" spans="1:22" s="126" customFormat="1" ht="30" customHeight="1" x14ac:dyDescent="0.15">
      <c r="A38" s="122"/>
      <c r="B38" s="65"/>
      <c r="C38" s="446" t="s">
        <v>62</v>
      </c>
      <c r="D38" s="343"/>
      <c r="E38" s="343"/>
      <c r="F38" s="344"/>
      <c r="G38" s="14">
        <v>0.75</v>
      </c>
      <c r="H38" s="3"/>
      <c r="I38" s="4"/>
      <c r="J38" s="4"/>
      <c r="K38" s="4"/>
      <c r="L38" s="4"/>
      <c r="M38" s="4"/>
      <c r="N38" s="4"/>
      <c r="O38" s="4"/>
      <c r="P38" s="4"/>
      <c r="Q38" s="4"/>
      <c r="R38" s="4"/>
      <c r="S38" s="20"/>
      <c r="T38" s="37"/>
      <c r="U38" s="35"/>
      <c r="V38" s="159"/>
    </row>
    <row r="39" spans="1:22" s="126" customFormat="1" ht="30" customHeight="1" x14ac:dyDescent="0.15">
      <c r="A39" s="122"/>
      <c r="B39" s="65"/>
      <c r="C39" s="447" t="s">
        <v>61</v>
      </c>
      <c r="D39" s="345"/>
      <c r="E39" s="345"/>
      <c r="F39" s="346"/>
      <c r="G39" s="25">
        <v>1</v>
      </c>
      <c r="H39" s="5"/>
      <c r="I39" s="6"/>
      <c r="J39" s="6"/>
      <c r="K39" s="6"/>
      <c r="L39" s="6"/>
      <c r="M39" s="6"/>
      <c r="N39" s="6"/>
      <c r="O39" s="6"/>
      <c r="P39" s="6"/>
      <c r="Q39" s="6"/>
      <c r="R39" s="6"/>
      <c r="S39" s="20"/>
      <c r="T39" s="37"/>
      <c r="U39" s="35"/>
      <c r="V39" s="159"/>
    </row>
    <row r="40" spans="1:22" s="92" customFormat="1" ht="9.9499999999999993" customHeight="1" x14ac:dyDescent="0.15">
      <c r="A40" s="91"/>
      <c r="B40" s="65"/>
      <c r="C40" s="94"/>
      <c r="D40" s="94"/>
      <c r="E40" s="94"/>
      <c r="F40" s="94"/>
      <c r="G40" s="94"/>
      <c r="H40" s="94"/>
      <c r="I40" s="94"/>
      <c r="J40" s="94"/>
      <c r="K40" s="94"/>
      <c r="L40" s="94"/>
      <c r="M40" s="94"/>
      <c r="N40" s="94"/>
      <c r="O40" s="94"/>
      <c r="P40" s="94"/>
      <c r="Q40" s="94"/>
      <c r="R40" s="94"/>
      <c r="S40" s="94"/>
      <c r="T40" s="130"/>
      <c r="U40" s="91"/>
      <c r="V40" s="159"/>
    </row>
    <row r="41" spans="1:22" s="126" customFormat="1" ht="20.100000000000001" customHeight="1" x14ac:dyDescent="0.15">
      <c r="A41" s="122"/>
      <c r="B41" s="65"/>
      <c r="C41" s="204" t="s">
        <v>164</v>
      </c>
      <c r="D41" s="382" t="s">
        <v>165</v>
      </c>
      <c r="E41" s="382"/>
      <c r="F41" s="383"/>
      <c r="G41" s="27" t="s">
        <v>63</v>
      </c>
      <c r="H41" s="78" t="s">
        <v>13</v>
      </c>
      <c r="I41" s="19" t="s">
        <v>12</v>
      </c>
      <c r="J41" s="78" t="s">
        <v>11</v>
      </c>
      <c r="K41" s="19" t="s">
        <v>10</v>
      </c>
      <c r="L41" s="19" t="s">
        <v>9</v>
      </c>
      <c r="M41" s="79" t="s">
        <v>8</v>
      </c>
      <c r="N41" s="78" t="s">
        <v>7</v>
      </c>
      <c r="O41" s="19" t="s">
        <v>6</v>
      </c>
      <c r="P41" s="19" t="s">
        <v>5</v>
      </c>
      <c r="Q41" s="78" t="s">
        <v>4</v>
      </c>
      <c r="R41" s="19" t="s">
        <v>3</v>
      </c>
      <c r="S41" s="26" t="s">
        <v>64</v>
      </c>
      <c r="T41" s="38"/>
      <c r="U41" s="34"/>
      <c r="V41" s="159"/>
    </row>
    <row r="42" spans="1:22" s="126" customFormat="1" ht="30" customHeight="1" x14ac:dyDescent="0.15">
      <c r="A42" s="122"/>
      <c r="B42" s="65"/>
      <c r="C42" s="450" t="s">
        <v>66</v>
      </c>
      <c r="D42" s="347" t="s">
        <v>2</v>
      </c>
      <c r="E42" s="348"/>
      <c r="F42" s="349"/>
      <c r="G42" s="15">
        <v>0.5</v>
      </c>
      <c r="H42" s="7"/>
      <c r="I42" s="8"/>
      <c r="J42" s="7"/>
      <c r="K42" s="8"/>
      <c r="L42" s="8"/>
      <c r="M42" s="9"/>
      <c r="N42" s="7"/>
      <c r="O42" s="8"/>
      <c r="P42" s="10"/>
      <c r="Q42" s="7"/>
      <c r="R42" s="8"/>
      <c r="S42" s="20"/>
      <c r="T42" s="37"/>
      <c r="U42" s="35"/>
      <c r="V42" s="159"/>
    </row>
    <row r="43" spans="1:22" s="126" customFormat="1" ht="30" customHeight="1" x14ac:dyDescent="0.15">
      <c r="A43" s="122"/>
      <c r="B43" s="65"/>
      <c r="C43" s="451"/>
      <c r="D43" s="350" t="s">
        <v>62</v>
      </c>
      <c r="E43" s="351"/>
      <c r="F43" s="352"/>
      <c r="G43" s="16">
        <v>0.75</v>
      </c>
      <c r="H43" s="11"/>
      <c r="I43" s="4"/>
      <c r="J43" s="11"/>
      <c r="K43" s="4"/>
      <c r="L43" s="4"/>
      <c r="M43" s="3"/>
      <c r="N43" s="11"/>
      <c r="O43" s="4"/>
      <c r="P43" s="4"/>
      <c r="Q43" s="11"/>
      <c r="R43" s="4"/>
      <c r="S43" s="20"/>
      <c r="T43" s="37"/>
      <c r="U43" s="35"/>
      <c r="V43" s="159"/>
    </row>
    <row r="44" spans="1:22" s="126" customFormat="1" ht="30" customHeight="1" x14ac:dyDescent="0.15">
      <c r="A44" s="122"/>
      <c r="B44" s="65"/>
      <c r="C44" s="452"/>
      <c r="D44" s="301" t="s">
        <v>61</v>
      </c>
      <c r="E44" s="302"/>
      <c r="F44" s="303"/>
      <c r="G44" s="17">
        <v>1</v>
      </c>
      <c r="H44" s="12"/>
      <c r="I44" s="6"/>
      <c r="J44" s="12"/>
      <c r="K44" s="6"/>
      <c r="L44" s="6"/>
      <c r="M44" s="5"/>
      <c r="N44" s="12"/>
      <c r="O44" s="6"/>
      <c r="P44" s="6"/>
      <c r="Q44" s="12"/>
      <c r="R44" s="6"/>
      <c r="S44" s="20"/>
      <c r="T44" s="37"/>
      <c r="U44" s="35"/>
      <c r="V44" s="159"/>
    </row>
    <row r="45" spans="1:22" s="126" customFormat="1" ht="30" customHeight="1" x14ac:dyDescent="0.15">
      <c r="A45" s="122"/>
      <c r="B45" s="65"/>
      <c r="C45" s="28" t="s">
        <v>65</v>
      </c>
      <c r="D45" s="293" t="s">
        <v>52</v>
      </c>
      <c r="E45" s="294"/>
      <c r="F45" s="295"/>
      <c r="G45" s="30">
        <v>1</v>
      </c>
      <c r="H45" s="39"/>
      <c r="I45" s="40"/>
      <c r="J45" s="39"/>
      <c r="K45" s="40"/>
      <c r="L45" s="40"/>
      <c r="M45" s="41"/>
      <c r="N45" s="39"/>
      <c r="O45" s="40"/>
      <c r="P45" s="40"/>
      <c r="Q45" s="39"/>
      <c r="R45" s="40"/>
      <c r="S45" s="20"/>
      <c r="T45" s="37"/>
      <c r="U45" s="35"/>
      <c r="V45" s="159"/>
    </row>
    <row r="46" spans="1:22" s="126" customFormat="1" ht="9.9499999999999993" customHeight="1" x14ac:dyDescent="0.15">
      <c r="A46" s="122"/>
      <c r="B46" s="65"/>
      <c r="C46" s="94"/>
      <c r="D46" s="94"/>
      <c r="E46" s="94"/>
      <c r="F46" s="94"/>
      <c r="G46" s="94"/>
      <c r="H46" s="94"/>
      <c r="I46" s="94"/>
      <c r="J46" s="94"/>
      <c r="K46" s="94"/>
      <c r="L46" s="94"/>
      <c r="M46" s="94"/>
      <c r="N46" s="94"/>
      <c r="O46" s="94"/>
      <c r="P46" s="94"/>
      <c r="Q46" s="94"/>
      <c r="R46" s="94"/>
      <c r="S46" s="94"/>
      <c r="T46" s="37"/>
      <c r="U46" s="35"/>
      <c r="V46" s="159"/>
    </row>
    <row r="47" spans="1:22" s="126" customFormat="1" ht="20.100000000000001" customHeight="1" x14ac:dyDescent="0.15">
      <c r="A47" s="122"/>
      <c r="B47" s="65"/>
      <c r="C47" s="430"/>
      <c r="D47" s="430"/>
      <c r="E47" s="430"/>
      <c r="F47" s="430"/>
      <c r="G47" s="77" t="s">
        <v>63</v>
      </c>
      <c r="H47" s="78" t="s">
        <v>13</v>
      </c>
      <c r="I47" s="19" t="s">
        <v>12</v>
      </c>
      <c r="J47" s="78" t="s">
        <v>11</v>
      </c>
      <c r="K47" s="19" t="s">
        <v>10</v>
      </c>
      <c r="L47" s="19" t="s">
        <v>9</v>
      </c>
      <c r="M47" s="79" t="s">
        <v>8</v>
      </c>
      <c r="N47" s="78" t="s">
        <v>7</v>
      </c>
      <c r="O47" s="19" t="s">
        <v>6</v>
      </c>
      <c r="P47" s="19" t="s">
        <v>5</v>
      </c>
      <c r="Q47" s="78" t="s">
        <v>4</v>
      </c>
      <c r="R47" s="19" t="s">
        <v>3</v>
      </c>
      <c r="S47" s="26" t="s">
        <v>64</v>
      </c>
      <c r="T47" s="38"/>
      <c r="U47" s="34"/>
      <c r="V47" s="159"/>
    </row>
    <row r="48" spans="1:22" s="126" customFormat="1" ht="30" customHeight="1" x14ac:dyDescent="0.15">
      <c r="A48" s="122"/>
      <c r="B48" s="65"/>
      <c r="C48" s="214" t="s">
        <v>15</v>
      </c>
      <c r="D48" s="215"/>
      <c r="E48" s="215"/>
      <c r="F48" s="215"/>
      <c r="G48" s="216"/>
      <c r="H48" s="67">
        <f>$G$37*H37+$G$38*H38+$G$39*H39+$G$42*H42+$G$43*H43+$G$44*H44+$G$45*H45</f>
        <v>0</v>
      </c>
      <c r="I48" s="67">
        <f>$G$37*I37+$G$38*I38+$G$39*I39+$G$42*I42+$G$43*I43+$G$44*I44+$G$45*I45</f>
        <v>0</v>
      </c>
      <c r="J48" s="67">
        <f t="shared" ref="J48:Q48" si="2">$G$37*J37+$G$38*J38+$G$39*J39+$G$42*J42+$G$43*J43+$G$44*J44+$G$45*J45</f>
        <v>0</v>
      </c>
      <c r="K48" s="67">
        <f t="shared" si="2"/>
        <v>0</v>
      </c>
      <c r="L48" s="67">
        <f t="shared" si="2"/>
        <v>0</v>
      </c>
      <c r="M48" s="67">
        <f>$G$37*M37+$G$38*M38+$G$39*M39+$G$42*M42+$G$43*M43+$G$44*M44+$G$45*M45</f>
        <v>0</v>
      </c>
      <c r="N48" s="67">
        <f>$G$37*N37+$G$38*N38+$G$39*N39+$G$42*N42+$G$43*N43+$G$44*N44+$G$45*N45</f>
        <v>0</v>
      </c>
      <c r="O48" s="67">
        <f>$G$37*O37+$G$38*O38+$G$39*O39+$G$42*O42+$G$43*O43+$G$44*O44+$G$45*O45</f>
        <v>0</v>
      </c>
      <c r="P48" s="67">
        <f t="shared" si="2"/>
        <v>0</v>
      </c>
      <c r="Q48" s="67">
        <f t="shared" si="2"/>
        <v>0</v>
      </c>
      <c r="R48" s="67">
        <f>$G$37*R37+$G$38*R38+$G$39*R39+$G$42*R42+$G$43*R43+$G$44*R44+$G$45*R45</f>
        <v>0</v>
      </c>
      <c r="S48" s="20"/>
      <c r="T48" s="37"/>
      <c r="U48" s="35"/>
      <c r="V48" s="159"/>
    </row>
    <row r="49" spans="1:22" s="126" customFormat="1" ht="30" customHeight="1" x14ac:dyDescent="0.15">
      <c r="A49" s="122"/>
      <c r="B49" s="65"/>
      <c r="C49" s="448" t="s">
        <v>122</v>
      </c>
      <c r="D49" s="296"/>
      <c r="E49" s="296"/>
      <c r="F49" s="297"/>
      <c r="G49" s="52">
        <v>0.8571428571428571</v>
      </c>
      <c r="H49" s="23"/>
      <c r="I49" s="23"/>
      <c r="J49" s="23"/>
      <c r="K49" s="23"/>
      <c r="L49" s="23"/>
      <c r="M49" s="23"/>
      <c r="N49" s="23"/>
      <c r="O49" s="23"/>
      <c r="P49" s="23"/>
      <c r="Q49" s="23"/>
      <c r="R49" s="23"/>
      <c r="S49" s="22"/>
      <c r="T49" s="37"/>
      <c r="U49" s="35"/>
      <c r="V49" s="159"/>
    </row>
    <row r="50" spans="1:22" s="126" customFormat="1" ht="30" customHeight="1" x14ac:dyDescent="0.15">
      <c r="A50" s="122"/>
      <c r="B50" s="65"/>
      <c r="C50" s="449" t="s">
        <v>1</v>
      </c>
      <c r="D50" s="212"/>
      <c r="E50" s="212"/>
      <c r="F50" s="212"/>
      <c r="G50" s="213"/>
      <c r="H50" s="67">
        <f>IF(H49="",H48,ROUND(H48*6/7,2))</f>
        <v>0</v>
      </c>
      <c r="I50" s="67">
        <f t="shared" ref="I50:L50" si="3">IF(I49="",I48,ROUND(I48*6/7,2))</f>
        <v>0</v>
      </c>
      <c r="J50" s="67">
        <f t="shared" si="3"/>
        <v>0</v>
      </c>
      <c r="K50" s="67">
        <f t="shared" si="3"/>
        <v>0</v>
      </c>
      <c r="L50" s="67">
        <f t="shared" si="3"/>
        <v>0</v>
      </c>
      <c r="M50" s="67">
        <f>IF(M49="",M48,ROUND(M48*6/7,2))</f>
        <v>0</v>
      </c>
      <c r="N50" s="67">
        <f t="shared" ref="N50:R50" si="4">IF(N49="",N48,ROUND(N48*6/7,2))</f>
        <v>0</v>
      </c>
      <c r="O50" s="67">
        <f t="shared" si="4"/>
        <v>0</v>
      </c>
      <c r="P50" s="67">
        <f t="shared" si="4"/>
        <v>0</v>
      </c>
      <c r="Q50" s="67">
        <f t="shared" si="4"/>
        <v>0</v>
      </c>
      <c r="R50" s="67">
        <f t="shared" si="4"/>
        <v>0</v>
      </c>
      <c r="S50" s="67">
        <f>SUM(H50:R50)</f>
        <v>0</v>
      </c>
      <c r="T50" s="36" t="s">
        <v>98</v>
      </c>
      <c r="U50" s="91"/>
      <c r="V50" s="159"/>
    </row>
    <row r="51" spans="1:22" ht="30" customHeight="1" thickBot="1" x14ac:dyDescent="0.2">
      <c r="A51" s="122"/>
      <c r="B51" s="65"/>
      <c r="C51" s="421"/>
      <c r="D51" s="418"/>
      <c r="E51" s="418"/>
      <c r="F51" s="418"/>
      <c r="G51" s="418"/>
      <c r="H51" s="418"/>
      <c r="I51" s="418"/>
      <c r="J51" s="418"/>
      <c r="K51" s="418"/>
      <c r="L51" s="418"/>
      <c r="M51" s="418"/>
      <c r="N51" s="418"/>
      <c r="O51" s="418"/>
      <c r="P51" s="290" t="s">
        <v>102</v>
      </c>
      <c r="Q51" s="291"/>
      <c r="R51" s="292"/>
      <c r="S51" s="31">
        <f>COUNTIF(H50:R50,"&gt;0")</f>
        <v>0</v>
      </c>
      <c r="T51" s="36" t="s">
        <v>99</v>
      </c>
      <c r="U51" s="145"/>
      <c r="V51" s="159"/>
    </row>
    <row r="52" spans="1:22" ht="30" customHeight="1" thickBot="1" x14ac:dyDescent="0.2">
      <c r="A52" s="122"/>
      <c r="B52" s="65"/>
      <c r="C52" s="422"/>
      <c r="D52" s="419"/>
      <c r="E52" s="419"/>
      <c r="F52" s="419"/>
      <c r="G52" s="419"/>
      <c r="H52" s="419"/>
      <c r="I52" s="419"/>
      <c r="J52" s="419"/>
      <c r="K52" s="419"/>
      <c r="L52" s="419"/>
      <c r="M52" s="419"/>
      <c r="N52" s="419"/>
      <c r="O52" s="419"/>
      <c r="P52" s="374" t="s">
        <v>101</v>
      </c>
      <c r="Q52" s="375"/>
      <c r="R52" s="375"/>
      <c r="S52" s="73" t="str">
        <f>IF(S51&lt;1,"",S50/S51)</f>
        <v/>
      </c>
      <c r="T52" s="24" t="s">
        <v>100</v>
      </c>
      <c r="U52" s="145"/>
      <c r="V52" s="159"/>
    </row>
    <row r="53" spans="1:22" ht="9.9499999999999993" customHeight="1" x14ac:dyDescent="0.15">
      <c r="A53" s="122"/>
      <c r="B53" s="68"/>
      <c r="C53" s="454"/>
      <c r="D53" s="455"/>
      <c r="E53" s="455"/>
      <c r="F53" s="455"/>
      <c r="G53" s="455"/>
      <c r="H53" s="455"/>
      <c r="I53" s="455"/>
      <c r="J53" s="455"/>
      <c r="K53" s="455"/>
      <c r="L53" s="455"/>
      <c r="M53" s="455"/>
      <c r="N53" s="455"/>
      <c r="O53" s="455"/>
      <c r="P53" s="453"/>
      <c r="Q53" s="453"/>
      <c r="R53" s="453"/>
      <c r="S53" s="453"/>
      <c r="T53" s="72"/>
      <c r="U53" s="145"/>
      <c r="V53" s="159"/>
    </row>
    <row r="54" spans="1:22" ht="20.100000000000001" customHeight="1" x14ac:dyDescent="0.15">
      <c r="A54" s="122"/>
      <c r="B54" s="65"/>
      <c r="C54" s="58"/>
      <c r="D54" s="80"/>
      <c r="E54" s="80"/>
      <c r="F54" s="80"/>
      <c r="G54" s="80"/>
      <c r="H54" s="80"/>
      <c r="I54" s="80"/>
      <c r="J54" s="80"/>
      <c r="K54" s="80"/>
      <c r="L54" s="80"/>
      <c r="M54" s="80"/>
      <c r="N54" s="80"/>
      <c r="O54" s="80"/>
      <c r="P54" s="80"/>
      <c r="Q54" s="80"/>
      <c r="R54" s="317" t="s">
        <v>139</v>
      </c>
      <c r="S54" s="317"/>
      <c r="T54" s="318"/>
      <c r="U54" s="33"/>
      <c r="V54" s="159"/>
    </row>
    <row r="55" spans="1:22" s="126" customFormat="1" ht="20.100000000000001" customHeight="1" x14ac:dyDescent="0.15">
      <c r="A55" s="122"/>
      <c r="B55" s="65"/>
      <c r="C55" s="324" t="s">
        <v>162</v>
      </c>
      <c r="D55" s="320" t="s">
        <v>163</v>
      </c>
      <c r="E55" s="320"/>
      <c r="F55" s="321"/>
      <c r="G55" s="307" t="s">
        <v>14</v>
      </c>
      <c r="H55" s="48"/>
      <c r="I55" s="49"/>
      <c r="J55" s="49"/>
      <c r="K55" s="50" t="str">
        <f>$B$2</f>
        <v>令和</v>
      </c>
      <c r="L55" s="21">
        <f>$C$2-1</f>
        <v>-1</v>
      </c>
      <c r="M55" s="49" t="s">
        <v>0</v>
      </c>
      <c r="N55" s="49"/>
      <c r="O55" s="49"/>
      <c r="P55" s="51"/>
      <c r="Q55" s="315" t="str">
        <f>$B$2&amp;$C$2&amp;M55</f>
        <v>令和0年</v>
      </c>
      <c r="R55" s="316"/>
      <c r="S55" s="309" t="s">
        <v>18</v>
      </c>
      <c r="T55" s="38"/>
      <c r="U55" s="34"/>
      <c r="V55" s="159"/>
    </row>
    <row r="56" spans="1:22" s="126" customFormat="1" ht="20.100000000000001" customHeight="1" x14ac:dyDescent="0.15">
      <c r="A56" s="122"/>
      <c r="B56" s="65"/>
      <c r="C56" s="325"/>
      <c r="D56" s="322"/>
      <c r="E56" s="322"/>
      <c r="F56" s="323"/>
      <c r="G56" s="308"/>
      <c r="H56" s="78" t="s">
        <v>13</v>
      </c>
      <c r="I56" s="19" t="s">
        <v>12</v>
      </c>
      <c r="J56" s="78" t="s">
        <v>11</v>
      </c>
      <c r="K56" s="19" t="s">
        <v>10</v>
      </c>
      <c r="L56" s="19" t="s">
        <v>9</v>
      </c>
      <c r="M56" s="79" t="s">
        <v>8</v>
      </c>
      <c r="N56" s="78" t="s">
        <v>7</v>
      </c>
      <c r="O56" s="19" t="s">
        <v>6</v>
      </c>
      <c r="P56" s="19" t="s">
        <v>5</v>
      </c>
      <c r="Q56" s="78" t="s">
        <v>4</v>
      </c>
      <c r="R56" s="19" t="s">
        <v>3</v>
      </c>
      <c r="S56" s="310"/>
      <c r="T56" s="38"/>
      <c r="U56" s="34"/>
      <c r="V56" s="159"/>
    </row>
    <row r="57" spans="1:22" s="126" customFormat="1" ht="30" customHeight="1" x14ac:dyDescent="0.15">
      <c r="A57" s="122"/>
      <c r="B57" s="65"/>
      <c r="C57" s="445" t="s">
        <v>88</v>
      </c>
      <c r="D57" s="341"/>
      <c r="E57" s="341"/>
      <c r="F57" s="342"/>
      <c r="G57" s="13">
        <v>0.5</v>
      </c>
      <c r="H57" s="1"/>
      <c r="I57" s="2"/>
      <c r="J57" s="2"/>
      <c r="K57" s="2"/>
      <c r="L57" s="2"/>
      <c r="M57" s="2"/>
      <c r="N57" s="2"/>
      <c r="O57" s="2"/>
      <c r="P57" s="2"/>
      <c r="Q57" s="2"/>
      <c r="R57" s="2"/>
      <c r="S57" s="20"/>
      <c r="T57" s="37"/>
      <c r="U57" s="35"/>
      <c r="V57" s="159"/>
    </row>
    <row r="58" spans="1:22" s="126" customFormat="1" ht="30" customHeight="1" x14ac:dyDescent="0.15">
      <c r="A58" s="122"/>
      <c r="B58" s="65"/>
      <c r="C58" s="446" t="s">
        <v>62</v>
      </c>
      <c r="D58" s="343"/>
      <c r="E58" s="343"/>
      <c r="F58" s="344"/>
      <c r="G58" s="14">
        <v>0.75</v>
      </c>
      <c r="H58" s="3"/>
      <c r="I58" s="4"/>
      <c r="J58" s="4"/>
      <c r="K58" s="4"/>
      <c r="L58" s="4"/>
      <c r="M58" s="4"/>
      <c r="N58" s="4"/>
      <c r="O58" s="4"/>
      <c r="P58" s="4"/>
      <c r="Q58" s="4"/>
      <c r="R58" s="4"/>
      <c r="S58" s="20"/>
      <c r="T58" s="37"/>
      <c r="U58" s="35"/>
      <c r="V58" s="159"/>
    </row>
    <row r="59" spans="1:22" s="126" customFormat="1" ht="30" customHeight="1" x14ac:dyDescent="0.15">
      <c r="A59" s="122"/>
      <c r="B59" s="65"/>
      <c r="C59" s="447" t="s">
        <v>61</v>
      </c>
      <c r="D59" s="345"/>
      <c r="E59" s="345"/>
      <c r="F59" s="346"/>
      <c r="G59" s="25">
        <v>1</v>
      </c>
      <c r="H59" s="5"/>
      <c r="I59" s="6"/>
      <c r="J59" s="6"/>
      <c r="K59" s="6"/>
      <c r="L59" s="6"/>
      <c r="M59" s="6"/>
      <c r="N59" s="6"/>
      <c r="O59" s="6"/>
      <c r="P59" s="6"/>
      <c r="Q59" s="6"/>
      <c r="R59" s="6"/>
      <c r="S59" s="20"/>
      <c r="T59" s="37"/>
      <c r="U59" s="35"/>
      <c r="V59" s="159"/>
    </row>
    <row r="60" spans="1:22" s="92" customFormat="1" ht="9.9499999999999993" customHeight="1" x14ac:dyDescent="0.15">
      <c r="A60" s="91"/>
      <c r="B60" s="65"/>
      <c r="C60" s="94"/>
      <c r="D60" s="94"/>
      <c r="E60" s="94"/>
      <c r="F60" s="94"/>
      <c r="G60" s="94"/>
      <c r="H60" s="94"/>
      <c r="I60" s="94"/>
      <c r="J60" s="94"/>
      <c r="K60" s="94"/>
      <c r="L60" s="94"/>
      <c r="M60" s="94"/>
      <c r="N60" s="94"/>
      <c r="O60" s="94"/>
      <c r="P60" s="94"/>
      <c r="Q60" s="94"/>
      <c r="R60" s="94"/>
      <c r="S60" s="94"/>
      <c r="T60" s="130"/>
      <c r="U60" s="91"/>
      <c r="V60" s="159"/>
    </row>
    <row r="61" spans="1:22" s="126" customFormat="1" ht="20.100000000000001" customHeight="1" x14ac:dyDescent="0.15">
      <c r="A61" s="122"/>
      <c r="B61" s="65"/>
      <c r="C61" s="204" t="s">
        <v>164</v>
      </c>
      <c r="D61" s="382" t="s">
        <v>165</v>
      </c>
      <c r="E61" s="382"/>
      <c r="F61" s="383"/>
      <c r="G61" s="27" t="s">
        <v>63</v>
      </c>
      <c r="H61" s="78" t="s">
        <v>13</v>
      </c>
      <c r="I61" s="19" t="s">
        <v>12</v>
      </c>
      <c r="J61" s="78" t="s">
        <v>11</v>
      </c>
      <c r="K61" s="19" t="s">
        <v>10</v>
      </c>
      <c r="L61" s="19" t="s">
        <v>9</v>
      </c>
      <c r="M61" s="79" t="s">
        <v>8</v>
      </c>
      <c r="N61" s="78" t="s">
        <v>7</v>
      </c>
      <c r="O61" s="19" t="s">
        <v>6</v>
      </c>
      <c r="P61" s="19" t="s">
        <v>5</v>
      </c>
      <c r="Q61" s="78" t="s">
        <v>4</v>
      </c>
      <c r="R61" s="19" t="s">
        <v>3</v>
      </c>
      <c r="S61" s="26" t="s">
        <v>64</v>
      </c>
      <c r="T61" s="38"/>
      <c r="U61" s="34"/>
      <c r="V61" s="159"/>
    </row>
    <row r="62" spans="1:22" s="126" customFormat="1" ht="30" customHeight="1" x14ac:dyDescent="0.15">
      <c r="A62" s="122"/>
      <c r="B62" s="65"/>
      <c r="C62" s="450" t="s">
        <v>66</v>
      </c>
      <c r="D62" s="347" t="s">
        <v>2</v>
      </c>
      <c r="E62" s="348"/>
      <c r="F62" s="349"/>
      <c r="G62" s="15">
        <v>0.5</v>
      </c>
      <c r="H62" s="7"/>
      <c r="I62" s="8"/>
      <c r="J62" s="7"/>
      <c r="K62" s="8"/>
      <c r="L62" s="8"/>
      <c r="M62" s="9"/>
      <c r="N62" s="7"/>
      <c r="O62" s="8"/>
      <c r="P62" s="10"/>
      <c r="Q62" s="7"/>
      <c r="R62" s="8"/>
      <c r="S62" s="20"/>
      <c r="T62" s="37"/>
      <c r="U62" s="35"/>
      <c r="V62" s="159"/>
    </row>
    <row r="63" spans="1:22" s="126" customFormat="1" ht="30" customHeight="1" x14ac:dyDescent="0.15">
      <c r="A63" s="122"/>
      <c r="B63" s="65"/>
      <c r="C63" s="451"/>
      <c r="D63" s="350" t="s">
        <v>62</v>
      </c>
      <c r="E63" s="351"/>
      <c r="F63" s="352"/>
      <c r="G63" s="16">
        <v>0.75</v>
      </c>
      <c r="H63" s="11"/>
      <c r="I63" s="4"/>
      <c r="J63" s="11"/>
      <c r="K63" s="4"/>
      <c r="L63" s="4"/>
      <c r="M63" s="3"/>
      <c r="N63" s="11"/>
      <c r="O63" s="4"/>
      <c r="P63" s="4"/>
      <c r="Q63" s="11"/>
      <c r="R63" s="4"/>
      <c r="S63" s="20"/>
      <c r="T63" s="37"/>
      <c r="U63" s="35"/>
      <c r="V63" s="159"/>
    </row>
    <row r="64" spans="1:22" s="126" customFormat="1" ht="30" customHeight="1" x14ac:dyDescent="0.15">
      <c r="A64" s="122"/>
      <c r="B64" s="65"/>
      <c r="C64" s="452"/>
      <c r="D64" s="301" t="s">
        <v>61</v>
      </c>
      <c r="E64" s="302"/>
      <c r="F64" s="303"/>
      <c r="G64" s="17">
        <v>1</v>
      </c>
      <c r="H64" s="12"/>
      <c r="I64" s="6"/>
      <c r="J64" s="12"/>
      <c r="K64" s="6"/>
      <c r="L64" s="6"/>
      <c r="M64" s="5"/>
      <c r="N64" s="12"/>
      <c r="O64" s="6"/>
      <c r="P64" s="6"/>
      <c r="Q64" s="12"/>
      <c r="R64" s="6"/>
      <c r="S64" s="20"/>
      <c r="T64" s="37"/>
      <c r="U64" s="35"/>
      <c r="V64" s="159"/>
    </row>
    <row r="65" spans="1:22" s="126" customFormat="1" ht="30" customHeight="1" x14ac:dyDescent="0.15">
      <c r="A65" s="122"/>
      <c r="B65" s="65"/>
      <c r="C65" s="28" t="s">
        <v>65</v>
      </c>
      <c r="D65" s="293" t="s">
        <v>52</v>
      </c>
      <c r="E65" s="294"/>
      <c r="F65" s="295"/>
      <c r="G65" s="30">
        <v>1</v>
      </c>
      <c r="H65" s="39"/>
      <c r="I65" s="40"/>
      <c r="J65" s="39"/>
      <c r="K65" s="40"/>
      <c r="L65" s="40"/>
      <c r="M65" s="41"/>
      <c r="N65" s="39"/>
      <c r="O65" s="40"/>
      <c r="P65" s="40"/>
      <c r="Q65" s="39"/>
      <c r="R65" s="40"/>
      <c r="S65" s="20"/>
      <c r="T65" s="37"/>
      <c r="U65" s="35"/>
      <c r="V65" s="159"/>
    </row>
    <row r="66" spans="1:22" s="126" customFormat="1" ht="9.9499999999999993" customHeight="1" x14ac:dyDescent="0.15">
      <c r="A66" s="122"/>
      <c r="B66" s="65"/>
      <c r="C66" s="94"/>
      <c r="D66" s="94"/>
      <c r="E66" s="94"/>
      <c r="F66" s="94"/>
      <c r="G66" s="94"/>
      <c r="H66" s="94"/>
      <c r="I66" s="94"/>
      <c r="J66" s="94"/>
      <c r="K66" s="94"/>
      <c r="L66" s="94"/>
      <c r="M66" s="94"/>
      <c r="N66" s="94"/>
      <c r="O66" s="94"/>
      <c r="P66" s="94"/>
      <c r="Q66" s="94"/>
      <c r="R66" s="94"/>
      <c r="S66" s="94"/>
      <c r="T66" s="37"/>
      <c r="U66" s="35"/>
      <c r="V66" s="159"/>
    </row>
    <row r="67" spans="1:22" s="126" customFormat="1" ht="20.100000000000001" customHeight="1" x14ac:dyDescent="0.15">
      <c r="A67" s="122"/>
      <c r="B67" s="65"/>
      <c r="C67" s="430"/>
      <c r="D67" s="430"/>
      <c r="E67" s="430"/>
      <c r="F67" s="430"/>
      <c r="G67" s="77" t="s">
        <v>63</v>
      </c>
      <c r="H67" s="78" t="s">
        <v>13</v>
      </c>
      <c r="I67" s="19" t="s">
        <v>12</v>
      </c>
      <c r="J67" s="78" t="s">
        <v>11</v>
      </c>
      <c r="K67" s="19" t="s">
        <v>10</v>
      </c>
      <c r="L67" s="19" t="s">
        <v>9</v>
      </c>
      <c r="M67" s="79" t="s">
        <v>8</v>
      </c>
      <c r="N67" s="78" t="s">
        <v>7</v>
      </c>
      <c r="O67" s="19" t="s">
        <v>6</v>
      </c>
      <c r="P67" s="19" t="s">
        <v>5</v>
      </c>
      <c r="Q67" s="78" t="s">
        <v>4</v>
      </c>
      <c r="R67" s="19" t="s">
        <v>3</v>
      </c>
      <c r="S67" s="26" t="s">
        <v>64</v>
      </c>
      <c r="T67" s="38"/>
      <c r="U67" s="34"/>
      <c r="V67" s="159"/>
    </row>
    <row r="68" spans="1:22" s="126" customFormat="1" ht="30" customHeight="1" x14ac:dyDescent="0.15">
      <c r="A68" s="122"/>
      <c r="B68" s="65"/>
      <c r="C68" s="214" t="s">
        <v>15</v>
      </c>
      <c r="D68" s="215"/>
      <c r="E68" s="215"/>
      <c r="F68" s="215"/>
      <c r="G68" s="216"/>
      <c r="H68" s="67">
        <f>$G$57*H57+$G$58*H58+$G$59*H59+$G$62*H62+$G$63*H63+$G$64*H64+$G$65*H65</f>
        <v>0</v>
      </c>
      <c r="I68" s="67">
        <f t="shared" ref="I68:Q68" si="5">$G$57*I57+$G$58*I58+$G$59*I59+$G$62*I62+$G$63*I63+$G$64*I64+$G$65*I65</f>
        <v>0</v>
      </c>
      <c r="J68" s="67">
        <f t="shared" si="5"/>
        <v>0</v>
      </c>
      <c r="K68" s="67">
        <f t="shared" si="5"/>
        <v>0</v>
      </c>
      <c r="L68" s="67">
        <f t="shared" si="5"/>
        <v>0</v>
      </c>
      <c r="M68" s="67">
        <f>$G$57*M57+$G$58*M58+$G$59*M59+$G$62*M62+$G$63*M63+$G$64*M64+$G$65*M65</f>
        <v>0</v>
      </c>
      <c r="N68" s="67">
        <f t="shared" si="5"/>
        <v>0</v>
      </c>
      <c r="O68" s="67">
        <f t="shared" si="5"/>
        <v>0</v>
      </c>
      <c r="P68" s="67">
        <f t="shared" si="5"/>
        <v>0</v>
      </c>
      <c r="Q68" s="67">
        <f t="shared" si="5"/>
        <v>0</v>
      </c>
      <c r="R68" s="67">
        <f>$G$57*R57+$G$58*R58+$G$59*R59+$G$62*R62+$G$63*R63+$G$64*R64+$G$65*R65</f>
        <v>0</v>
      </c>
      <c r="S68" s="20"/>
      <c r="T68" s="37"/>
      <c r="U68" s="35"/>
      <c r="V68" s="159"/>
    </row>
    <row r="69" spans="1:22" s="126" customFormat="1" ht="30" customHeight="1" x14ac:dyDescent="0.15">
      <c r="A69" s="122"/>
      <c r="B69" s="65"/>
      <c r="C69" s="448" t="s">
        <v>122</v>
      </c>
      <c r="D69" s="296"/>
      <c r="E69" s="296"/>
      <c r="F69" s="297"/>
      <c r="G69" s="52">
        <v>0.8571428571428571</v>
      </c>
      <c r="H69" s="23"/>
      <c r="I69" s="23"/>
      <c r="J69" s="23"/>
      <c r="K69" s="23"/>
      <c r="L69" s="23"/>
      <c r="M69" s="23"/>
      <c r="N69" s="23"/>
      <c r="O69" s="23"/>
      <c r="P69" s="23"/>
      <c r="Q69" s="23"/>
      <c r="R69" s="23"/>
      <c r="S69" s="22"/>
      <c r="T69" s="37"/>
      <c r="U69" s="35"/>
      <c r="V69" s="159"/>
    </row>
    <row r="70" spans="1:22" s="126" customFormat="1" ht="30" customHeight="1" x14ac:dyDescent="0.15">
      <c r="A70" s="122"/>
      <c r="B70" s="65"/>
      <c r="C70" s="449" t="s">
        <v>1</v>
      </c>
      <c r="D70" s="212"/>
      <c r="E70" s="212"/>
      <c r="F70" s="212"/>
      <c r="G70" s="213"/>
      <c r="H70" s="67">
        <f>IF(H69="",H68,ROUND(H68*6/7,2))</f>
        <v>0</v>
      </c>
      <c r="I70" s="67">
        <f t="shared" ref="I70:L70" si="6">IF(I69="",I68,ROUND(I68*6/7,2))</f>
        <v>0</v>
      </c>
      <c r="J70" s="67">
        <f t="shared" si="6"/>
        <v>0</v>
      </c>
      <c r="K70" s="67">
        <f t="shared" si="6"/>
        <v>0</v>
      </c>
      <c r="L70" s="67">
        <f t="shared" si="6"/>
        <v>0</v>
      </c>
      <c r="M70" s="67">
        <f>IF(M69="",M68,ROUND(M68*6/7,2))</f>
        <v>0</v>
      </c>
      <c r="N70" s="67">
        <f t="shared" ref="N70:R70" si="7">IF(N69="",N68,ROUND(N68*6/7,2))</f>
        <v>0</v>
      </c>
      <c r="O70" s="67">
        <f t="shared" si="7"/>
        <v>0</v>
      </c>
      <c r="P70" s="67">
        <f t="shared" si="7"/>
        <v>0</v>
      </c>
      <c r="Q70" s="67">
        <f t="shared" si="7"/>
        <v>0</v>
      </c>
      <c r="R70" s="67">
        <f t="shared" si="7"/>
        <v>0</v>
      </c>
      <c r="S70" s="67">
        <f>SUM(H70:R70)</f>
        <v>0</v>
      </c>
      <c r="T70" s="36" t="s">
        <v>98</v>
      </c>
      <c r="U70" s="91"/>
      <c r="V70" s="159"/>
    </row>
    <row r="71" spans="1:22" ht="30" customHeight="1" thickBot="1" x14ac:dyDescent="0.2">
      <c r="A71" s="122"/>
      <c r="B71" s="65"/>
      <c r="C71" s="421"/>
      <c r="D71" s="418"/>
      <c r="E71" s="418"/>
      <c r="F71" s="418"/>
      <c r="G71" s="418"/>
      <c r="H71" s="418"/>
      <c r="I71" s="418"/>
      <c r="J71" s="418"/>
      <c r="K71" s="418"/>
      <c r="L71" s="418"/>
      <c r="M71" s="418"/>
      <c r="N71" s="418"/>
      <c r="O71" s="418"/>
      <c r="P71" s="290" t="s">
        <v>102</v>
      </c>
      <c r="Q71" s="291"/>
      <c r="R71" s="292"/>
      <c r="S71" s="31">
        <f>COUNTIF(H70:R70,"&gt;0")</f>
        <v>0</v>
      </c>
      <c r="T71" s="36" t="s">
        <v>99</v>
      </c>
      <c r="U71" s="145"/>
      <c r="V71" s="159"/>
    </row>
    <row r="72" spans="1:22" ht="30" customHeight="1" thickBot="1" x14ac:dyDescent="0.2">
      <c r="A72" s="122"/>
      <c r="B72" s="65"/>
      <c r="C72" s="422"/>
      <c r="D72" s="419"/>
      <c r="E72" s="419"/>
      <c r="F72" s="419"/>
      <c r="G72" s="419"/>
      <c r="H72" s="419"/>
      <c r="I72" s="419"/>
      <c r="J72" s="419"/>
      <c r="K72" s="419"/>
      <c r="L72" s="419"/>
      <c r="M72" s="419"/>
      <c r="N72" s="419"/>
      <c r="O72" s="419"/>
      <c r="P72" s="374" t="s">
        <v>101</v>
      </c>
      <c r="Q72" s="375"/>
      <c r="R72" s="375"/>
      <c r="S72" s="73" t="str">
        <f>IF(S71&lt;1,"",S70/S71)</f>
        <v/>
      </c>
      <c r="T72" s="24" t="s">
        <v>100</v>
      </c>
      <c r="U72" s="145"/>
      <c r="V72" s="159"/>
    </row>
    <row r="73" spans="1:22" ht="9.9499999999999993" customHeight="1" thickBot="1" x14ac:dyDescent="0.2">
      <c r="A73" s="122"/>
      <c r="B73" s="66"/>
      <c r="C73" s="423"/>
      <c r="D73" s="420"/>
      <c r="E73" s="420"/>
      <c r="F73" s="420"/>
      <c r="G73" s="420"/>
      <c r="H73" s="420"/>
      <c r="I73" s="420"/>
      <c r="J73" s="420"/>
      <c r="K73" s="420"/>
      <c r="L73" s="420"/>
      <c r="M73" s="420"/>
      <c r="N73" s="420"/>
      <c r="O73" s="420"/>
      <c r="P73" s="340"/>
      <c r="Q73" s="340"/>
      <c r="R73" s="340"/>
      <c r="S73" s="340"/>
      <c r="T73" s="60"/>
      <c r="U73" s="145"/>
      <c r="V73" s="159"/>
    </row>
    <row r="74" spans="1:22" s="89" customFormat="1" ht="9.9499999999999993" customHeight="1" x14ac:dyDescent="0.15"/>
  </sheetData>
  <sheetProtection sheet="1" objects="1" scenarios="1"/>
  <mergeCells count="83">
    <mergeCell ref="D5:T5"/>
    <mergeCell ref="D6:T6"/>
    <mergeCell ref="C2:D2"/>
    <mergeCell ref="D4:T4"/>
    <mergeCell ref="R14:T14"/>
    <mergeCell ref="G2:T2"/>
    <mergeCell ref="R34:T34"/>
    <mergeCell ref="C19:F19"/>
    <mergeCell ref="D8:S8"/>
    <mergeCell ref="C22:C24"/>
    <mergeCell ref="D22:F22"/>
    <mergeCell ref="D23:F23"/>
    <mergeCell ref="D24:F24"/>
    <mergeCell ref="S15:S16"/>
    <mergeCell ref="D25:F25"/>
    <mergeCell ref="D9:S9"/>
    <mergeCell ref="D10:S10"/>
    <mergeCell ref="D11:S11"/>
    <mergeCell ref="D12:S12"/>
    <mergeCell ref="D13:Q13"/>
    <mergeCell ref="G15:G16"/>
    <mergeCell ref="Q15:R15"/>
    <mergeCell ref="C17:F17"/>
    <mergeCell ref="C18:F18"/>
    <mergeCell ref="P31:R31"/>
    <mergeCell ref="C15:C16"/>
    <mergeCell ref="D15:F16"/>
    <mergeCell ref="P32:R32"/>
    <mergeCell ref="P33:S33"/>
    <mergeCell ref="C27:F27"/>
    <mergeCell ref="C28:G28"/>
    <mergeCell ref="C29:F29"/>
    <mergeCell ref="C30:G30"/>
    <mergeCell ref="C31:C33"/>
    <mergeCell ref="D31:O33"/>
    <mergeCell ref="D61:F61"/>
    <mergeCell ref="P51:R51"/>
    <mergeCell ref="P52:R52"/>
    <mergeCell ref="P53:S53"/>
    <mergeCell ref="G35:G36"/>
    <mergeCell ref="Q35:R35"/>
    <mergeCell ref="S35:S36"/>
    <mergeCell ref="C48:G48"/>
    <mergeCell ref="C49:F49"/>
    <mergeCell ref="C50:G50"/>
    <mergeCell ref="C51:C53"/>
    <mergeCell ref="D51:O53"/>
    <mergeCell ref="C47:F47"/>
    <mergeCell ref="C42:C44"/>
    <mergeCell ref="D42:F42"/>
    <mergeCell ref="D43:F43"/>
    <mergeCell ref="C57:F57"/>
    <mergeCell ref="C58:F58"/>
    <mergeCell ref="C59:F59"/>
    <mergeCell ref="R54:T54"/>
    <mergeCell ref="G55:G56"/>
    <mergeCell ref="Q55:R55"/>
    <mergeCell ref="S55:S56"/>
    <mergeCell ref="C67:F67"/>
    <mergeCell ref="C62:C64"/>
    <mergeCell ref="D62:F62"/>
    <mergeCell ref="D63:F63"/>
    <mergeCell ref="D64:F64"/>
    <mergeCell ref="D65:F65"/>
    <mergeCell ref="P71:R71"/>
    <mergeCell ref="P72:R72"/>
    <mergeCell ref="P73:S73"/>
    <mergeCell ref="C68:G68"/>
    <mergeCell ref="C69:F69"/>
    <mergeCell ref="C70:G70"/>
    <mergeCell ref="C71:C73"/>
    <mergeCell ref="D71:O73"/>
    <mergeCell ref="C35:C36"/>
    <mergeCell ref="D35:F36"/>
    <mergeCell ref="C55:C56"/>
    <mergeCell ref="D55:F56"/>
    <mergeCell ref="D21:F21"/>
    <mergeCell ref="D41:F41"/>
    <mergeCell ref="D44:F44"/>
    <mergeCell ref="D45:F45"/>
    <mergeCell ref="C37:F37"/>
    <mergeCell ref="C38:F38"/>
    <mergeCell ref="C39:F39"/>
  </mergeCells>
  <phoneticPr fontId="2"/>
  <dataValidations count="2">
    <dataValidation type="list" allowBlank="1" showInputMessage="1" sqref="H29:R29 H49:R49 H69:R69" xr:uid="{D8F38349-98DD-484E-B543-82B03A70D248}">
      <formula1>"○"</formula1>
    </dataValidation>
    <dataValidation imeMode="halfAlpha" allowBlank="1" showInputMessage="1" showErrorMessage="1" sqref="H17:R19 H22:R25 H37:R39 H42:R45" xr:uid="{28D6F64F-76B1-47DD-A3F3-D0B31A2CF24E}"/>
  </dataValidation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33" max="20" man="1"/>
  </rowBreaks>
  <colBreaks count="1" manualBreakCount="1">
    <brk id="1" max="73" man="1"/>
  </colBreaks>
  <extLst>
    <ext xmlns:x14="http://schemas.microsoft.com/office/spreadsheetml/2009/9/main" uri="{78C0D931-6437-407d-A8EE-F0AAD7539E65}">
      <x14:conditionalFormattings>
        <x14:conditionalFormatting xmlns:xm="http://schemas.microsoft.com/office/excel/2006/main">
          <x14:cfRule type="expression" priority="1" id="{F302CA13-93C9-4966-B778-69B2C4A094AC}">
            <xm:f>'事業所規模点検書（通所介護等）'!$Q$12=1</xm:f>
            <x14:dxf>
              <fill>
                <patternFill>
                  <bgColor theme="0" tint="-0.499984740745262"/>
                </patternFill>
              </fill>
            </x14:dxf>
          </x14:cfRule>
          <x14:cfRule type="expression" priority="2" id="{00000000-000E-0000-0100-000001000000}">
            <xm:f>'事業所規模点検書（通所介護等）'!$C$21=1</xm:f>
            <x14:dxf>
              <fill>
                <patternFill>
                  <bgColor theme="0" tint="-0.499984740745262"/>
                </patternFill>
              </fill>
            </x14:dxf>
          </x14:cfRule>
          <xm:sqref>B4:T73</xm:sqref>
        </x14:conditionalFormatting>
        <x14:conditionalFormatting xmlns:xm="http://schemas.microsoft.com/office/excel/2006/main">
          <x14:cfRule type="expression" priority="4" id="{00000000-000E-0000-0100-000003000000}">
            <xm:f>'事業所規模点検書（通所介護等）'!$C$25=2</xm:f>
            <x14:dxf>
              <fill>
                <patternFill>
                  <bgColor theme="0" tint="-0.499984740745262"/>
                </patternFill>
              </fill>
            </x14:dxf>
          </x14:cfRule>
          <xm:sqref>C21:S25 C41:S45 C61:S65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787A-1238-4AEA-A00D-8FFF420F8F41}">
  <sheetPr>
    <pageSetUpPr fitToPage="1"/>
  </sheetPr>
  <dimension ref="A1:AQ89"/>
  <sheetViews>
    <sheetView showZeros="0" view="pageBreakPreview" zoomScaleNormal="90" zoomScaleSheetLayoutView="100" workbookViewId="0">
      <selection activeCell="C2" sqref="C2:D2"/>
    </sheetView>
  </sheetViews>
  <sheetFormatPr defaultRowHeight="13.5" x14ac:dyDescent="0.15"/>
  <cols>
    <col min="1" max="1" width="2.625" style="89" customWidth="1"/>
    <col min="2" max="20" width="6.625" style="90" customWidth="1"/>
    <col min="21" max="21" width="2.625" style="89" customWidth="1"/>
    <col min="22" max="16384" width="9" style="90"/>
  </cols>
  <sheetData>
    <row r="1" spans="1:43" s="91" customFormat="1" ht="9.9499999999999993" customHeight="1" x14ac:dyDescent="0.15">
      <c r="B1" s="116"/>
      <c r="C1" s="116"/>
      <c r="D1" s="116"/>
      <c r="E1" s="116"/>
      <c r="F1" s="116"/>
      <c r="G1" s="116"/>
      <c r="H1" s="116"/>
      <c r="I1" s="116"/>
      <c r="J1" s="116"/>
      <c r="K1" s="116"/>
      <c r="L1" s="116"/>
      <c r="M1" s="116"/>
      <c r="N1" s="116"/>
      <c r="O1" s="94"/>
    </row>
    <row r="2" spans="1:43" ht="20.100000000000001" customHeight="1" x14ac:dyDescent="0.15">
      <c r="B2" s="53" t="s">
        <v>60</v>
      </c>
      <c r="C2" s="472">
        <v>8</v>
      </c>
      <c r="D2" s="472"/>
      <c r="E2" s="61" t="s">
        <v>135</v>
      </c>
      <c r="F2" s="61"/>
      <c r="G2" s="417" t="s">
        <v>136</v>
      </c>
      <c r="H2" s="417"/>
      <c r="I2" s="417"/>
      <c r="J2" s="417"/>
      <c r="K2" s="417"/>
      <c r="L2" s="417"/>
      <c r="M2" s="417"/>
      <c r="N2" s="417"/>
      <c r="O2" s="417"/>
      <c r="P2" s="61"/>
      <c r="Q2" s="61"/>
      <c r="R2" s="61"/>
      <c r="S2" s="61"/>
      <c r="T2" s="61"/>
      <c r="U2" s="32"/>
      <c r="V2" s="91"/>
      <c r="AH2" s="91"/>
      <c r="AI2" s="91"/>
      <c r="AJ2" s="91"/>
      <c r="AK2" s="91"/>
      <c r="AL2" s="91"/>
      <c r="AM2" s="91"/>
      <c r="AN2" s="91"/>
      <c r="AO2" s="91"/>
      <c r="AP2" s="91"/>
      <c r="AQ2" s="91"/>
    </row>
    <row r="3" spans="1:43" s="89" customFormat="1" ht="9.9499999999999993" customHeight="1" thickBot="1" x14ac:dyDescent="0.2">
      <c r="A3" s="87"/>
      <c r="B3" s="87"/>
      <c r="C3" s="87"/>
      <c r="D3" s="87"/>
      <c r="E3" s="87"/>
      <c r="F3" s="87"/>
      <c r="G3" s="87"/>
      <c r="H3" s="87"/>
      <c r="I3" s="87"/>
      <c r="J3" s="87"/>
      <c r="K3" s="87"/>
      <c r="L3" s="87"/>
      <c r="M3" s="87"/>
      <c r="N3" s="87"/>
      <c r="O3" s="87"/>
      <c r="P3" s="87"/>
      <c r="Q3" s="87"/>
      <c r="R3" s="87"/>
      <c r="S3" s="87"/>
      <c r="T3" s="87"/>
      <c r="U3" s="87"/>
      <c r="V3" s="90"/>
      <c r="AH3" s="90"/>
      <c r="AI3" s="90"/>
      <c r="AJ3" s="90"/>
      <c r="AK3" s="90"/>
      <c r="AL3" s="90"/>
      <c r="AM3" s="90"/>
      <c r="AN3" s="90"/>
      <c r="AO3" s="90"/>
      <c r="AP3" s="90"/>
      <c r="AQ3" s="90"/>
    </row>
    <row r="4" spans="1:43" s="92" customFormat="1" ht="20.100000000000001" customHeight="1" x14ac:dyDescent="0.15">
      <c r="A4" s="91"/>
      <c r="B4" s="219" t="s">
        <v>19</v>
      </c>
      <c r="C4" s="220"/>
      <c r="D4" s="220"/>
      <c r="E4" s="220"/>
      <c r="F4" s="220"/>
      <c r="G4" s="220"/>
      <c r="H4" s="221"/>
      <c r="I4" s="219" t="s">
        <v>34</v>
      </c>
      <c r="J4" s="220"/>
      <c r="K4" s="220"/>
      <c r="L4" s="222"/>
      <c r="M4" s="220" t="s">
        <v>117</v>
      </c>
      <c r="N4" s="220"/>
      <c r="O4" s="220"/>
      <c r="P4" s="220"/>
      <c r="Q4" s="220"/>
      <c r="R4" s="220"/>
      <c r="S4" s="220"/>
      <c r="T4" s="221"/>
      <c r="U4" s="91"/>
      <c r="V4" s="89"/>
      <c r="AH4" s="89"/>
      <c r="AI4" s="89"/>
      <c r="AJ4" s="89"/>
      <c r="AK4" s="89"/>
      <c r="AL4" s="89"/>
      <c r="AM4" s="89"/>
      <c r="AN4" s="89"/>
      <c r="AO4" s="89"/>
      <c r="AP4" s="89"/>
      <c r="AQ4" s="89"/>
    </row>
    <row r="5" spans="1:43" s="92" customFormat="1" ht="30" customHeight="1" thickBot="1" x14ac:dyDescent="0.2">
      <c r="A5" s="91"/>
      <c r="B5" s="473">
        <v>46091</v>
      </c>
      <c r="C5" s="474"/>
      <c r="D5" s="474"/>
      <c r="E5" s="474"/>
      <c r="F5" s="474"/>
      <c r="G5" s="474"/>
      <c r="H5" s="475"/>
      <c r="I5" s="476" t="s">
        <v>152</v>
      </c>
      <c r="J5" s="477"/>
      <c r="K5" s="477"/>
      <c r="L5" s="478"/>
      <c r="M5" s="477" t="s">
        <v>153</v>
      </c>
      <c r="N5" s="477"/>
      <c r="O5" s="477"/>
      <c r="P5" s="477"/>
      <c r="Q5" s="477"/>
      <c r="R5" s="477"/>
      <c r="S5" s="477"/>
      <c r="T5" s="479"/>
      <c r="U5" s="91"/>
    </row>
    <row r="6" spans="1:43" s="91" customFormat="1" ht="9.9499999999999993" customHeight="1" thickBot="1" x14ac:dyDescent="0.2">
      <c r="B6" s="93"/>
      <c r="C6" s="93"/>
      <c r="D6" s="93"/>
      <c r="E6" s="93"/>
      <c r="F6" s="93"/>
      <c r="G6" s="93"/>
      <c r="H6" s="93"/>
      <c r="I6" s="93"/>
      <c r="J6" s="93"/>
      <c r="K6" s="93"/>
      <c r="L6" s="93"/>
      <c r="M6" s="93"/>
      <c r="N6" s="93"/>
      <c r="O6" s="94"/>
      <c r="V6" s="92"/>
      <c r="AH6" s="92"/>
      <c r="AI6" s="92"/>
      <c r="AJ6" s="92"/>
      <c r="AK6" s="92"/>
      <c r="AL6" s="92"/>
      <c r="AM6" s="92"/>
      <c r="AN6" s="92"/>
      <c r="AO6" s="92"/>
      <c r="AP6" s="92"/>
      <c r="AQ6" s="92"/>
    </row>
    <row r="7" spans="1:43" s="92" customFormat="1" ht="30" customHeight="1" x14ac:dyDescent="0.15">
      <c r="A7" s="91"/>
      <c r="B7" s="230" t="s">
        <v>20</v>
      </c>
      <c r="C7" s="234" t="s">
        <v>21</v>
      </c>
      <c r="D7" s="235"/>
      <c r="E7" s="236"/>
      <c r="F7" s="480">
        <v>1471909999</v>
      </c>
      <c r="G7" s="481"/>
      <c r="H7" s="481"/>
      <c r="I7" s="481"/>
      <c r="J7" s="481"/>
      <c r="K7" s="481"/>
      <c r="L7" s="481"/>
      <c r="M7" s="481"/>
      <c r="N7" s="481"/>
      <c r="O7" s="481"/>
      <c r="P7" s="481"/>
      <c r="Q7" s="481"/>
      <c r="R7" s="481"/>
      <c r="S7" s="481"/>
      <c r="T7" s="482"/>
      <c r="U7" s="91"/>
      <c r="V7" s="91"/>
      <c r="AH7" s="91"/>
      <c r="AI7" s="91"/>
      <c r="AJ7" s="91"/>
      <c r="AK7" s="91"/>
      <c r="AL7" s="91"/>
      <c r="AM7" s="91"/>
      <c r="AN7" s="91"/>
      <c r="AO7" s="91"/>
      <c r="AP7" s="91"/>
      <c r="AQ7" s="91"/>
    </row>
    <row r="8" spans="1:43" s="92" customFormat="1" ht="20.100000000000001" customHeight="1" x14ac:dyDescent="0.15">
      <c r="A8" s="91"/>
      <c r="B8" s="231"/>
      <c r="C8" s="239" t="s">
        <v>22</v>
      </c>
      <c r="D8" s="240"/>
      <c r="E8" s="483" t="s">
        <v>154</v>
      </c>
      <c r="F8" s="484"/>
      <c r="G8" s="484"/>
      <c r="H8" s="484"/>
      <c r="I8" s="484"/>
      <c r="J8" s="484"/>
      <c r="K8" s="484"/>
      <c r="L8" s="484"/>
      <c r="M8" s="484"/>
      <c r="N8" s="484"/>
      <c r="O8" s="484"/>
      <c r="P8" s="484"/>
      <c r="Q8" s="484"/>
      <c r="R8" s="484"/>
      <c r="S8" s="484"/>
      <c r="T8" s="485"/>
      <c r="U8" s="91"/>
    </row>
    <row r="9" spans="1:43" s="92" customFormat="1" ht="30" customHeight="1" x14ac:dyDescent="0.15">
      <c r="A9" s="91"/>
      <c r="B9" s="231"/>
      <c r="C9" s="243" t="s">
        <v>23</v>
      </c>
      <c r="D9" s="244"/>
      <c r="E9" s="486" t="s">
        <v>155</v>
      </c>
      <c r="F9" s="487"/>
      <c r="G9" s="487"/>
      <c r="H9" s="487"/>
      <c r="I9" s="487"/>
      <c r="J9" s="487"/>
      <c r="K9" s="487"/>
      <c r="L9" s="487"/>
      <c r="M9" s="487"/>
      <c r="N9" s="487"/>
      <c r="O9" s="487"/>
      <c r="P9" s="487"/>
      <c r="Q9" s="487"/>
      <c r="R9" s="487"/>
      <c r="S9" s="487"/>
      <c r="T9" s="488"/>
      <c r="U9" s="91"/>
    </row>
    <row r="10" spans="1:43" s="92" customFormat="1" ht="30" customHeight="1" x14ac:dyDescent="0.15">
      <c r="A10" s="91"/>
      <c r="B10" s="231"/>
      <c r="C10" s="258" t="s">
        <v>24</v>
      </c>
      <c r="D10" s="259"/>
      <c r="E10" s="489" t="s">
        <v>158</v>
      </c>
      <c r="F10" s="489"/>
      <c r="G10" s="489"/>
      <c r="H10" s="489"/>
      <c r="I10" s="489"/>
      <c r="J10" s="489"/>
      <c r="K10" s="489"/>
      <c r="L10" s="489"/>
      <c r="M10" s="489"/>
      <c r="N10" s="490"/>
      <c r="O10" s="258" t="s">
        <v>25</v>
      </c>
      <c r="P10" s="95" t="s">
        <v>26</v>
      </c>
      <c r="Q10" s="468" t="s">
        <v>156</v>
      </c>
      <c r="R10" s="468"/>
      <c r="S10" s="468"/>
      <c r="T10" s="469"/>
      <c r="U10" s="91"/>
    </row>
    <row r="11" spans="1:43" s="92" customFormat="1" ht="30" customHeight="1" x14ac:dyDescent="0.15">
      <c r="A11" s="91"/>
      <c r="B11" s="231"/>
      <c r="C11" s="243"/>
      <c r="D11" s="244"/>
      <c r="E11" s="491"/>
      <c r="F11" s="491"/>
      <c r="G11" s="491"/>
      <c r="H11" s="491"/>
      <c r="I11" s="491"/>
      <c r="J11" s="491"/>
      <c r="K11" s="491"/>
      <c r="L11" s="491"/>
      <c r="M11" s="491"/>
      <c r="N11" s="492"/>
      <c r="O11" s="243"/>
      <c r="P11" s="95" t="s">
        <v>33</v>
      </c>
      <c r="Q11" s="468" t="s">
        <v>157</v>
      </c>
      <c r="R11" s="468"/>
      <c r="S11" s="468"/>
      <c r="T11" s="469"/>
      <c r="U11" s="91"/>
    </row>
    <row r="12" spans="1:43" s="92" customFormat="1" ht="30" customHeight="1" x14ac:dyDescent="0.15">
      <c r="A12" s="91"/>
      <c r="B12" s="231"/>
      <c r="C12" s="252" t="s">
        <v>50</v>
      </c>
      <c r="D12" s="253"/>
      <c r="E12" s="266" t="s">
        <v>159</v>
      </c>
      <c r="F12" s="266"/>
      <c r="G12" s="266"/>
      <c r="H12" s="266"/>
      <c r="I12" s="266"/>
      <c r="J12" s="266"/>
      <c r="K12" s="266"/>
      <c r="L12" s="266"/>
      <c r="M12" s="266"/>
      <c r="N12" s="267"/>
      <c r="O12" s="268" t="s">
        <v>35</v>
      </c>
      <c r="P12" s="269"/>
      <c r="Q12" s="470">
        <v>1</v>
      </c>
      <c r="R12" s="471"/>
      <c r="S12" s="471"/>
      <c r="T12" s="96" t="s">
        <v>36</v>
      </c>
      <c r="U12" s="91"/>
    </row>
    <row r="13" spans="1:43" s="92" customFormat="1" ht="30" customHeight="1" x14ac:dyDescent="0.15">
      <c r="A13" s="91"/>
      <c r="B13" s="231"/>
      <c r="C13" s="252" t="s">
        <v>27</v>
      </c>
      <c r="D13" s="253"/>
      <c r="E13" s="97" t="s">
        <v>28</v>
      </c>
      <c r="F13" s="493">
        <v>25</v>
      </c>
      <c r="G13" s="494"/>
      <c r="H13" s="98" t="s">
        <v>37</v>
      </c>
      <c r="I13" s="97" t="s">
        <v>30</v>
      </c>
      <c r="J13" s="254"/>
      <c r="K13" s="255"/>
      <c r="L13" s="98" t="s">
        <v>37</v>
      </c>
      <c r="M13" s="97" t="s">
        <v>29</v>
      </c>
      <c r="N13" s="254"/>
      <c r="O13" s="255"/>
      <c r="P13" s="98" t="s">
        <v>37</v>
      </c>
      <c r="Q13" s="97" t="s">
        <v>31</v>
      </c>
      <c r="R13" s="254"/>
      <c r="S13" s="255"/>
      <c r="T13" s="99" t="s">
        <v>37</v>
      </c>
      <c r="U13" s="91"/>
    </row>
    <row r="14" spans="1:43" s="92" customFormat="1" ht="30" customHeight="1" x14ac:dyDescent="0.15">
      <c r="A14" s="91"/>
      <c r="B14" s="231"/>
      <c r="C14" s="256" t="s">
        <v>32</v>
      </c>
      <c r="D14" s="257"/>
      <c r="E14" s="97" t="s">
        <v>28</v>
      </c>
      <c r="F14" s="201">
        <v>0.39583333333333331</v>
      </c>
      <c r="G14" s="100" t="s">
        <v>38</v>
      </c>
      <c r="H14" s="200">
        <v>0.66666666666666663</v>
      </c>
      <c r="I14" s="97" t="s">
        <v>30</v>
      </c>
      <c r="J14" s="163" t="s">
        <v>39</v>
      </c>
      <c r="K14" s="100" t="s">
        <v>38</v>
      </c>
      <c r="L14" s="164" t="s">
        <v>39</v>
      </c>
      <c r="M14" s="95" t="s">
        <v>29</v>
      </c>
      <c r="N14" s="163" t="s">
        <v>39</v>
      </c>
      <c r="O14" s="100" t="s">
        <v>38</v>
      </c>
      <c r="P14" s="164" t="s">
        <v>39</v>
      </c>
      <c r="Q14" s="97" t="s">
        <v>31</v>
      </c>
      <c r="R14" s="163" t="s">
        <v>39</v>
      </c>
      <c r="S14" s="100" t="s">
        <v>38</v>
      </c>
      <c r="T14" s="162" t="s">
        <v>39</v>
      </c>
      <c r="U14" s="91"/>
    </row>
    <row r="15" spans="1:43" s="92" customFormat="1" ht="30" customHeight="1" x14ac:dyDescent="0.15">
      <c r="A15" s="91"/>
      <c r="B15" s="231"/>
      <c r="C15" s="436" t="s">
        <v>51</v>
      </c>
      <c r="D15" s="437"/>
      <c r="E15" s="101" t="s">
        <v>28</v>
      </c>
      <c r="F15" s="102" t="s">
        <v>40</v>
      </c>
      <c r="G15" s="104" t="s">
        <v>41</v>
      </c>
      <c r="H15" s="104" t="s">
        <v>42</v>
      </c>
      <c r="I15" s="104" t="s">
        <v>43</v>
      </c>
      <c r="J15" s="104" t="s">
        <v>44</v>
      </c>
      <c r="K15" s="104" t="s">
        <v>45</v>
      </c>
      <c r="L15" s="104" t="s">
        <v>46</v>
      </c>
      <c r="M15" s="104" t="s">
        <v>47</v>
      </c>
      <c r="N15" s="442" t="s">
        <v>49</v>
      </c>
      <c r="O15" s="442"/>
      <c r="P15" s="443"/>
      <c r="Q15" s="443"/>
      <c r="R15" s="443"/>
      <c r="S15" s="443"/>
      <c r="T15" s="105" t="s">
        <v>48</v>
      </c>
      <c r="U15" s="91"/>
    </row>
    <row r="16" spans="1:43" s="92" customFormat="1" ht="30" customHeight="1" x14ac:dyDescent="0.15">
      <c r="A16" s="91"/>
      <c r="B16" s="231"/>
      <c r="C16" s="438"/>
      <c r="D16" s="439"/>
      <c r="E16" s="106" t="s">
        <v>30</v>
      </c>
      <c r="F16" s="107" t="s">
        <v>40</v>
      </c>
      <c r="G16" s="109" t="s">
        <v>41</v>
      </c>
      <c r="H16" s="109" t="s">
        <v>42</v>
      </c>
      <c r="I16" s="109" t="s">
        <v>43</v>
      </c>
      <c r="J16" s="109" t="s">
        <v>44</v>
      </c>
      <c r="K16" s="109" t="s">
        <v>45</v>
      </c>
      <c r="L16" s="109" t="s">
        <v>46</v>
      </c>
      <c r="M16" s="109" t="s">
        <v>47</v>
      </c>
      <c r="N16" s="444" t="s">
        <v>49</v>
      </c>
      <c r="O16" s="444"/>
      <c r="P16" s="247"/>
      <c r="Q16" s="247"/>
      <c r="R16" s="247"/>
      <c r="S16" s="247"/>
      <c r="T16" s="110" t="s">
        <v>48</v>
      </c>
      <c r="U16" s="91"/>
    </row>
    <row r="17" spans="1:32" s="92" customFormat="1" ht="30" customHeight="1" x14ac:dyDescent="0.15">
      <c r="A17" s="91"/>
      <c r="B17" s="232"/>
      <c r="C17" s="438"/>
      <c r="D17" s="439"/>
      <c r="E17" s="106" t="s">
        <v>29</v>
      </c>
      <c r="F17" s="107" t="s">
        <v>40</v>
      </c>
      <c r="G17" s="109" t="s">
        <v>41</v>
      </c>
      <c r="H17" s="109" t="s">
        <v>42</v>
      </c>
      <c r="I17" s="109" t="s">
        <v>43</v>
      </c>
      <c r="J17" s="109" t="s">
        <v>44</v>
      </c>
      <c r="K17" s="109" t="s">
        <v>45</v>
      </c>
      <c r="L17" s="109" t="s">
        <v>46</v>
      </c>
      <c r="M17" s="109" t="s">
        <v>47</v>
      </c>
      <c r="N17" s="444" t="s">
        <v>49</v>
      </c>
      <c r="O17" s="444"/>
      <c r="P17" s="247"/>
      <c r="Q17" s="247"/>
      <c r="R17" s="247"/>
      <c r="S17" s="247"/>
      <c r="T17" s="110" t="s">
        <v>48</v>
      </c>
      <c r="U17" s="91"/>
    </row>
    <row r="18" spans="1:32" s="92" customFormat="1" ht="30" customHeight="1" thickBot="1" x14ac:dyDescent="0.2">
      <c r="A18" s="91"/>
      <c r="B18" s="233"/>
      <c r="C18" s="440"/>
      <c r="D18" s="441"/>
      <c r="E18" s="111" t="s">
        <v>31</v>
      </c>
      <c r="F18" s="112" t="s">
        <v>40</v>
      </c>
      <c r="G18" s="114" t="s">
        <v>41</v>
      </c>
      <c r="H18" s="114" t="s">
        <v>42</v>
      </c>
      <c r="I18" s="114" t="s">
        <v>43</v>
      </c>
      <c r="J18" s="114" t="s">
        <v>44</v>
      </c>
      <c r="K18" s="114" t="s">
        <v>45</v>
      </c>
      <c r="L18" s="114" t="s">
        <v>46</v>
      </c>
      <c r="M18" s="114" t="s">
        <v>47</v>
      </c>
      <c r="N18" s="248" t="s">
        <v>49</v>
      </c>
      <c r="O18" s="248"/>
      <c r="P18" s="249"/>
      <c r="Q18" s="249"/>
      <c r="R18" s="249"/>
      <c r="S18" s="249"/>
      <c r="T18" s="115" t="s">
        <v>48</v>
      </c>
      <c r="U18" s="91"/>
      <c r="W18" s="91"/>
      <c r="X18" s="91"/>
      <c r="Y18" s="91"/>
      <c r="Z18" s="91"/>
      <c r="AA18" s="91"/>
      <c r="AB18" s="91"/>
      <c r="AC18" s="91"/>
      <c r="AD18" s="91"/>
      <c r="AE18" s="91"/>
      <c r="AF18" s="91"/>
    </row>
    <row r="19" spans="1:32" s="91" customFormat="1" ht="9.9499999999999993" customHeight="1" thickBot="1" x14ac:dyDescent="0.2">
      <c r="B19" s="116"/>
      <c r="C19" s="116"/>
      <c r="D19" s="116"/>
      <c r="E19" s="116"/>
      <c r="F19" s="116"/>
      <c r="G19" s="116"/>
      <c r="H19" s="116"/>
      <c r="I19" s="116"/>
      <c r="J19" s="116"/>
      <c r="K19" s="116"/>
      <c r="L19" s="116"/>
      <c r="M19" s="116"/>
      <c r="N19" s="116"/>
      <c r="O19" s="94"/>
      <c r="W19" s="92"/>
      <c r="X19" s="92"/>
      <c r="Y19" s="92"/>
      <c r="Z19" s="92"/>
      <c r="AA19" s="92"/>
      <c r="AB19" s="92"/>
      <c r="AC19" s="92"/>
      <c r="AD19" s="92"/>
      <c r="AE19" s="92"/>
      <c r="AF19" s="92"/>
    </row>
    <row r="20" spans="1:32" s="92" customFormat="1" ht="20.100000000000001" customHeight="1" x14ac:dyDescent="0.15">
      <c r="A20" s="91"/>
      <c r="B20" s="389" t="s">
        <v>74</v>
      </c>
      <c r="C20" s="117" t="s">
        <v>81</v>
      </c>
      <c r="D20" s="415" t="s">
        <v>82</v>
      </c>
      <c r="E20" s="415"/>
      <c r="F20" s="415"/>
      <c r="G20" s="415"/>
      <c r="H20" s="415"/>
      <c r="I20" s="415"/>
      <c r="J20" s="415"/>
      <c r="K20" s="415"/>
      <c r="L20" s="415"/>
      <c r="M20" s="415"/>
      <c r="N20" s="415"/>
      <c r="O20" s="415"/>
      <c r="P20" s="415"/>
      <c r="Q20" s="415"/>
      <c r="R20" s="415"/>
      <c r="S20" s="415"/>
      <c r="T20" s="416"/>
      <c r="U20" s="91"/>
    </row>
    <row r="21" spans="1:32" s="92" customFormat="1" ht="30" customHeight="1" x14ac:dyDescent="0.15">
      <c r="A21" s="91"/>
      <c r="B21" s="390"/>
      <c r="C21" s="165">
        <v>1</v>
      </c>
      <c r="D21" s="118" t="s">
        <v>77</v>
      </c>
      <c r="E21" s="428" t="s">
        <v>104</v>
      </c>
      <c r="F21" s="428"/>
      <c r="G21" s="428"/>
      <c r="H21" s="428"/>
      <c r="I21" s="428"/>
      <c r="J21" s="428"/>
      <c r="K21" s="428"/>
      <c r="L21" s="428"/>
      <c r="M21" s="428"/>
      <c r="N21" s="428"/>
      <c r="O21" s="428"/>
      <c r="P21" s="424" t="s">
        <v>150</v>
      </c>
      <c r="Q21" s="424"/>
      <c r="R21" s="424"/>
      <c r="S21" s="424"/>
      <c r="T21" s="425"/>
      <c r="U21" s="119"/>
    </row>
    <row r="22" spans="1:32" s="92" customFormat="1" ht="30" customHeight="1" thickBot="1" x14ac:dyDescent="0.2">
      <c r="A22" s="91"/>
      <c r="B22" s="391"/>
      <c r="C22" s="120"/>
      <c r="D22" s="121" t="s">
        <v>78</v>
      </c>
      <c r="E22" s="411" t="s">
        <v>105</v>
      </c>
      <c r="F22" s="411"/>
      <c r="G22" s="411"/>
      <c r="H22" s="411"/>
      <c r="I22" s="411"/>
      <c r="J22" s="411"/>
      <c r="K22" s="411"/>
      <c r="L22" s="411"/>
      <c r="M22" s="411"/>
      <c r="N22" s="411"/>
      <c r="O22" s="411"/>
      <c r="P22" s="426" t="s">
        <v>118</v>
      </c>
      <c r="Q22" s="426"/>
      <c r="R22" s="426"/>
      <c r="S22" s="426"/>
      <c r="T22" s="427"/>
      <c r="U22" s="119"/>
      <c r="W22" s="89"/>
      <c r="X22" s="89"/>
      <c r="Y22" s="89"/>
      <c r="Z22" s="89"/>
      <c r="AA22" s="89"/>
      <c r="AB22" s="89"/>
      <c r="AC22" s="89"/>
      <c r="AD22" s="89"/>
      <c r="AE22" s="89"/>
      <c r="AF22" s="89"/>
    </row>
    <row r="23" spans="1:32" s="89" customFormat="1" ht="9.9499999999999993" customHeight="1" thickBot="1" x14ac:dyDescent="0.2">
      <c r="A23" s="122"/>
      <c r="B23" s="42"/>
      <c r="C23" s="42"/>
      <c r="D23" s="42"/>
      <c r="E23" s="42"/>
      <c r="F23" s="42"/>
      <c r="G23" s="42"/>
      <c r="H23" s="42"/>
      <c r="I23" s="42"/>
      <c r="J23" s="42"/>
      <c r="K23" s="42"/>
      <c r="L23" s="42"/>
      <c r="M23" s="42"/>
      <c r="N23" s="42"/>
      <c r="O23" s="42"/>
      <c r="P23" s="123"/>
      <c r="W23" s="92"/>
      <c r="X23" s="92"/>
      <c r="Y23" s="92"/>
      <c r="Z23" s="92"/>
      <c r="AA23" s="92"/>
      <c r="AB23" s="92"/>
      <c r="AC23" s="92"/>
      <c r="AD23" s="92"/>
      <c r="AE23" s="92"/>
      <c r="AF23" s="92"/>
    </row>
    <row r="24" spans="1:32" s="92" customFormat="1" ht="20.100000000000001" customHeight="1" x14ac:dyDescent="0.15">
      <c r="A24" s="91"/>
      <c r="B24" s="392" t="s">
        <v>75</v>
      </c>
      <c r="C24" s="117" t="s">
        <v>81</v>
      </c>
      <c r="D24" s="415" t="s">
        <v>83</v>
      </c>
      <c r="E24" s="415"/>
      <c r="F24" s="415"/>
      <c r="G24" s="415"/>
      <c r="H24" s="415"/>
      <c r="I24" s="415"/>
      <c r="J24" s="415"/>
      <c r="K24" s="415"/>
      <c r="L24" s="415"/>
      <c r="M24" s="415"/>
      <c r="N24" s="415"/>
      <c r="O24" s="415"/>
      <c r="P24" s="415"/>
      <c r="Q24" s="415"/>
      <c r="R24" s="415"/>
      <c r="S24" s="415"/>
      <c r="T24" s="416"/>
      <c r="U24" s="91"/>
    </row>
    <row r="25" spans="1:32" s="92" customFormat="1" ht="30" customHeight="1" x14ac:dyDescent="0.15">
      <c r="A25" s="91"/>
      <c r="B25" s="393"/>
      <c r="C25" s="165">
        <v>1</v>
      </c>
      <c r="D25" s="124" t="s">
        <v>77</v>
      </c>
      <c r="E25" s="410" t="s">
        <v>79</v>
      </c>
      <c r="F25" s="410"/>
      <c r="G25" s="410"/>
      <c r="H25" s="410"/>
      <c r="I25" s="410"/>
      <c r="J25" s="410"/>
      <c r="K25" s="410"/>
      <c r="L25" s="395" t="s">
        <v>119</v>
      </c>
      <c r="M25" s="395"/>
      <c r="N25" s="395"/>
      <c r="O25" s="395"/>
      <c r="P25" s="395"/>
      <c r="Q25" s="395"/>
      <c r="R25" s="395"/>
      <c r="S25" s="395"/>
      <c r="T25" s="396"/>
      <c r="U25" s="119"/>
    </row>
    <row r="26" spans="1:32" s="92" customFormat="1" ht="30" customHeight="1" thickBot="1" x14ac:dyDescent="0.2">
      <c r="A26" s="91"/>
      <c r="B26" s="394"/>
      <c r="C26" s="120"/>
      <c r="D26" s="125" t="s">
        <v>78</v>
      </c>
      <c r="E26" s="411" t="s">
        <v>151</v>
      </c>
      <c r="F26" s="412"/>
      <c r="G26" s="412"/>
      <c r="H26" s="412"/>
      <c r="I26" s="412"/>
      <c r="J26" s="412"/>
      <c r="K26" s="412"/>
      <c r="L26" s="408" t="s">
        <v>120</v>
      </c>
      <c r="M26" s="408"/>
      <c r="N26" s="408"/>
      <c r="O26" s="408"/>
      <c r="P26" s="408"/>
      <c r="Q26" s="408"/>
      <c r="R26" s="408"/>
      <c r="S26" s="408"/>
      <c r="T26" s="409"/>
      <c r="U26" s="119"/>
      <c r="W26" s="89"/>
      <c r="X26" s="89"/>
      <c r="Y26" s="89"/>
      <c r="Z26" s="89"/>
      <c r="AA26" s="89"/>
      <c r="AB26" s="89"/>
      <c r="AC26" s="89"/>
      <c r="AD26" s="89"/>
      <c r="AE26" s="89"/>
      <c r="AF26" s="89"/>
    </row>
    <row r="27" spans="1:32" s="89" customFormat="1" ht="9.9499999999999993" customHeight="1" thickBot="1" x14ac:dyDescent="0.2">
      <c r="A27" s="122"/>
      <c r="B27" s="42"/>
      <c r="C27" s="42"/>
      <c r="D27" s="42"/>
      <c r="E27" s="42"/>
      <c r="F27" s="42"/>
      <c r="G27" s="42"/>
      <c r="H27" s="42"/>
      <c r="I27" s="42"/>
      <c r="J27" s="42"/>
      <c r="K27" s="42"/>
      <c r="L27" s="42"/>
      <c r="M27" s="42"/>
      <c r="N27" s="42"/>
      <c r="O27" s="42"/>
      <c r="P27" s="123"/>
      <c r="W27" s="90"/>
      <c r="X27" s="90"/>
      <c r="Y27" s="90"/>
      <c r="Z27" s="90"/>
      <c r="AA27" s="90"/>
      <c r="AB27" s="90"/>
      <c r="AC27" s="90"/>
      <c r="AD27" s="90"/>
      <c r="AE27" s="90"/>
      <c r="AF27" s="90"/>
    </row>
    <row r="28" spans="1:32" ht="30" customHeight="1" x14ac:dyDescent="0.15">
      <c r="A28" s="122"/>
      <c r="B28" s="272" t="s">
        <v>76</v>
      </c>
      <c r="C28" s="57" t="s">
        <v>80</v>
      </c>
      <c r="D28" s="413" t="s">
        <v>92</v>
      </c>
      <c r="E28" s="413"/>
      <c r="F28" s="413"/>
      <c r="G28" s="413"/>
      <c r="H28" s="413"/>
      <c r="I28" s="413"/>
      <c r="J28" s="413"/>
      <c r="K28" s="413"/>
      <c r="L28" s="413"/>
      <c r="M28" s="413"/>
      <c r="N28" s="413"/>
      <c r="O28" s="413"/>
      <c r="P28" s="413"/>
      <c r="Q28" s="413"/>
      <c r="R28" s="413"/>
      <c r="S28" s="413"/>
      <c r="T28" s="414"/>
      <c r="W28" s="126"/>
      <c r="X28" s="126"/>
      <c r="Y28" s="126"/>
      <c r="Z28" s="126"/>
      <c r="AA28" s="126"/>
      <c r="AB28" s="126"/>
      <c r="AC28" s="126"/>
      <c r="AD28" s="126"/>
      <c r="AE28" s="126"/>
      <c r="AF28" s="126"/>
    </row>
    <row r="29" spans="1:32" s="126" customFormat="1" ht="20.100000000000001" customHeight="1" x14ac:dyDescent="0.15">
      <c r="A29" s="122"/>
      <c r="B29" s="273"/>
      <c r="C29" s="74" t="s">
        <v>84</v>
      </c>
      <c r="D29" s="431" t="s">
        <v>149</v>
      </c>
      <c r="E29" s="431"/>
      <c r="F29" s="431"/>
      <c r="G29" s="431"/>
      <c r="H29" s="431"/>
      <c r="I29" s="431"/>
      <c r="J29" s="431"/>
      <c r="K29" s="431"/>
      <c r="L29" s="431"/>
      <c r="M29" s="431"/>
      <c r="N29" s="431"/>
      <c r="O29" s="431"/>
      <c r="P29" s="431"/>
      <c r="Q29" s="431"/>
      <c r="R29" s="431"/>
      <c r="S29" s="431"/>
      <c r="T29" s="432"/>
      <c r="U29" s="34"/>
    </row>
    <row r="30" spans="1:32" s="126" customFormat="1" ht="20.100000000000001" customHeight="1" x14ac:dyDescent="0.15">
      <c r="A30" s="122"/>
      <c r="B30" s="274"/>
      <c r="C30" s="127"/>
      <c r="D30" s="384" t="s">
        <v>89</v>
      </c>
      <c r="E30" s="384"/>
      <c r="F30" s="48"/>
      <c r="G30" s="49"/>
      <c r="H30" s="49"/>
      <c r="I30" s="50" t="str">
        <f>$B$2</f>
        <v>令和</v>
      </c>
      <c r="J30" s="21">
        <f>$C$2</f>
        <v>8</v>
      </c>
      <c r="K30" s="49" t="s">
        <v>0</v>
      </c>
      <c r="L30" s="49"/>
      <c r="M30" s="49"/>
      <c r="N30" s="51"/>
      <c r="O30" s="315" t="str">
        <f>$B$2&amp;$C$2+1&amp;K30</f>
        <v>令和9年</v>
      </c>
      <c r="P30" s="403"/>
      <c r="Q30" s="316"/>
      <c r="R30" s="404" t="s">
        <v>91</v>
      </c>
      <c r="S30" s="127"/>
      <c r="T30" s="128"/>
      <c r="U30" s="129"/>
      <c r="W30" s="90"/>
      <c r="X30" s="90"/>
      <c r="Y30" s="90"/>
      <c r="Z30" s="90"/>
      <c r="AA30" s="90"/>
      <c r="AB30" s="90"/>
      <c r="AC30" s="90"/>
      <c r="AD30" s="90"/>
      <c r="AE30" s="90"/>
      <c r="AF30" s="90"/>
    </row>
    <row r="31" spans="1:32" ht="30" customHeight="1" x14ac:dyDescent="0.15">
      <c r="A31" s="122"/>
      <c r="B31" s="274"/>
      <c r="C31" s="127"/>
      <c r="D31" s="385" t="s">
        <v>90</v>
      </c>
      <c r="E31" s="386"/>
      <c r="F31" s="88" t="s">
        <v>13</v>
      </c>
      <c r="G31" s="19" t="s">
        <v>12</v>
      </c>
      <c r="H31" s="82" t="s">
        <v>11</v>
      </c>
      <c r="I31" s="19" t="s">
        <v>10</v>
      </c>
      <c r="J31" s="19" t="s">
        <v>9</v>
      </c>
      <c r="K31" s="83" t="s">
        <v>8</v>
      </c>
      <c r="L31" s="82" t="s">
        <v>7</v>
      </c>
      <c r="M31" s="19" t="s">
        <v>6</v>
      </c>
      <c r="N31" s="19" t="s">
        <v>5</v>
      </c>
      <c r="O31" s="82" t="s">
        <v>4</v>
      </c>
      <c r="P31" s="19" t="s">
        <v>3</v>
      </c>
      <c r="Q31" s="19" t="s">
        <v>86</v>
      </c>
      <c r="R31" s="405"/>
      <c r="S31" s="127"/>
      <c r="T31" s="128"/>
      <c r="U31" s="129"/>
    </row>
    <row r="32" spans="1:32" ht="30" customHeight="1" x14ac:dyDescent="0.15">
      <c r="A32" s="122"/>
      <c r="B32" s="274"/>
      <c r="C32" s="127"/>
      <c r="D32" s="385" t="s">
        <v>87</v>
      </c>
      <c r="E32" s="386"/>
      <c r="F32" s="185"/>
      <c r="G32" s="185">
        <v>19</v>
      </c>
      <c r="H32" s="185">
        <v>20</v>
      </c>
      <c r="I32" s="185">
        <v>22</v>
      </c>
      <c r="J32" s="185">
        <v>21</v>
      </c>
      <c r="K32" s="185">
        <v>19</v>
      </c>
      <c r="L32" s="185">
        <v>21</v>
      </c>
      <c r="M32" s="185">
        <v>20</v>
      </c>
      <c r="N32" s="185">
        <v>20</v>
      </c>
      <c r="O32" s="185">
        <v>19</v>
      </c>
      <c r="P32" s="185">
        <v>18</v>
      </c>
      <c r="Q32" s="185">
        <v>21</v>
      </c>
      <c r="R32" s="184">
        <f>SUM(F32:Q32)</f>
        <v>220</v>
      </c>
      <c r="S32" s="127" t="s">
        <v>106</v>
      </c>
      <c r="T32" s="128"/>
      <c r="U32" s="129"/>
      <c r="W32" s="92"/>
      <c r="X32" s="92"/>
      <c r="Y32" s="92"/>
      <c r="Z32" s="92"/>
      <c r="AA32" s="92"/>
      <c r="AB32" s="92"/>
      <c r="AC32" s="92"/>
      <c r="AD32" s="92"/>
      <c r="AE32" s="92"/>
      <c r="AF32" s="92"/>
    </row>
    <row r="33" spans="1:32" s="92" customFormat="1" ht="9.9499999999999993" customHeight="1" x14ac:dyDescent="0.15">
      <c r="A33" s="91"/>
      <c r="B33" s="274"/>
      <c r="C33" s="94"/>
      <c r="D33" s="94"/>
      <c r="E33" s="94"/>
      <c r="F33" s="94"/>
      <c r="G33" s="94"/>
      <c r="H33" s="94"/>
      <c r="I33" s="94"/>
      <c r="J33" s="94"/>
      <c r="K33" s="94"/>
      <c r="L33" s="94"/>
      <c r="M33" s="94"/>
      <c r="N33" s="94"/>
      <c r="O33" s="94"/>
      <c r="P33" s="94"/>
      <c r="Q33" s="94"/>
      <c r="R33" s="94"/>
      <c r="S33" s="94"/>
      <c r="T33" s="130"/>
      <c r="U33" s="91"/>
      <c r="W33" s="126"/>
      <c r="X33" s="126"/>
      <c r="Y33" s="126"/>
      <c r="Z33" s="126"/>
      <c r="AA33" s="126"/>
      <c r="AB33" s="126"/>
      <c r="AC33" s="126"/>
      <c r="AD33" s="126"/>
      <c r="AE33" s="126"/>
      <c r="AF33" s="126"/>
    </row>
    <row r="34" spans="1:32" s="126" customFormat="1" ht="20.100000000000001" customHeight="1" x14ac:dyDescent="0.15">
      <c r="A34" s="122"/>
      <c r="B34" s="274"/>
      <c r="C34" s="58" t="s">
        <v>80</v>
      </c>
      <c r="D34" s="406" t="s">
        <v>93</v>
      </c>
      <c r="E34" s="406"/>
      <c r="F34" s="406"/>
      <c r="G34" s="406"/>
      <c r="H34" s="406"/>
      <c r="I34" s="406"/>
      <c r="J34" s="406"/>
      <c r="K34" s="406"/>
      <c r="L34" s="406"/>
      <c r="M34" s="406"/>
      <c r="N34" s="406"/>
      <c r="O34" s="406"/>
      <c r="P34" s="406"/>
      <c r="Q34" s="406"/>
      <c r="R34" s="406"/>
      <c r="S34" s="406"/>
      <c r="T34" s="407"/>
      <c r="U34" s="122"/>
    </row>
    <row r="35" spans="1:32" s="126" customFormat="1" ht="20.100000000000001" customHeight="1" x14ac:dyDescent="0.15">
      <c r="A35" s="122"/>
      <c r="B35" s="274"/>
      <c r="C35" s="47"/>
      <c r="D35" s="276" t="s">
        <v>113</v>
      </c>
      <c r="E35" s="277"/>
      <c r="F35" s="44"/>
      <c r="G35" s="278" t="s">
        <v>112</v>
      </c>
      <c r="H35" s="279"/>
      <c r="I35" s="44"/>
      <c r="J35" s="397" t="s">
        <v>111</v>
      </c>
      <c r="K35" s="398"/>
      <c r="L35" s="122"/>
      <c r="M35" s="122"/>
      <c r="N35" s="131"/>
      <c r="O35" s="131"/>
      <c r="P35" s="131"/>
      <c r="Q35" s="131"/>
      <c r="R35" s="131"/>
      <c r="S35" s="127"/>
      <c r="T35" s="128"/>
      <c r="U35" s="129"/>
      <c r="W35" s="90"/>
      <c r="X35" s="90"/>
      <c r="Y35" s="90"/>
      <c r="Z35" s="90"/>
      <c r="AA35" s="90"/>
      <c r="AB35" s="90"/>
      <c r="AC35" s="90"/>
      <c r="AD35" s="90"/>
      <c r="AE35" s="90"/>
      <c r="AF35" s="90"/>
    </row>
    <row r="36" spans="1:32" ht="30" customHeight="1" x14ac:dyDescent="0.15">
      <c r="A36" s="122"/>
      <c r="B36" s="274"/>
      <c r="C36" s="47"/>
      <c r="D36" s="399">
        <f>R32</f>
        <v>220</v>
      </c>
      <c r="E36" s="400"/>
      <c r="F36" s="45" t="s">
        <v>94</v>
      </c>
      <c r="G36" s="466">
        <v>11</v>
      </c>
      <c r="H36" s="467"/>
      <c r="I36" s="45" t="s">
        <v>17</v>
      </c>
      <c r="J36" s="401">
        <f>IFERROR(D36/G36,"")</f>
        <v>20</v>
      </c>
      <c r="K36" s="402"/>
      <c r="L36" s="43" t="s">
        <v>143</v>
      </c>
      <c r="M36" s="89"/>
      <c r="N36" s="89"/>
      <c r="O36" s="123"/>
      <c r="P36" s="123"/>
      <c r="Q36" s="123"/>
      <c r="R36" s="123"/>
      <c r="S36" s="127"/>
      <c r="T36" s="128"/>
      <c r="U36" s="129"/>
    </row>
    <row r="37" spans="1:32" ht="9.9499999999999993" customHeight="1" thickBot="1" x14ac:dyDescent="0.2">
      <c r="A37" s="122"/>
      <c r="B37" s="275"/>
      <c r="C37" s="387"/>
      <c r="D37" s="387"/>
      <c r="E37" s="387"/>
      <c r="F37" s="387"/>
      <c r="G37" s="387"/>
      <c r="H37" s="387"/>
      <c r="I37" s="387"/>
      <c r="J37" s="387"/>
      <c r="K37" s="387"/>
      <c r="L37" s="387"/>
      <c r="M37" s="387"/>
      <c r="N37" s="387"/>
      <c r="O37" s="387"/>
      <c r="P37" s="387"/>
      <c r="Q37" s="387"/>
      <c r="R37" s="387"/>
      <c r="S37" s="387"/>
      <c r="T37" s="388"/>
      <c r="W37" s="89"/>
      <c r="X37" s="89"/>
      <c r="Y37" s="89"/>
      <c r="Z37" s="89"/>
      <c r="AA37" s="89"/>
      <c r="AB37" s="89"/>
      <c r="AC37" s="89"/>
      <c r="AD37" s="89"/>
      <c r="AE37" s="89"/>
      <c r="AF37" s="89"/>
    </row>
    <row r="38" spans="1:32" s="89" customFormat="1" ht="9.9499999999999993" customHeight="1" thickBot="1" x14ac:dyDescent="0.2">
      <c r="A38" s="122"/>
      <c r="B38" s="42"/>
      <c r="C38" s="42"/>
      <c r="D38" s="42"/>
      <c r="E38" s="42"/>
      <c r="F38" s="42"/>
      <c r="G38" s="42"/>
      <c r="H38" s="42"/>
      <c r="I38" s="42"/>
      <c r="J38" s="42"/>
      <c r="K38" s="42"/>
      <c r="L38" s="42"/>
      <c r="M38" s="42"/>
      <c r="N38" s="42"/>
      <c r="O38" s="42"/>
      <c r="P38" s="123"/>
      <c r="W38" s="126"/>
      <c r="X38" s="126"/>
      <c r="Y38" s="126"/>
      <c r="Z38" s="126"/>
      <c r="AA38" s="126"/>
      <c r="AB38" s="126"/>
      <c r="AC38" s="126"/>
      <c r="AD38" s="126"/>
      <c r="AE38" s="126"/>
      <c r="AF38" s="126"/>
    </row>
    <row r="39" spans="1:32" s="126" customFormat="1" ht="20.100000000000001" customHeight="1" x14ac:dyDescent="0.15">
      <c r="A39" s="122"/>
      <c r="B39" s="272" t="s">
        <v>73</v>
      </c>
      <c r="C39" s="56" t="s">
        <v>80</v>
      </c>
      <c r="D39" s="288" t="s">
        <v>121</v>
      </c>
      <c r="E39" s="288"/>
      <c r="F39" s="288"/>
      <c r="G39" s="288"/>
      <c r="H39" s="288"/>
      <c r="I39" s="288"/>
      <c r="J39" s="288"/>
      <c r="K39" s="288"/>
      <c r="L39" s="288"/>
      <c r="M39" s="288"/>
      <c r="N39" s="288"/>
      <c r="O39" s="288"/>
      <c r="P39" s="288"/>
      <c r="Q39" s="288"/>
      <c r="R39" s="288"/>
      <c r="S39" s="288"/>
      <c r="T39" s="289"/>
      <c r="U39" s="122"/>
      <c r="W39" s="133"/>
      <c r="X39" s="133"/>
      <c r="Y39" s="133"/>
      <c r="Z39" s="133"/>
      <c r="AA39" s="133"/>
      <c r="AB39" s="133"/>
      <c r="AC39" s="133"/>
      <c r="AD39" s="133"/>
      <c r="AE39" s="133"/>
      <c r="AF39" s="133"/>
    </row>
    <row r="40" spans="1:32" s="133" customFormat="1" ht="20.100000000000001" customHeight="1" x14ac:dyDescent="0.15">
      <c r="A40" s="132"/>
      <c r="B40" s="273"/>
      <c r="C40" s="74" t="s">
        <v>84</v>
      </c>
      <c r="D40" s="431" t="s">
        <v>149</v>
      </c>
      <c r="E40" s="431"/>
      <c r="F40" s="431"/>
      <c r="G40" s="431"/>
      <c r="H40" s="431"/>
      <c r="I40" s="431"/>
      <c r="J40" s="431"/>
      <c r="K40" s="431"/>
      <c r="L40" s="431"/>
      <c r="M40" s="431"/>
      <c r="N40" s="431"/>
      <c r="O40" s="431"/>
      <c r="P40" s="431"/>
      <c r="Q40" s="431"/>
      <c r="R40" s="431"/>
      <c r="S40" s="431"/>
      <c r="T40" s="432"/>
      <c r="U40" s="34"/>
      <c r="W40" s="89"/>
      <c r="X40" s="89"/>
      <c r="Y40" s="89"/>
      <c r="Z40" s="89"/>
      <c r="AA40" s="89"/>
      <c r="AB40" s="89"/>
      <c r="AC40" s="89"/>
      <c r="AD40" s="89"/>
      <c r="AE40" s="89"/>
      <c r="AF40" s="89"/>
    </row>
    <row r="41" spans="1:32" s="89" customFormat="1" ht="9.9499999999999993" customHeight="1" thickBot="1" x14ac:dyDescent="0.2">
      <c r="A41" s="122"/>
      <c r="B41" s="274"/>
      <c r="C41" s="42"/>
      <c r="D41" s="42"/>
      <c r="E41" s="42"/>
      <c r="F41" s="42"/>
      <c r="G41" s="42"/>
      <c r="H41" s="42"/>
      <c r="I41" s="42"/>
      <c r="J41" s="42"/>
      <c r="K41" s="42"/>
      <c r="L41" s="42"/>
      <c r="M41" s="42"/>
      <c r="N41" s="42"/>
      <c r="O41" s="42"/>
      <c r="P41" s="123"/>
      <c r="Q41" s="123"/>
      <c r="R41" s="123"/>
      <c r="S41" s="123"/>
      <c r="T41" s="134"/>
      <c r="W41" s="126"/>
      <c r="X41" s="126"/>
      <c r="Y41" s="126"/>
      <c r="Z41" s="126"/>
      <c r="AA41" s="126"/>
      <c r="AB41" s="126"/>
      <c r="AC41" s="126"/>
      <c r="AD41" s="126"/>
      <c r="AE41" s="126"/>
      <c r="AF41" s="126"/>
    </row>
    <row r="42" spans="1:32" s="126" customFormat="1" ht="20.100000000000001" customHeight="1" x14ac:dyDescent="0.15">
      <c r="A42" s="122"/>
      <c r="B42" s="274"/>
      <c r="C42" s="54"/>
      <c r="D42" s="276" t="s">
        <v>115</v>
      </c>
      <c r="E42" s="277"/>
      <c r="F42" s="44"/>
      <c r="G42" s="44"/>
      <c r="H42" s="44"/>
      <c r="I42" s="278" t="s">
        <v>114</v>
      </c>
      <c r="J42" s="279"/>
      <c r="K42" s="44"/>
      <c r="L42" s="280" t="s">
        <v>67</v>
      </c>
      <c r="M42" s="281"/>
      <c r="O42" s="135"/>
      <c r="P42" s="135"/>
      <c r="Q42" s="135"/>
      <c r="R42" s="135"/>
      <c r="S42" s="135"/>
      <c r="T42" s="136"/>
      <c r="U42" s="129"/>
      <c r="W42" s="90"/>
      <c r="X42" s="90"/>
      <c r="Y42" s="90"/>
      <c r="Z42" s="90"/>
      <c r="AA42" s="90"/>
      <c r="AB42" s="90"/>
      <c r="AC42" s="90"/>
      <c r="AD42" s="90"/>
      <c r="AE42" s="90"/>
      <c r="AF42" s="90"/>
    </row>
    <row r="43" spans="1:32" ht="30" customHeight="1" thickBot="1" x14ac:dyDescent="0.2">
      <c r="A43" s="122"/>
      <c r="B43" s="274"/>
      <c r="C43" s="54"/>
      <c r="D43" s="466">
        <v>25</v>
      </c>
      <c r="E43" s="467"/>
      <c r="F43" s="45" t="s">
        <v>16</v>
      </c>
      <c r="G43" s="46">
        <v>0.9</v>
      </c>
      <c r="H43" s="45" t="s">
        <v>16</v>
      </c>
      <c r="I43" s="284">
        <f>J36</f>
        <v>20</v>
      </c>
      <c r="J43" s="285"/>
      <c r="K43" s="45" t="s">
        <v>17</v>
      </c>
      <c r="L43" s="286">
        <f>IFERROR(D43*G43*I43,"")</f>
        <v>450</v>
      </c>
      <c r="M43" s="287"/>
      <c r="N43" s="137" t="s">
        <v>144</v>
      </c>
      <c r="O43" s="135"/>
      <c r="P43" s="135"/>
      <c r="Q43" s="135"/>
      <c r="R43" s="135"/>
      <c r="S43" s="135"/>
      <c r="T43" s="136"/>
      <c r="U43" s="129"/>
      <c r="W43" s="92"/>
      <c r="X43" s="92"/>
      <c r="Y43" s="92"/>
      <c r="Z43" s="92"/>
      <c r="AA43" s="92"/>
      <c r="AB43" s="92"/>
      <c r="AC43" s="92"/>
      <c r="AD43" s="92"/>
      <c r="AE43" s="92"/>
      <c r="AF43" s="92"/>
    </row>
    <row r="44" spans="1:32" s="92" customFormat="1" ht="9.9499999999999993" customHeight="1" x14ac:dyDescent="0.15">
      <c r="A44" s="91"/>
      <c r="B44" s="274"/>
      <c r="C44" s="94"/>
      <c r="D44" s="94"/>
      <c r="E44" s="94"/>
      <c r="F44" s="94"/>
      <c r="G44" s="94"/>
      <c r="H44" s="94"/>
      <c r="I44" s="94"/>
      <c r="J44" s="94"/>
      <c r="K44" s="94"/>
      <c r="L44" s="43"/>
      <c r="M44" s="123"/>
      <c r="N44" s="123"/>
      <c r="O44" s="123"/>
      <c r="P44" s="91"/>
      <c r="Q44" s="91"/>
      <c r="R44" s="94"/>
      <c r="S44" s="94"/>
      <c r="T44" s="130"/>
      <c r="U44" s="91"/>
    </row>
    <row r="45" spans="1:32" s="92" customFormat="1" ht="20.100000000000001" customHeight="1" x14ac:dyDescent="0.15">
      <c r="A45" s="91"/>
      <c r="B45" s="274"/>
      <c r="C45" s="138" t="s">
        <v>96</v>
      </c>
      <c r="D45" s="311" t="s">
        <v>95</v>
      </c>
      <c r="E45" s="311"/>
      <c r="F45" s="311"/>
      <c r="G45" s="311"/>
      <c r="H45" s="311"/>
      <c r="I45" s="311"/>
      <c r="J45" s="311"/>
      <c r="K45" s="311"/>
      <c r="L45" s="311"/>
      <c r="M45" s="311"/>
      <c r="N45" s="311"/>
      <c r="O45" s="311"/>
      <c r="P45" s="311"/>
      <c r="Q45" s="311"/>
      <c r="R45" s="311"/>
      <c r="S45" s="311"/>
      <c r="T45" s="312"/>
      <c r="U45" s="91"/>
      <c r="W45" s="90"/>
      <c r="X45" s="90"/>
      <c r="Y45" s="90"/>
      <c r="Z45" s="90"/>
      <c r="AA45" s="90"/>
      <c r="AB45" s="90"/>
      <c r="AC45" s="90"/>
      <c r="AD45" s="90"/>
      <c r="AE45" s="90"/>
      <c r="AF45" s="90"/>
    </row>
    <row r="46" spans="1:32" ht="20.100000000000001" customHeight="1" thickBot="1" x14ac:dyDescent="0.2">
      <c r="A46" s="122"/>
      <c r="B46" s="275"/>
      <c r="C46" s="59" t="s">
        <v>97</v>
      </c>
      <c r="D46" s="313" t="s">
        <v>116</v>
      </c>
      <c r="E46" s="313"/>
      <c r="F46" s="313"/>
      <c r="G46" s="313"/>
      <c r="H46" s="313"/>
      <c r="I46" s="313"/>
      <c r="J46" s="313"/>
      <c r="K46" s="313"/>
      <c r="L46" s="313"/>
      <c r="M46" s="313"/>
      <c r="N46" s="313"/>
      <c r="O46" s="313"/>
      <c r="P46" s="313"/>
      <c r="Q46" s="313"/>
      <c r="R46" s="313"/>
      <c r="S46" s="313"/>
      <c r="T46" s="314"/>
      <c r="W46" s="91"/>
      <c r="X46" s="91"/>
      <c r="Y46" s="91"/>
      <c r="Z46" s="91"/>
      <c r="AA46" s="91"/>
      <c r="AB46" s="91"/>
      <c r="AC46" s="91"/>
      <c r="AD46" s="91"/>
      <c r="AE46" s="91"/>
      <c r="AF46" s="91"/>
    </row>
    <row r="47" spans="1:32" s="91" customFormat="1" ht="9.9499999999999993" customHeight="1" thickBot="1" x14ac:dyDescent="0.2">
      <c r="O47" s="94"/>
      <c r="W47" s="90"/>
      <c r="X47" s="90"/>
      <c r="Y47" s="90"/>
      <c r="Z47" s="90"/>
      <c r="AA47" s="90"/>
      <c r="AB47" s="90"/>
      <c r="AC47" s="90"/>
      <c r="AD47" s="90"/>
      <c r="AE47" s="90"/>
      <c r="AF47" s="90"/>
    </row>
    <row r="48" spans="1:32" ht="20.100000000000001" customHeight="1" x14ac:dyDescent="0.15">
      <c r="A48" s="122"/>
      <c r="B48" s="206" t="s">
        <v>71</v>
      </c>
      <c r="C48" s="56" t="s">
        <v>80</v>
      </c>
      <c r="D48" s="288" t="s">
        <v>134</v>
      </c>
      <c r="E48" s="288"/>
      <c r="F48" s="288"/>
      <c r="G48" s="288"/>
      <c r="H48" s="288"/>
      <c r="I48" s="288"/>
      <c r="J48" s="288"/>
      <c r="K48" s="288"/>
      <c r="L48" s="288"/>
      <c r="M48" s="288"/>
      <c r="N48" s="288"/>
      <c r="O48" s="288"/>
      <c r="P48" s="288"/>
      <c r="Q48" s="288"/>
      <c r="R48" s="288"/>
      <c r="S48" s="288"/>
      <c r="T48" s="289"/>
      <c r="U48" s="33"/>
    </row>
    <row r="49" spans="1:32" ht="20.100000000000001" customHeight="1" x14ac:dyDescent="0.15">
      <c r="A49" s="122"/>
      <c r="B49" s="304"/>
      <c r="C49" s="58" t="s">
        <v>84</v>
      </c>
      <c r="D49" s="245" t="s">
        <v>148</v>
      </c>
      <c r="E49" s="245"/>
      <c r="F49" s="245"/>
      <c r="G49" s="245"/>
      <c r="H49" s="245"/>
      <c r="I49" s="245"/>
      <c r="J49" s="245"/>
      <c r="K49" s="245"/>
      <c r="L49" s="245"/>
      <c r="M49" s="245"/>
      <c r="N49" s="245"/>
      <c r="O49" s="245"/>
      <c r="P49" s="245"/>
      <c r="Q49" s="245"/>
      <c r="R49" s="245"/>
      <c r="S49" s="84"/>
      <c r="T49" s="86"/>
      <c r="U49" s="33"/>
    </row>
    <row r="50" spans="1:32" ht="20.100000000000001" customHeight="1" x14ac:dyDescent="0.15">
      <c r="A50" s="122"/>
      <c r="B50" s="305"/>
      <c r="C50" s="62" t="s">
        <v>84</v>
      </c>
      <c r="D50" s="246" t="s">
        <v>123</v>
      </c>
      <c r="E50" s="246"/>
      <c r="F50" s="246"/>
      <c r="G50" s="246"/>
      <c r="H50" s="246"/>
      <c r="I50" s="246"/>
      <c r="J50" s="246"/>
      <c r="K50" s="246"/>
      <c r="L50" s="246"/>
      <c r="M50" s="246"/>
      <c r="N50" s="246"/>
      <c r="O50" s="246"/>
      <c r="P50" s="246"/>
      <c r="Q50" s="246"/>
      <c r="R50" s="84"/>
      <c r="S50" s="84"/>
      <c r="T50" s="55"/>
      <c r="U50" s="33"/>
    </row>
    <row r="51" spans="1:32" ht="20.100000000000001" customHeight="1" x14ac:dyDescent="0.15">
      <c r="A51" s="122"/>
      <c r="B51" s="304"/>
      <c r="C51" s="63" t="s">
        <v>84</v>
      </c>
      <c r="D51" s="465" t="s">
        <v>142</v>
      </c>
      <c r="E51" s="465"/>
      <c r="F51" s="465"/>
      <c r="G51" s="465"/>
      <c r="H51" s="465"/>
      <c r="I51" s="465"/>
      <c r="J51" s="465"/>
      <c r="K51" s="465"/>
      <c r="L51" s="465"/>
      <c r="M51" s="465"/>
      <c r="N51" s="465"/>
      <c r="O51" s="465"/>
      <c r="P51" s="465"/>
      <c r="Q51" s="465"/>
      <c r="R51" s="317" t="s">
        <v>70</v>
      </c>
      <c r="S51" s="317"/>
      <c r="T51" s="318"/>
      <c r="U51" s="33"/>
      <c r="W51" s="126"/>
      <c r="X51" s="126"/>
      <c r="Y51" s="126"/>
      <c r="Z51" s="126"/>
      <c r="AA51" s="126"/>
      <c r="AB51" s="126"/>
      <c r="AC51" s="126"/>
      <c r="AD51" s="126"/>
      <c r="AE51" s="126"/>
      <c r="AF51" s="126"/>
    </row>
    <row r="52" spans="1:32" s="126" customFormat="1" ht="20.100000000000001" customHeight="1" x14ac:dyDescent="0.15">
      <c r="A52" s="122"/>
      <c r="B52" s="304"/>
      <c r="C52" s="324" t="s">
        <v>162</v>
      </c>
      <c r="D52" s="320" t="s">
        <v>163</v>
      </c>
      <c r="E52" s="320"/>
      <c r="F52" s="321"/>
      <c r="G52" s="307" t="s">
        <v>14</v>
      </c>
      <c r="H52" s="48"/>
      <c r="I52" s="49"/>
      <c r="J52" s="49"/>
      <c r="K52" s="50" t="str">
        <f>$B$2</f>
        <v>令和</v>
      </c>
      <c r="L52" s="21">
        <f>$C$2-1</f>
        <v>7</v>
      </c>
      <c r="M52" s="49" t="s">
        <v>0</v>
      </c>
      <c r="N52" s="49"/>
      <c r="O52" s="49"/>
      <c r="P52" s="51"/>
      <c r="Q52" s="315" t="str">
        <f>$B$2&amp;$C$2&amp;M52</f>
        <v>令和8年</v>
      </c>
      <c r="R52" s="316"/>
      <c r="S52" s="309" t="s">
        <v>18</v>
      </c>
      <c r="T52" s="38"/>
      <c r="U52" s="34"/>
    </row>
    <row r="53" spans="1:32" s="126" customFormat="1" ht="20.100000000000001" customHeight="1" x14ac:dyDescent="0.15">
      <c r="A53" s="122"/>
      <c r="B53" s="304"/>
      <c r="C53" s="325"/>
      <c r="D53" s="322"/>
      <c r="E53" s="322"/>
      <c r="F53" s="323"/>
      <c r="G53" s="308"/>
      <c r="H53" s="82" t="s">
        <v>13</v>
      </c>
      <c r="I53" s="19" t="s">
        <v>12</v>
      </c>
      <c r="J53" s="82" t="s">
        <v>11</v>
      </c>
      <c r="K53" s="19" t="s">
        <v>10</v>
      </c>
      <c r="L53" s="19" t="s">
        <v>9</v>
      </c>
      <c r="M53" s="83" t="s">
        <v>8</v>
      </c>
      <c r="N53" s="82" t="s">
        <v>7</v>
      </c>
      <c r="O53" s="19" t="s">
        <v>6</v>
      </c>
      <c r="P53" s="19" t="s">
        <v>5</v>
      </c>
      <c r="Q53" s="82" t="s">
        <v>4</v>
      </c>
      <c r="R53" s="19" t="s">
        <v>3</v>
      </c>
      <c r="S53" s="310"/>
      <c r="T53" s="38"/>
      <c r="U53" s="34"/>
    </row>
    <row r="54" spans="1:32" s="126" customFormat="1" ht="30" customHeight="1" x14ac:dyDescent="0.15">
      <c r="A54" s="122"/>
      <c r="B54" s="304"/>
      <c r="C54" s="341" t="s">
        <v>88</v>
      </c>
      <c r="D54" s="341"/>
      <c r="E54" s="341"/>
      <c r="F54" s="342"/>
      <c r="G54" s="13">
        <v>0.5</v>
      </c>
      <c r="H54" s="1"/>
      <c r="I54" s="2"/>
      <c r="J54" s="2"/>
      <c r="K54" s="2"/>
      <c r="L54" s="2"/>
      <c r="M54" s="2"/>
      <c r="N54" s="2"/>
      <c r="O54" s="2"/>
      <c r="P54" s="2"/>
      <c r="Q54" s="2"/>
      <c r="R54" s="2"/>
      <c r="S54" s="20"/>
      <c r="T54" s="37"/>
      <c r="U54" s="35"/>
    </row>
    <row r="55" spans="1:32" s="126" customFormat="1" ht="30" customHeight="1" x14ac:dyDescent="0.15">
      <c r="A55" s="122"/>
      <c r="B55" s="304"/>
      <c r="C55" s="343" t="s">
        <v>62</v>
      </c>
      <c r="D55" s="343"/>
      <c r="E55" s="343"/>
      <c r="F55" s="344"/>
      <c r="G55" s="14">
        <v>0.75</v>
      </c>
      <c r="H55" s="3"/>
      <c r="I55" s="4"/>
      <c r="J55" s="4"/>
      <c r="K55" s="4"/>
      <c r="L55" s="4"/>
      <c r="M55" s="4"/>
      <c r="N55" s="4"/>
      <c r="O55" s="4"/>
      <c r="P55" s="4"/>
      <c r="Q55" s="4"/>
      <c r="R55" s="4"/>
      <c r="S55" s="20"/>
      <c r="T55" s="37"/>
      <c r="U55" s="35"/>
    </row>
    <row r="56" spans="1:32" s="126" customFormat="1" ht="30" customHeight="1" x14ac:dyDescent="0.15">
      <c r="A56" s="122"/>
      <c r="B56" s="304"/>
      <c r="C56" s="345" t="s">
        <v>61</v>
      </c>
      <c r="D56" s="345"/>
      <c r="E56" s="345"/>
      <c r="F56" s="346"/>
      <c r="G56" s="25">
        <v>1</v>
      </c>
      <c r="H56" s="5"/>
      <c r="I56" s="6"/>
      <c r="J56" s="6"/>
      <c r="K56" s="6"/>
      <c r="L56" s="6"/>
      <c r="M56" s="6"/>
      <c r="N56" s="6"/>
      <c r="O56" s="6"/>
      <c r="P56" s="6"/>
      <c r="Q56" s="6"/>
      <c r="R56" s="6"/>
      <c r="S56" s="20"/>
      <c r="T56" s="37"/>
      <c r="U56" s="35"/>
      <c r="W56" s="92"/>
      <c r="X56" s="92"/>
      <c r="Y56" s="92"/>
      <c r="Z56" s="92"/>
      <c r="AA56" s="92"/>
      <c r="AB56" s="92"/>
      <c r="AC56" s="92"/>
      <c r="AD56" s="92"/>
      <c r="AE56" s="92"/>
      <c r="AF56" s="92"/>
    </row>
    <row r="57" spans="1:32" s="92" customFormat="1" ht="20.100000000000001" customHeight="1" x14ac:dyDescent="0.15">
      <c r="A57" s="91"/>
      <c r="B57" s="304"/>
      <c r="C57" s="139" t="s">
        <v>125</v>
      </c>
      <c r="D57" s="434" t="s">
        <v>126</v>
      </c>
      <c r="E57" s="434"/>
      <c r="F57" s="434"/>
      <c r="G57" s="434"/>
      <c r="H57" s="434"/>
      <c r="I57" s="434"/>
      <c r="J57" s="434"/>
      <c r="K57" s="434"/>
      <c r="L57" s="434"/>
      <c r="M57" s="434"/>
      <c r="N57" s="434"/>
      <c r="O57" s="434"/>
      <c r="P57" s="434"/>
      <c r="Q57" s="434"/>
      <c r="R57" s="434"/>
      <c r="S57" s="434"/>
      <c r="T57" s="140"/>
      <c r="U57" s="91"/>
    </row>
    <row r="58" spans="1:32" s="92" customFormat="1" ht="9.9499999999999993" customHeight="1" x14ac:dyDescent="0.15">
      <c r="A58" s="91"/>
      <c r="B58" s="304"/>
      <c r="C58" s="94"/>
      <c r="D58" s="94"/>
      <c r="E58" s="94"/>
      <c r="F58" s="94"/>
      <c r="G58" s="94"/>
      <c r="H58" s="94"/>
      <c r="I58" s="94"/>
      <c r="J58" s="94"/>
      <c r="K58" s="94"/>
      <c r="L58" s="94"/>
      <c r="M58" s="94"/>
      <c r="N58" s="94"/>
      <c r="O58" s="94"/>
      <c r="P58" s="94"/>
      <c r="Q58" s="94"/>
      <c r="R58" s="94"/>
      <c r="S58" s="94"/>
      <c r="T58" s="130"/>
      <c r="U58" s="91"/>
      <c r="W58" s="126"/>
      <c r="X58" s="126"/>
      <c r="Y58" s="126"/>
      <c r="Z58" s="126"/>
      <c r="AA58" s="126"/>
      <c r="AB58" s="126"/>
      <c r="AC58" s="126"/>
      <c r="AD58" s="126"/>
      <c r="AE58" s="126"/>
      <c r="AF58" s="126"/>
    </row>
    <row r="59" spans="1:32" s="126" customFormat="1" ht="20.100000000000001" customHeight="1" x14ac:dyDescent="0.15">
      <c r="A59" s="122"/>
      <c r="B59" s="304"/>
      <c r="C59" s="204" t="s">
        <v>164</v>
      </c>
      <c r="D59" s="382" t="s">
        <v>165</v>
      </c>
      <c r="E59" s="382"/>
      <c r="F59" s="383"/>
      <c r="G59" s="27" t="s">
        <v>63</v>
      </c>
      <c r="H59" s="82" t="s">
        <v>13</v>
      </c>
      <c r="I59" s="19" t="s">
        <v>12</v>
      </c>
      <c r="J59" s="82" t="s">
        <v>11</v>
      </c>
      <c r="K59" s="19" t="s">
        <v>10</v>
      </c>
      <c r="L59" s="19" t="s">
        <v>9</v>
      </c>
      <c r="M59" s="83" t="s">
        <v>8</v>
      </c>
      <c r="N59" s="82" t="s">
        <v>7</v>
      </c>
      <c r="O59" s="19" t="s">
        <v>6</v>
      </c>
      <c r="P59" s="19" t="s">
        <v>5</v>
      </c>
      <c r="Q59" s="82" t="s">
        <v>4</v>
      </c>
      <c r="R59" s="19" t="s">
        <v>3</v>
      </c>
      <c r="S59" s="26" t="s">
        <v>64</v>
      </c>
      <c r="T59" s="38"/>
      <c r="U59" s="34"/>
    </row>
    <row r="60" spans="1:32" s="126" customFormat="1" ht="30" customHeight="1" x14ac:dyDescent="0.15">
      <c r="A60" s="122"/>
      <c r="B60" s="304"/>
      <c r="C60" s="298" t="s">
        <v>66</v>
      </c>
      <c r="D60" s="347" t="s">
        <v>2</v>
      </c>
      <c r="E60" s="348"/>
      <c r="F60" s="349"/>
      <c r="G60" s="15">
        <v>0.5</v>
      </c>
      <c r="H60" s="7"/>
      <c r="I60" s="8"/>
      <c r="J60" s="7"/>
      <c r="K60" s="8"/>
      <c r="L60" s="8"/>
      <c r="M60" s="9"/>
      <c r="N60" s="7"/>
      <c r="O60" s="8"/>
      <c r="P60" s="10"/>
      <c r="Q60" s="7"/>
      <c r="R60" s="8"/>
      <c r="S60" s="20"/>
      <c r="T60" s="37"/>
      <c r="U60" s="35"/>
    </row>
    <row r="61" spans="1:32" s="126" customFormat="1" ht="30" customHeight="1" x14ac:dyDescent="0.15">
      <c r="A61" s="122"/>
      <c r="B61" s="304"/>
      <c r="C61" s="299"/>
      <c r="D61" s="350" t="s">
        <v>62</v>
      </c>
      <c r="E61" s="351"/>
      <c r="F61" s="352"/>
      <c r="G61" s="16">
        <v>0.75</v>
      </c>
      <c r="H61" s="11"/>
      <c r="I61" s="4"/>
      <c r="J61" s="11"/>
      <c r="K61" s="4"/>
      <c r="L61" s="4"/>
      <c r="M61" s="3"/>
      <c r="N61" s="11"/>
      <c r="O61" s="4"/>
      <c r="P61" s="4"/>
      <c r="Q61" s="11"/>
      <c r="R61" s="4"/>
      <c r="S61" s="20"/>
      <c r="T61" s="37"/>
      <c r="U61" s="35"/>
    </row>
    <row r="62" spans="1:32" s="126" customFormat="1" ht="30" customHeight="1" x14ac:dyDescent="0.15">
      <c r="A62" s="122"/>
      <c r="B62" s="304"/>
      <c r="C62" s="300"/>
      <c r="D62" s="301" t="s">
        <v>61</v>
      </c>
      <c r="E62" s="302"/>
      <c r="F62" s="303"/>
      <c r="G62" s="17">
        <v>1</v>
      </c>
      <c r="H62" s="12"/>
      <c r="I62" s="6"/>
      <c r="J62" s="12"/>
      <c r="K62" s="6"/>
      <c r="L62" s="6"/>
      <c r="M62" s="5"/>
      <c r="N62" s="12"/>
      <c r="O62" s="6"/>
      <c r="P62" s="6"/>
      <c r="Q62" s="12"/>
      <c r="R62" s="6"/>
      <c r="S62" s="20"/>
      <c r="T62" s="37"/>
      <c r="U62" s="35"/>
    </row>
    <row r="63" spans="1:32" s="126" customFormat="1" ht="30" customHeight="1" x14ac:dyDescent="0.15">
      <c r="A63" s="122"/>
      <c r="B63" s="304"/>
      <c r="C63" s="29" t="s">
        <v>65</v>
      </c>
      <c r="D63" s="293" t="s">
        <v>52</v>
      </c>
      <c r="E63" s="294"/>
      <c r="F63" s="295"/>
      <c r="G63" s="30">
        <v>1</v>
      </c>
      <c r="H63" s="39"/>
      <c r="I63" s="40"/>
      <c r="J63" s="39"/>
      <c r="K63" s="40"/>
      <c r="L63" s="40"/>
      <c r="M63" s="41"/>
      <c r="N63" s="39"/>
      <c r="O63" s="40"/>
      <c r="P63" s="40"/>
      <c r="Q63" s="39"/>
      <c r="R63" s="40"/>
      <c r="S63" s="20"/>
      <c r="T63" s="37"/>
      <c r="U63" s="35"/>
      <c r="W63" s="92"/>
      <c r="X63" s="92"/>
      <c r="Y63" s="92"/>
      <c r="Z63" s="92"/>
      <c r="AA63" s="92"/>
      <c r="AB63" s="92"/>
      <c r="AC63" s="92"/>
      <c r="AD63" s="92"/>
      <c r="AE63" s="92"/>
      <c r="AF63" s="92"/>
    </row>
    <row r="64" spans="1:32" s="92" customFormat="1" ht="30" customHeight="1" x14ac:dyDescent="0.15">
      <c r="A64" s="91"/>
      <c r="B64" s="304"/>
      <c r="C64" s="139" t="s">
        <v>127</v>
      </c>
      <c r="D64" s="433" t="s">
        <v>133</v>
      </c>
      <c r="E64" s="433"/>
      <c r="F64" s="433"/>
      <c r="G64" s="433"/>
      <c r="H64" s="433"/>
      <c r="I64" s="433"/>
      <c r="J64" s="433"/>
      <c r="K64" s="433"/>
      <c r="L64" s="433"/>
      <c r="M64" s="433"/>
      <c r="N64" s="433"/>
      <c r="O64" s="433"/>
      <c r="P64" s="433"/>
      <c r="Q64" s="433"/>
      <c r="R64" s="433"/>
      <c r="S64" s="433"/>
      <c r="T64" s="140"/>
      <c r="U64" s="91"/>
    </row>
    <row r="65" spans="1:32" s="92" customFormat="1" ht="20.100000000000001" customHeight="1" x14ac:dyDescent="0.15">
      <c r="A65" s="91"/>
      <c r="B65" s="304"/>
      <c r="C65" s="138" t="s">
        <v>66</v>
      </c>
      <c r="D65" s="311" t="s">
        <v>130</v>
      </c>
      <c r="E65" s="311"/>
      <c r="F65" s="311"/>
      <c r="G65" s="311"/>
      <c r="H65" s="311"/>
      <c r="I65" s="311"/>
      <c r="J65" s="311"/>
      <c r="K65" s="311"/>
      <c r="L65" s="311"/>
      <c r="M65" s="311"/>
      <c r="N65" s="311"/>
      <c r="O65" s="311"/>
      <c r="P65" s="311"/>
      <c r="Q65" s="311"/>
      <c r="R65" s="311"/>
      <c r="S65" s="311"/>
      <c r="T65" s="140"/>
      <c r="U65" s="91"/>
    </row>
    <row r="66" spans="1:32" s="92" customFormat="1" ht="20.100000000000001" customHeight="1" x14ac:dyDescent="0.15">
      <c r="A66" s="91"/>
      <c r="B66" s="304"/>
      <c r="C66" s="138" t="s">
        <v>65</v>
      </c>
      <c r="D66" s="311" t="s">
        <v>131</v>
      </c>
      <c r="E66" s="311"/>
      <c r="F66" s="311"/>
      <c r="G66" s="311"/>
      <c r="H66" s="311"/>
      <c r="I66" s="311"/>
      <c r="J66" s="311"/>
      <c r="K66" s="311"/>
      <c r="L66" s="311"/>
      <c r="M66" s="311"/>
      <c r="N66" s="311"/>
      <c r="O66" s="311"/>
      <c r="P66" s="311"/>
      <c r="Q66" s="311"/>
      <c r="R66" s="311"/>
      <c r="S66" s="311"/>
      <c r="T66" s="140"/>
      <c r="U66" s="91"/>
      <c r="W66" s="144"/>
      <c r="X66" s="144"/>
      <c r="Y66" s="144"/>
      <c r="Z66" s="144"/>
      <c r="AA66" s="144"/>
      <c r="AB66" s="144"/>
      <c r="AC66" s="144"/>
      <c r="AD66" s="144"/>
      <c r="AE66" s="144"/>
      <c r="AF66" s="144"/>
    </row>
    <row r="67" spans="1:32" s="144" customFormat="1" ht="39.950000000000003" customHeight="1" x14ac:dyDescent="0.15">
      <c r="A67" s="141"/>
      <c r="B67" s="304"/>
      <c r="C67" s="142"/>
      <c r="D67" s="429" t="s">
        <v>128</v>
      </c>
      <c r="E67" s="429"/>
      <c r="F67" s="429"/>
      <c r="G67" s="429"/>
      <c r="H67" s="429"/>
      <c r="I67" s="429"/>
      <c r="J67" s="429"/>
      <c r="K67" s="429"/>
      <c r="L67" s="429"/>
      <c r="M67" s="429"/>
      <c r="N67" s="429"/>
      <c r="O67" s="429"/>
      <c r="P67" s="429"/>
      <c r="Q67" s="429"/>
      <c r="R67" s="429"/>
      <c r="S67" s="429"/>
      <c r="T67" s="143"/>
      <c r="U67" s="141"/>
      <c r="W67" s="126"/>
      <c r="X67" s="126"/>
      <c r="Y67" s="126"/>
      <c r="Z67" s="126"/>
      <c r="AA67" s="126"/>
      <c r="AB67" s="126"/>
      <c r="AC67" s="126"/>
      <c r="AD67" s="126"/>
      <c r="AE67" s="126"/>
      <c r="AF67" s="126"/>
    </row>
    <row r="68" spans="1:32" s="126" customFormat="1" ht="9.9499999999999993" customHeight="1" x14ac:dyDescent="0.15">
      <c r="A68" s="122"/>
      <c r="B68" s="304"/>
      <c r="C68" s="94"/>
      <c r="D68" s="94"/>
      <c r="E68" s="94"/>
      <c r="F68" s="94"/>
      <c r="G68" s="94"/>
      <c r="H68" s="94"/>
      <c r="I68" s="94"/>
      <c r="J68" s="94"/>
      <c r="K68" s="94"/>
      <c r="L68" s="94"/>
      <c r="M68" s="94"/>
      <c r="N68" s="94"/>
      <c r="O68" s="94"/>
      <c r="P68" s="94"/>
      <c r="Q68" s="94"/>
      <c r="R68" s="94"/>
      <c r="S68" s="94"/>
      <c r="T68" s="37"/>
      <c r="U68" s="35"/>
    </row>
    <row r="69" spans="1:32" s="126" customFormat="1" ht="20.100000000000001" customHeight="1" x14ac:dyDescent="0.15">
      <c r="A69" s="122"/>
      <c r="B69" s="304"/>
      <c r="C69" s="430"/>
      <c r="D69" s="430"/>
      <c r="E69" s="430"/>
      <c r="F69" s="430"/>
      <c r="G69" s="85" t="s">
        <v>63</v>
      </c>
      <c r="H69" s="82" t="s">
        <v>13</v>
      </c>
      <c r="I69" s="19" t="s">
        <v>12</v>
      </c>
      <c r="J69" s="82" t="s">
        <v>11</v>
      </c>
      <c r="K69" s="19" t="s">
        <v>10</v>
      </c>
      <c r="L69" s="19" t="s">
        <v>9</v>
      </c>
      <c r="M69" s="83" t="s">
        <v>8</v>
      </c>
      <c r="N69" s="82" t="s">
        <v>7</v>
      </c>
      <c r="O69" s="19" t="s">
        <v>6</v>
      </c>
      <c r="P69" s="19" t="s">
        <v>5</v>
      </c>
      <c r="Q69" s="82" t="s">
        <v>4</v>
      </c>
      <c r="R69" s="19" t="s">
        <v>3</v>
      </c>
      <c r="S69" s="26" t="s">
        <v>64</v>
      </c>
      <c r="T69" s="38"/>
      <c r="U69" s="34"/>
    </row>
    <row r="70" spans="1:32" s="126" customFormat="1" ht="30" customHeight="1" x14ac:dyDescent="0.15">
      <c r="A70" s="122"/>
      <c r="B70" s="304"/>
      <c r="C70" s="214" t="s">
        <v>15</v>
      </c>
      <c r="D70" s="215"/>
      <c r="E70" s="215"/>
      <c r="F70" s="215"/>
      <c r="G70" s="216"/>
      <c r="H70" s="67">
        <f t="shared" ref="H70:R70" si="0">$G$54*H54+$G$55*H55+$G$56*H56+$G$60*H60+$G$61*H61+$G$62*H62+$G$63*H63</f>
        <v>0</v>
      </c>
      <c r="I70" s="67">
        <f t="shared" si="0"/>
        <v>0</v>
      </c>
      <c r="J70" s="67">
        <f t="shared" si="0"/>
        <v>0</v>
      </c>
      <c r="K70" s="67">
        <f t="shared" si="0"/>
        <v>0</v>
      </c>
      <c r="L70" s="67">
        <f t="shared" si="0"/>
        <v>0</v>
      </c>
      <c r="M70" s="67">
        <f t="shared" si="0"/>
        <v>0</v>
      </c>
      <c r="N70" s="67">
        <f t="shared" si="0"/>
        <v>0</v>
      </c>
      <c r="O70" s="67">
        <f t="shared" si="0"/>
        <v>0</v>
      </c>
      <c r="P70" s="67">
        <f t="shared" si="0"/>
        <v>0</v>
      </c>
      <c r="Q70" s="67">
        <f t="shared" si="0"/>
        <v>0</v>
      </c>
      <c r="R70" s="67">
        <f t="shared" si="0"/>
        <v>0</v>
      </c>
      <c r="S70" s="20"/>
      <c r="T70" s="37"/>
      <c r="U70" s="35"/>
    </row>
    <row r="71" spans="1:32" s="126" customFormat="1" ht="30" customHeight="1" x14ac:dyDescent="0.15">
      <c r="A71" s="122"/>
      <c r="B71" s="304"/>
      <c r="C71" s="296" t="s">
        <v>122</v>
      </c>
      <c r="D71" s="296"/>
      <c r="E71" s="296"/>
      <c r="F71" s="297"/>
      <c r="G71" s="52">
        <v>0.8571428571428571</v>
      </c>
      <c r="H71" s="23"/>
      <c r="I71" s="23"/>
      <c r="J71" s="23"/>
      <c r="K71" s="23"/>
      <c r="L71" s="23"/>
      <c r="M71" s="23"/>
      <c r="N71" s="23"/>
      <c r="O71" s="23"/>
      <c r="P71" s="23"/>
      <c r="Q71" s="23"/>
      <c r="R71" s="23"/>
      <c r="S71" s="22"/>
      <c r="T71" s="37"/>
      <c r="U71" s="35"/>
    </row>
    <row r="72" spans="1:32" s="126" customFormat="1" ht="30" customHeight="1" x14ac:dyDescent="0.15">
      <c r="A72" s="122"/>
      <c r="B72" s="304"/>
      <c r="C72" s="212" t="s">
        <v>1</v>
      </c>
      <c r="D72" s="212"/>
      <c r="E72" s="212"/>
      <c r="F72" s="212"/>
      <c r="G72" s="213"/>
      <c r="H72" s="67">
        <f>IF(H71="",H70,ROUND(H70*6/7,2))</f>
        <v>0</v>
      </c>
      <c r="I72" s="67">
        <f t="shared" ref="I72:R72" si="1">IF(I71="",I70,ROUND(I70*6/7,2))</f>
        <v>0</v>
      </c>
      <c r="J72" s="67">
        <f t="shared" si="1"/>
        <v>0</v>
      </c>
      <c r="K72" s="67">
        <f t="shared" si="1"/>
        <v>0</v>
      </c>
      <c r="L72" s="67">
        <f t="shared" si="1"/>
        <v>0</v>
      </c>
      <c r="M72" s="67">
        <f>IF(M71="",M70,ROUND(M70*6/7,2))</f>
        <v>0</v>
      </c>
      <c r="N72" s="67">
        <f t="shared" si="1"/>
        <v>0</v>
      </c>
      <c r="O72" s="67">
        <f t="shared" si="1"/>
        <v>0</v>
      </c>
      <c r="P72" s="67">
        <f t="shared" si="1"/>
        <v>0</v>
      </c>
      <c r="Q72" s="67">
        <f t="shared" si="1"/>
        <v>0</v>
      </c>
      <c r="R72" s="67">
        <f t="shared" si="1"/>
        <v>0</v>
      </c>
      <c r="S72" s="67">
        <f>SUM(H72:R72)</f>
        <v>0</v>
      </c>
      <c r="T72" s="36" t="s">
        <v>98</v>
      </c>
      <c r="U72" s="91"/>
      <c r="W72" s="90"/>
      <c r="X72" s="90"/>
      <c r="Y72" s="90"/>
      <c r="Z72" s="90"/>
      <c r="AA72" s="90"/>
      <c r="AB72" s="90"/>
      <c r="AC72" s="90"/>
      <c r="AD72" s="90"/>
      <c r="AE72" s="90"/>
      <c r="AF72" s="90"/>
    </row>
    <row r="73" spans="1:32" ht="30" customHeight="1" thickBot="1" x14ac:dyDescent="0.2">
      <c r="A73" s="122"/>
      <c r="B73" s="304"/>
      <c r="C73" s="421" t="s">
        <v>129</v>
      </c>
      <c r="D73" s="418" t="s">
        <v>132</v>
      </c>
      <c r="E73" s="418"/>
      <c r="F73" s="418"/>
      <c r="G73" s="418"/>
      <c r="H73" s="418"/>
      <c r="I73" s="418"/>
      <c r="J73" s="418"/>
      <c r="K73" s="418"/>
      <c r="L73" s="418"/>
      <c r="M73" s="418"/>
      <c r="N73" s="418"/>
      <c r="O73" s="418"/>
      <c r="P73" s="290" t="s">
        <v>102</v>
      </c>
      <c r="Q73" s="291"/>
      <c r="R73" s="292"/>
      <c r="S73" s="31">
        <f>COUNTIF(H72:R72,"&gt;0")</f>
        <v>0</v>
      </c>
      <c r="T73" s="36" t="s">
        <v>99</v>
      </c>
      <c r="U73" s="145"/>
    </row>
    <row r="74" spans="1:32" ht="30" customHeight="1" thickBot="1" x14ac:dyDescent="0.2">
      <c r="A74" s="122"/>
      <c r="B74" s="304"/>
      <c r="C74" s="422"/>
      <c r="D74" s="419"/>
      <c r="E74" s="419"/>
      <c r="F74" s="419"/>
      <c r="G74" s="419"/>
      <c r="H74" s="419"/>
      <c r="I74" s="419"/>
      <c r="J74" s="419"/>
      <c r="K74" s="419"/>
      <c r="L74" s="419"/>
      <c r="M74" s="419"/>
      <c r="N74" s="419"/>
      <c r="O74" s="419"/>
      <c r="P74" s="374" t="s">
        <v>101</v>
      </c>
      <c r="Q74" s="375"/>
      <c r="R74" s="375"/>
      <c r="S74" s="73" t="str">
        <f>IF(S73&lt;1,"",S72/S73)</f>
        <v/>
      </c>
      <c r="T74" s="24" t="s">
        <v>100</v>
      </c>
      <c r="U74" s="145"/>
    </row>
    <row r="75" spans="1:32" ht="9.9499999999999993" customHeight="1" thickBot="1" x14ac:dyDescent="0.2">
      <c r="A75" s="122"/>
      <c r="B75" s="306"/>
      <c r="C75" s="423"/>
      <c r="D75" s="420"/>
      <c r="E75" s="420"/>
      <c r="F75" s="420"/>
      <c r="G75" s="420"/>
      <c r="H75" s="420"/>
      <c r="I75" s="420"/>
      <c r="J75" s="420"/>
      <c r="K75" s="420"/>
      <c r="L75" s="420"/>
      <c r="M75" s="420"/>
      <c r="N75" s="420"/>
      <c r="O75" s="420"/>
      <c r="P75" s="340"/>
      <c r="Q75" s="340"/>
      <c r="R75" s="340"/>
      <c r="S75" s="340"/>
      <c r="T75" s="60"/>
      <c r="U75" s="145"/>
      <c r="W75" s="89"/>
      <c r="X75" s="89"/>
      <c r="Y75" s="89"/>
      <c r="Z75" s="89"/>
      <c r="AA75" s="89"/>
      <c r="AB75" s="89"/>
      <c r="AC75" s="89"/>
      <c r="AD75" s="89"/>
      <c r="AE75" s="89"/>
      <c r="AF75" s="89"/>
    </row>
    <row r="76" spans="1:32" s="89" customFormat="1" ht="9.9499999999999993" customHeight="1" thickBot="1" x14ac:dyDescent="0.2">
      <c r="A76" s="122"/>
      <c r="B76" s="42"/>
      <c r="C76" s="42"/>
      <c r="D76" s="42"/>
      <c r="E76" s="42"/>
      <c r="F76" s="42"/>
      <c r="G76" s="42"/>
      <c r="H76" s="42"/>
      <c r="I76" s="42"/>
      <c r="J76" s="42"/>
      <c r="K76" s="42"/>
      <c r="L76" s="42"/>
      <c r="M76" s="42"/>
      <c r="N76" s="42"/>
      <c r="O76" s="42"/>
      <c r="W76" s="92"/>
      <c r="X76" s="92"/>
      <c r="Y76" s="92"/>
      <c r="Z76" s="92"/>
      <c r="AA76" s="92"/>
      <c r="AB76" s="92"/>
      <c r="AC76" s="92"/>
      <c r="AD76" s="92"/>
      <c r="AE76" s="92"/>
      <c r="AF76" s="92"/>
    </row>
    <row r="77" spans="1:32" s="92" customFormat="1" ht="20.100000000000001" customHeight="1" x14ac:dyDescent="0.15">
      <c r="A77" s="94"/>
      <c r="B77" s="206" t="s">
        <v>72</v>
      </c>
      <c r="C77" s="146" t="s">
        <v>85</v>
      </c>
      <c r="D77" s="217" t="s">
        <v>103</v>
      </c>
      <c r="E77" s="217"/>
      <c r="F77" s="217"/>
      <c r="G77" s="217"/>
      <c r="H77" s="217"/>
      <c r="I77" s="217"/>
      <c r="J77" s="217"/>
      <c r="K77" s="217"/>
      <c r="L77" s="217"/>
      <c r="M77" s="217"/>
      <c r="N77" s="217"/>
      <c r="O77" s="217"/>
      <c r="P77" s="217"/>
      <c r="Q77" s="217"/>
      <c r="R77" s="217"/>
      <c r="S77" s="217"/>
      <c r="T77" s="218"/>
      <c r="U77" s="91"/>
      <c r="W77" s="89"/>
      <c r="X77" s="89"/>
      <c r="Y77" s="89"/>
      <c r="Z77" s="89"/>
      <c r="AA77" s="89"/>
      <c r="AB77" s="89"/>
      <c r="AC77" s="89"/>
      <c r="AD77" s="89"/>
      <c r="AE77" s="89"/>
      <c r="AF77" s="89"/>
    </row>
    <row r="78" spans="1:32" s="89" customFormat="1" ht="9.9499999999999993" customHeight="1" thickBot="1" x14ac:dyDescent="0.2">
      <c r="A78" s="122"/>
      <c r="B78" s="304"/>
      <c r="C78" s="42"/>
      <c r="D78" s="42"/>
      <c r="E78" s="42"/>
      <c r="F78" s="42"/>
      <c r="G78" s="42"/>
      <c r="H78" s="42"/>
      <c r="I78" s="42"/>
      <c r="J78" s="42"/>
      <c r="K78" s="42"/>
      <c r="L78" s="42"/>
      <c r="M78" s="42"/>
      <c r="N78" s="42"/>
      <c r="O78" s="42"/>
      <c r="P78" s="123"/>
      <c r="Q78" s="123"/>
      <c r="R78" s="123"/>
      <c r="S78" s="123"/>
      <c r="T78" s="134"/>
      <c r="W78" s="92"/>
      <c r="X78" s="92"/>
      <c r="Y78" s="92"/>
      <c r="Z78" s="92"/>
      <c r="AA78" s="92"/>
      <c r="AB78" s="92"/>
      <c r="AC78" s="92"/>
      <c r="AD78" s="92"/>
      <c r="AE78" s="92"/>
      <c r="AF78" s="92"/>
    </row>
    <row r="79" spans="1:32" s="92" customFormat="1" ht="20.100000000000001" customHeight="1" x14ac:dyDescent="0.15">
      <c r="A79" s="91"/>
      <c r="B79" s="207"/>
      <c r="C79" s="94"/>
      <c r="D79" s="326" t="s">
        <v>28</v>
      </c>
      <c r="E79" s="326"/>
      <c r="F79" s="326" t="s">
        <v>30</v>
      </c>
      <c r="G79" s="326"/>
      <c r="H79" s="326" t="s">
        <v>29</v>
      </c>
      <c r="I79" s="326"/>
      <c r="J79" s="326" t="s">
        <v>31</v>
      </c>
      <c r="K79" s="327"/>
      <c r="L79" s="328" t="s">
        <v>68</v>
      </c>
      <c r="M79" s="329"/>
      <c r="N79" s="94"/>
      <c r="O79" s="94"/>
      <c r="P79" s="147"/>
      <c r="Q79" s="94"/>
      <c r="R79" s="94"/>
      <c r="S79" s="94"/>
      <c r="T79" s="130"/>
      <c r="U79" s="91"/>
    </row>
    <row r="80" spans="1:32" s="92" customFormat="1" ht="30" customHeight="1" thickBot="1" x14ac:dyDescent="0.2">
      <c r="A80" s="91"/>
      <c r="B80" s="207"/>
      <c r="C80" s="94"/>
      <c r="D80" s="330" t="str">
        <f>IF(OR(Q12&gt;1,F80&lt;&gt;""),S74,"")</f>
        <v/>
      </c>
      <c r="E80" s="330"/>
      <c r="F80" s="331" t="str">
        <f>'利用延人員数計算シート（複数単位用）'!S32</f>
        <v/>
      </c>
      <c r="G80" s="332"/>
      <c r="H80" s="331" t="str">
        <f>'利用延人員数計算シート（複数単位用）'!S52</f>
        <v/>
      </c>
      <c r="I80" s="332"/>
      <c r="J80" s="331" t="str">
        <f>'利用延人員数計算シート（複数単位用）'!S72</f>
        <v/>
      </c>
      <c r="K80" s="353"/>
      <c r="L80" s="354">
        <f>SUM(D80:K80)</f>
        <v>0</v>
      </c>
      <c r="M80" s="355"/>
      <c r="N80" s="43" t="s">
        <v>145</v>
      </c>
      <c r="O80" s="147"/>
      <c r="P80" s="147"/>
      <c r="Q80" s="94"/>
      <c r="R80" s="94"/>
      <c r="S80" s="94"/>
      <c r="T80" s="130"/>
      <c r="U80" s="91"/>
    </row>
    <row r="81" spans="1:32" s="92" customFormat="1" ht="9.9499999999999993" customHeight="1" thickBot="1" x14ac:dyDescent="0.2">
      <c r="A81" s="91"/>
      <c r="B81" s="208"/>
      <c r="C81" s="148"/>
      <c r="D81" s="148"/>
      <c r="E81" s="148"/>
      <c r="F81" s="149"/>
      <c r="G81" s="150"/>
      <c r="H81" s="151"/>
      <c r="I81" s="152"/>
      <c r="J81" s="152"/>
      <c r="K81" s="153"/>
      <c r="L81" s="148"/>
      <c r="M81" s="154"/>
      <c r="N81" s="151"/>
      <c r="O81" s="151"/>
      <c r="P81" s="148"/>
      <c r="Q81" s="148"/>
      <c r="R81" s="148"/>
      <c r="S81" s="148"/>
      <c r="T81" s="155"/>
      <c r="U81" s="91"/>
      <c r="W81" s="91"/>
      <c r="X81" s="91"/>
      <c r="Y81" s="91"/>
      <c r="Z81" s="91"/>
      <c r="AA81" s="91"/>
      <c r="AB81" s="91"/>
      <c r="AC81" s="91"/>
      <c r="AD81" s="91"/>
      <c r="AE81" s="91"/>
      <c r="AF81" s="91"/>
    </row>
    <row r="82" spans="1:32" s="91" customFormat="1" ht="9.9499999999999993" customHeight="1" thickBot="1" x14ac:dyDescent="0.2">
      <c r="A82" s="94"/>
      <c r="B82" s="123"/>
      <c r="C82" s="156"/>
      <c r="D82" s="94"/>
      <c r="E82" s="94"/>
      <c r="F82" s="157"/>
      <c r="G82" s="157"/>
      <c r="H82" s="157"/>
      <c r="I82" s="157"/>
      <c r="J82" s="157"/>
      <c r="K82" s="157"/>
      <c r="L82" s="94"/>
      <c r="M82" s="94"/>
      <c r="N82" s="94"/>
      <c r="O82" s="94"/>
      <c r="P82" s="94"/>
      <c r="W82" s="92"/>
      <c r="X82" s="92"/>
      <c r="Y82" s="92"/>
      <c r="Z82" s="92"/>
      <c r="AA82" s="92"/>
      <c r="AB82" s="92"/>
      <c r="AC82" s="92"/>
      <c r="AD82" s="92"/>
      <c r="AE82" s="92"/>
      <c r="AF82" s="92"/>
    </row>
    <row r="83" spans="1:32" s="92" customFormat="1" ht="20.100000000000001" customHeight="1" x14ac:dyDescent="0.15">
      <c r="A83" s="94"/>
      <c r="B83" s="206" t="s">
        <v>107</v>
      </c>
      <c r="C83" s="146" t="s">
        <v>85</v>
      </c>
      <c r="D83" s="210" t="s">
        <v>110</v>
      </c>
      <c r="E83" s="210"/>
      <c r="F83" s="210"/>
      <c r="G83" s="210"/>
      <c r="H83" s="210"/>
      <c r="I83" s="210"/>
      <c r="J83" s="210"/>
      <c r="K83" s="210"/>
      <c r="L83" s="210"/>
      <c r="M83" s="210"/>
      <c r="N83" s="210"/>
      <c r="O83" s="210"/>
      <c r="P83" s="210"/>
      <c r="Q83" s="210"/>
      <c r="R83" s="210"/>
      <c r="S83" s="210"/>
      <c r="T83" s="211"/>
      <c r="U83" s="91"/>
    </row>
    <row r="84" spans="1:32" s="92" customFormat="1" ht="19.5" customHeight="1" thickBot="1" x14ac:dyDescent="0.2">
      <c r="A84" s="94"/>
      <c r="B84" s="207"/>
      <c r="C84" s="94"/>
      <c r="D84" s="356" t="s">
        <v>53</v>
      </c>
      <c r="E84" s="356"/>
      <c r="F84" s="356"/>
      <c r="G84" s="356"/>
      <c r="H84" s="356"/>
      <c r="I84" s="94"/>
      <c r="J84" s="158"/>
      <c r="K84" s="94"/>
      <c r="L84" s="94"/>
      <c r="M84" s="94"/>
      <c r="N84" s="94"/>
      <c r="O84" s="94"/>
      <c r="P84" s="94"/>
      <c r="Q84" s="94"/>
      <c r="R84" s="94"/>
      <c r="S84" s="94"/>
      <c r="T84" s="130"/>
      <c r="U84" s="159"/>
    </row>
    <row r="85" spans="1:32" s="92" customFormat="1" ht="20.100000000000001" customHeight="1" x14ac:dyDescent="0.15">
      <c r="A85" s="94"/>
      <c r="B85" s="207"/>
      <c r="C85" s="94"/>
      <c r="D85" s="357" t="s">
        <v>54</v>
      </c>
      <c r="E85" s="358"/>
      <c r="F85" s="359"/>
      <c r="G85" s="360" t="s">
        <v>55</v>
      </c>
      <c r="H85" s="361"/>
      <c r="I85" s="127"/>
      <c r="J85" s="376" t="str">
        <f>$B$2&amp;$C$2&amp;"年度
貴事業所の事業所規模"</f>
        <v>令和8年度
貴事業所の事業所規模</v>
      </c>
      <c r="K85" s="377"/>
      <c r="L85" s="377"/>
      <c r="M85" s="362" t="str">
        <f>_xlfn.IFS(L80&lt;=0,_xlfn.IFS(L43="",_xlfn.IFS(S74="","",S74&gt;900,G87,S74&gt;750,G86,TRUE,G85),L43&gt;900,G87,L43&gt;750,G86,TRUE,G85),L80&gt;900,G87,L80&gt;750,G86,TRUE,G85)</f>
        <v>通常規模</v>
      </c>
      <c r="N85" s="363"/>
      <c r="O85" s="363"/>
      <c r="P85" s="364"/>
      <c r="Q85" s="209" t="s">
        <v>109</v>
      </c>
      <c r="R85" s="311" t="s">
        <v>108</v>
      </c>
      <c r="S85" s="311"/>
      <c r="T85" s="312"/>
      <c r="U85" s="91"/>
    </row>
    <row r="86" spans="1:32" s="92" customFormat="1" ht="20.100000000000001" customHeight="1" x14ac:dyDescent="0.15">
      <c r="A86" s="94"/>
      <c r="B86" s="207"/>
      <c r="C86" s="94"/>
      <c r="D86" s="371" t="s">
        <v>56</v>
      </c>
      <c r="E86" s="372"/>
      <c r="F86" s="373"/>
      <c r="G86" s="333" t="s">
        <v>57</v>
      </c>
      <c r="H86" s="334"/>
      <c r="I86" s="127"/>
      <c r="J86" s="378"/>
      <c r="K86" s="379"/>
      <c r="L86" s="379"/>
      <c r="M86" s="365"/>
      <c r="N86" s="366"/>
      <c r="O86" s="366"/>
      <c r="P86" s="367"/>
      <c r="Q86" s="209"/>
      <c r="R86" s="311"/>
      <c r="S86" s="311"/>
      <c r="T86" s="312"/>
      <c r="U86" s="91"/>
    </row>
    <row r="87" spans="1:32" s="92" customFormat="1" ht="20.100000000000001" customHeight="1" thickBot="1" x14ac:dyDescent="0.2">
      <c r="A87" s="94"/>
      <c r="B87" s="207"/>
      <c r="C87" s="94"/>
      <c r="D87" s="335" t="s">
        <v>58</v>
      </c>
      <c r="E87" s="336"/>
      <c r="F87" s="337"/>
      <c r="G87" s="338" t="s">
        <v>59</v>
      </c>
      <c r="H87" s="339"/>
      <c r="I87" s="127"/>
      <c r="J87" s="380"/>
      <c r="K87" s="381"/>
      <c r="L87" s="381"/>
      <c r="M87" s="368"/>
      <c r="N87" s="369"/>
      <c r="O87" s="369"/>
      <c r="P87" s="370"/>
      <c r="Q87" s="209"/>
      <c r="R87" s="311"/>
      <c r="S87" s="311"/>
      <c r="T87" s="312"/>
      <c r="U87" s="91"/>
    </row>
    <row r="88" spans="1:32" s="92" customFormat="1" ht="9.9499999999999993" customHeight="1" thickBot="1" x14ac:dyDescent="0.2">
      <c r="A88" s="94"/>
      <c r="B88" s="208"/>
      <c r="C88" s="160"/>
      <c r="D88" s="148"/>
      <c r="E88" s="148"/>
      <c r="F88" s="148"/>
      <c r="G88" s="150"/>
      <c r="H88" s="161"/>
      <c r="I88" s="148"/>
      <c r="J88" s="148"/>
      <c r="K88" s="148"/>
      <c r="L88" s="148"/>
      <c r="M88" s="148"/>
      <c r="N88" s="148"/>
      <c r="O88" s="148"/>
      <c r="P88" s="148"/>
      <c r="Q88" s="148"/>
      <c r="R88" s="148"/>
      <c r="S88" s="148"/>
      <c r="T88" s="155"/>
      <c r="U88" s="91"/>
      <c r="W88" s="90"/>
      <c r="X88" s="90"/>
      <c r="Y88" s="90"/>
      <c r="Z88" s="90"/>
      <c r="AA88" s="90"/>
      <c r="AB88" s="90"/>
      <c r="AC88" s="90"/>
      <c r="AD88" s="90"/>
      <c r="AE88" s="90"/>
      <c r="AF88" s="90"/>
    </row>
    <row r="89" spans="1:32" ht="9.9499999999999993" customHeight="1" x14ac:dyDescent="0.15">
      <c r="B89" s="89"/>
      <c r="C89" s="89"/>
      <c r="D89" s="89"/>
      <c r="E89" s="89"/>
      <c r="F89" s="89"/>
      <c r="G89" s="89"/>
      <c r="H89" s="89"/>
      <c r="I89" s="89"/>
      <c r="J89" s="89"/>
      <c r="K89" s="89"/>
      <c r="L89" s="89"/>
      <c r="M89" s="89"/>
      <c r="N89" s="89"/>
      <c r="O89" s="89"/>
      <c r="P89" s="89"/>
      <c r="Q89" s="89"/>
      <c r="R89" s="89"/>
      <c r="S89" s="89"/>
      <c r="T89" s="89"/>
    </row>
  </sheetData>
  <sheetProtection sheet="1" objects="1" scenarios="1"/>
  <mergeCells count="137">
    <mergeCell ref="C2:D2"/>
    <mergeCell ref="G2:O2"/>
    <mergeCell ref="B4:H4"/>
    <mergeCell ref="I4:L4"/>
    <mergeCell ref="M4:T4"/>
    <mergeCell ref="B5:H5"/>
    <mergeCell ref="I5:L5"/>
    <mergeCell ref="M5:T5"/>
    <mergeCell ref="B7:B18"/>
    <mergeCell ref="C7:E7"/>
    <mergeCell ref="F7:T7"/>
    <mergeCell ref="C8:D8"/>
    <mergeCell ref="E8:T8"/>
    <mergeCell ref="C9:D9"/>
    <mergeCell ref="E9:T9"/>
    <mergeCell ref="C10:D11"/>
    <mergeCell ref="E10:N11"/>
    <mergeCell ref="O10:O11"/>
    <mergeCell ref="C13:D13"/>
    <mergeCell ref="F13:G13"/>
    <mergeCell ref="J13:K13"/>
    <mergeCell ref="N13:O13"/>
    <mergeCell ref="R13:S13"/>
    <mergeCell ref="C14:D14"/>
    <mergeCell ref="Q10:T10"/>
    <mergeCell ref="Q11:T11"/>
    <mergeCell ref="C12:D12"/>
    <mergeCell ref="E12:N12"/>
    <mergeCell ref="O12:P12"/>
    <mergeCell ref="Q12:S12"/>
    <mergeCell ref="C15:D18"/>
    <mergeCell ref="N15:O15"/>
    <mergeCell ref="P15:S15"/>
    <mergeCell ref="N16:O16"/>
    <mergeCell ref="P16:S16"/>
    <mergeCell ref="N17:O17"/>
    <mergeCell ref="P17:S17"/>
    <mergeCell ref="N18:O18"/>
    <mergeCell ref="P18:S18"/>
    <mergeCell ref="B24:B26"/>
    <mergeCell ref="D24:T24"/>
    <mergeCell ref="E25:K25"/>
    <mergeCell ref="L25:T25"/>
    <mergeCell ref="E26:K26"/>
    <mergeCell ref="L26:T26"/>
    <mergeCell ref="B20:B22"/>
    <mergeCell ref="D20:T20"/>
    <mergeCell ref="E21:O21"/>
    <mergeCell ref="P21:T21"/>
    <mergeCell ref="E22:O22"/>
    <mergeCell ref="P22:T22"/>
    <mergeCell ref="G35:H35"/>
    <mergeCell ref="J35:K35"/>
    <mergeCell ref="D36:E36"/>
    <mergeCell ref="G36:H36"/>
    <mergeCell ref="J36:K36"/>
    <mergeCell ref="C37:T37"/>
    <mergeCell ref="B28:B37"/>
    <mergeCell ref="D28:T28"/>
    <mergeCell ref="D29:T29"/>
    <mergeCell ref="D30:E30"/>
    <mergeCell ref="O30:Q30"/>
    <mergeCell ref="R30:R31"/>
    <mergeCell ref="D31:E31"/>
    <mergeCell ref="D32:E32"/>
    <mergeCell ref="D34:T34"/>
    <mergeCell ref="D35:E35"/>
    <mergeCell ref="D46:T46"/>
    <mergeCell ref="B48:B75"/>
    <mergeCell ref="D48:T48"/>
    <mergeCell ref="D49:R49"/>
    <mergeCell ref="D50:Q50"/>
    <mergeCell ref="D51:Q51"/>
    <mergeCell ref="R51:T51"/>
    <mergeCell ref="G52:G53"/>
    <mergeCell ref="Q52:R52"/>
    <mergeCell ref="B39:B46"/>
    <mergeCell ref="D39:T39"/>
    <mergeCell ref="D40:T40"/>
    <mergeCell ref="D42:E42"/>
    <mergeCell ref="I42:J42"/>
    <mergeCell ref="L42:M42"/>
    <mergeCell ref="D43:E43"/>
    <mergeCell ref="I43:J43"/>
    <mergeCell ref="L43:M43"/>
    <mergeCell ref="D45:T45"/>
    <mergeCell ref="C60:C62"/>
    <mergeCell ref="D60:F60"/>
    <mergeCell ref="D61:F61"/>
    <mergeCell ref="D62:F62"/>
    <mergeCell ref="D63:F63"/>
    <mergeCell ref="D64:S64"/>
    <mergeCell ref="S52:S53"/>
    <mergeCell ref="C54:F54"/>
    <mergeCell ref="C55:F55"/>
    <mergeCell ref="C56:F56"/>
    <mergeCell ref="D57:S57"/>
    <mergeCell ref="H80:I80"/>
    <mergeCell ref="C72:G72"/>
    <mergeCell ref="C73:C75"/>
    <mergeCell ref="D73:O75"/>
    <mergeCell ref="P73:R73"/>
    <mergeCell ref="P74:R74"/>
    <mergeCell ref="P75:S75"/>
    <mergeCell ref="D65:S65"/>
    <mergeCell ref="D66:S66"/>
    <mergeCell ref="D67:S67"/>
    <mergeCell ref="C69:F69"/>
    <mergeCell ref="C70:G70"/>
    <mergeCell ref="C71:F71"/>
    <mergeCell ref="C52:C53"/>
    <mergeCell ref="D52:F53"/>
    <mergeCell ref="D59:F59"/>
    <mergeCell ref="R85:T87"/>
    <mergeCell ref="D86:F86"/>
    <mergeCell ref="G86:H86"/>
    <mergeCell ref="D87:F87"/>
    <mergeCell ref="G87:H87"/>
    <mergeCell ref="J80:K80"/>
    <mergeCell ref="L80:M80"/>
    <mergeCell ref="B83:B88"/>
    <mergeCell ref="D83:T83"/>
    <mergeCell ref="D84:H84"/>
    <mergeCell ref="D85:F85"/>
    <mergeCell ref="G85:H85"/>
    <mergeCell ref="J85:L87"/>
    <mergeCell ref="M85:P87"/>
    <mergeCell ref="Q85:Q87"/>
    <mergeCell ref="B77:B81"/>
    <mergeCell ref="D77:T77"/>
    <mergeCell ref="D79:E79"/>
    <mergeCell ref="F79:G79"/>
    <mergeCell ref="H79:I79"/>
    <mergeCell ref="J79:K79"/>
    <mergeCell ref="L79:M79"/>
    <mergeCell ref="D80:E80"/>
    <mergeCell ref="F80:G80"/>
  </mergeCells>
  <phoneticPr fontId="2"/>
  <conditionalFormatting sqref="B59:D59">
    <cfRule type="expression" dxfId="23" priority="2">
      <formula>$C$21=1</formula>
    </cfRule>
  </conditionalFormatting>
  <conditionalFormatting sqref="B28:T37 B39:T46">
    <cfRule type="expression" dxfId="22" priority="7">
      <formula>$C$21=2</formula>
    </cfRule>
  </conditionalFormatting>
  <conditionalFormatting sqref="B48:T51 B52:B53 G52:T53 B54:T58 G59:T59 B60:T75 B77:T81">
    <cfRule type="expression" dxfId="21" priority="8">
      <formula>$C$21=1</formula>
    </cfRule>
  </conditionalFormatting>
  <conditionalFormatting sqref="C52:D52">
    <cfRule type="expression" dxfId="20" priority="5">
      <formula>$C$21=1</formula>
    </cfRule>
  </conditionalFormatting>
  <conditionalFormatting sqref="C59:D59">
    <cfRule type="expression" dxfId="19" priority="1">
      <formula>$C$25=2</formula>
    </cfRule>
  </conditionalFormatting>
  <conditionalFormatting sqref="G59:S59 C60:S63">
    <cfRule type="expression" dxfId="18" priority="6">
      <formula>$C$25=2</formula>
    </cfRule>
  </conditionalFormatting>
  <dataValidations count="2">
    <dataValidation type="list" allowBlank="1" showInputMessage="1" sqref="H71:R71" xr:uid="{91B1A55B-30FB-4DA3-8CFC-C8E5E9D6DAE9}">
      <formula1>"○"</formula1>
    </dataValidation>
    <dataValidation type="list" allowBlank="1" showInputMessage="1" showErrorMessage="1" sqref="E12:N12" xr:uid="{1B634327-FB24-413B-861B-B61EDE9B548A}">
      <formula1>"通所介護,通所介護・第１号通所事業"</formula1>
    </dataValidation>
  </dataValidations>
  <hyperlinks>
    <hyperlink ref="C51:Q51" location="'利用延人員数計算シート（複数単位用）'!A1" display="※" xr:uid="{0BEE82C8-7261-442B-A3FF-B1C0C5113AB5}"/>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8225" r:id="rId36" name="Group Box 33">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8226" r:id="rId37" name="Option Button 34">
              <controlPr defaultSize="0" autoFill="0" autoLine="0" autoPict="0">
                <anchor moveWithCells="1">
                  <from>
                    <xdr:col>2</xdr:col>
                    <xdr:colOff>142875</xdr:colOff>
                    <xdr:row>20</xdr:row>
                    <xdr:rowOff>0</xdr:rowOff>
                  </from>
                  <to>
                    <xdr:col>2</xdr:col>
                    <xdr:colOff>361950</xdr:colOff>
                    <xdr:row>21</xdr:row>
                    <xdr:rowOff>0</xdr:rowOff>
                  </to>
                </anchor>
              </controlPr>
            </control>
          </mc:Choice>
        </mc:AlternateContent>
        <mc:AlternateContent xmlns:mc="http://schemas.openxmlformats.org/markup-compatibility/2006">
          <mc:Choice Requires="x14">
            <control shapeId="8227" r:id="rId38" name="Option Button 35">
              <controlPr defaultSize="0" autoFill="0" autoLine="0" autoPict="0">
                <anchor moveWithCells="1">
                  <from>
                    <xdr:col>2</xdr:col>
                    <xdr:colOff>142875</xdr:colOff>
                    <xdr:row>21</xdr:row>
                    <xdr:rowOff>0</xdr:rowOff>
                  </from>
                  <to>
                    <xdr:col>2</xdr:col>
                    <xdr:colOff>361950</xdr:colOff>
                    <xdr:row>22</xdr:row>
                    <xdr:rowOff>0</xdr:rowOff>
                  </to>
                </anchor>
              </controlPr>
            </control>
          </mc:Choice>
        </mc:AlternateContent>
        <mc:AlternateContent xmlns:mc="http://schemas.openxmlformats.org/markup-compatibility/2006">
          <mc:Choice Requires="x14">
            <control shapeId="8228" r:id="rId39" name="Group Box 36">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8229" r:id="rId40" name="Option Button 37">
              <controlPr defaultSize="0" autoFill="0" autoLine="0" autoPict="0">
                <anchor moveWithCells="1">
                  <from>
                    <xdr:col>2</xdr:col>
                    <xdr:colOff>142875</xdr:colOff>
                    <xdr:row>24</xdr:row>
                    <xdr:rowOff>0</xdr:rowOff>
                  </from>
                  <to>
                    <xdr:col>2</xdr:col>
                    <xdr:colOff>361950</xdr:colOff>
                    <xdr:row>25</xdr:row>
                    <xdr:rowOff>0</xdr:rowOff>
                  </to>
                </anchor>
              </controlPr>
            </control>
          </mc:Choice>
        </mc:AlternateContent>
        <mc:AlternateContent xmlns:mc="http://schemas.openxmlformats.org/markup-compatibility/2006">
          <mc:Choice Requires="x14">
            <control shapeId="8230" r:id="rId41" name="Option Button 38">
              <controlPr defaultSize="0" autoFill="0" autoLine="0" autoPict="0">
                <anchor moveWithCells="1">
                  <from>
                    <xdr:col>2</xdr:col>
                    <xdr:colOff>142875</xdr:colOff>
                    <xdr:row>25</xdr:row>
                    <xdr:rowOff>0</xdr:rowOff>
                  </from>
                  <to>
                    <xdr:col>2</xdr:col>
                    <xdr:colOff>361950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072D-0C82-454E-A297-CC8463E1F17D}">
  <sheetPr>
    <pageSetUpPr fitToPage="1"/>
  </sheetPr>
  <dimension ref="A1:AQ89"/>
  <sheetViews>
    <sheetView showZeros="0" view="pageBreakPreview" zoomScaleNormal="90" zoomScaleSheetLayoutView="100" workbookViewId="0">
      <selection activeCell="C2" sqref="C2:D2"/>
    </sheetView>
  </sheetViews>
  <sheetFormatPr defaultRowHeight="13.5" x14ac:dyDescent="0.15"/>
  <cols>
    <col min="1" max="1" width="2.625" style="89" customWidth="1"/>
    <col min="2" max="20" width="6.625" style="90" customWidth="1"/>
    <col min="21" max="21" width="2.625" style="89" customWidth="1"/>
    <col min="22" max="16384" width="9" style="90"/>
  </cols>
  <sheetData>
    <row r="1" spans="1:43" s="91" customFormat="1" ht="9.9499999999999993" customHeight="1" x14ac:dyDescent="0.15">
      <c r="B1" s="116"/>
      <c r="C1" s="116"/>
      <c r="D1" s="116"/>
      <c r="E1" s="116"/>
      <c r="F1" s="116"/>
      <c r="G1" s="116"/>
      <c r="H1" s="116"/>
      <c r="I1" s="116"/>
      <c r="J1" s="116"/>
      <c r="K1" s="116"/>
      <c r="L1" s="116"/>
      <c r="M1" s="116"/>
      <c r="N1" s="116"/>
      <c r="O1" s="94"/>
    </row>
    <row r="2" spans="1:43" ht="20.100000000000001" customHeight="1" x14ac:dyDescent="0.15">
      <c r="B2" s="53" t="s">
        <v>60</v>
      </c>
      <c r="C2" s="472">
        <v>8</v>
      </c>
      <c r="D2" s="472"/>
      <c r="E2" s="61" t="s">
        <v>135</v>
      </c>
      <c r="F2" s="61"/>
      <c r="G2" s="417" t="s">
        <v>136</v>
      </c>
      <c r="H2" s="417"/>
      <c r="I2" s="417"/>
      <c r="J2" s="417"/>
      <c r="K2" s="417"/>
      <c r="L2" s="417"/>
      <c r="M2" s="417"/>
      <c r="N2" s="417"/>
      <c r="O2" s="417"/>
      <c r="P2" s="61"/>
      <c r="Q2" s="61"/>
      <c r="R2" s="61"/>
      <c r="S2" s="61"/>
      <c r="T2" s="61"/>
      <c r="U2" s="32"/>
      <c r="AH2" s="91"/>
      <c r="AI2" s="91"/>
      <c r="AJ2" s="91"/>
      <c r="AK2" s="91"/>
      <c r="AL2" s="91"/>
      <c r="AM2" s="91"/>
      <c r="AN2" s="91"/>
      <c r="AO2" s="91"/>
      <c r="AP2" s="91"/>
      <c r="AQ2" s="91"/>
    </row>
    <row r="3" spans="1:43" s="89" customFormat="1" ht="9.9499999999999993" customHeight="1" thickBot="1" x14ac:dyDescent="0.2">
      <c r="A3" s="172"/>
      <c r="B3" s="172"/>
      <c r="C3" s="172"/>
      <c r="D3" s="172"/>
      <c r="E3" s="172"/>
      <c r="F3" s="172"/>
      <c r="G3" s="172"/>
      <c r="H3" s="172"/>
      <c r="I3" s="172"/>
      <c r="J3" s="172"/>
      <c r="K3" s="172"/>
      <c r="L3" s="172"/>
      <c r="M3" s="172"/>
      <c r="N3" s="172"/>
      <c r="O3" s="172"/>
      <c r="P3" s="172"/>
      <c r="Q3" s="172"/>
      <c r="R3" s="172"/>
      <c r="S3" s="172"/>
      <c r="T3" s="172"/>
      <c r="U3" s="172"/>
      <c r="AH3" s="90"/>
      <c r="AI3" s="90"/>
      <c r="AJ3" s="90"/>
      <c r="AK3" s="90"/>
      <c r="AL3" s="90"/>
      <c r="AM3" s="90"/>
      <c r="AN3" s="90"/>
      <c r="AO3" s="90"/>
      <c r="AP3" s="90"/>
      <c r="AQ3" s="90"/>
    </row>
    <row r="4" spans="1:43" s="92" customFormat="1" ht="20.100000000000001" customHeight="1" x14ac:dyDescent="0.15">
      <c r="A4" s="91"/>
      <c r="B4" s="219" t="s">
        <v>19</v>
      </c>
      <c r="C4" s="220"/>
      <c r="D4" s="220"/>
      <c r="E4" s="220"/>
      <c r="F4" s="220"/>
      <c r="G4" s="220"/>
      <c r="H4" s="221"/>
      <c r="I4" s="219" t="s">
        <v>34</v>
      </c>
      <c r="J4" s="220"/>
      <c r="K4" s="220"/>
      <c r="L4" s="222"/>
      <c r="M4" s="220" t="s">
        <v>117</v>
      </c>
      <c r="N4" s="220"/>
      <c r="O4" s="220"/>
      <c r="P4" s="220"/>
      <c r="Q4" s="220"/>
      <c r="R4" s="220"/>
      <c r="S4" s="220"/>
      <c r="T4" s="221"/>
      <c r="U4" s="91"/>
      <c r="AH4" s="89"/>
      <c r="AI4" s="89"/>
      <c r="AJ4" s="89"/>
      <c r="AK4" s="89"/>
      <c r="AL4" s="89"/>
      <c r="AM4" s="89"/>
      <c r="AN4" s="89"/>
      <c r="AO4" s="89"/>
      <c r="AP4" s="89"/>
      <c r="AQ4" s="89"/>
    </row>
    <row r="5" spans="1:43" s="92" customFormat="1" ht="30" customHeight="1" thickBot="1" x14ac:dyDescent="0.2">
      <c r="A5" s="91"/>
      <c r="B5" s="473">
        <v>46091</v>
      </c>
      <c r="C5" s="474"/>
      <c r="D5" s="474"/>
      <c r="E5" s="474"/>
      <c r="F5" s="474"/>
      <c r="G5" s="474"/>
      <c r="H5" s="475"/>
      <c r="I5" s="476" t="s">
        <v>152</v>
      </c>
      <c r="J5" s="477"/>
      <c r="K5" s="477"/>
      <c r="L5" s="478"/>
      <c r="M5" s="477" t="s">
        <v>153</v>
      </c>
      <c r="N5" s="477"/>
      <c r="O5" s="477"/>
      <c r="P5" s="477"/>
      <c r="Q5" s="477"/>
      <c r="R5" s="477"/>
      <c r="S5" s="477"/>
      <c r="T5" s="479"/>
      <c r="U5" s="91"/>
    </row>
    <row r="6" spans="1:43" s="91" customFormat="1" ht="9.9499999999999993" customHeight="1" thickBot="1" x14ac:dyDescent="0.2">
      <c r="B6" s="93"/>
      <c r="C6" s="93"/>
      <c r="D6" s="93"/>
      <c r="E6" s="93"/>
      <c r="F6" s="93"/>
      <c r="G6" s="93"/>
      <c r="H6" s="93"/>
      <c r="I6" s="93"/>
      <c r="J6" s="93"/>
      <c r="K6" s="93"/>
      <c r="L6" s="93"/>
      <c r="M6" s="93"/>
      <c r="N6" s="93"/>
      <c r="O6" s="94"/>
      <c r="AH6" s="92"/>
      <c r="AI6" s="92"/>
      <c r="AJ6" s="92"/>
      <c r="AK6" s="92"/>
      <c r="AL6" s="92"/>
      <c r="AM6" s="92"/>
      <c r="AN6" s="92"/>
      <c r="AO6" s="92"/>
      <c r="AP6" s="92"/>
      <c r="AQ6" s="92"/>
    </row>
    <row r="7" spans="1:43" s="92" customFormat="1" ht="30" customHeight="1" x14ac:dyDescent="0.15">
      <c r="A7" s="91"/>
      <c r="B7" s="230" t="s">
        <v>20</v>
      </c>
      <c r="C7" s="234" t="s">
        <v>21</v>
      </c>
      <c r="D7" s="235"/>
      <c r="E7" s="236"/>
      <c r="F7" s="480">
        <v>1471909999</v>
      </c>
      <c r="G7" s="481"/>
      <c r="H7" s="481"/>
      <c r="I7" s="481"/>
      <c r="J7" s="481"/>
      <c r="K7" s="481"/>
      <c r="L7" s="481"/>
      <c r="M7" s="481"/>
      <c r="N7" s="481"/>
      <c r="O7" s="481"/>
      <c r="P7" s="481"/>
      <c r="Q7" s="481"/>
      <c r="R7" s="481"/>
      <c r="S7" s="481"/>
      <c r="T7" s="482"/>
      <c r="U7" s="91"/>
      <c r="AH7" s="91"/>
      <c r="AI7" s="91"/>
      <c r="AJ7" s="91"/>
      <c r="AK7" s="91"/>
      <c r="AL7" s="91"/>
      <c r="AM7" s="91"/>
      <c r="AN7" s="91"/>
      <c r="AO7" s="91"/>
      <c r="AP7" s="91"/>
      <c r="AQ7" s="91"/>
    </row>
    <row r="8" spans="1:43" s="92" customFormat="1" ht="20.100000000000001" customHeight="1" x14ac:dyDescent="0.15">
      <c r="A8" s="91"/>
      <c r="B8" s="231"/>
      <c r="C8" s="239" t="s">
        <v>22</v>
      </c>
      <c r="D8" s="240"/>
      <c r="E8" s="483" t="s">
        <v>154</v>
      </c>
      <c r="F8" s="484"/>
      <c r="G8" s="484"/>
      <c r="H8" s="484"/>
      <c r="I8" s="484"/>
      <c r="J8" s="484"/>
      <c r="K8" s="484"/>
      <c r="L8" s="484"/>
      <c r="M8" s="484"/>
      <c r="N8" s="484"/>
      <c r="O8" s="484"/>
      <c r="P8" s="484"/>
      <c r="Q8" s="484"/>
      <c r="R8" s="484"/>
      <c r="S8" s="484"/>
      <c r="T8" s="485"/>
      <c r="U8" s="91"/>
    </row>
    <row r="9" spans="1:43" s="92" customFormat="1" ht="30" customHeight="1" x14ac:dyDescent="0.15">
      <c r="A9" s="91"/>
      <c r="B9" s="231"/>
      <c r="C9" s="243" t="s">
        <v>23</v>
      </c>
      <c r="D9" s="244"/>
      <c r="E9" s="486" t="s">
        <v>155</v>
      </c>
      <c r="F9" s="487"/>
      <c r="G9" s="487"/>
      <c r="H9" s="487"/>
      <c r="I9" s="487"/>
      <c r="J9" s="487"/>
      <c r="K9" s="487"/>
      <c r="L9" s="487"/>
      <c r="M9" s="487"/>
      <c r="N9" s="487"/>
      <c r="O9" s="487"/>
      <c r="P9" s="487"/>
      <c r="Q9" s="487"/>
      <c r="R9" s="487"/>
      <c r="S9" s="487"/>
      <c r="T9" s="488"/>
      <c r="U9" s="91"/>
    </row>
    <row r="10" spans="1:43" s="92" customFormat="1" ht="30" customHeight="1" x14ac:dyDescent="0.15">
      <c r="A10" s="91"/>
      <c r="B10" s="231"/>
      <c r="C10" s="258" t="s">
        <v>24</v>
      </c>
      <c r="D10" s="259"/>
      <c r="E10" s="489" t="s">
        <v>158</v>
      </c>
      <c r="F10" s="489"/>
      <c r="G10" s="489"/>
      <c r="H10" s="489"/>
      <c r="I10" s="489"/>
      <c r="J10" s="489"/>
      <c r="K10" s="489"/>
      <c r="L10" s="489"/>
      <c r="M10" s="489"/>
      <c r="N10" s="490"/>
      <c r="O10" s="258" t="s">
        <v>25</v>
      </c>
      <c r="P10" s="95" t="s">
        <v>26</v>
      </c>
      <c r="Q10" s="468" t="s">
        <v>156</v>
      </c>
      <c r="R10" s="468"/>
      <c r="S10" s="468"/>
      <c r="T10" s="469"/>
      <c r="U10" s="91"/>
    </row>
    <row r="11" spans="1:43" s="92" customFormat="1" ht="30" customHeight="1" x14ac:dyDescent="0.15">
      <c r="A11" s="91"/>
      <c r="B11" s="231"/>
      <c r="C11" s="243"/>
      <c r="D11" s="244"/>
      <c r="E11" s="491"/>
      <c r="F11" s="491"/>
      <c r="G11" s="491"/>
      <c r="H11" s="491"/>
      <c r="I11" s="491"/>
      <c r="J11" s="491"/>
      <c r="K11" s="491"/>
      <c r="L11" s="491"/>
      <c r="M11" s="491"/>
      <c r="N11" s="492"/>
      <c r="O11" s="243"/>
      <c r="P11" s="95" t="s">
        <v>33</v>
      </c>
      <c r="Q11" s="468" t="s">
        <v>157</v>
      </c>
      <c r="R11" s="468"/>
      <c r="S11" s="468"/>
      <c r="T11" s="469"/>
      <c r="U11" s="91"/>
    </row>
    <row r="12" spans="1:43" s="92" customFormat="1" ht="30" customHeight="1" x14ac:dyDescent="0.15">
      <c r="A12" s="91"/>
      <c r="B12" s="231"/>
      <c r="C12" s="252" t="s">
        <v>50</v>
      </c>
      <c r="D12" s="253"/>
      <c r="E12" s="266" t="s">
        <v>159</v>
      </c>
      <c r="F12" s="266"/>
      <c r="G12" s="266"/>
      <c r="H12" s="266"/>
      <c r="I12" s="266"/>
      <c r="J12" s="266"/>
      <c r="K12" s="266"/>
      <c r="L12" s="266"/>
      <c r="M12" s="266"/>
      <c r="N12" s="267"/>
      <c r="O12" s="268" t="s">
        <v>35</v>
      </c>
      <c r="P12" s="269"/>
      <c r="Q12" s="470">
        <v>2</v>
      </c>
      <c r="R12" s="471"/>
      <c r="S12" s="471"/>
      <c r="T12" s="96" t="s">
        <v>36</v>
      </c>
      <c r="U12" s="91"/>
    </row>
    <row r="13" spans="1:43" s="92" customFormat="1" ht="30" customHeight="1" x14ac:dyDescent="0.15">
      <c r="A13" s="91"/>
      <c r="B13" s="231"/>
      <c r="C13" s="252" t="s">
        <v>27</v>
      </c>
      <c r="D13" s="253"/>
      <c r="E13" s="178" t="s">
        <v>28</v>
      </c>
      <c r="F13" s="493">
        <v>25</v>
      </c>
      <c r="G13" s="494"/>
      <c r="H13" s="98" t="s">
        <v>37</v>
      </c>
      <c r="I13" s="178" t="s">
        <v>30</v>
      </c>
      <c r="J13" s="254"/>
      <c r="K13" s="255"/>
      <c r="L13" s="98" t="s">
        <v>37</v>
      </c>
      <c r="M13" s="178" t="s">
        <v>29</v>
      </c>
      <c r="N13" s="254"/>
      <c r="O13" s="255"/>
      <c r="P13" s="98" t="s">
        <v>37</v>
      </c>
      <c r="Q13" s="178" t="s">
        <v>31</v>
      </c>
      <c r="R13" s="254"/>
      <c r="S13" s="255"/>
      <c r="T13" s="99" t="s">
        <v>37</v>
      </c>
      <c r="U13" s="91"/>
    </row>
    <row r="14" spans="1:43" s="92" customFormat="1" ht="30" customHeight="1" x14ac:dyDescent="0.15">
      <c r="A14" s="91"/>
      <c r="B14" s="231"/>
      <c r="C14" s="256" t="s">
        <v>32</v>
      </c>
      <c r="D14" s="257"/>
      <c r="E14" s="178" t="s">
        <v>28</v>
      </c>
      <c r="F14" s="201">
        <v>0.39583333333333331</v>
      </c>
      <c r="G14" s="100" t="s">
        <v>38</v>
      </c>
      <c r="H14" s="200">
        <v>0.66666666666666663</v>
      </c>
      <c r="I14" s="178" t="s">
        <v>30</v>
      </c>
      <c r="J14" s="163" t="s">
        <v>39</v>
      </c>
      <c r="K14" s="100" t="s">
        <v>38</v>
      </c>
      <c r="L14" s="164" t="s">
        <v>39</v>
      </c>
      <c r="M14" s="95" t="s">
        <v>29</v>
      </c>
      <c r="N14" s="163" t="s">
        <v>39</v>
      </c>
      <c r="O14" s="100" t="s">
        <v>38</v>
      </c>
      <c r="P14" s="164" t="s">
        <v>39</v>
      </c>
      <c r="Q14" s="178" t="s">
        <v>31</v>
      </c>
      <c r="R14" s="163" t="s">
        <v>39</v>
      </c>
      <c r="S14" s="100" t="s">
        <v>38</v>
      </c>
      <c r="T14" s="162" t="s">
        <v>39</v>
      </c>
      <c r="U14" s="91"/>
    </row>
    <row r="15" spans="1:43" s="92" customFormat="1" ht="30" customHeight="1" x14ac:dyDescent="0.15">
      <c r="A15" s="91"/>
      <c r="B15" s="231"/>
      <c r="C15" s="436" t="s">
        <v>51</v>
      </c>
      <c r="D15" s="437"/>
      <c r="E15" s="101" t="s">
        <v>28</v>
      </c>
      <c r="F15" s="102" t="s">
        <v>40</v>
      </c>
      <c r="G15" s="173" t="s">
        <v>41</v>
      </c>
      <c r="H15" s="173" t="s">
        <v>42</v>
      </c>
      <c r="I15" s="173" t="s">
        <v>43</v>
      </c>
      <c r="J15" s="173" t="s">
        <v>44</v>
      </c>
      <c r="K15" s="173" t="s">
        <v>45</v>
      </c>
      <c r="L15" s="173" t="s">
        <v>46</v>
      </c>
      <c r="M15" s="173" t="s">
        <v>47</v>
      </c>
      <c r="N15" s="442" t="s">
        <v>49</v>
      </c>
      <c r="O15" s="442"/>
      <c r="P15" s="495" t="s">
        <v>160</v>
      </c>
      <c r="Q15" s="495"/>
      <c r="R15" s="495"/>
      <c r="S15" s="495"/>
      <c r="T15" s="105" t="s">
        <v>48</v>
      </c>
      <c r="U15" s="91"/>
    </row>
    <row r="16" spans="1:43" s="92" customFormat="1" ht="30" customHeight="1" x14ac:dyDescent="0.15">
      <c r="A16" s="91"/>
      <c r="B16" s="231"/>
      <c r="C16" s="438"/>
      <c r="D16" s="439"/>
      <c r="E16" s="106" t="s">
        <v>30</v>
      </c>
      <c r="F16" s="107" t="s">
        <v>40</v>
      </c>
      <c r="G16" s="174" t="s">
        <v>41</v>
      </c>
      <c r="H16" s="174" t="s">
        <v>42</v>
      </c>
      <c r="I16" s="174" t="s">
        <v>43</v>
      </c>
      <c r="J16" s="174" t="s">
        <v>44</v>
      </c>
      <c r="K16" s="174" t="s">
        <v>45</v>
      </c>
      <c r="L16" s="174" t="s">
        <v>46</v>
      </c>
      <c r="M16" s="174" t="s">
        <v>47</v>
      </c>
      <c r="N16" s="444" t="s">
        <v>49</v>
      </c>
      <c r="O16" s="444"/>
      <c r="P16" s="496" t="s">
        <v>160</v>
      </c>
      <c r="Q16" s="496"/>
      <c r="R16" s="496"/>
      <c r="S16" s="496"/>
      <c r="T16" s="110" t="s">
        <v>48</v>
      </c>
      <c r="U16" s="91"/>
    </row>
    <row r="17" spans="1:32" s="92" customFormat="1" ht="30" customHeight="1" x14ac:dyDescent="0.15">
      <c r="A17" s="91"/>
      <c r="B17" s="232"/>
      <c r="C17" s="438"/>
      <c r="D17" s="439"/>
      <c r="E17" s="106" t="s">
        <v>29</v>
      </c>
      <c r="F17" s="107" t="s">
        <v>40</v>
      </c>
      <c r="G17" s="174" t="s">
        <v>41</v>
      </c>
      <c r="H17" s="174" t="s">
        <v>42</v>
      </c>
      <c r="I17" s="174" t="s">
        <v>43</v>
      </c>
      <c r="J17" s="174" t="s">
        <v>44</v>
      </c>
      <c r="K17" s="174" t="s">
        <v>45</v>
      </c>
      <c r="L17" s="174" t="s">
        <v>46</v>
      </c>
      <c r="M17" s="174" t="s">
        <v>47</v>
      </c>
      <c r="N17" s="444" t="s">
        <v>49</v>
      </c>
      <c r="O17" s="444"/>
      <c r="P17" s="247"/>
      <c r="Q17" s="247"/>
      <c r="R17" s="247"/>
      <c r="S17" s="247"/>
      <c r="T17" s="110" t="s">
        <v>48</v>
      </c>
      <c r="U17" s="91"/>
    </row>
    <row r="18" spans="1:32" s="92" customFormat="1" ht="30" customHeight="1" thickBot="1" x14ac:dyDescent="0.2">
      <c r="A18" s="91"/>
      <c r="B18" s="233"/>
      <c r="C18" s="440"/>
      <c r="D18" s="441"/>
      <c r="E18" s="111" t="s">
        <v>31</v>
      </c>
      <c r="F18" s="112" t="s">
        <v>40</v>
      </c>
      <c r="G18" s="182" t="s">
        <v>41</v>
      </c>
      <c r="H18" s="182" t="s">
        <v>42</v>
      </c>
      <c r="I18" s="182" t="s">
        <v>43</v>
      </c>
      <c r="J18" s="182" t="s">
        <v>44</v>
      </c>
      <c r="K18" s="182" t="s">
        <v>45</v>
      </c>
      <c r="L18" s="182" t="s">
        <v>46</v>
      </c>
      <c r="M18" s="182" t="s">
        <v>47</v>
      </c>
      <c r="N18" s="248" t="s">
        <v>49</v>
      </c>
      <c r="O18" s="248"/>
      <c r="P18" s="249"/>
      <c r="Q18" s="249"/>
      <c r="R18" s="249"/>
      <c r="S18" s="249"/>
      <c r="T18" s="115" t="s">
        <v>48</v>
      </c>
      <c r="U18" s="91"/>
      <c r="W18" s="91"/>
      <c r="X18" s="91"/>
      <c r="Y18" s="91"/>
      <c r="Z18" s="91"/>
      <c r="AA18" s="91"/>
      <c r="AB18" s="91"/>
      <c r="AC18" s="91"/>
      <c r="AD18" s="91"/>
      <c r="AE18" s="91"/>
      <c r="AF18" s="91"/>
    </row>
    <row r="19" spans="1:32" s="91" customFormat="1" ht="9.9499999999999993" customHeight="1" thickBot="1" x14ac:dyDescent="0.2">
      <c r="B19" s="116"/>
      <c r="C19" s="116"/>
      <c r="D19" s="116"/>
      <c r="E19" s="116"/>
      <c r="F19" s="116"/>
      <c r="G19" s="116"/>
      <c r="H19" s="116"/>
      <c r="I19" s="116"/>
      <c r="J19" s="116"/>
      <c r="K19" s="116"/>
      <c r="L19" s="116"/>
      <c r="M19" s="116"/>
      <c r="N19" s="116"/>
      <c r="O19" s="94"/>
      <c r="W19" s="92"/>
      <c r="X19" s="92"/>
      <c r="Y19" s="92"/>
      <c r="Z19" s="92"/>
      <c r="AA19" s="92"/>
      <c r="AB19" s="92"/>
      <c r="AC19" s="92"/>
      <c r="AD19" s="92"/>
      <c r="AE19" s="92"/>
      <c r="AF19" s="92"/>
    </row>
    <row r="20" spans="1:32" s="92" customFormat="1" ht="20.100000000000001" customHeight="1" x14ac:dyDescent="0.15">
      <c r="A20" s="91"/>
      <c r="B20" s="389" t="s">
        <v>74</v>
      </c>
      <c r="C20" s="117" t="s">
        <v>81</v>
      </c>
      <c r="D20" s="415" t="s">
        <v>82</v>
      </c>
      <c r="E20" s="415"/>
      <c r="F20" s="415"/>
      <c r="G20" s="415"/>
      <c r="H20" s="415"/>
      <c r="I20" s="415"/>
      <c r="J20" s="415"/>
      <c r="K20" s="415"/>
      <c r="L20" s="415"/>
      <c r="M20" s="415"/>
      <c r="N20" s="415"/>
      <c r="O20" s="415"/>
      <c r="P20" s="415"/>
      <c r="Q20" s="415"/>
      <c r="R20" s="415"/>
      <c r="S20" s="415"/>
      <c r="T20" s="416"/>
      <c r="U20" s="91"/>
    </row>
    <row r="21" spans="1:32" s="92" customFormat="1" ht="30" customHeight="1" x14ac:dyDescent="0.15">
      <c r="A21" s="91"/>
      <c r="B21" s="390"/>
      <c r="C21" s="165">
        <v>2</v>
      </c>
      <c r="D21" s="118" t="s">
        <v>77</v>
      </c>
      <c r="E21" s="428" t="s">
        <v>104</v>
      </c>
      <c r="F21" s="428"/>
      <c r="G21" s="428"/>
      <c r="H21" s="428"/>
      <c r="I21" s="428"/>
      <c r="J21" s="428"/>
      <c r="K21" s="428"/>
      <c r="L21" s="428"/>
      <c r="M21" s="428"/>
      <c r="N21" s="428"/>
      <c r="O21" s="428"/>
      <c r="P21" s="424" t="s">
        <v>150</v>
      </c>
      <c r="Q21" s="424"/>
      <c r="R21" s="424"/>
      <c r="S21" s="424"/>
      <c r="T21" s="425"/>
      <c r="U21" s="119"/>
    </row>
    <row r="22" spans="1:32" s="92" customFormat="1" ht="30" customHeight="1" thickBot="1" x14ac:dyDescent="0.2">
      <c r="A22" s="91"/>
      <c r="B22" s="391"/>
      <c r="C22" s="120"/>
      <c r="D22" s="121" t="s">
        <v>78</v>
      </c>
      <c r="E22" s="411" t="s">
        <v>105</v>
      </c>
      <c r="F22" s="411"/>
      <c r="G22" s="411"/>
      <c r="H22" s="411"/>
      <c r="I22" s="411"/>
      <c r="J22" s="411"/>
      <c r="K22" s="411"/>
      <c r="L22" s="411"/>
      <c r="M22" s="411"/>
      <c r="N22" s="411"/>
      <c r="O22" s="411"/>
      <c r="P22" s="426" t="s">
        <v>118</v>
      </c>
      <c r="Q22" s="426"/>
      <c r="R22" s="426"/>
      <c r="S22" s="426"/>
      <c r="T22" s="427"/>
      <c r="U22" s="119"/>
      <c r="W22" s="89"/>
      <c r="X22" s="89"/>
      <c r="Y22" s="89"/>
      <c r="Z22" s="89"/>
      <c r="AA22" s="89"/>
      <c r="AB22" s="89"/>
      <c r="AC22" s="89"/>
      <c r="AD22" s="89"/>
      <c r="AE22" s="89"/>
      <c r="AF22" s="89"/>
    </row>
    <row r="23" spans="1:32" s="89" customFormat="1" ht="9.9499999999999993" customHeight="1" thickBot="1" x14ac:dyDescent="0.2">
      <c r="A23" s="122"/>
      <c r="B23" s="42"/>
      <c r="C23" s="42"/>
      <c r="D23" s="42"/>
      <c r="E23" s="42"/>
      <c r="F23" s="42"/>
      <c r="G23" s="42"/>
      <c r="H23" s="42"/>
      <c r="I23" s="42"/>
      <c r="J23" s="42"/>
      <c r="K23" s="42"/>
      <c r="L23" s="42"/>
      <c r="M23" s="42"/>
      <c r="N23" s="42"/>
      <c r="O23" s="42"/>
      <c r="P23" s="123"/>
      <c r="W23" s="92"/>
      <c r="X23" s="92"/>
      <c r="Y23" s="92"/>
      <c r="Z23" s="92"/>
      <c r="AA23" s="92"/>
      <c r="AB23" s="92"/>
      <c r="AC23" s="92"/>
      <c r="AD23" s="92"/>
      <c r="AE23" s="92"/>
      <c r="AF23" s="92"/>
    </row>
    <row r="24" spans="1:32" s="92" customFormat="1" ht="20.100000000000001" customHeight="1" x14ac:dyDescent="0.15">
      <c r="A24" s="91"/>
      <c r="B24" s="392" t="s">
        <v>75</v>
      </c>
      <c r="C24" s="117" t="s">
        <v>81</v>
      </c>
      <c r="D24" s="415" t="s">
        <v>83</v>
      </c>
      <c r="E24" s="415"/>
      <c r="F24" s="415"/>
      <c r="G24" s="415"/>
      <c r="H24" s="415"/>
      <c r="I24" s="415"/>
      <c r="J24" s="415"/>
      <c r="K24" s="415"/>
      <c r="L24" s="415"/>
      <c r="M24" s="415"/>
      <c r="N24" s="415"/>
      <c r="O24" s="415"/>
      <c r="P24" s="415"/>
      <c r="Q24" s="415"/>
      <c r="R24" s="415"/>
      <c r="S24" s="415"/>
      <c r="T24" s="416"/>
      <c r="U24" s="91"/>
    </row>
    <row r="25" spans="1:32" s="92" customFormat="1" ht="30" customHeight="1" x14ac:dyDescent="0.15">
      <c r="A25" s="91"/>
      <c r="B25" s="393"/>
      <c r="C25" s="165">
        <v>1</v>
      </c>
      <c r="D25" s="124" t="s">
        <v>77</v>
      </c>
      <c r="E25" s="410" t="s">
        <v>79</v>
      </c>
      <c r="F25" s="410"/>
      <c r="G25" s="410"/>
      <c r="H25" s="410"/>
      <c r="I25" s="410"/>
      <c r="J25" s="410"/>
      <c r="K25" s="410"/>
      <c r="L25" s="395" t="s">
        <v>119</v>
      </c>
      <c r="M25" s="395"/>
      <c r="N25" s="395"/>
      <c r="O25" s="395"/>
      <c r="P25" s="395"/>
      <c r="Q25" s="395"/>
      <c r="R25" s="395"/>
      <c r="S25" s="395"/>
      <c r="T25" s="396"/>
      <c r="U25" s="119"/>
    </row>
    <row r="26" spans="1:32" s="92" customFormat="1" ht="30" customHeight="1" thickBot="1" x14ac:dyDescent="0.2">
      <c r="A26" s="91"/>
      <c r="B26" s="394"/>
      <c r="C26" s="120"/>
      <c r="D26" s="125" t="s">
        <v>78</v>
      </c>
      <c r="E26" s="411" t="s">
        <v>151</v>
      </c>
      <c r="F26" s="412"/>
      <c r="G26" s="412"/>
      <c r="H26" s="412"/>
      <c r="I26" s="412"/>
      <c r="J26" s="412"/>
      <c r="K26" s="412"/>
      <c r="L26" s="408" t="s">
        <v>120</v>
      </c>
      <c r="M26" s="408"/>
      <c r="N26" s="408"/>
      <c r="O26" s="408"/>
      <c r="P26" s="408"/>
      <c r="Q26" s="408"/>
      <c r="R26" s="408"/>
      <c r="S26" s="408"/>
      <c r="T26" s="409"/>
      <c r="U26" s="119"/>
      <c r="W26" s="89"/>
      <c r="X26" s="89"/>
      <c r="Y26" s="89"/>
      <c r="Z26" s="89"/>
      <c r="AA26" s="89"/>
      <c r="AB26" s="89"/>
      <c r="AC26" s="89"/>
      <c r="AD26" s="89"/>
      <c r="AE26" s="89"/>
      <c r="AF26" s="89"/>
    </row>
    <row r="27" spans="1:32" s="89" customFormat="1" ht="9.9499999999999993" customHeight="1" thickBot="1" x14ac:dyDescent="0.2">
      <c r="A27" s="122"/>
      <c r="B27" s="42"/>
      <c r="C27" s="42"/>
      <c r="D27" s="42"/>
      <c r="E27" s="42"/>
      <c r="F27" s="42"/>
      <c r="G27" s="42"/>
      <c r="H27" s="42"/>
      <c r="I27" s="42"/>
      <c r="J27" s="42"/>
      <c r="K27" s="42"/>
      <c r="L27" s="42"/>
      <c r="M27" s="42"/>
      <c r="N27" s="42"/>
      <c r="O27" s="42"/>
      <c r="P27" s="123"/>
      <c r="W27" s="90"/>
      <c r="X27" s="90"/>
      <c r="Y27" s="90"/>
      <c r="Z27" s="90"/>
      <c r="AA27" s="90"/>
      <c r="AB27" s="90"/>
      <c r="AC27" s="90"/>
      <c r="AD27" s="90"/>
      <c r="AE27" s="90"/>
      <c r="AF27" s="90"/>
    </row>
    <row r="28" spans="1:32" ht="30" customHeight="1" x14ac:dyDescent="0.15">
      <c r="A28" s="122"/>
      <c r="B28" s="272" t="s">
        <v>76</v>
      </c>
      <c r="C28" s="57" t="s">
        <v>80</v>
      </c>
      <c r="D28" s="413" t="s">
        <v>92</v>
      </c>
      <c r="E28" s="413"/>
      <c r="F28" s="413"/>
      <c r="G28" s="413"/>
      <c r="H28" s="413"/>
      <c r="I28" s="413"/>
      <c r="J28" s="413"/>
      <c r="K28" s="413"/>
      <c r="L28" s="413"/>
      <c r="M28" s="413"/>
      <c r="N28" s="413"/>
      <c r="O28" s="413"/>
      <c r="P28" s="413"/>
      <c r="Q28" s="413"/>
      <c r="R28" s="413"/>
      <c r="S28" s="413"/>
      <c r="T28" s="414"/>
      <c r="W28" s="126"/>
      <c r="X28" s="126"/>
      <c r="Y28" s="126"/>
      <c r="Z28" s="126"/>
      <c r="AA28" s="126"/>
      <c r="AB28" s="126"/>
      <c r="AC28" s="126"/>
      <c r="AD28" s="126"/>
      <c r="AE28" s="126"/>
      <c r="AF28" s="126"/>
    </row>
    <row r="29" spans="1:32" s="126" customFormat="1" ht="20.100000000000001" customHeight="1" x14ac:dyDescent="0.15">
      <c r="A29" s="122"/>
      <c r="B29" s="273"/>
      <c r="C29" s="74" t="s">
        <v>84</v>
      </c>
      <c r="D29" s="431" t="s">
        <v>149</v>
      </c>
      <c r="E29" s="431"/>
      <c r="F29" s="431"/>
      <c r="G29" s="431"/>
      <c r="H29" s="431"/>
      <c r="I29" s="431"/>
      <c r="J29" s="431"/>
      <c r="K29" s="431"/>
      <c r="L29" s="431"/>
      <c r="M29" s="431"/>
      <c r="N29" s="431"/>
      <c r="O29" s="431"/>
      <c r="P29" s="431"/>
      <c r="Q29" s="431"/>
      <c r="R29" s="431"/>
      <c r="S29" s="431"/>
      <c r="T29" s="432"/>
      <c r="U29" s="34"/>
    </row>
    <row r="30" spans="1:32" s="126" customFormat="1" ht="20.100000000000001" customHeight="1" x14ac:dyDescent="0.15">
      <c r="A30" s="122"/>
      <c r="B30" s="274"/>
      <c r="C30" s="127"/>
      <c r="D30" s="384" t="s">
        <v>89</v>
      </c>
      <c r="E30" s="384"/>
      <c r="F30" s="48"/>
      <c r="G30" s="49"/>
      <c r="H30" s="49"/>
      <c r="I30" s="50" t="str">
        <f>$B$2</f>
        <v>令和</v>
      </c>
      <c r="J30" s="21">
        <f>$C$2</f>
        <v>8</v>
      </c>
      <c r="K30" s="49" t="s">
        <v>0</v>
      </c>
      <c r="L30" s="49"/>
      <c r="M30" s="49"/>
      <c r="N30" s="51"/>
      <c r="O30" s="315" t="str">
        <f>$B$2&amp;$C$2+1&amp;K30</f>
        <v>令和9年</v>
      </c>
      <c r="P30" s="403"/>
      <c r="Q30" s="316"/>
      <c r="R30" s="404" t="s">
        <v>91</v>
      </c>
      <c r="S30" s="127"/>
      <c r="T30" s="128"/>
      <c r="U30" s="129"/>
      <c r="W30" s="90"/>
      <c r="X30" s="90"/>
      <c r="Y30" s="90"/>
      <c r="Z30" s="90"/>
      <c r="AA30" s="90"/>
      <c r="AB30" s="90"/>
      <c r="AC30" s="90"/>
      <c r="AD30" s="90"/>
      <c r="AE30" s="90"/>
      <c r="AF30" s="90"/>
    </row>
    <row r="31" spans="1:32" ht="30" customHeight="1" x14ac:dyDescent="0.15">
      <c r="A31" s="122"/>
      <c r="B31" s="274"/>
      <c r="C31" s="127"/>
      <c r="D31" s="385" t="s">
        <v>90</v>
      </c>
      <c r="E31" s="386"/>
      <c r="F31" s="183" t="s">
        <v>13</v>
      </c>
      <c r="G31" s="19" t="s">
        <v>12</v>
      </c>
      <c r="H31" s="179" t="s">
        <v>11</v>
      </c>
      <c r="I31" s="19" t="s">
        <v>10</v>
      </c>
      <c r="J31" s="19" t="s">
        <v>9</v>
      </c>
      <c r="K31" s="180" t="s">
        <v>8</v>
      </c>
      <c r="L31" s="179" t="s">
        <v>7</v>
      </c>
      <c r="M31" s="19" t="s">
        <v>6</v>
      </c>
      <c r="N31" s="19" t="s">
        <v>5</v>
      </c>
      <c r="O31" s="179" t="s">
        <v>4</v>
      </c>
      <c r="P31" s="19" t="s">
        <v>3</v>
      </c>
      <c r="Q31" s="19" t="s">
        <v>86</v>
      </c>
      <c r="R31" s="405"/>
      <c r="S31" s="127"/>
      <c r="T31" s="128"/>
      <c r="U31" s="129"/>
    </row>
    <row r="32" spans="1:32" ht="30" customHeight="1" x14ac:dyDescent="0.15">
      <c r="A32" s="122"/>
      <c r="B32" s="274"/>
      <c r="C32" s="127"/>
      <c r="D32" s="385" t="s">
        <v>87</v>
      </c>
      <c r="E32" s="386"/>
      <c r="F32" s="40"/>
      <c r="G32" s="40"/>
      <c r="H32" s="40"/>
      <c r="I32" s="40"/>
      <c r="J32" s="40"/>
      <c r="K32" s="40"/>
      <c r="L32" s="40"/>
      <c r="M32" s="40"/>
      <c r="N32" s="40"/>
      <c r="O32" s="40"/>
      <c r="P32" s="40"/>
      <c r="Q32" s="40"/>
      <c r="R32" s="184">
        <f>SUM(F32:Q32)</f>
        <v>0</v>
      </c>
      <c r="S32" s="127" t="s">
        <v>106</v>
      </c>
      <c r="T32" s="128"/>
      <c r="U32" s="129"/>
      <c r="W32" s="92"/>
      <c r="X32" s="92"/>
      <c r="Y32" s="92"/>
      <c r="Z32" s="92"/>
      <c r="AA32" s="92"/>
      <c r="AB32" s="92"/>
      <c r="AC32" s="92"/>
      <c r="AD32" s="92"/>
      <c r="AE32" s="92"/>
      <c r="AF32" s="92"/>
    </row>
    <row r="33" spans="1:32" s="92" customFormat="1" ht="9.9499999999999993" customHeight="1" x14ac:dyDescent="0.15">
      <c r="A33" s="91"/>
      <c r="B33" s="274"/>
      <c r="C33" s="94"/>
      <c r="D33" s="94"/>
      <c r="E33" s="94"/>
      <c r="F33" s="94"/>
      <c r="G33" s="94"/>
      <c r="H33" s="94"/>
      <c r="I33" s="94"/>
      <c r="J33" s="94"/>
      <c r="K33" s="94"/>
      <c r="L33" s="94"/>
      <c r="M33" s="94"/>
      <c r="N33" s="94"/>
      <c r="O33" s="94"/>
      <c r="P33" s="94"/>
      <c r="Q33" s="94"/>
      <c r="R33" s="94"/>
      <c r="S33" s="94"/>
      <c r="T33" s="130"/>
      <c r="U33" s="91"/>
      <c r="W33" s="126"/>
      <c r="X33" s="126"/>
      <c r="Y33" s="126"/>
      <c r="Z33" s="126"/>
      <c r="AA33" s="126"/>
      <c r="AB33" s="126"/>
      <c r="AC33" s="126"/>
      <c r="AD33" s="126"/>
      <c r="AE33" s="126"/>
      <c r="AF33" s="126"/>
    </row>
    <row r="34" spans="1:32" s="126" customFormat="1" ht="20.100000000000001" customHeight="1" x14ac:dyDescent="0.15">
      <c r="A34" s="122"/>
      <c r="B34" s="274"/>
      <c r="C34" s="58" t="s">
        <v>80</v>
      </c>
      <c r="D34" s="406" t="s">
        <v>93</v>
      </c>
      <c r="E34" s="406"/>
      <c r="F34" s="406"/>
      <c r="G34" s="406"/>
      <c r="H34" s="406"/>
      <c r="I34" s="406"/>
      <c r="J34" s="406"/>
      <c r="K34" s="406"/>
      <c r="L34" s="406"/>
      <c r="M34" s="406"/>
      <c r="N34" s="406"/>
      <c r="O34" s="406"/>
      <c r="P34" s="406"/>
      <c r="Q34" s="406"/>
      <c r="R34" s="406"/>
      <c r="S34" s="406"/>
      <c r="T34" s="407"/>
      <c r="U34" s="122"/>
    </row>
    <row r="35" spans="1:32" s="126" customFormat="1" ht="20.100000000000001" customHeight="1" x14ac:dyDescent="0.15">
      <c r="A35" s="122"/>
      <c r="B35" s="274"/>
      <c r="C35" s="47"/>
      <c r="D35" s="276" t="s">
        <v>113</v>
      </c>
      <c r="E35" s="277"/>
      <c r="F35" s="44"/>
      <c r="G35" s="278" t="s">
        <v>112</v>
      </c>
      <c r="H35" s="279"/>
      <c r="I35" s="44"/>
      <c r="J35" s="397" t="s">
        <v>111</v>
      </c>
      <c r="K35" s="398"/>
      <c r="L35" s="122"/>
      <c r="M35" s="122"/>
      <c r="N35" s="131"/>
      <c r="O35" s="131"/>
      <c r="P35" s="131"/>
      <c r="Q35" s="131"/>
      <c r="R35" s="131"/>
      <c r="S35" s="127"/>
      <c r="T35" s="128"/>
      <c r="U35" s="129"/>
      <c r="W35" s="90"/>
      <c r="X35" s="90"/>
      <c r="Y35" s="90"/>
      <c r="Z35" s="90"/>
      <c r="AA35" s="90"/>
      <c r="AB35" s="90"/>
      <c r="AC35" s="90"/>
      <c r="AD35" s="90"/>
      <c r="AE35" s="90"/>
      <c r="AF35" s="90"/>
    </row>
    <row r="36" spans="1:32" ht="30" customHeight="1" x14ac:dyDescent="0.15">
      <c r="A36" s="122"/>
      <c r="B36" s="274"/>
      <c r="C36" s="47"/>
      <c r="D36" s="399">
        <f>R32</f>
        <v>0</v>
      </c>
      <c r="E36" s="400"/>
      <c r="F36" s="45" t="s">
        <v>94</v>
      </c>
      <c r="G36" s="282"/>
      <c r="H36" s="283"/>
      <c r="I36" s="45" t="s">
        <v>17</v>
      </c>
      <c r="J36" s="401" t="str">
        <f>IFERROR(D36/G36,"")</f>
        <v/>
      </c>
      <c r="K36" s="402"/>
      <c r="L36" s="43" t="s">
        <v>143</v>
      </c>
      <c r="M36" s="89"/>
      <c r="N36" s="89"/>
      <c r="O36" s="123"/>
      <c r="P36" s="123"/>
      <c r="Q36" s="123"/>
      <c r="R36" s="123"/>
      <c r="S36" s="127"/>
      <c r="T36" s="128"/>
      <c r="U36" s="129"/>
    </row>
    <row r="37" spans="1:32" ht="9.9499999999999993" customHeight="1" thickBot="1" x14ac:dyDescent="0.2">
      <c r="A37" s="122"/>
      <c r="B37" s="275"/>
      <c r="C37" s="387"/>
      <c r="D37" s="387"/>
      <c r="E37" s="387"/>
      <c r="F37" s="387"/>
      <c r="G37" s="387"/>
      <c r="H37" s="387"/>
      <c r="I37" s="387"/>
      <c r="J37" s="387"/>
      <c r="K37" s="387"/>
      <c r="L37" s="387"/>
      <c r="M37" s="387"/>
      <c r="N37" s="387"/>
      <c r="O37" s="387"/>
      <c r="P37" s="387"/>
      <c r="Q37" s="387"/>
      <c r="R37" s="387"/>
      <c r="S37" s="387"/>
      <c r="T37" s="388"/>
      <c r="W37" s="89"/>
      <c r="X37" s="89"/>
      <c r="Y37" s="89"/>
      <c r="Z37" s="89"/>
      <c r="AA37" s="89"/>
      <c r="AB37" s="89"/>
      <c r="AC37" s="89"/>
      <c r="AD37" s="89"/>
      <c r="AE37" s="89"/>
      <c r="AF37" s="89"/>
    </row>
    <row r="38" spans="1:32" s="89" customFormat="1" ht="9.9499999999999993" customHeight="1" thickBot="1" x14ac:dyDescent="0.2">
      <c r="A38" s="122"/>
      <c r="B38" s="42"/>
      <c r="C38" s="42"/>
      <c r="D38" s="42"/>
      <c r="E38" s="42"/>
      <c r="F38" s="42"/>
      <c r="G38" s="42"/>
      <c r="H38" s="42"/>
      <c r="I38" s="42"/>
      <c r="J38" s="42"/>
      <c r="K38" s="42"/>
      <c r="L38" s="42"/>
      <c r="M38" s="42"/>
      <c r="N38" s="42"/>
      <c r="O38" s="42"/>
      <c r="P38" s="123"/>
      <c r="W38" s="126"/>
      <c r="X38" s="126"/>
      <c r="Y38" s="126"/>
      <c r="Z38" s="126"/>
      <c r="AA38" s="126"/>
      <c r="AB38" s="126"/>
      <c r="AC38" s="126"/>
      <c r="AD38" s="126"/>
      <c r="AE38" s="126"/>
      <c r="AF38" s="126"/>
    </row>
    <row r="39" spans="1:32" s="126" customFormat="1" ht="20.100000000000001" customHeight="1" x14ac:dyDescent="0.15">
      <c r="A39" s="122"/>
      <c r="B39" s="272" t="s">
        <v>73</v>
      </c>
      <c r="C39" s="56" t="s">
        <v>80</v>
      </c>
      <c r="D39" s="288" t="s">
        <v>121</v>
      </c>
      <c r="E39" s="288"/>
      <c r="F39" s="288"/>
      <c r="G39" s="288"/>
      <c r="H39" s="288"/>
      <c r="I39" s="288"/>
      <c r="J39" s="288"/>
      <c r="K39" s="288"/>
      <c r="L39" s="288"/>
      <c r="M39" s="288"/>
      <c r="N39" s="288"/>
      <c r="O39" s="288"/>
      <c r="P39" s="288"/>
      <c r="Q39" s="288"/>
      <c r="R39" s="288"/>
      <c r="S39" s="288"/>
      <c r="T39" s="289"/>
      <c r="U39" s="122"/>
      <c r="W39" s="133"/>
      <c r="X39" s="133"/>
      <c r="Y39" s="133"/>
      <c r="Z39" s="133"/>
      <c r="AA39" s="133"/>
      <c r="AB39" s="133"/>
      <c r="AC39" s="133"/>
      <c r="AD39" s="133"/>
      <c r="AE39" s="133"/>
      <c r="AF39" s="133"/>
    </row>
    <row r="40" spans="1:32" s="133" customFormat="1" ht="20.100000000000001" customHeight="1" x14ac:dyDescent="0.15">
      <c r="A40" s="132"/>
      <c r="B40" s="273"/>
      <c r="C40" s="74" t="s">
        <v>84</v>
      </c>
      <c r="D40" s="431" t="s">
        <v>149</v>
      </c>
      <c r="E40" s="431"/>
      <c r="F40" s="431"/>
      <c r="G40" s="431"/>
      <c r="H40" s="431"/>
      <c r="I40" s="431"/>
      <c r="J40" s="431"/>
      <c r="K40" s="431"/>
      <c r="L40" s="431"/>
      <c r="M40" s="431"/>
      <c r="N40" s="431"/>
      <c r="O40" s="431"/>
      <c r="P40" s="431"/>
      <c r="Q40" s="431"/>
      <c r="R40" s="431"/>
      <c r="S40" s="431"/>
      <c r="T40" s="432"/>
      <c r="U40" s="34"/>
      <c r="W40" s="89"/>
      <c r="X40" s="89"/>
      <c r="Y40" s="89"/>
      <c r="Z40" s="89"/>
      <c r="AA40" s="89"/>
      <c r="AB40" s="89"/>
      <c r="AC40" s="89"/>
      <c r="AD40" s="89"/>
      <c r="AE40" s="89"/>
      <c r="AF40" s="89"/>
    </row>
    <row r="41" spans="1:32" s="89" customFormat="1" ht="9.9499999999999993" customHeight="1" thickBot="1" x14ac:dyDescent="0.2">
      <c r="A41" s="122"/>
      <c r="B41" s="274"/>
      <c r="C41" s="42"/>
      <c r="D41" s="42"/>
      <c r="E41" s="42"/>
      <c r="F41" s="42"/>
      <c r="G41" s="42"/>
      <c r="H41" s="42"/>
      <c r="I41" s="42"/>
      <c r="J41" s="42"/>
      <c r="K41" s="42"/>
      <c r="L41" s="42"/>
      <c r="M41" s="42"/>
      <c r="N41" s="42"/>
      <c r="O41" s="42"/>
      <c r="P41" s="123"/>
      <c r="Q41" s="123"/>
      <c r="R41" s="123"/>
      <c r="S41" s="123"/>
      <c r="T41" s="134"/>
      <c r="W41" s="126"/>
      <c r="X41" s="126"/>
      <c r="Y41" s="126"/>
      <c r="Z41" s="126"/>
      <c r="AA41" s="126"/>
      <c r="AB41" s="126"/>
      <c r="AC41" s="126"/>
      <c r="AD41" s="126"/>
      <c r="AE41" s="126"/>
      <c r="AF41" s="126"/>
    </row>
    <row r="42" spans="1:32" s="126" customFormat="1" ht="20.100000000000001" customHeight="1" x14ac:dyDescent="0.15">
      <c r="A42" s="122"/>
      <c r="B42" s="274"/>
      <c r="C42" s="54"/>
      <c r="D42" s="276" t="s">
        <v>115</v>
      </c>
      <c r="E42" s="277"/>
      <c r="F42" s="44"/>
      <c r="G42" s="44"/>
      <c r="H42" s="44"/>
      <c r="I42" s="278" t="s">
        <v>114</v>
      </c>
      <c r="J42" s="279"/>
      <c r="K42" s="44"/>
      <c r="L42" s="280" t="s">
        <v>67</v>
      </c>
      <c r="M42" s="281"/>
      <c r="O42" s="135"/>
      <c r="P42" s="135"/>
      <c r="Q42" s="135"/>
      <c r="R42" s="135"/>
      <c r="S42" s="135"/>
      <c r="T42" s="136"/>
      <c r="U42" s="129"/>
      <c r="W42" s="90"/>
      <c r="X42" s="90"/>
      <c r="Y42" s="90"/>
      <c r="Z42" s="90"/>
      <c r="AA42" s="90"/>
      <c r="AB42" s="90"/>
      <c r="AC42" s="90"/>
      <c r="AD42" s="90"/>
      <c r="AE42" s="90"/>
      <c r="AF42" s="90"/>
    </row>
    <row r="43" spans="1:32" ht="30" customHeight="1" thickBot="1" x14ac:dyDescent="0.2">
      <c r="A43" s="122"/>
      <c r="B43" s="274"/>
      <c r="C43" s="54"/>
      <c r="D43" s="282"/>
      <c r="E43" s="283"/>
      <c r="F43" s="45" t="s">
        <v>16</v>
      </c>
      <c r="G43" s="46">
        <v>0.9</v>
      </c>
      <c r="H43" s="45" t="s">
        <v>16</v>
      </c>
      <c r="I43" s="284" t="str">
        <f>J36</f>
        <v/>
      </c>
      <c r="J43" s="285"/>
      <c r="K43" s="45" t="s">
        <v>17</v>
      </c>
      <c r="L43" s="286" t="str">
        <f>IFERROR(D43*G43*I43,"")</f>
        <v/>
      </c>
      <c r="M43" s="287"/>
      <c r="N43" s="137" t="s">
        <v>144</v>
      </c>
      <c r="O43" s="135"/>
      <c r="P43" s="135"/>
      <c r="Q43" s="135"/>
      <c r="R43" s="135"/>
      <c r="S43" s="135"/>
      <c r="T43" s="136"/>
      <c r="U43" s="129"/>
      <c r="W43" s="92"/>
      <c r="X43" s="92"/>
      <c r="Y43" s="92"/>
      <c r="Z43" s="92"/>
      <c r="AA43" s="92"/>
      <c r="AB43" s="92"/>
      <c r="AC43" s="92"/>
      <c r="AD43" s="92"/>
      <c r="AE43" s="92"/>
      <c r="AF43" s="92"/>
    </row>
    <row r="44" spans="1:32" s="92" customFormat="1" ht="9.9499999999999993" customHeight="1" x14ac:dyDescent="0.15">
      <c r="A44" s="91"/>
      <c r="B44" s="274"/>
      <c r="C44" s="94"/>
      <c r="D44" s="94"/>
      <c r="E44" s="94"/>
      <c r="F44" s="94"/>
      <c r="G44" s="94"/>
      <c r="H44" s="94"/>
      <c r="I44" s="94"/>
      <c r="J44" s="94"/>
      <c r="K44" s="94"/>
      <c r="L44" s="43"/>
      <c r="M44" s="123"/>
      <c r="N44" s="123"/>
      <c r="O44" s="123"/>
      <c r="P44" s="91"/>
      <c r="Q44" s="91"/>
      <c r="R44" s="94"/>
      <c r="S44" s="94"/>
      <c r="T44" s="130"/>
      <c r="U44" s="91"/>
    </row>
    <row r="45" spans="1:32" s="92" customFormat="1" ht="20.100000000000001" customHeight="1" x14ac:dyDescent="0.15">
      <c r="A45" s="91"/>
      <c r="B45" s="274"/>
      <c r="C45" s="138" t="s">
        <v>96</v>
      </c>
      <c r="D45" s="311" t="s">
        <v>95</v>
      </c>
      <c r="E45" s="311"/>
      <c r="F45" s="311"/>
      <c r="G45" s="311"/>
      <c r="H45" s="311"/>
      <c r="I45" s="311"/>
      <c r="J45" s="311"/>
      <c r="K45" s="311"/>
      <c r="L45" s="311"/>
      <c r="M45" s="311"/>
      <c r="N45" s="311"/>
      <c r="O45" s="311"/>
      <c r="P45" s="311"/>
      <c r="Q45" s="311"/>
      <c r="R45" s="311"/>
      <c r="S45" s="311"/>
      <c r="T45" s="312"/>
      <c r="U45" s="91"/>
      <c r="W45" s="90"/>
      <c r="X45" s="90"/>
      <c r="Y45" s="90"/>
      <c r="Z45" s="90"/>
      <c r="AA45" s="90"/>
      <c r="AB45" s="90"/>
      <c r="AC45" s="90"/>
      <c r="AD45" s="90"/>
      <c r="AE45" s="90"/>
      <c r="AF45" s="90"/>
    </row>
    <row r="46" spans="1:32" ht="20.100000000000001" customHeight="1" thickBot="1" x14ac:dyDescent="0.2">
      <c r="A46" s="122"/>
      <c r="B46" s="275"/>
      <c r="C46" s="59" t="s">
        <v>97</v>
      </c>
      <c r="D46" s="313" t="s">
        <v>116</v>
      </c>
      <c r="E46" s="313"/>
      <c r="F46" s="313"/>
      <c r="G46" s="313"/>
      <c r="H46" s="313"/>
      <c r="I46" s="313"/>
      <c r="J46" s="313"/>
      <c r="K46" s="313"/>
      <c r="L46" s="313"/>
      <c r="M46" s="313"/>
      <c r="N46" s="313"/>
      <c r="O46" s="313"/>
      <c r="P46" s="313"/>
      <c r="Q46" s="313"/>
      <c r="R46" s="313"/>
      <c r="S46" s="313"/>
      <c r="T46" s="314"/>
      <c r="W46" s="91"/>
      <c r="X46" s="91"/>
      <c r="Y46" s="91"/>
      <c r="Z46" s="91"/>
      <c r="AA46" s="91"/>
      <c r="AB46" s="91"/>
      <c r="AC46" s="91"/>
      <c r="AD46" s="91"/>
      <c r="AE46" s="91"/>
      <c r="AF46" s="91"/>
    </row>
    <row r="47" spans="1:32" s="91" customFormat="1" ht="9.9499999999999993" customHeight="1" thickBot="1" x14ac:dyDescent="0.2">
      <c r="O47" s="94"/>
      <c r="W47" s="90"/>
      <c r="X47" s="90"/>
      <c r="Y47" s="90"/>
      <c r="Z47" s="90"/>
      <c r="AA47" s="90"/>
      <c r="AB47" s="90"/>
      <c r="AC47" s="90"/>
      <c r="AD47" s="90"/>
      <c r="AE47" s="90"/>
      <c r="AF47" s="90"/>
    </row>
    <row r="48" spans="1:32" ht="20.100000000000001" customHeight="1" x14ac:dyDescent="0.15">
      <c r="A48" s="122"/>
      <c r="B48" s="206" t="s">
        <v>71</v>
      </c>
      <c r="C48" s="56" t="s">
        <v>80</v>
      </c>
      <c r="D48" s="288" t="s">
        <v>134</v>
      </c>
      <c r="E48" s="288"/>
      <c r="F48" s="288"/>
      <c r="G48" s="288"/>
      <c r="H48" s="288"/>
      <c r="I48" s="288"/>
      <c r="J48" s="288"/>
      <c r="K48" s="288"/>
      <c r="L48" s="288"/>
      <c r="M48" s="288"/>
      <c r="N48" s="288"/>
      <c r="O48" s="288"/>
      <c r="P48" s="288"/>
      <c r="Q48" s="288"/>
      <c r="R48" s="288"/>
      <c r="S48" s="288"/>
      <c r="T48" s="289"/>
      <c r="U48" s="33"/>
    </row>
    <row r="49" spans="1:32" ht="20.100000000000001" customHeight="1" x14ac:dyDescent="0.15">
      <c r="A49" s="122"/>
      <c r="B49" s="304"/>
      <c r="C49" s="58" t="s">
        <v>84</v>
      </c>
      <c r="D49" s="245" t="s">
        <v>148</v>
      </c>
      <c r="E49" s="245"/>
      <c r="F49" s="245"/>
      <c r="G49" s="245"/>
      <c r="H49" s="245"/>
      <c r="I49" s="245"/>
      <c r="J49" s="245"/>
      <c r="K49" s="245"/>
      <c r="L49" s="245"/>
      <c r="M49" s="245"/>
      <c r="N49" s="245"/>
      <c r="O49" s="245"/>
      <c r="P49" s="245"/>
      <c r="Q49" s="245"/>
      <c r="R49" s="245"/>
      <c r="S49" s="181"/>
      <c r="T49" s="175"/>
      <c r="U49" s="33"/>
    </row>
    <row r="50" spans="1:32" ht="20.100000000000001" customHeight="1" x14ac:dyDescent="0.15">
      <c r="A50" s="122"/>
      <c r="B50" s="305"/>
      <c r="C50" s="62" t="s">
        <v>84</v>
      </c>
      <c r="D50" s="246" t="s">
        <v>123</v>
      </c>
      <c r="E50" s="246"/>
      <c r="F50" s="246"/>
      <c r="G50" s="246"/>
      <c r="H50" s="246"/>
      <c r="I50" s="246"/>
      <c r="J50" s="246"/>
      <c r="K50" s="246"/>
      <c r="L50" s="246"/>
      <c r="M50" s="246"/>
      <c r="N50" s="246"/>
      <c r="O50" s="246"/>
      <c r="P50" s="246"/>
      <c r="Q50" s="246"/>
      <c r="R50" s="181"/>
      <c r="S50" s="181"/>
      <c r="T50" s="55"/>
      <c r="U50" s="33"/>
    </row>
    <row r="51" spans="1:32" ht="20.100000000000001" customHeight="1" x14ac:dyDescent="0.15">
      <c r="A51" s="122"/>
      <c r="B51" s="304"/>
      <c r="C51" s="63" t="s">
        <v>84</v>
      </c>
      <c r="D51" s="465" t="s">
        <v>142</v>
      </c>
      <c r="E51" s="465"/>
      <c r="F51" s="465"/>
      <c r="G51" s="465"/>
      <c r="H51" s="465"/>
      <c r="I51" s="465"/>
      <c r="J51" s="465"/>
      <c r="K51" s="465"/>
      <c r="L51" s="465"/>
      <c r="M51" s="465"/>
      <c r="N51" s="465"/>
      <c r="O51" s="465"/>
      <c r="P51" s="465"/>
      <c r="Q51" s="465"/>
      <c r="R51" s="317" t="s">
        <v>70</v>
      </c>
      <c r="S51" s="317"/>
      <c r="T51" s="318"/>
      <c r="U51" s="33"/>
      <c r="W51" s="126"/>
      <c r="X51" s="126"/>
      <c r="Y51" s="126"/>
      <c r="Z51" s="126"/>
      <c r="AA51" s="126"/>
      <c r="AB51" s="126"/>
      <c r="AC51" s="126"/>
      <c r="AD51" s="126"/>
      <c r="AE51" s="126"/>
      <c r="AF51" s="126"/>
    </row>
    <row r="52" spans="1:32" s="126" customFormat="1" ht="20.100000000000001" customHeight="1" x14ac:dyDescent="0.15">
      <c r="A52" s="122"/>
      <c r="B52" s="304"/>
      <c r="C52" s="324" t="s">
        <v>162</v>
      </c>
      <c r="D52" s="320" t="s">
        <v>163</v>
      </c>
      <c r="E52" s="320"/>
      <c r="F52" s="321"/>
      <c r="G52" s="307" t="s">
        <v>14</v>
      </c>
      <c r="H52" s="48"/>
      <c r="I52" s="49"/>
      <c r="J52" s="49"/>
      <c r="K52" s="50" t="str">
        <f>$B$2</f>
        <v>令和</v>
      </c>
      <c r="L52" s="21">
        <f>$C$2-1</f>
        <v>7</v>
      </c>
      <c r="M52" s="49" t="s">
        <v>0</v>
      </c>
      <c r="N52" s="49"/>
      <c r="O52" s="49"/>
      <c r="P52" s="51"/>
      <c r="Q52" s="315" t="str">
        <f>$B$2&amp;$C$2&amp;M52</f>
        <v>令和8年</v>
      </c>
      <c r="R52" s="316"/>
      <c r="S52" s="309" t="s">
        <v>18</v>
      </c>
      <c r="T52" s="38"/>
      <c r="U52" s="34"/>
    </row>
    <row r="53" spans="1:32" s="126" customFormat="1" ht="20.100000000000001" customHeight="1" x14ac:dyDescent="0.15">
      <c r="A53" s="122"/>
      <c r="B53" s="304"/>
      <c r="C53" s="325"/>
      <c r="D53" s="322"/>
      <c r="E53" s="322"/>
      <c r="F53" s="323"/>
      <c r="G53" s="308"/>
      <c r="H53" s="179" t="s">
        <v>13</v>
      </c>
      <c r="I53" s="19" t="s">
        <v>12</v>
      </c>
      <c r="J53" s="179" t="s">
        <v>11</v>
      </c>
      <c r="K53" s="19" t="s">
        <v>10</v>
      </c>
      <c r="L53" s="19" t="s">
        <v>9</v>
      </c>
      <c r="M53" s="180" t="s">
        <v>8</v>
      </c>
      <c r="N53" s="179" t="s">
        <v>7</v>
      </c>
      <c r="O53" s="19" t="s">
        <v>6</v>
      </c>
      <c r="P53" s="19" t="s">
        <v>5</v>
      </c>
      <c r="Q53" s="179" t="s">
        <v>4</v>
      </c>
      <c r="R53" s="19" t="s">
        <v>3</v>
      </c>
      <c r="S53" s="310"/>
      <c r="T53" s="38"/>
      <c r="U53" s="34"/>
    </row>
    <row r="54" spans="1:32" s="126" customFormat="1" ht="30" customHeight="1" x14ac:dyDescent="0.15">
      <c r="A54" s="122"/>
      <c r="B54" s="304"/>
      <c r="C54" s="341" t="s">
        <v>88</v>
      </c>
      <c r="D54" s="341"/>
      <c r="E54" s="341"/>
      <c r="F54" s="342"/>
      <c r="G54" s="13">
        <v>0.5</v>
      </c>
      <c r="H54" s="1"/>
      <c r="I54" s="2"/>
      <c r="J54" s="2"/>
      <c r="K54" s="2"/>
      <c r="L54" s="2"/>
      <c r="M54" s="2"/>
      <c r="N54" s="2"/>
      <c r="O54" s="2"/>
      <c r="P54" s="2"/>
      <c r="Q54" s="2"/>
      <c r="R54" s="2"/>
      <c r="S54" s="20"/>
      <c r="T54" s="37"/>
      <c r="U54" s="35"/>
    </row>
    <row r="55" spans="1:32" s="126" customFormat="1" ht="30" customHeight="1" x14ac:dyDescent="0.15">
      <c r="A55" s="122"/>
      <c r="B55" s="304"/>
      <c r="C55" s="343" t="s">
        <v>62</v>
      </c>
      <c r="D55" s="343"/>
      <c r="E55" s="343"/>
      <c r="F55" s="344"/>
      <c r="G55" s="14">
        <v>0.75</v>
      </c>
      <c r="H55" s="186">
        <v>8</v>
      </c>
      <c r="I55" s="187">
        <v>12</v>
      </c>
      <c r="J55" s="187">
        <v>9</v>
      </c>
      <c r="K55" s="187">
        <v>5</v>
      </c>
      <c r="L55" s="187">
        <v>8</v>
      </c>
      <c r="M55" s="187">
        <v>5</v>
      </c>
      <c r="N55" s="187">
        <v>3</v>
      </c>
      <c r="O55" s="187">
        <v>8</v>
      </c>
      <c r="P55" s="187">
        <v>8</v>
      </c>
      <c r="Q55" s="187">
        <v>10</v>
      </c>
      <c r="R55" s="187">
        <v>10</v>
      </c>
      <c r="S55" s="20"/>
      <c r="T55" s="37"/>
      <c r="U55" s="35"/>
    </row>
    <row r="56" spans="1:32" s="126" customFormat="1" ht="30" customHeight="1" x14ac:dyDescent="0.15">
      <c r="A56" s="122"/>
      <c r="B56" s="304"/>
      <c r="C56" s="345" t="s">
        <v>61</v>
      </c>
      <c r="D56" s="345"/>
      <c r="E56" s="345"/>
      <c r="F56" s="346"/>
      <c r="G56" s="25">
        <v>1</v>
      </c>
      <c r="H56" s="188">
        <v>260</v>
      </c>
      <c r="I56" s="189">
        <v>273</v>
      </c>
      <c r="J56" s="189">
        <v>267</v>
      </c>
      <c r="K56" s="189">
        <v>278</v>
      </c>
      <c r="L56" s="189">
        <v>259</v>
      </c>
      <c r="M56" s="189">
        <v>265</v>
      </c>
      <c r="N56" s="189">
        <v>263</v>
      </c>
      <c r="O56" s="189">
        <v>245</v>
      </c>
      <c r="P56" s="189">
        <v>240</v>
      </c>
      <c r="Q56" s="189">
        <v>238</v>
      </c>
      <c r="R56" s="189">
        <v>233</v>
      </c>
      <c r="S56" s="20"/>
      <c r="T56" s="37"/>
      <c r="U56" s="35"/>
      <c r="W56" s="92"/>
      <c r="X56" s="92"/>
      <c r="Y56" s="92"/>
      <c r="Z56" s="92"/>
      <c r="AA56" s="92"/>
      <c r="AB56" s="92"/>
      <c r="AC56" s="92"/>
      <c r="AD56" s="92"/>
      <c r="AE56" s="92"/>
      <c r="AF56" s="92"/>
    </row>
    <row r="57" spans="1:32" s="92" customFormat="1" ht="20.100000000000001" customHeight="1" x14ac:dyDescent="0.15">
      <c r="A57" s="91"/>
      <c r="B57" s="304"/>
      <c r="C57" s="139" t="s">
        <v>125</v>
      </c>
      <c r="D57" s="434" t="s">
        <v>126</v>
      </c>
      <c r="E57" s="434"/>
      <c r="F57" s="434"/>
      <c r="G57" s="434"/>
      <c r="H57" s="434"/>
      <c r="I57" s="434"/>
      <c r="J57" s="434"/>
      <c r="K57" s="434"/>
      <c r="L57" s="434"/>
      <c r="M57" s="434"/>
      <c r="N57" s="434"/>
      <c r="O57" s="434"/>
      <c r="P57" s="434"/>
      <c r="Q57" s="434"/>
      <c r="R57" s="434"/>
      <c r="S57" s="434"/>
      <c r="T57" s="140"/>
      <c r="U57" s="91"/>
    </row>
    <row r="58" spans="1:32" s="92" customFormat="1" ht="9.9499999999999993" customHeight="1" x14ac:dyDescent="0.15">
      <c r="A58" s="91"/>
      <c r="B58" s="304"/>
      <c r="C58" s="94"/>
      <c r="D58" s="94"/>
      <c r="E58" s="94"/>
      <c r="F58" s="94"/>
      <c r="G58" s="94"/>
      <c r="H58" s="94"/>
      <c r="I58" s="94"/>
      <c r="J58" s="94"/>
      <c r="K58" s="94"/>
      <c r="L58" s="94"/>
      <c r="M58" s="94"/>
      <c r="N58" s="94"/>
      <c r="O58" s="94"/>
      <c r="P58" s="94"/>
      <c r="Q58" s="94"/>
      <c r="R58" s="94"/>
      <c r="S58" s="94"/>
      <c r="T58" s="130"/>
      <c r="U58" s="91"/>
      <c r="W58" s="126"/>
      <c r="X58" s="126"/>
      <c r="Y58" s="126"/>
      <c r="Z58" s="126"/>
      <c r="AA58" s="126"/>
      <c r="AB58" s="126"/>
      <c r="AC58" s="126"/>
      <c r="AD58" s="126"/>
      <c r="AE58" s="126"/>
      <c r="AF58" s="126"/>
    </row>
    <row r="59" spans="1:32" s="126" customFormat="1" ht="20.100000000000001" customHeight="1" x14ac:dyDescent="0.15">
      <c r="A59" s="122"/>
      <c r="B59" s="304"/>
      <c r="C59" s="204" t="s">
        <v>164</v>
      </c>
      <c r="D59" s="382" t="s">
        <v>165</v>
      </c>
      <c r="E59" s="382"/>
      <c r="F59" s="383"/>
      <c r="G59" s="27" t="s">
        <v>63</v>
      </c>
      <c r="H59" s="179" t="s">
        <v>13</v>
      </c>
      <c r="I59" s="19" t="s">
        <v>12</v>
      </c>
      <c r="J59" s="179" t="s">
        <v>11</v>
      </c>
      <c r="K59" s="19" t="s">
        <v>10</v>
      </c>
      <c r="L59" s="19" t="s">
        <v>9</v>
      </c>
      <c r="M59" s="180" t="s">
        <v>8</v>
      </c>
      <c r="N59" s="179" t="s">
        <v>7</v>
      </c>
      <c r="O59" s="19" t="s">
        <v>6</v>
      </c>
      <c r="P59" s="19" t="s">
        <v>5</v>
      </c>
      <c r="Q59" s="179" t="s">
        <v>4</v>
      </c>
      <c r="R59" s="19" t="s">
        <v>3</v>
      </c>
      <c r="S59" s="26" t="s">
        <v>64</v>
      </c>
      <c r="T59" s="38"/>
      <c r="U59" s="34"/>
    </row>
    <row r="60" spans="1:32" s="126" customFormat="1" ht="30" customHeight="1" x14ac:dyDescent="0.15">
      <c r="A60" s="122"/>
      <c r="B60" s="304"/>
      <c r="C60" s="298" t="s">
        <v>66</v>
      </c>
      <c r="D60" s="347" t="s">
        <v>2</v>
      </c>
      <c r="E60" s="348"/>
      <c r="F60" s="349"/>
      <c r="G60" s="15">
        <v>0.5</v>
      </c>
      <c r="H60" s="190">
        <v>128</v>
      </c>
      <c r="I60" s="191">
        <v>119</v>
      </c>
      <c r="J60" s="190">
        <v>128</v>
      </c>
      <c r="K60" s="191">
        <v>126</v>
      </c>
      <c r="L60" s="191">
        <v>131</v>
      </c>
      <c r="M60" s="192">
        <v>125</v>
      </c>
      <c r="N60" s="190">
        <v>123</v>
      </c>
      <c r="O60" s="191">
        <v>113</v>
      </c>
      <c r="P60" s="193">
        <v>106</v>
      </c>
      <c r="Q60" s="190">
        <v>113</v>
      </c>
      <c r="R60" s="191">
        <v>104</v>
      </c>
      <c r="S60" s="20"/>
      <c r="T60" s="37"/>
      <c r="U60" s="35"/>
    </row>
    <row r="61" spans="1:32" s="126" customFormat="1" ht="30" customHeight="1" x14ac:dyDescent="0.15">
      <c r="A61" s="122"/>
      <c r="B61" s="304"/>
      <c r="C61" s="299"/>
      <c r="D61" s="350" t="s">
        <v>62</v>
      </c>
      <c r="E61" s="351"/>
      <c r="F61" s="352"/>
      <c r="G61" s="16">
        <v>0.75</v>
      </c>
      <c r="H61" s="11"/>
      <c r="I61" s="4"/>
      <c r="J61" s="11"/>
      <c r="K61" s="4"/>
      <c r="L61" s="4"/>
      <c r="M61" s="3"/>
      <c r="N61" s="11"/>
      <c r="O61" s="4"/>
      <c r="P61" s="4"/>
      <c r="Q61" s="11"/>
      <c r="R61" s="4"/>
      <c r="S61" s="20"/>
      <c r="T61" s="37"/>
      <c r="U61" s="35"/>
    </row>
    <row r="62" spans="1:32" s="126" customFormat="1" ht="30" customHeight="1" x14ac:dyDescent="0.15">
      <c r="A62" s="122"/>
      <c r="B62" s="304"/>
      <c r="C62" s="300"/>
      <c r="D62" s="301" t="s">
        <v>61</v>
      </c>
      <c r="E62" s="302"/>
      <c r="F62" s="303"/>
      <c r="G62" s="17">
        <v>1</v>
      </c>
      <c r="H62" s="12"/>
      <c r="I62" s="6"/>
      <c r="J62" s="12"/>
      <c r="K62" s="6"/>
      <c r="L62" s="6"/>
      <c r="M62" s="5"/>
      <c r="N62" s="12"/>
      <c r="O62" s="6"/>
      <c r="P62" s="6"/>
      <c r="Q62" s="12"/>
      <c r="R62" s="6"/>
      <c r="S62" s="20"/>
      <c r="T62" s="37"/>
      <c r="U62" s="35"/>
    </row>
    <row r="63" spans="1:32" s="126" customFormat="1" ht="30" customHeight="1" x14ac:dyDescent="0.15">
      <c r="A63" s="122"/>
      <c r="B63" s="304"/>
      <c r="C63" s="29" t="s">
        <v>65</v>
      </c>
      <c r="D63" s="293" t="s">
        <v>52</v>
      </c>
      <c r="E63" s="294"/>
      <c r="F63" s="295"/>
      <c r="G63" s="30">
        <v>1</v>
      </c>
      <c r="H63" s="39"/>
      <c r="I63" s="40"/>
      <c r="J63" s="39"/>
      <c r="K63" s="40"/>
      <c r="L63" s="40"/>
      <c r="M63" s="41"/>
      <c r="N63" s="39"/>
      <c r="O63" s="40"/>
      <c r="P63" s="40"/>
      <c r="Q63" s="39"/>
      <c r="R63" s="40"/>
      <c r="S63" s="20"/>
      <c r="T63" s="37"/>
      <c r="U63" s="35"/>
      <c r="W63" s="92"/>
      <c r="X63" s="92"/>
      <c r="Y63" s="92"/>
      <c r="Z63" s="92"/>
      <c r="AA63" s="92"/>
      <c r="AB63" s="92"/>
      <c r="AC63" s="92"/>
      <c r="AD63" s="92"/>
      <c r="AE63" s="92"/>
      <c r="AF63" s="92"/>
    </row>
    <row r="64" spans="1:32" s="92" customFormat="1" ht="30" customHeight="1" x14ac:dyDescent="0.15">
      <c r="A64" s="91"/>
      <c r="B64" s="304"/>
      <c r="C64" s="139" t="s">
        <v>127</v>
      </c>
      <c r="D64" s="433" t="s">
        <v>133</v>
      </c>
      <c r="E64" s="433"/>
      <c r="F64" s="433"/>
      <c r="G64" s="433"/>
      <c r="H64" s="433"/>
      <c r="I64" s="433"/>
      <c r="J64" s="433"/>
      <c r="K64" s="433"/>
      <c r="L64" s="433"/>
      <c r="M64" s="433"/>
      <c r="N64" s="433"/>
      <c r="O64" s="433"/>
      <c r="P64" s="433"/>
      <c r="Q64" s="433"/>
      <c r="R64" s="433"/>
      <c r="S64" s="433"/>
      <c r="T64" s="140"/>
      <c r="U64" s="91"/>
    </row>
    <row r="65" spans="1:32" s="92" customFormat="1" ht="20.100000000000001" customHeight="1" x14ac:dyDescent="0.15">
      <c r="A65" s="91"/>
      <c r="B65" s="304"/>
      <c r="C65" s="138" t="s">
        <v>66</v>
      </c>
      <c r="D65" s="311" t="s">
        <v>130</v>
      </c>
      <c r="E65" s="311"/>
      <c r="F65" s="311"/>
      <c r="G65" s="311"/>
      <c r="H65" s="311"/>
      <c r="I65" s="311"/>
      <c r="J65" s="311"/>
      <c r="K65" s="311"/>
      <c r="L65" s="311"/>
      <c r="M65" s="311"/>
      <c r="N65" s="311"/>
      <c r="O65" s="311"/>
      <c r="P65" s="311"/>
      <c r="Q65" s="311"/>
      <c r="R65" s="311"/>
      <c r="S65" s="311"/>
      <c r="T65" s="140"/>
      <c r="U65" s="91"/>
    </row>
    <row r="66" spans="1:32" s="92" customFormat="1" ht="20.100000000000001" customHeight="1" x14ac:dyDescent="0.15">
      <c r="A66" s="91"/>
      <c r="B66" s="304"/>
      <c r="C66" s="138" t="s">
        <v>65</v>
      </c>
      <c r="D66" s="311" t="s">
        <v>131</v>
      </c>
      <c r="E66" s="311"/>
      <c r="F66" s="311"/>
      <c r="G66" s="311"/>
      <c r="H66" s="311"/>
      <c r="I66" s="311"/>
      <c r="J66" s="311"/>
      <c r="K66" s="311"/>
      <c r="L66" s="311"/>
      <c r="M66" s="311"/>
      <c r="N66" s="311"/>
      <c r="O66" s="311"/>
      <c r="P66" s="311"/>
      <c r="Q66" s="311"/>
      <c r="R66" s="311"/>
      <c r="S66" s="311"/>
      <c r="T66" s="140"/>
      <c r="U66" s="91"/>
      <c r="W66" s="144"/>
      <c r="X66" s="144"/>
      <c r="Y66" s="144"/>
      <c r="Z66" s="144"/>
      <c r="AA66" s="144"/>
      <c r="AB66" s="144"/>
      <c r="AC66" s="144"/>
      <c r="AD66" s="144"/>
      <c r="AE66" s="144"/>
      <c r="AF66" s="144"/>
    </row>
    <row r="67" spans="1:32" s="144" customFormat="1" ht="39.950000000000003" customHeight="1" x14ac:dyDescent="0.15">
      <c r="A67" s="141"/>
      <c r="B67" s="304"/>
      <c r="C67" s="142"/>
      <c r="D67" s="429" t="s">
        <v>128</v>
      </c>
      <c r="E67" s="429"/>
      <c r="F67" s="429"/>
      <c r="G67" s="429"/>
      <c r="H67" s="429"/>
      <c r="I67" s="429"/>
      <c r="J67" s="429"/>
      <c r="K67" s="429"/>
      <c r="L67" s="429"/>
      <c r="M67" s="429"/>
      <c r="N67" s="429"/>
      <c r="O67" s="429"/>
      <c r="P67" s="429"/>
      <c r="Q67" s="429"/>
      <c r="R67" s="429"/>
      <c r="S67" s="429"/>
      <c r="T67" s="176"/>
      <c r="U67" s="141"/>
      <c r="W67" s="126"/>
      <c r="X67" s="126"/>
      <c r="Y67" s="126"/>
      <c r="Z67" s="126"/>
      <c r="AA67" s="126"/>
      <c r="AB67" s="126"/>
      <c r="AC67" s="126"/>
      <c r="AD67" s="126"/>
      <c r="AE67" s="126"/>
      <c r="AF67" s="126"/>
    </row>
    <row r="68" spans="1:32" s="126" customFormat="1" ht="9.9499999999999993" customHeight="1" x14ac:dyDescent="0.15">
      <c r="A68" s="122"/>
      <c r="B68" s="304"/>
      <c r="C68" s="94"/>
      <c r="D68" s="94"/>
      <c r="E68" s="94"/>
      <c r="F68" s="94"/>
      <c r="G68" s="94"/>
      <c r="H68" s="94"/>
      <c r="I68" s="94"/>
      <c r="J68" s="94"/>
      <c r="K68" s="94"/>
      <c r="L68" s="94"/>
      <c r="M68" s="94"/>
      <c r="N68" s="94"/>
      <c r="O68" s="94"/>
      <c r="P68" s="94"/>
      <c r="Q68" s="94"/>
      <c r="R68" s="94"/>
      <c r="S68" s="94"/>
      <c r="T68" s="37"/>
      <c r="U68" s="35"/>
    </row>
    <row r="69" spans="1:32" s="126" customFormat="1" ht="20.100000000000001" customHeight="1" x14ac:dyDescent="0.15">
      <c r="A69" s="122"/>
      <c r="B69" s="304"/>
      <c r="C69" s="430"/>
      <c r="D69" s="430"/>
      <c r="E69" s="430"/>
      <c r="F69" s="430"/>
      <c r="G69" s="177" t="s">
        <v>63</v>
      </c>
      <c r="H69" s="179" t="s">
        <v>13</v>
      </c>
      <c r="I69" s="19" t="s">
        <v>12</v>
      </c>
      <c r="J69" s="179" t="s">
        <v>11</v>
      </c>
      <c r="K69" s="19" t="s">
        <v>10</v>
      </c>
      <c r="L69" s="19" t="s">
        <v>9</v>
      </c>
      <c r="M69" s="180" t="s">
        <v>8</v>
      </c>
      <c r="N69" s="179" t="s">
        <v>7</v>
      </c>
      <c r="O69" s="19" t="s">
        <v>6</v>
      </c>
      <c r="P69" s="19" t="s">
        <v>5</v>
      </c>
      <c r="Q69" s="179" t="s">
        <v>4</v>
      </c>
      <c r="R69" s="19" t="s">
        <v>3</v>
      </c>
      <c r="S69" s="26" t="s">
        <v>64</v>
      </c>
      <c r="T69" s="38"/>
      <c r="U69" s="34"/>
    </row>
    <row r="70" spans="1:32" s="126" customFormat="1" ht="30" customHeight="1" x14ac:dyDescent="0.15">
      <c r="A70" s="122"/>
      <c r="B70" s="304"/>
      <c r="C70" s="214" t="s">
        <v>15</v>
      </c>
      <c r="D70" s="215"/>
      <c r="E70" s="215"/>
      <c r="F70" s="215"/>
      <c r="G70" s="216"/>
      <c r="H70" s="67">
        <f t="shared" ref="H70:R70" si="0">$G$54*H54+$G$55*H55+$G$56*H56+$G$60*H60+$G$61*H61+$G$62*H62+$G$63*H63</f>
        <v>330</v>
      </c>
      <c r="I70" s="67">
        <f t="shared" si="0"/>
        <v>341.5</v>
      </c>
      <c r="J70" s="67">
        <f t="shared" si="0"/>
        <v>337.75</v>
      </c>
      <c r="K70" s="67">
        <f t="shared" si="0"/>
        <v>344.75</v>
      </c>
      <c r="L70" s="67">
        <f t="shared" si="0"/>
        <v>330.5</v>
      </c>
      <c r="M70" s="67">
        <f t="shared" si="0"/>
        <v>331.25</v>
      </c>
      <c r="N70" s="67">
        <f t="shared" si="0"/>
        <v>326.75</v>
      </c>
      <c r="O70" s="67">
        <f t="shared" si="0"/>
        <v>307.5</v>
      </c>
      <c r="P70" s="67">
        <f t="shared" si="0"/>
        <v>299</v>
      </c>
      <c r="Q70" s="67">
        <f t="shared" si="0"/>
        <v>302</v>
      </c>
      <c r="R70" s="67">
        <f t="shared" si="0"/>
        <v>292.5</v>
      </c>
      <c r="S70" s="20"/>
      <c r="T70" s="37"/>
      <c r="U70" s="35"/>
    </row>
    <row r="71" spans="1:32" s="126" customFormat="1" ht="30" customHeight="1" x14ac:dyDescent="0.15">
      <c r="A71" s="122"/>
      <c r="B71" s="304"/>
      <c r="C71" s="296" t="s">
        <v>122</v>
      </c>
      <c r="D71" s="296"/>
      <c r="E71" s="296"/>
      <c r="F71" s="297"/>
      <c r="G71" s="52">
        <v>0.8571428571428571</v>
      </c>
      <c r="H71" s="23"/>
      <c r="I71" s="23"/>
      <c r="J71" s="23"/>
      <c r="K71" s="23"/>
      <c r="L71" s="23"/>
      <c r="M71" s="23"/>
      <c r="N71" s="23"/>
      <c r="O71" s="23"/>
      <c r="P71" s="23"/>
      <c r="Q71" s="23"/>
      <c r="R71" s="23"/>
      <c r="S71" s="22"/>
      <c r="T71" s="37"/>
      <c r="U71" s="35"/>
    </row>
    <row r="72" spans="1:32" s="126" customFormat="1" ht="30" customHeight="1" x14ac:dyDescent="0.15">
      <c r="A72" s="122"/>
      <c r="B72" s="304"/>
      <c r="C72" s="212" t="s">
        <v>1</v>
      </c>
      <c r="D72" s="212"/>
      <c r="E72" s="212"/>
      <c r="F72" s="212"/>
      <c r="G72" s="213"/>
      <c r="H72" s="67">
        <f>IF(H71="",H70,ROUND(H70*6/7,2))</f>
        <v>330</v>
      </c>
      <c r="I72" s="67">
        <f t="shared" ref="I72:R72" si="1">IF(I71="",I70,ROUND(I70*6/7,2))</f>
        <v>341.5</v>
      </c>
      <c r="J72" s="67">
        <f t="shared" si="1"/>
        <v>337.75</v>
      </c>
      <c r="K72" s="67">
        <f t="shared" si="1"/>
        <v>344.75</v>
      </c>
      <c r="L72" s="67">
        <f t="shared" si="1"/>
        <v>330.5</v>
      </c>
      <c r="M72" s="67">
        <f>IF(M71="",M70,ROUND(M70*6/7,2))</f>
        <v>331.25</v>
      </c>
      <c r="N72" s="67">
        <f t="shared" si="1"/>
        <v>326.75</v>
      </c>
      <c r="O72" s="67">
        <f t="shared" si="1"/>
        <v>307.5</v>
      </c>
      <c r="P72" s="67">
        <f t="shared" si="1"/>
        <v>299</v>
      </c>
      <c r="Q72" s="67">
        <f t="shared" si="1"/>
        <v>302</v>
      </c>
      <c r="R72" s="67">
        <f t="shared" si="1"/>
        <v>292.5</v>
      </c>
      <c r="S72" s="67">
        <f>SUM(H72:R72)</f>
        <v>3543.5</v>
      </c>
      <c r="T72" s="36" t="s">
        <v>98</v>
      </c>
      <c r="U72" s="91"/>
      <c r="W72" s="90"/>
      <c r="X72" s="90"/>
      <c r="Y72" s="90"/>
      <c r="Z72" s="90"/>
      <c r="AA72" s="90"/>
      <c r="AB72" s="90"/>
      <c r="AC72" s="90"/>
      <c r="AD72" s="90"/>
      <c r="AE72" s="90"/>
      <c r="AF72" s="90"/>
    </row>
    <row r="73" spans="1:32" ht="30" customHeight="1" thickBot="1" x14ac:dyDescent="0.2">
      <c r="A73" s="122"/>
      <c r="B73" s="304"/>
      <c r="C73" s="421" t="s">
        <v>129</v>
      </c>
      <c r="D73" s="418" t="s">
        <v>132</v>
      </c>
      <c r="E73" s="418"/>
      <c r="F73" s="418"/>
      <c r="G73" s="418"/>
      <c r="H73" s="418"/>
      <c r="I73" s="418"/>
      <c r="J73" s="418"/>
      <c r="K73" s="418"/>
      <c r="L73" s="418"/>
      <c r="M73" s="418"/>
      <c r="N73" s="418"/>
      <c r="O73" s="418"/>
      <c r="P73" s="290" t="s">
        <v>102</v>
      </c>
      <c r="Q73" s="291"/>
      <c r="R73" s="292"/>
      <c r="S73" s="31">
        <f>COUNTIF(H72:R72,"&gt;0")</f>
        <v>11</v>
      </c>
      <c r="T73" s="36" t="s">
        <v>99</v>
      </c>
      <c r="U73" s="145"/>
    </row>
    <row r="74" spans="1:32" ht="30" customHeight="1" thickBot="1" x14ac:dyDescent="0.2">
      <c r="A74" s="122"/>
      <c r="B74" s="304"/>
      <c r="C74" s="422"/>
      <c r="D74" s="419"/>
      <c r="E74" s="419"/>
      <c r="F74" s="419"/>
      <c r="G74" s="419"/>
      <c r="H74" s="419"/>
      <c r="I74" s="419"/>
      <c r="J74" s="419"/>
      <c r="K74" s="419"/>
      <c r="L74" s="419"/>
      <c r="M74" s="419"/>
      <c r="N74" s="419"/>
      <c r="O74" s="419"/>
      <c r="P74" s="374" t="s">
        <v>101</v>
      </c>
      <c r="Q74" s="375"/>
      <c r="R74" s="375"/>
      <c r="S74" s="73">
        <f>IF(S73&lt;1,"",S72/S73)</f>
        <v>322.13636363636363</v>
      </c>
      <c r="T74" s="24" t="s">
        <v>100</v>
      </c>
      <c r="U74" s="145"/>
    </row>
    <row r="75" spans="1:32" ht="9.9499999999999993" customHeight="1" thickBot="1" x14ac:dyDescent="0.2">
      <c r="A75" s="122"/>
      <c r="B75" s="306"/>
      <c r="C75" s="423"/>
      <c r="D75" s="420"/>
      <c r="E75" s="420"/>
      <c r="F75" s="420"/>
      <c r="G75" s="420"/>
      <c r="H75" s="420"/>
      <c r="I75" s="420"/>
      <c r="J75" s="420"/>
      <c r="K75" s="420"/>
      <c r="L75" s="420"/>
      <c r="M75" s="420"/>
      <c r="N75" s="420"/>
      <c r="O75" s="420"/>
      <c r="P75" s="340"/>
      <c r="Q75" s="340"/>
      <c r="R75" s="340"/>
      <c r="S75" s="340"/>
      <c r="T75" s="60"/>
      <c r="U75" s="145"/>
      <c r="W75" s="89"/>
      <c r="X75" s="89"/>
      <c r="Y75" s="89"/>
      <c r="Z75" s="89"/>
      <c r="AA75" s="89"/>
      <c r="AB75" s="89"/>
      <c r="AC75" s="89"/>
      <c r="AD75" s="89"/>
      <c r="AE75" s="89"/>
      <c r="AF75" s="89"/>
    </row>
    <row r="76" spans="1:32" s="89" customFormat="1" ht="9.9499999999999993" customHeight="1" thickBot="1" x14ac:dyDescent="0.2">
      <c r="A76" s="122"/>
      <c r="B76" s="42"/>
      <c r="C76" s="42"/>
      <c r="D76" s="42"/>
      <c r="E76" s="42"/>
      <c r="F76" s="42"/>
      <c r="G76" s="42"/>
      <c r="H76" s="42"/>
      <c r="I76" s="42"/>
      <c r="J76" s="42"/>
      <c r="K76" s="42"/>
      <c r="L76" s="42"/>
      <c r="M76" s="42"/>
      <c r="N76" s="42"/>
      <c r="O76" s="42"/>
      <c r="W76" s="92"/>
      <c r="X76" s="92"/>
      <c r="Y76" s="92"/>
      <c r="Z76" s="92"/>
      <c r="AA76" s="92"/>
      <c r="AB76" s="92"/>
      <c r="AC76" s="92"/>
      <c r="AD76" s="92"/>
      <c r="AE76" s="92"/>
      <c r="AF76" s="92"/>
    </row>
    <row r="77" spans="1:32" s="92" customFormat="1" ht="20.100000000000001" customHeight="1" x14ac:dyDescent="0.15">
      <c r="A77" s="94"/>
      <c r="B77" s="206" t="s">
        <v>72</v>
      </c>
      <c r="C77" s="146" t="s">
        <v>85</v>
      </c>
      <c r="D77" s="217" t="s">
        <v>103</v>
      </c>
      <c r="E77" s="217"/>
      <c r="F77" s="217"/>
      <c r="G77" s="217"/>
      <c r="H77" s="217"/>
      <c r="I77" s="217"/>
      <c r="J77" s="217"/>
      <c r="K77" s="217"/>
      <c r="L77" s="217"/>
      <c r="M77" s="217"/>
      <c r="N77" s="217"/>
      <c r="O77" s="217"/>
      <c r="P77" s="217"/>
      <c r="Q77" s="217"/>
      <c r="R77" s="217"/>
      <c r="S77" s="217"/>
      <c r="T77" s="218"/>
      <c r="U77" s="91"/>
      <c r="W77" s="89"/>
      <c r="X77" s="89"/>
      <c r="Y77" s="89"/>
      <c r="Z77" s="89"/>
      <c r="AA77" s="89"/>
      <c r="AB77" s="89"/>
      <c r="AC77" s="89"/>
      <c r="AD77" s="89"/>
      <c r="AE77" s="89"/>
      <c r="AF77" s="89"/>
    </row>
    <row r="78" spans="1:32" s="89" customFormat="1" ht="9.9499999999999993" customHeight="1" thickBot="1" x14ac:dyDescent="0.2">
      <c r="A78" s="122"/>
      <c r="B78" s="304"/>
      <c r="C78" s="42"/>
      <c r="D78" s="42"/>
      <c r="E78" s="42"/>
      <c r="F78" s="42"/>
      <c r="G78" s="42"/>
      <c r="H78" s="42"/>
      <c r="I78" s="42"/>
      <c r="J78" s="42"/>
      <c r="K78" s="42"/>
      <c r="L78" s="42"/>
      <c r="M78" s="42"/>
      <c r="N78" s="42"/>
      <c r="O78" s="42"/>
      <c r="P78" s="123"/>
      <c r="Q78" s="123"/>
      <c r="R78" s="123"/>
      <c r="S78" s="123"/>
      <c r="T78" s="134"/>
      <c r="W78" s="92"/>
      <c r="X78" s="92"/>
      <c r="Y78" s="92"/>
      <c r="Z78" s="92"/>
      <c r="AA78" s="92"/>
      <c r="AB78" s="92"/>
      <c r="AC78" s="92"/>
      <c r="AD78" s="92"/>
      <c r="AE78" s="92"/>
      <c r="AF78" s="92"/>
    </row>
    <row r="79" spans="1:32" s="92" customFormat="1" ht="20.100000000000001" customHeight="1" x14ac:dyDescent="0.15">
      <c r="A79" s="91"/>
      <c r="B79" s="207"/>
      <c r="C79" s="94"/>
      <c r="D79" s="326" t="s">
        <v>28</v>
      </c>
      <c r="E79" s="326"/>
      <c r="F79" s="326" t="s">
        <v>30</v>
      </c>
      <c r="G79" s="326"/>
      <c r="H79" s="326" t="s">
        <v>29</v>
      </c>
      <c r="I79" s="326"/>
      <c r="J79" s="326" t="s">
        <v>31</v>
      </c>
      <c r="K79" s="327"/>
      <c r="L79" s="328" t="s">
        <v>68</v>
      </c>
      <c r="M79" s="329"/>
      <c r="N79" s="94"/>
      <c r="O79" s="94"/>
      <c r="P79" s="147"/>
      <c r="Q79" s="94"/>
      <c r="R79" s="94"/>
      <c r="S79" s="94"/>
      <c r="T79" s="130"/>
      <c r="U79" s="91"/>
    </row>
    <row r="80" spans="1:32" s="92" customFormat="1" ht="30" customHeight="1" thickBot="1" x14ac:dyDescent="0.2">
      <c r="A80" s="91"/>
      <c r="B80" s="207"/>
      <c r="C80" s="94"/>
      <c r="D80" s="330">
        <f>IF(OR(Q12&gt;1,F80&lt;&gt;""),S74,"")</f>
        <v>322.13636363636363</v>
      </c>
      <c r="E80" s="330"/>
      <c r="F80" s="331">
        <f>'【記入例（既存等）】②'!S32</f>
        <v>321.95454545454544</v>
      </c>
      <c r="G80" s="332"/>
      <c r="H80" s="331" t="str">
        <f>'【記入例（既存等）】②'!S52</f>
        <v/>
      </c>
      <c r="I80" s="332"/>
      <c r="J80" s="331" t="str">
        <f>'【記入例（既存等）】②'!S72</f>
        <v/>
      </c>
      <c r="K80" s="497"/>
      <c r="L80" s="354">
        <f>SUM(D80:K80)</f>
        <v>644.09090909090901</v>
      </c>
      <c r="M80" s="355"/>
      <c r="N80" s="43" t="s">
        <v>145</v>
      </c>
      <c r="O80" s="147"/>
      <c r="P80" s="147"/>
      <c r="Q80" s="94"/>
      <c r="R80" s="94"/>
      <c r="S80" s="94"/>
      <c r="T80" s="130"/>
      <c r="U80" s="91"/>
    </row>
    <row r="81" spans="1:32" s="92" customFormat="1" ht="9.9499999999999993" customHeight="1" thickBot="1" x14ac:dyDescent="0.2">
      <c r="A81" s="91"/>
      <c r="B81" s="208"/>
      <c r="C81" s="148"/>
      <c r="D81" s="148"/>
      <c r="E81" s="148"/>
      <c r="F81" s="149"/>
      <c r="G81" s="150"/>
      <c r="H81" s="151"/>
      <c r="I81" s="152"/>
      <c r="J81" s="152"/>
      <c r="K81" s="153"/>
      <c r="L81" s="148"/>
      <c r="M81" s="154"/>
      <c r="N81" s="151"/>
      <c r="O81" s="151"/>
      <c r="P81" s="148"/>
      <c r="Q81" s="148"/>
      <c r="R81" s="148"/>
      <c r="S81" s="148"/>
      <c r="T81" s="155"/>
      <c r="U81" s="91"/>
      <c r="W81" s="91"/>
      <c r="X81" s="91"/>
      <c r="Y81" s="91"/>
      <c r="Z81" s="91"/>
      <c r="AA81" s="91"/>
      <c r="AB81" s="91"/>
      <c r="AC81" s="91"/>
      <c r="AD81" s="91"/>
      <c r="AE81" s="91"/>
      <c r="AF81" s="91"/>
    </row>
    <row r="82" spans="1:32" s="91" customFormat="1" ht="9.9499999999999993" customHeight="1" thickBot="1" x14ac:dyDescent="0.2">
      <c r="A82" s="94"/>
      <c r="B82" s="123"/>
      <c r="C82" s="156"/>
      <c r="D82" s="94"/>
      <c r="E82" s="94"/>
      <c r="F82" s="157"/>
      <c r="G82" s="157"/>
      <c r="H82" s="157"/>
      <c r="I82" s="157"/>
      <c r="J82" s="157"/>
      <c r="K82" s="157"/>
      <c r="L82" s="94"/>
      <c r="M82" s="94"/>
      <c r="N82" s="94"/>
      <c r="O82" s="94"/>
      <c r="P82" s="94"/>
      <c r="W82" s="92"/>
      <c r="X82" s="92"/>
      <c r="Y82" s="92"/>
      <c r="Z82" s="92"/>
      <c r="AA82" s="92"/>
      <c r="AB82" s="92"/>
      <c r="AC82" s="92"/>
      <c r="AD82" s="92"/>
      <c r="AE82" s="92"/>
      <c r="AF82" s="92"/>
    </row>
    <row r="83" spans="1:32" s="92" customFormat="1" ht="20.100000000000001" customHeight="1" x14ac:dyDescent="0.15">
      <c r="A83" s="94"/>
      <c r="B83" s="206" t="s">
        <v>107</v>
      </c>
      <c r="C83" s="146" t="s">
        <v>85</v>
      </c>
      <c r="D83" s="210" t="s">
        <v>110</v>
      </c>
      <c r="E83" s="210"/>
      <c r="F83" s="210"/>
      <c r="G83" s="210"/>
      <c r="H83" s="210"/>
      <c r="I83" s="210"/>
      <c r="J83" s="210"/>
      <c r="K83" s="210"/>
      <c r="L83" s="210"/>
      <c r="M83" s="210"/>
      <c r="N83" s="210"/>
      <c r="O83" s="210"/>
      <c r="P83" s="210"/>
      <c r="Q83" s="210"/>
      <c r="R83" s="210"/>
      <c r="S83" s="210"/>
      <c r="T83" s="211"/>
      <c r="U83" s="91"/>
    </row>
    <row r="84" spans="1:32" s="92" customFormat="1" ht="19.5" customHeight="1" thickBot="1" x14ac:dyDescent="0.2">
      <c r="A84" s="94"/>
      <c r="B84" s="207"/>
      <c r="C84" s="94"/>
      <c r="D84" s="356" t="s">
        <v>53</v>
      </c>
      <c r="E84" s="356"/>
      <c r="F84" s="356"/>
      <c r="G84" s="356"/>
      <c r="H84" s="356"/>
      <c r="I84" s="94"/>
      <c r="J84" s="158"/>
      <c r="K84" s="94"/>
      <c r="L84" s="94"/>
      <c r="M84" s="94"/>
      <c r="N84" s="94"/>
      <c r="O84" s="94"/>
      <c r="P84" s="94"/>
      <c r="Q84" s="94"/>
      <c r="R84" s="94"/>
      <c r="S84" s="94"/>
      <c r="T84" s="130"/>
      <c r="U84" s="159"/>
    </row>
    <row r="85" spans="1:32" s="92" customFormat="1" ht="20.100000000000001" customHeight="1" x14ac:dyDescent="0.15">
      <c r="A85" s="94"/>
      <c r="B85" s="207"/>
      <c r="C85" s="94"/>
      <c r="D85" s="357" t="s">
        <v>54</v>
      </c>
      <c r="E85" s="358"/>
      <c r="F85" s="359"/>
      <c r="G85" s="360" t="s">
        <v>55</v>
      </c>
      <c r="H85" s="361"/>
      <c r="I85" s="127"/>
      <c r="J85" s="376" t="str">
        <f>$B$2&amp;$C$2&amp;"年度
貴事業所の事業所規模"</f>
        <v>令和8年度
貴事業所の事業所規模</v>
      </c>
      <c r="K85" s="377"/>
      <c r="L85" s="377"/>
      <c r="M85" s="362" t="str">
        <f>_xlfn.IFS(L80&lt;=0,_xlfn.IFS(L43="",_xlfn.IFS(S74="","",S74&gt;900,G87,S74&gt;750,G86,TRUE,G85),L43&gt;900,G87,L43&gt;750,G86,TRUE,G85),L80&gt;900,G87,L80&gt;750,G86,TRUE,G85)</f>
        <v>通常規模</v>
      </c>
      <c r="N85" s="363"/>
      <c r="O85" s="363"/>
      <c r="P85" s="364"/>
      <c r="Q85" s="209" t="s">
        <v>109</v>
      </c>
      <c r="R85" s="311" t="s">
        <v>108</v>
      </c>
      <c r="S85" s="311"/>
      <c r="T85" s="312"/>
      <c r="U85" s="91"/>
    </row>
    <row r="86" spans="1:32" s="92" customFormat="1" ht="20.100000000000001" customHeight="1" x14ac:dyDescent="0.15">
      <c r="A86" s="94"/>
      <c r="B86" s="207"/>
      <c r="C86" s="94"/>
      <c r="D86" s="371" t="s">
        <v>56</v>
      </c>
      <c r="E86" s="372"/>
      <c r="F86" s="373"/>
      <c r="G86" s="333" t="s">
        <v>57</v>
      </c>
      <c r="H86" s="334"/>
      <c r="I86" s="127"/>
      <c r="J86" s="378"/>
      <c r="K86" s="379"/>
      <c r="L86" s="379"/>
      <c r="M86" s="365"/>
      <c r="N86" s="366"/>
      <c r="O86" s="366"/>
      <c r="P86" s="367"/>
      <c r="Q86" s="209"/>
      <c r="R86" s="311"/>
      <c r="S86" s="311"/>
      <c r="T86" s="312"/>
      <c r="U86" s="91"/>
    </row>
    <row r="87" spans="1:32" s="92" customFormat="1" ht="20.100000000000001" customHeight="1" thickBot="1" x14ac:dyDescent="0.2">
      <c r="A87" s="94"/>
      <c r="B87" s="207"/>
      <c r="C87" s="94"/>
      <c r="D87" s="335" t="s">
        <v>58</v>
      </c>
      <c r="E87" s="336"/>
      <c r="F87" s="337"/>
      <c r="G87" s="338" t="s">
        <v>59</v>
      </c>
      <c r="H87" s="339"/>
      <c r="I87" s="127"/>
      <c r="J87" s="380"/>
      <c r="K87" s="381"/>
      <c r="L87" s="381"/>
      <c r="M87" s="368"/>
      <c r="N87" s="369"/>
      <c r="O87" s="369"/>
      <c r="P87" s="370"/>
      <c r="Q87" s="209"/>
      <c r="R87" s="311"/>
      <c r="S87" s="311"/>
      <c r="T87" s="312"/>
      <c r="U87" s="91"/>
    </row>
    <row r="88" spans="1:32" s="92" customFormat="1" ht="9.9499999999999993" customHeight="1" thickBot="1" x14ac:dyDescent="0.2">
      <c r="A88" s="94"/>
      <c r="B88" s="208"/>
      <c r="C88" s="160"/>
      <c r="D88" s="148"/>
      <c r="E88" s="148"/>
      <c r="F88" s="148"/>
      <c r="G88" s="150"/>
      <c r="H88" s="161"/>
      <c r="I88" s="148"/>
      <c r="J88" s="148"/>
      <c r="K88" s="148"/>
      <c r="L88" s="148"/>
      <c r="M88" s="148"/>
      <c r="N88" s="148"/>
      <c r="O88" s="148"/>
      <c r="P88" s="148"/>
      <c r="Q88" s="148"/>
      <c r="R88" s="148"/>
      <c r="S88" s="148"/>
      <c r="T88" s="155"/>
      <c r="U88" s="91"/>
      <c r="W88" s="90"/>
      <c r="X88" s="90"/>
      <c r="Y88" s="90"/>
      <c r="Z88" s="90"/>
      <c r="AA88" s="90"/>
      <c r="AB88" s="90"/>
      <c r="AC88" s="90"/>
      <c r="AD88" s="90"/>
      <c r="AE88" s="90"/>
      <c r="AF88" s="90"/>
    </row>
    <row r="89" spans="1:32" ht="9.9499999999999993" customHeight="1" x14ac:dyDescent="0.15">
      <c r="B89" s="89"/>
      <c r="C89" s="89"/>
      <c r="D89" s="89"/>
      <c r="E89" s="89"/>
      <c r="F89" s="89"/>
      <c r="G89" s="89"/>
      <c r="H89" s="89"/>
      <c r="I89" s="89"/>
      <c r="J89" s="89"/>
      <c r="K89" s="89"/>
      <c r="L89" s="89"/>
      <c r="M89" s="89"/>
      <c r="N89" s="89"/>
      <c r="O89" s="89"/>
      <c r="P89" s="89"/>
      <c r="Q89" s="89"/>
      <c r="R89" s="89"/>
      <c r="S89" s="89"/>
      <c r="T89" s="89"/>
    </row>
  </sheetData>
  <sheetProtection sheet="1" objects="1" scenarios="1"/>
  <mergeCells count="137">
    <mergeCell ref="R85:T87"/>
    <mergeCell ref="D86:F86"/>
    <mergeCell ref="G86:H86"/>
    <mergeCell ref="D87:F87"/>
    <mergeCell ref="G87:H87"/>
    <mergeCell ref="J80:K80"/>
    <mergeCell ref="L80:M80"/>
    <mergeCell ref="B83:B88"/>
    <mergeCell ref="D83:T83"/>
    <mergeCell ref="D84:H84"/>
    <mergeCell ref="D85:F85"/>
    <mergeCell ref="G85:H85"/>
    <mergeCell ref="J85:L87"/>
    <mergeCell ref="M85:P87"/>
    <mergeCell ref="Q85:Q87"/>
    <mergeCell ref="B77:B81"/>
    <mergeCell ref="D77:T77"/>
    <mergeCell ref="D79:E79"/>
    <mergeCell ref="F79:G79"/>
    <mergeCell ref="H79:I79"/>
    <mergeCell ref="J79:K79"/>
    <mergeCell ref="L79:M79"/>
    <mergeCell ref="D80:E80"/>
    <mergeCell ref="F80:G80"/>
    <mergeCell ref="D64:S64"/>
    <mergeCell ref="S52:S53"/>
    <mergeCell ref="C54:F54"/>
    <mergeCell ref="C55:F55"/>
    <mergeCell ref="C56:F56"/>
    <mergeCell ref="D57:S57"/>
    <mergeCell ref="H80:I80"/>
    <mergeCell ref="C72:G72"/>
    <mergeCell ref="C73:C75"/>
    <mergeCell ref="D73:O75"/>
    <mergeCell ref="P73:R73"/>
    <mergeCell ref="P74:R74"/>
    <mergeCell ref="P75:S75"/>
    <mergeCell ref="D65:S65"/>
    <mergeCell ref="D66:S66"/>
    <mergeCell ref="D67:S67"/>
    <mergeCell ref="C69:F69"/>
    <mergeCell ref="C70:G70"/>
    <mergeCell ref="C71:F71"/>
    <mergeCell ref="C52:C53"/>
    <mergeCell ref="D52:F53"/>
    <mergeCell ref="D59:F59"/>
    <mergeCell ref="D46:T46"/>
    <mergeCell ref="B48:B75"/>
    <mergeCell ref="D48:T48"/>
    <mergeCell ref="D49:R49"/>
    <mergeCell ref="D50:Q50"/>
    <mergeCell ref="D51:Q51"/>
    <mergeCell ref="R51:T51"/>
    <mergeCell ref="G52:G53"/>
    <mergeCell ref="Q52:R52"/>
    <mergeCell ref="B39:B46"/>
    <mergeCell ref="D39:T39"/>
    <mergeCell ref="D40:T40"/>
    <mergeCell ref="D42:E42"/>
    <mergeCell ref="I42:J42"/>
    <mergeCell ref="L42:M42"/>
    <mergeCell ref="D43:E43"/>
    <mergeCell ref="I43:J43"/>
    <mergeCell ref="L43:M43"/>
    <mergeCell ref="D45:T45"/>
    <mergeCell ref="C60:C62"/>
    <mergeCell ref="D60:F60"/>
    <mergeCell ref="D61:F61"/>
    <mergeCell ref="D62:F62"/>
    <mergeCell ref="D63:F63"/>
    <mergeCell ref="G35:H35"/>
    <mergeCell ref="J35:K35"/>
    <mergeCell ref="D36:E36"/>
    <mergeCell ref="G36:H36"/>
    <mergeCell ref="J36:K36"/>
    <mergeCell ref="C37:T37"/>
    <mergeCell ref="B28:B37"/>
    <mergeCell ref="D28:T28"/>
    <mergeCell ref="D29:T29"/>
    <mergeCell ref="D30:E30"/>
    <mergeCell ref="O30:Q30"/>
    <mergeCell ref="R30:R31"/>
    <mergeCell ref="D31:E31"/>
    <mergeCell ref="D32:E32"/>
    <mergeCell ref="D34:T34"/>
    <mergeCell ref="D35:E35"/>
    <mergeCell ref="B24:B26"/>
    <mergeCell ref="D24:T24"/>
    <mergeCell ref="E25:K25"/>
    <mergeCell ref="L25:T25"/>
    <mergeCell ref="E26:K26"/>
    <mergeCell ref="L26:T26"/>
    <mergeCell ref="B20:B22"/>
    <mergeCell ref="D20:T20"/>
    <mergeCell ref="E21:O21"/>
    <mergeCell ref="P21:T21"/>
    <mergeCell ref="E22:O22"/>
    <mergeCell ref="P22:T22"/>
    <mergeCell ref="Q10:T10"/>
    <mergeCell ref="Q11:T11"/>
    <mergeCell ref="C12:D12"/>
    <mergeCell ref="E12:N12"/>
    <mergeCell ref="O12:P12"/>
    <mergeCell ref="Q12:S12"/>
    <mergeCell ref="C15:D18"/>
    <mergeCell ref="N15:O15"/>
    <mergeCell ref="P15:S15"/>
    <mergeCell ref="N16:O16"/>
    <mergeCell ref="P16:S16"/>
    <mergeCell ref="N17:O17"/>
    <mergeCell ref="P17:S17"/>
    <mergeCell ref="N18:O18"/>
    <mergeCell ref="P18:S18"/>
    <mergeCell ref="C2:D2"/>
    <mergeCell ref="G2:O2"/>
    <mergeCell ref="B4:H4"/>
    <mergeCell ref="I4:L4"/>
    <mergeCell ref="M4:T4"/>
    <mergeCell ref="B5:H5"/>
    <mergeCell ref="I5:L5"/>
    <mergeCell ref="M5:T5"/>
    <mergeCell ref="B7:B18"/>
    <mergeCell ref="C7:E7"/>
    <mergeCell ref="F7:T7"/>
    <mergeCell ref="C8:D8"/>
    <mergeCell ref="E8:T8"/>
    <mergeCell ref="C9:D9"/>
    <mergeCell ref="E9:T9"/>
    <mergeCell ref="C10:D11"/>
    <mergeCell ref="E10:N11"/>
    <mergeCell ref="O10:O11"/>
    <mergeCell ref="C13:D13"/>
    <mergeCell ref="F13:G13"/>
    <mergeCell ref="J13:K13"/>
    <mergeCell ref="N13:O13"/>
    <mergeCell ref="R13:S13"/>
    <mergeCell ref="C14:D14"/>
  </mergeCells>
  <phoneticPr fontId="2"/>
  <conditionalFormatting sqref="B59:D59">
    <cfRule type="expression" dxfId="17" priority="2">
      <formula>$C$21=1</formula>
    </cfRule>
  </conditionalFormatting>
  <conditionalFormatting sqref="B28:T37 B39:T46">
    <cfRule type="expression" dxfId="16" priority="7">
      <formula>$C$21=2</formula>
    </cfRule>
  </conditionalFormatting>
  <conditionalFormatting sqref="B48:T51 B52:B53 G52:T53 B54:T58 G59:T59 B60:T75 B77:T81">
    <cfRule type="expression" dxfId="15" priority="8">
      <formula>$C$21=1</formula>
    </cfRule>
  </conditionalFormatting>
  <conditionalFormatting sqref="C52:D52">
    <cfRule type="expression" dxfId="14" priority="5">
      <formula>$C$21=1</formula>
    </cfRule>
  </conditionalFormatting>
  <conditionalFormatting sqref="C59:D59">
    <cfRule type="expression" dxfId="13" priority="1">
      <formula>$C$25=2</formula>
    </cfRule>
  </conditionalFormatting>
  <conditionalFormatting sqref="G59:S59 C60:S63">
    <cfRule type="expression" dxfId="12" priority="6">
      <formula>$C$25=2</formula>
    </cfRule>
  </conditionalFormatting>
  <dataValidations count="2">
    <dataValidation type="list" allowBlank="1" showInputMessage="1" showErrorMessage="1" sqref="E12:N12" xr:uid="{04EC1CFA-3984-4E45-AC58-F8CD5AD11AD4}">
      <formula1>"通所介護,通所介護・第１号通所事業"</formula1>
    </dataValidation>
    <dataValidation type="list" allowBlank="1" showInputMessage="1" sqref="H71:R71" xr:uid="{690B546A-C1CF-4835-AFCF-AD83902252C5}">
      <formula1>"○"</formula1>
    </dataValidation>
  </dataValidations>
  <hyperlinks>
    <hyperlink ref="C51:Q51" location="'【記入例（既存等）】利用延人員数計算シート（複数単位用）'!A1" display="※" xr:uid="{A3F13D6D-35AE-432B-AB00-427F668A96BD}"/>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9249" r:id="rId36" name="Group Box 33">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9250" r:id="rId37" name="Option Button 34">
              <controlPr defaultSize="0" autoFill="0" autoLine="0" autoPict="0">
                <anchor moveWithCells="1">
                  <from>
                    <xdr:col>2</xdr:col>
                    <xdr:colOff>142875</xdr:colOff>
                    <xdr:row>20</xdr:row>
                    <xdr:rowOff>0</xdr:rowOff>
                  </from>
                  <to>
                    <xdr:col>2</xdr:col>
                    <xdr:colOff>371475</xdr:colOff>
                    <xdr:row>21</xdr:row>
                    <xdr:rowOff>0</xdr:rowOff>
                  </to>
                </anchor>
              </controlPr>
            </control>
          </mc:Choice>
        </mc:AlternateContent>
        <mc:AlternateContent xmlns:mc="http://schemas.openxmlformats.org/markup-compatibility/2006">
          <mc:Choice Requires="x14">
            <control shapeId="9251" r:id="rId38" name="Option Button 35">
              <controlPr defaultSize="0" autoFill="0" autoLine="0" autoPict="0">
                <anchor moveWithCells="1">
                  <from>
                    <xdr:col>2</xdr:col>
                    <xdr:colOff>142875</xdr:colOff>
                    <xdr:row>21</xdr:row>
                    <xdr:rowOff>0</xdr:rowOff>
                  </from>
                  <to>
                    <xdr:col>2</xdr:col>
                    <xdr:colOff>371475</xdr:colOff>
                    <xdr:row>22</xdr:row>
                    <xdr:rowOff>0</xdr:rowOff>
                  </to>
                </anchor>
              </controlPr>
            </control>
          </mc:Choice>
        </mc:AlternateContent>
        <mc:AlternateContent xmlns:mc="http://schemas.openxmlformats.org/markup-compatibility/2006">
          <mc:Choice Requires="x14">
            <control shapeId="9252" r:id="rId39" name="Group Box 36">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9253" r:id="rId40" name="Option Button 37">
              <controlPr defaultSize="0" autoFill="0" autoLine="0" autoPict="0">
                <anchor moveWithCells="1">
                  <from>
                    <xdr:col>2</xdr:col>
                    <xdr:colOff>142875</xdr:colOff>
                    <xdr:row>24</xdr:row>
                    <xdr:rowOff>0</xdr:rowOff>
                  </from>
                  <to>
                    <xdr:col>2</xdr:col>
                    <xdr:colOff>371475</xdr:colOff>
                    <xdr:row>25</xdr:row>
                    <xdr:rowOff>0</xdr:rowOff>
                  </to>
                </anchor>
              </controlPr>
            </control>
          </mc:Choice>
        </mc:AlternateContent>
        <mc:AlternateContent xmlns:mc="http://schemas.openxmlformats.org/markup-compatibility/2006">
          <mc:Choice Requires="x14">
            <control shapeId="9254" r:id="rId41" name="Option Button 38">
              <controlPr defaultSize="0" autoFill="0" autoLine="0" autoPict="0">
                <anchor moveWithCells="1">
                  <from>
                    <xdr:col>2</xdr:col>
                    <xdr:colOff>142875</xdr:colOff>
                    <xdr:row>25</xdr:row>
                    <xdr:rowOff>0</xdr:rowOff>
                  </from>
                  <to>
                    <xdr:col>2</xdr:col>
                    <xdr:colOff>371475</xdr:colOff>
                    <xdr:row>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B333-32E2-431C-8302-B0D9290369D6}">
  <sheetPr>
    <pageSetUpPr fitToPage="1"/>
  </sheetPr>
  <dimension ref="A1:V74"/>
  <sheetViews>
    <sheetView showZeros="0" view="pageBreakPreview" zoomScale="80" zoomScaleNormal="90" zoomScaleSheetLayoutView="80" workbookViewId="0">
      <selection activeCell="C2" sqref="C2:D2"/>
    </sheetView>
  </sheetViews>
  <sheetFormatPr defaultRowHeight="13.5" x14ac:dyDescent="0.15"/>
  <cols>
    <col min="1" max="1" width="2.625" style="89" customWidth="1"/>
    <col min="2" max="2" width="6.625" style="89" customWidth="1"/>
    <col min="3" max="20" width="6.625" style="90" customWidth="1"/>
    <col min="21" max="21" width="2.625" style="89" customWidth="1"/>
    <col min="22" max="22" width="5" style="171" customWidth="1"/>
    <col min="23" max="16384" width="9" style="90"/>
  </cols>
  <sheetData>
    <row r="1" spans="1:22" ht="9.9499999999999993" customHeight="1" x14ac:dyDescent="0.2">
      <c r="A1" s="172"/>
      <c r="B1" s="172"/>
      <c r="C1" s="172"/>
      <c r="D1" s="172"/>
      <c r="E1" s="172"/>
      <c r="F1" s="172"/>
      <c r="G1" s="172"/>
      <c r="H1" s="172"/>
      <c r="I1" s="172"/>
      <c r="J1" s="172"/>
      <c r="K1" s="172"/>
      <c r="L1" s="172"/>
      <c r="M1" s="172"/>
      <c r="N1" s="172"/>
      <c r="O1" s="172"/>
      <c r="P1" s="172"/>
      <c r="Q1" s="172"/>
      <c r="R1" s="172"/>
      <c r="S1" s="172"/>
      <c r="T1" s="172"/>
      <c r="U1" s="172"/>
      <c r="V1" s="18"/>
    </row>
    <row r="2" spans="1:22" ht="20.100000000000001" customHeight="1" x14ac:dyDescent="0.2">
      <c r="B2" s="172" t="str">
        <f>'事業所規模点検書（通所介護等）'!B2</f>
        <v>令和</v>
      </c>
      <c r="C2" s="463">
        <f>'【記入例（既存等）】①'!C2:D2</f>
        <v>8</v>
      </c>
      <c r="D2" s="463"/>
      <c r="E2" s="61" t="s">
        <v>69</v>
      </c>
      <c r="F2" s="61"/>
      <c r="G2" s="464" t="s">
        <v>161</v>
      </c>
      <c r="H2" s="464"/>
      <c r="I2" s="464"/>
      <c r="J2" s="464"/>
      <c r="K2" s="464"/>
      <c r="L2" s="464"/>
      <c r="M2" s="464"/>
      <c r="N2" s="464"/>
      <c r="O2" s="464"/>
      <c r="P2" s="464"/>
      <c r="Q2" s="464"/>
      <c r="R2" s="464"/>
      <c r="S2" s="464"/>
      <c r="T2" s="464"/>
      <c r="U2" s="32"/>
      <c r="V2" s="18"/>
    </row>
    <row r="3" spans="1:22" ht="9.9499999999999993" customHeight="1" thickBot="1" x14ac:dyDescent="0.25">
      <c r="A3" s="172"/>
      <c r="B3" s="172"/>
      <c r="C3" s="172"/>
      <c r="D3" s="172"/>
      <c r="E3" s="172"/>
      <c r="F3" s="172"/>
      <c r="G3" s="172"/>
      <c r="H3" s="172"/>
      <c r="I3" s="172"/>
      <c r="J3" s="172"/>
      <c r="K3" s="172"/>
      <c r="L3" s="172"/>
      <c r="M3" s="172"/>
      <c r="N3" s="172"/>
      <c r="O3" s="172"/>
      <c r="P3" s="172"/>
      <c r="Q3" s="172"/>
      <c r="R3" s="172"/>
      <c r="S3" s="172"/>
      <c r="T3" s="172"/>
      <c r="U3" s="172"/>
      <c r="V3" s="18"/>
    </row>
    <row r="4" spans="1:22" ht="20.100000000000001" customHeight="1" x14ac:dyDescent="0.15">
      <c r="A4" s="122"/>
      <c r="B4" s="64"/>
      <c r="C4" s="56" t="s">
        <v>80</v>
      </c>
      <c r="D4" s="288" t="s">
        <v>134</v>
      </c>
      <c r="E4" s="288"/>
      <c r="F4" s="288"/>
      <c r="G4" s="288"/>
      <c r="H4" s="288"/>
      <c r="I4" s="288"/>
      <c r="J4" s="288"/>
      <c r="K4" s="288"/>
      <c r="L4" s="288"/>
      <c r="M4" s="288"/>
      <c r="N4" s="288"/>
      <c r="O4" s="288"/>
      <c r="P4" s="288"/>
      <c r="Q4" s="288"/>
      <c r="R4" s="288"/>
      <c r="S4" s="288"/>
      <c r="T4" s="289"/>
      <c r="U4" s="33"/>
      <c r="V4" s="159"/>
    </row>
    <row r="5" spans="1:22" ht="20.100000000000001" customHeight="1" x14ac:dyDescent="0.15">
      <c r="A5" s="122"/>
      <c r="B5" s="65"/>
      <c r="C5" s="58" t="s">
        <v>84</v>
      </c>
      <c r="D5" s="246" t="s">
        <v>148</v>
      </c>
      <c r="E5" s="246"/>
      <c r="F5" s="246"/>
      <c r="G5" s="246"/>
      <c r="H5" s="246"/>
      <c r="I5" s="246"/>
      <c r="J5" s="246"/>
      <c r="K5" s="246"/>
      <c r="L5" s="246"/>
      <c r="M5" s="246"/>
      <c r="N5" s="246"/>
      <c r="O5" s="246"/>
      <c r="P5" s="246"/>
      <c r="Q5" s="246"/>
      <c r="R5" s="246"/>
      <c r="S5" s="246"/>
      <c r="T5" s="460"/>
      <c r="U5" s="33"/>
      <c r="V5" s="159"/>
    </row>
    <row r="6" spans="1:22" ht="20.100000000000001" customHeight="1" x14ac:dyDescent="0.15">
      <c r="A6" s="122"/>
      <c r="B6" s="68"/>
      <c r="C6" s="69" t="s">
        <v>84</v>
      </c>
      <c r="D6" s="461" t="s">
        <v>123</v>
      </c>
      <c r="E6" s="461"/>
      <c r="F6" s="461"/>
      <c r="G6" s="461"/>
      <c r="H6" s="461"/>
      <c r="I6" s="461"/>
      <c r="J6" s="461"/>
      <c r="K6" s="461"/>
      <c r="L6" s="461"/>
      <c r="M6" s="461"/>
      <c r="N6" s="461"/>
      <c r="O6" s="461"/>
      <c r="P6" s="461"/>
      <c r="Q6" s="461"/>
      <c r="R6" s="461"/>
      <c r="S6" s="461"/>
      <c r="T6" s="462"/>
      <c r="U6" s="33"/>
      <c r="V6" s="159"/>
    </row>
    <row r="7" spans="1:22" s="126" customFormat="1" ht="9.9499999999999993" customHeight="1" x14ac:dyDescent="0.15">
      <c r="A7" s="122"/>
      <c r="B7" s="70"/>
      <c r="C7" s="166"/>
      <c r="D7" s="166"/>
      <c r="E7" s="166"/>
      <c r="F7" s="166"/>
      <c r="G7" s="166"/>
      <c r="H7" s="166"/>
      <c r="I7" s="166"/>
      <c r="J7" s="166"/>
      <c r="K7" s="166"/>
      <c r="L7" s="166"/>
      <c r="M7" s="166"/>
      <c r="N7" s="166"/>
      <c r="O7" s="166"/>
      <c r="P7" s="166"/>
      <c r="Q7" s="166"/>
      <c r="R7" s="166"/>
      <c r="S7" s="166"/>
      <c r="T7" s="71"/>
      <c r="U7" s="35"/>
      <c r="V7" s="159"/>
    </row>
    <row r="8" spans="1:22" s="92" customFormat="1" ht="20.100000000000001" customHeight="1" x14ac:dyDescent="0.15">
      <c r="A8" s="91"/>
      <c r="B8" s="65"/>
      <c r="C8" s="139" t="s">
        <v>125</v>
      </c>
      <c r="D8" s="433" t="s">
        <v>126</v>
      </c>
      <c r="E8" s="433"/>
      <c r="F8" s="433"/>
      <c r="G8" s="433"/>
      <c r="H8" s="433"/>
      <c r="I8" s="433"/>
      <c r="J8" s="433"/>
      <c r="K8" s="433"/>
      <c r="L8" s="433"/>
      <c r="M8" s="433"/>
      <c r="N8" s="433"/>
      <c r="O8" s="433"/>
      <c r="P8" s="433"/>
      <c r="Q8" s="433"/>
      <c r="R8" s="433"/>
      <c r="S8" s="433"/>
      <c r="T8" s="140"/>
      <c r="U8" s="91"/>
      <c r="V8" s="159"/>
    </row>
    <row r="9" spans="1:22" s="92" customFormat="1" ht="30" customHeight="1" x14ac:dyDescent="0.15">
      <c r="A9" s="91"/>
      <c r="B9" s="65"/>
      <c r="C9" s="139" t="s">
        <v>127</v>
      </c>
      <c r="D9" s="433" t="s">
        <v>133</v>
      </c>
      <c r="E9" s="433"/>
      <c r="F9" s="433"/>
      <c r="G9" s="433"/>
      <c r="H9" s="433"/>
      <c r="I9" s="433"/>
      <c r="J9" s="433"/>
      <c r="K9" s="433"/>
      <c r="L9" s="433"/>
      <c r="M9" s="433"/>
      <c r="N9" s="433"/>
      <c r="O9" s="433"/>
      <c r="P9" s="433"/>
      <c r="Q9" s="433"/>
      <c r="R9" s="433"/>
      <c r="S9" s="433"/>
      <c r="T9" s="140"/>
      <c r="U9" s="91"/>
      <c r="V9" s="159"/>
    </row>
    <row r="10" spans="1:22" s="92" customFormat="1" ht="15" customHeight="1" x14ac:dyDescent="0.15">
      <c r="A10" s="91"/>
      <c r="B10" s="65"/>
      <c r="C10" s="138" t="s">
        <v>146</v>
      </c>
      <c r="D10" s="311" t="s">
        <v>130</v>
      </c>
      <c r="E10" s="311"/>
      <c r="F10" s="311"/>
      <c r="G10" s="311"/>
      <c r="H10" s="311"/>
      <c r="I10" s="311"/>
      <c r="J10" s="311"/>
      <c r="K10" s="311"/>
      <c r="L10" s="311"/>
      <c r="M10" s="311"/>
      <c r="N10" s="311"/>
      <c r="O10" s="311"/>
      <c r="P10" s="311"/>
      <c r="Q10" s="311"/>
      <c r="R10" s="311"/>
      <c r="S10" s="311"/>
      <c r="T10" s="140"/>
      <c r="U10" s="91"/>
      <c r="V10" s="159"/>
    </row>
    <row r="11" spans="1:22" s="92" customFormat="1" ht="15" customHeight="1" x14ac:dyDescent="0.15">
      <c r="A11" s="91"/>
      <c r="B11" s="65"/>
      <c r="C11" s="138" t="s">
        <v>147</v>
      </c>
      <c r="D11" s="311" t="s">
        <v>131</v>
      </c>
      <c r="E11" s="311"/>
      <c r="F11" s="311"/>
      <c r="G11" s="311"/>
      <c r="H11" s="311"/>
      <c r="I11" s="311"/>
      <c r="J11" s="311"/>
      <c r="K11" s="311"/>
      <c r="L11" s="311"/>
      <c r="M11" s="311"/>
      <c r="N11" s="311"/>
      <c r="O11" s="311"/>
      <c r="P11" s="311"/>
      <c r="Q11" s="311"/>
      <c r="R11" s="311"/>
      <c r="S11" s="311"/>
      <c r="T11" s="140"/>
      <c r="U11" s="91"/>
      <c r="V11" s="159"/>
    </row>
    <row r="12" spans="1:22" s="144" customFormat="1" ht="35.1" customHeight="1" x14ac:dyDescent="0.15">
      <c r="A12" s="141"/>
      <c r="B12" s="65"/>
      <c r="C12" s="167"/>
      <c r="D12" s="458" t="s">
        <v>128</v>
      </c>
      <c r="E12" s="458"/>
      <c r="F12" s="458"/>
      <c r="G12" s="458"/>
      <c r="H12" s="458"/>
      <c r="I12" s="458"/>
      <c r="J12" s="458"/>
      <c r="K12" s="458"/>
      <c r="L12" s="458"/>
      <c r="M12" s="458"/>
      <c r="N12" s="458"/>
      <c r="O12" s="458"/>
      <c r="P12" s="458"/>
      <c r="Q12" s="458"/>
      <c r="R12" s="458"/>
      <c r="S12" s="458"/>
      <c r="T12" s="176"/>
      <c r="U12" s="141"/>
      <c r="V12" s="159"/>
    </row>
    <row r="13" spans="1:22" s="144" customFormat="1" ht="35.1" customHeight="1" x14ac:dyDescent="0.15">
      <c r="A13" s="141"/>
      <c r="B13" s="68"/>
      <c r="C13" s="168" t="s">
        <v>141</v>
      </c>
      <c r="D13" s="459" t="s">
        <v>132</v>
      </c>
      <c r="E13" s="459"/>
      <c r="F13" s="459"/>
      <c r="G13" s="459"/>
      <c r="H13" s="459"/>
      <c r="I13" s="459"/>
      <c r="J13" s="459"/>
      <c r="K13" s="459"/>
      <c r="L13" s="459"/>
      <c r="M13" s="459"/>
      <c r="N13" s="459"/>
      <c r="O13" s="459"/>
      <c r="P13" s="459"/>
      <c r="Q13" s="459"/>
      <c r="R13" s="169"/>
      <c r="S13" s="169"/>
      <c r="T13" s="170"/>
      <c r="U13" s="141"/>
      <c r="V13" s="159"/>
    </row>
    <row r="14" spans="1:22" ht="20.100000000000001" customHeight="1" x14ac:dyDescent="0.15">
      <c r="A14" s="122"/>
      <c r="B14" s="65"/>
      <c r="C14" s="58"/>
      <c r="D14" s="181"/>
      <c r="E14" s="181"/>
      <c r="F14" s="181"/>
      <c r="G14" s="181"/>
      <c r="H14" s="181"/>
      <c r="I14" s="181"/>
      <c r="J14" s="181"/>
      <c r="K14" s="181"/>
      <c r="L14" s="181"/>
      <c r="M14" s="181"/>
      <c r="N14" s="181"/>
      <c r="O14" s="181"/>
      <c r="P14" s="181"/>
      <c r="Q14" s="181"/>
      <c r="R14" s="317" t="s">
        <v>137</v>
      </c>
      <c r="S14" s="317"/>
      <c r="T14" s="318"/>
      <c r="U14" s="33"/>
      <c r="V14" s="159"/>
    </row>
    <row r="15" spans="1:22" s="126" customFormat="1" ht="20.100000000000001" customHeight="1" x14ac:dyDescent="0.15">
      <c r="A15" s="122"/>
      <c r="B15" s="65"/>
      <c r="C15" s="324" t="s">
        <v>162</v>
      </c>
      <c r="D15" s="320" t="s">
        <v>163</v>
      </c>
      <c r="E15" s="320"/>
      <c r="F15" s="321"/>
      <c r="G15" s="307" t="s">
        <v>14</v>
      </c>
      <c r="H15" s="48"/>
      <c r="I15" s="49"/>
      <c r="J15" s="49"/>
      <c r="K15" s="50" t="str">
        <f>$B$2</f>
        <v>令和</v>
      </c>
      <c r="L15" s="21">
        <f>$C$2-1</f>
        <v>7</v>
      </c>
      <c r="M15" s="49" t="s">
        <v>0</v>
      </c>
      <c r="N15" s="49"/>
      <c r="O15" s="49"/>
      <c r="P15" s="51"/>
      <c r="Q15" s="315" t="str">
        <f>$B$2&amp;$C$2&amp;M15</f>
        <v>令和8年</v>
      </c>
      <c r="R15" s="316"/>
      <c r="S15" s="309" t="s">
        <v>18</v>
      </c>
      <c r="T15" s="38"/>
      <c r="U15" s="34"/>
      <c r="V15" s="159"/>
    </row>
    <row r="16" spans="1:22" s="126" customFormat="1" ht="20.100000000000001" customHeight="1" x14ac:dyDescent="0.15">
      <c r="A16" s="122"/>
      <c r="B16" s="65"/>
      <c r="C16" s="325"/>
      <c r="D16" s="322"/>
      <c r="E16" s="322"/>
      <c r="F16" s="323"/>
      <c r="G16" s="308"/>
      <c r="H16" s="179" t="s">
        <v>13</v>
      </c>
      <c r="I16" s="19" t="s">
        <v>12</v>
      </c>
      <c r="J16" s="179" t="s">
        <v>11</v>
      </c>
      <c r="K16" s="19" t="s">
        <v>10</v>
      </c>
      <c r="L16" s="19" t="s">
        <v>9</v>
      </c>
      <c r="M16" s="180" t="s">
        <v>8</v>
      </c>
      <c r="N16" s="179" t="s">
        <v>7</v>
      </c>
      <c r="O16" s="19" t="s">
        <v>6</v>
      </c>
      <c r="P16" s="19" t="s">
        <v>5</v>
      </c>
      <c r="Q16" s="179" t="s">
        <v>4</v>
      </c>
      <c r="R16" s="19" t="s">
        <v>3</v>
      </c>
      <c r="S16" s="310"/>
      <c r="T16" s="38"/>
      <c r="U16" s="34"/>
      <c r="V16" s="159"/>
    </row>
    <row r="17" spans="1:22" s="126" customFormat="1" ht="30" customHeight="1" x14ac:dyDescent="0.15">
      <c r="A17" s="122"/>
      <c r="B17" s="65"/>
      <c r="C17" s="445" t="s">
        <v>88</v>
      </c>
      <c r="D17" s="341"/>
      <c r="E17" s="341"/>
      <c r="F17" s="342"/>
      <c r="G17" s="13">
        <v>0.5</v>
      </c>
      <c r="H17" s="198"/>
      <c r="I17" s="199"/>
      <c r="J17" s="199"/>
      <c r="K17" s="199"/>
      <c r="L17" s="199"/>
      <c r="M17" s="199"/>
      <c r="N17" s="199"/>
      <c r="O17" s="199"/>
      <c r="P17" s="199"/>
      <c r="Q17" s="199"/>
      <c r="R17" s="199"/>
      <c r="S17" s="20"/>
      <c r="T17" s="37"/>
      <c r="U17" s="35"/>
      <c r="V17" s="159"/>
    </row>
    <row r="18" spans="1:22" s="126" customFormat="1" ht="30" customHeight="1" x14ac:dyDescent="0.15">
      <c r="A18" s="122"/>
      <c r="B18" s="65"/>
      <c r="C18" s="446" t="s">
        <v>62</v>
      </c>
      <c r="D18" s="343"/>
      <c r="E18" s="343"/>
      <c r="F18" s="344"/>
      <c r="G18" s="14">
        <v>0.75</v>
      </c>
      <c r="H18" s="186">
        <v>8</v>
      </c>
      <c r="I18" s="187">
        <v>12</v>
      </c>
      <c r="J18" s="187">
        <v>9</v>
      </c>
      <c r="K18" s="187">
        <v>5</v>
      </c>
      <c r="L18" s="187">
        <v>8</v>
      </c>
      <c r="M18" s="187">
        <v>5</v>
      </c>
      <c r="N18" s="187">
        <v>3</v>
      </c>
      <c r="O18" s="187">
        <v>8</v>
      </c>
      <c r="P18" s="187">
        <v>8</v>
      </c>
      <c r="Q18" s="187">
        <v>10</v>
      </c>
      <c r="R18" s="187">
        <v>10</v>
      </c>
      <c r="S18" s="20"/>
      <c r="T18" s="37"/>
      <c r="U18" s="35"/>
      <c r="V18" s="159"/>
    </row>
    <row r="19" spans="1:22" s="126" customFormat="1" ht="30" customHeight="1" x14ac:dyDescent="0.15">
      <c r="A19" s="122"/>
      <c r="B19" s="65"/>
      <c r="C19" s="447" t="s">
        <v>61</v>
      </c>
      <c r="D19" s="345"/>
      <c r="E19" s="345"/>
      <c r="F19" s="346"/>
      <c r="G19" s="25">
        <v>1</v>
      </c>
      <c r="H19" s="188">
        <v>260</v>
      </c>
      <c r="I19" s="189">
        <v>273</v>
      </c>
      <c r="J19" s="189">
        <v>267</v>
      </c>
      <c r="K19" s="189">
        <v>278</v>
      </c>
      <c r="L19" s="189">
        <v>259</v>
      </c>
      <c r="M19" s="189">
        <v>265</v>
      </c>
      <c r="N19" s="189">
        <v>263</v>
      </c>
      <c r="O19" s="189">
        <v>245</v>
      </c>
      <c r="P19" s="189">
        <v>240</v>
      </c>
      <c r="Q19" s="189">
        <v>238</v>
      </c>
      <c r="R19" s="189">
        <v>233</v>
      </c>
      <c r="S19" s="20"/>
      <c r="T19" s="37"/>
      <c r="U19" s="35"/>
      <c r="V19" s="159"/>
    </row>
    <row r="20" spans="1:22" s="92" customFormat="1" ht="9.9499999999999993" customHeight="1" x14ac:dyDescent="0.15">
      <c r="A20" s="91"/>
      <c r="B20" s="65"/>
      <c r="C20" s="94"/>
      <c r="D20" s="94"/>
      <c r="E20" s="94"/>
      <c r="F20" s="94"/>
      <c r="G20" s="94"/>
      <c r="H20" s="94"/>
      <c r="I20" s="94"/>
      <c r="J20" s="94"/>
      <c r="K20" s="94"/>
      <c r="L20" s="94"/>
      <c r="M20" s="94"/>
      <c r="N20" s="94"/>
      <c r="O20" s="94"/>
      <c r="P20" s="94"/>
      <c r="Q20" s="94"/>
      <c r="R20" s="94"/>
      <c r="S20" s="94"/>
      <c r="T20" s="130"/>
      <c r="U20" s="91"/>
      <c r="V20" s="159"/>
    </row>
    <row r="21" spans="1:22" s="126" customFormat="1" ht="20.100000000000001" customHeight="1" x14ac:dyDescent="0.15">
      <c r="A21" s="122"/>
      <c r="B21" s="65"/>
      <c r="C21" s="204" t="s">
        <v>164</v>
      </c>
      <c r="D21" s="382" t="s">
        <v>165</v>
      </c>
      <c r="E21" s="382"/>
      <c r="F21" s="383"/>
      <c r="G21" s="27" t="s">
        <v>63</v>
      </c>
      <c r="H21" s="179" t="s">
        <v>13</v>
      </c>
      <c r="I21" s="19" t="s">
        <v>12</v>
      </c>
      <c r="J21" s="179" t="s">
        <v>11</v>
      </c>
      <c r="K21" s="19" t="s">
        <v>10</v>
      </c>
      <c r="L21" s="19" t="s">
        <v>9</v>
      </c>
      <c r="M21" s="180" t="s">
        <v>8</v>
      </c>
      <c r="N21" s="179" t="s">
        <v>7</v>
      </c>
      <c r="O21" s="19" t="s">
        <v>6</v>
      </c>
      <c r="P21" s="19" t="s">
        <v>5</v>
      </c>
      <c r="Q21" s="179" t="s">
        <v>4</v>
      </c>
      <c r="R21" s="19" t="s">
        <v>3</v>
      </c>
      <c r="S21" s="26" t="s">
        <v>64</v>
      </c>
      <c r="T21" s="38"/>
      <c r="U21" s="34"/>
      <c r="V21" s="159"/>
    </row>
    <row r="22" spans="1:22" s="126" customFormat="1" ht="30" customHeight="1" x14ac:dyDescent="0.15">
      <c r="A22" s="122"/>
      <c r="B22" s="65"/>
      <c r="C22" s="450" t="s">
        <v>66</v>
      </c>
      <c r="D22" s="347" t="s">
        <v>2</v>
      </c>
      <c r="E22" s="348"/>
      <c r="F22" s="349"/>
      <c r="G22" s="15">
        <v>0.5</v>
      </c>
      <c r="H22" s="190">
        <v>128</v>
      </c>
      <c r="I22" s="191">
        <v>119</v>
      </c>
      <c r="J22" s="190">
        <v>128</v>
      </c>
      <c r="K22" s="191">
        <v>126</v>
      </c>
      <c r="L22" s="191">
        <v>131</v>
      </c>
      <c r="M22" s="192">
        <v>125</v>
      </c>
      <c r="N22" s="190">
        <v>123</v>
      </c>
      <c r="O22" s="191">
        <v>113</v>
      </c>
      <c r="P22" s="193">
        <v>106</v>
      </c>
      <c r="Q22" s="190">
        <v>113</v>
      </c>
      <c r="R22" s="191">
        <v>100</v>
      </c>
      <c r="S22" s="20"/>
      <c r="T22" s="37"/>
      <c r="U22" s="35"/>
      <c r="V22" s="159"/>
    </row>
    <row r="23" spans="1:22" s="126" customFormat="1" ht="30" customHeight="1" x14ac:dyDescent="0.15">
      <c r="A23" s="122"/>
      <c r="B23" s="65"/>
      <c r="C23" s="451"/>
      <c r="D23" s="350" t="s">
        <v>62</v>
      </c>
      <c r="E23" s="351"/>
      <c r="F23" s="352"/>
      <c r="G23" s="16">
        <v>0.75</v>
      </c>
      <c r="H23" s="194"/>
      <c r="I23" s="187"/>
      <c r="J23" s="194"/>
      <c r="K23" s="187"/>
      <c r="L23" s="187"/>
      <c r="M23" s="186"/>
      <c r="N23" s="194"/>
      <c r="O23" s="187"/>
      <c r="P23" s="187"/>
      <c r="Q23" s="194"/>
      <c r="R23" s="187"/>
      <c r="S23" s="20"/>
      <c r="T23" s="37"/>
      <c r="U23" s="35"/>
      <c r="V23" s="159"/>
    </row>
    <row r="24" spans="1:22" s="126" customFormat="1" ht="30" customHeight="1" x14ac:dyDescent="0.15">
      <c r="A24" s="122"/>
      <c r="B24" s="65"/>
      <c r="C24" s="452"/>
      <c r="D24" s="301" t="s">
        <v>61</v>
      </c>
      <c r="E24" s="302"/>
      <c r="F24" s="303"/>
      <c r="G24" s="17">
        <v>1</v>
      </c>
      <c r="H24" s="195"/>
      <c r="I24" s="189"/>
      <c r="J24" s="195"/>
      <c r="K24" s="189"/>
      <c r="L24" s="189"/>
      <c r="M24" s="188"/>
      <c r="N24" s="195"/>
      <c r="O24" s="189"/>
      <c r="P24" s="189"/>
      <c r="Q24" s="195"/>
      <c r="R24" s="189"/>
      <c r="S24" s="20"/>
      <c r="T24" s="37"/>
      <c r="U24" s="35"/>
      <c r="V24" s="159"/>
    </row>
    <row r="25" spans="1:22" s="126" customFormat="1" ht="30" customHeight="1" x14ac:dyDescent="0.15">
      <c r="A25" s="122"/>
      <c r="B25" s="65"/>
      <c r="C25" s="28" t="s">
        <v>65</v>
      </c>
      <c r="D25" s="293" t="s">
        <v>52</v>
      </c>
      <c r="E25" s="294"/>
      <c r="F25" s="295"/>
      <c r="G25" s="30">
        <v>1</v>
      </c>
      <c r="H25" s="196"/>
      <c r="I25" s="185"/>
      <c r="J25" s="196"/>
      <c r="K25" s="185"/>
      <c r="L25" s="185"/>
      <c r="M25" s="197"/>
      <c r="N25" s="196"/>
      <c r="O25" s="185"/>
      <c r="P25" s="185"/>
      <c r="Q25" s="196"/>
      <c r="R25" s="185"/>
      <c r="S25" s="20"/>
      <c r="T25" s="37"/>
      <c r="U25" s="35"/>
      <c r="V25" s="159"/>
    </row>
    <row r="26" spans="1:22" s="126" customFormat="1" ht="9.9499999999999993" customHeight="1" x14ac:dyDescent="0.15">
      <c r="A26" s="122"/>
      <c r="B26" s="65"/>
      <c r="C26" s="94"/>
      <c r="D26" s="94"/>
      <c r="E26" s="94"/>
      <c r="F26" s="94"/>
      <c r="G26" s="94"/>
      <c r="H26" s="94"/>
      <c r="I26" s="94"/>
      <c r="J26" s="94"/>
      <c r="K26" s="94"/>
      <c r="L26" s="94"/>
      <c r="M26" s="94"/>
      <c r="N26" s="94"/>
      <c r="O26" s="94"/>
      <c r="P26" s="94"/>
      <c r="Q26" s="94"/>
      <c r="R26" s="94"/>
      <c r="S26" s="94"/>
      <c r="T26" s="37"/>
      <c r="U26" s="35"/>
      <c r="V26" s="159"/>
    </row>
    <row r="27" spans="1:22" s="126" customFormat="1" ht="20.100000000000001" customHeight="1" x14ac:dyDescent="0.15">
      <c r="A27" s="122"/>
      <c r="B27" s="65"/>
      <c r="C27" s="430"/>
      <c r="D27" s="430"/>
      <c r="E27" s="430"/>
      <c r="F27" s="430"/>
      <c r="G27" s="177" t="s">
        <v>63</v>
      </c>
      <c r="H27" s="179" t="s">
        <v>13</v>
      </c>
      <c r="I27" s="19" t="s">
        <v>12</v>
      </c>
      <c r="J27" s="179" t="s">
        <v>11</v>
      </c>
      <c r="K27" s="19" t="s">
        <v>10</v>
      </c>
      <c r="L27" s="19" t="s">
        <v>9</v>
      </c>
      <c r="M27" s="180" t="s">
        <v>8</v>
      </c>
      <c r="N27" s="179" t="s">
        <v>7</v>
      </c>
      <c r="O27" s="19" t="s">
        <v>6</v>
      </c>
      <c r="P27" s="19" t="s">
        <v>5</v>
      </c>
      <c r="Q27" s="179" t="s">
        <v>4</v>
      </c>
      <c r="R27" s="19" t="s">
        <v>3</v>
      </c>
      <c r="S27" s="26" t="s">
        <v>64</v>
      </c>
      <c r="T27" s="38"/>
      <c r="U27" s="34"/>
      <c r="V27" s="159"/>
    </row>
    <row r="28" spans="1:22" s="126" customFormat="1" ht="30" customHeight="1" x14ac:dyDescent="0.15">
      <c r="A28" s="122"/>
      <c r="B28" s="65"/>
      <c r="C28" s="214" t="s">
        <v>15</v>
      </c>
      <c r="D28" s="215"/>
      <c r="E28" s="215"/>
      <c r="F28" s="215"/>
      <c r="G28" s="216"/>
      <c r="H28" s="67">
        <f>$G$17*H17+$G$18*H18+$G$19*H19+$G$22*H22+$G$23*H23+$G$24*H24+$G$25*H25</f>
        <v>330</v>
      </c>
      <c r="I28" s="67">
        <f t="shared" ref="I28:Q28" si="0">$G$17*I17+$G$18*I18+$G$19*I19+$G$22*I22+$G$23*I23+$G$24*I24+$G$25*I25</f>
        <v>341.5</v>
      </c>
      <c r="J28" s="67">
        <f t="shared" si="0"/>
        <v>337.75</v>
      </c>
      <c r="K28" s="67">
        <f t="shared" si="0"/>
        <v>344.75</v>
      </c>
      <c r="L28" s="67">
        <f t="shared" si="0"/>
        <v>330.5</v>
      </c>
      <c r="M28" s="67">
        <f>$G$17*M17+$G$18*M18+$G$19*M19+$G$22*M22+$G$23*M23+$G$24*M24+$G$25*M25</f>
        <v>331.25</v>
      </c>
      <c r="N28" s="67">
        <f>$G$17*N17+$G$18*N18+$G$19*N19+$G$22*N22+$G$23*N23+$G$24*N24+$G$25*N25</f>
        <v>326.75</v>
      </c>
      <c r="O28" s="67">
        <f t="shared" si="0"/>
        <v>307.5</v>
      </c>
      <c r="P28" s="67">
        <f t="shared" si="0"/>
        <v>299</v>
      </c>
      <c r="Q28" s="67">
        <f t="shared" si="0"/>
        <v>302</v>
      </c>
      <c r="R28" s="67">
        <f>$G$17*R17+$G$18*R18+$G$19*R19+$G$22*R22+$G$23*R23+$G$24*R24+$G$25*R25</f>
        <v>290.5</v>
      </c>
      <c r="S28" s="20"/>
      <c r="T28" s="37"/>
      <c r="U28" s="35"/>
      <c r="V28" s="159"/>
    </row>
    <row r="29" spans="1:22" s="126" customFormat="1" ht="30" customHeight="1" x14ac:dyDescent="0.15">
      <c r="A29" s="122"/>
      <c r="B29" s="65"/>
      <c r="C29" s="448" t="s">
        <v>122</v>
      </c>
      <c r="D29" s="296"/>
      <c r="E29" s="296"/>
      <c r="F29" s="297"/>
      <c r="G29" s="52">
        <v>0.8571428571428571</v>
      </c>
      <c r="H29" s="23"/>
      <c r="I29" s="23"/>
      <c r="J29" s="23"/>
      <c r="K29" s="23"/>
      <c r="L29" s="23"/>
      <c r="M29" s="23"/>
      <c r="N29" s="23"/>
      <c r="O29" s="23"/>
      <c r="P29" s="23"/>
      <c r="Q29" s="23"/>
      <c r="R29" s="23"/>
      <c r="S29" s="22"/>
      <c r="T29" s="37"/>
      <c r="U29" s="35"/>
      <c r="V29" s="159"/>
    </row>
    <row r="30" spans="1:22" s="126" customFormat="1" ht="30" customHeight="1" x14ac:dyDescent="0.15">
      <c r="A30" s="122"/>
      <c r="B30" s="65"/>
      <c r="C30" s="449" t="s">
        <v>1</v>
      </c>
      <c r="D30" s="212"/>
      <c r="E30" s="212"/>
      <c r="F30" s="212"/>
      <c r="G30" s="213"/>
      <c r="H30" s="67">
        <f>IF(H29="",H28,ROUND(H28*6/7,2))</f>
        <v>330</v>
      </c>
      <c r="I30" s="67">
        <f t="shared" ref="I30:R30" si="1">IF(I29="",I28,ROUND(I28*6/7,2))</f>
        <v>341.5</v>
      </c>
      <c r="J30" s="67">
        <f t="shared" si="1"/>
        <v>337.75</v>
      </c>
      <c r="K30" s="67">
        <f t="shared" si="1"/>
        <v>344.75</v>
      </c>
      <c r="L30" s="67">
        <f t="shared" si="1"/>
        <v>330.5</v>
      </c>
      <c r="M30" s="67">
        <f>IF(M29="",M28,ROUND(M28*6/7,2))</f>
        <v>331.25</v>
      </c>
      <c r="N30" s="67">
        <f t="shared" si="1"/>
        <v>326.75</v>
      </c>
      <c r="O30" s="67">
        <f t="shared" si="1"/>
        <v>307.5</v>
      </c>
      <c r="P30" s="67">
        <f t="shared" si="1"/>
        <v>299</v>
      </c>
      <c r="Q30" s="67">
        <f t="shared" si="1"/>
        <v>302</v>
      </c>
      <c r="R30" s="67">
        <f t="shared" si="1"/>
        <v>290.5</v>
      </c>
      <c r="S30" s="67">
        <f>SUM(H30:R30)</f>
        <v>3541.5</v>
      </c>
      <c r="T30" s="36" t="s">
        <v>98</v>
      </c>
      <c r="U30" s="91"/>
      <c r="V30" s="159"/>
    </row>
    <row r="31" spans="1:22" ht="30" customHeight="1" thickBot="1" x14ac:dyDescent="0.2">
      <c r="A31" s="122"/>
      <c r="B31" s="65"/>
      <c r="C31" s="421"/>
      <c r="D31" s="418"/>
      <c r="E31" s="418"/>
      <c r="F31" s="418"/>
      <c r="G31" s="418"/>
      <c r="H31" s="418"/>
      <c r="I31" s="418"/>
      <c r="J31" s="418"/>
      <c r="K31" s="418"/>
      <c r="L31" s="418"/>
      <c r="M31" s="418"/>
      <c r="N31" s="418"/>
      <c r="O31" s="418"/>
      <c r="P31" s="290" t="s">
        <v>102</v>
      </c>
      <c r="Q31" s="291"/>
      <c r="R31" s="292"/>
      <c r="S31" s="31">
        <f>COUNTIF(H30:R30,"&gt;0")</f>
        <v>11</v>
      </c>
      <c r="T31" s="36" t="s">
        <v>99</v>
      </c>
      <c r="U31" s="145"/>
      <c r="V31" s="159"/>
    </row>
    <row r="32" spans="1:22" ht="30" customHeight="1" thickBot="1" x14ac:dyDescent="0.2">
      <c r="A32" s="122"/>
      <c r="B32" s="65"/>
      <c r="C32" s="422"/>
      <c r="D32" s="419"/>
      <c r="E32" s="419"/>
      <c r="F32" s="419"/>
      <c r="G32" s="419"/>
      <c r="H32" s="419"/>
      <c r="I32" s="419"/>
      <c r="J32" s="419"/>
      <c r="K32" s="419"/>
      <c r="L32" s="419"/>
      <c r="M32" s="419"/>
      <c r="N32" s="419"/>
      <c r="O32" s="419"/>
      <c r="P32" s="374" t="s">
        <v>101</v>
      </c>
      <c r="Q32" s="375"/>
      <c r="R32" s="375"/>
      <c r="S32" s="73">
        <f>IF(S31&lt;1,"",S30/S31)</f>
        <v>321.95454545454544</v>
      </c>
      <c r="T32" s="24" t="s">
        <v>100</v>
      </c>
      <c r="U32" s="145"/>
      <c r="V32" s="159"/>
    </row>
    <row r="33" spans="1:22" ht="9.9499999999999993" customHeight="1" x14ac:dyDescent="0.15">
      <c r="A33" s="122"/>
      <c r="B33" s="68"/>
      <c r="C33" s="454"/>
      <c r="D33" s="455"/>
      <c r="E33" s="455"/>
      <c r="F33" s="455"/>
      <c r="G33" s="455"/>
      <c r="H33" s="455"/>
      <c r="I33" s="455"/>
      <c r="J33" s="455"/>
      <c r="K33" s="455"/>
      <c r="L33" s="455"/>
      <c r="M33" s="455"/>
      <c r="N33" s="455"/>
      <c r="O33" s="455"/>
      <c r="P33" s="453"/>
      <c r="Q33" s="453"/>
      <c r="R33" s="453"/>
      <c r="S33" s="453"/>
      <c r="T33" s="72"/>
      <c r="U33" s="145"/>
      <c r="V33" s="159"/>
    </row>
    <row r="34" spans="1:22" ht="20.100000000000001" customHeight="1" x14ac:dyDescent="0.15">
      <c r="A34" s="122"/>
      <c r="B34" s="65"/>
      <c r="C34" s="58"/>
      <c r="D34" s="181"/>
      <c r="E34" s="181"/>
      <c r="F34" s="181"/>
      <c r="G34" s="181"/>
      <c r="H34" s="181"/>
      <c r="I34" s="181"/>
      <c r="J34" s="181"/>
      <c r="K34" s="181"/>
      <c r="L34" s="181"/>
      <c r="M34" s="181"/>
      <c r="N34" s="181"/>
      <c r="O34" s="181"/>
      <c r="P34" s="181"/>
      <c r="Q34" s="181"/>
      <c r="R34" s="317" t="s">
        <v>138</v>
      </c>
      <c r="S34" s="317"/>
      <c r="T34" s="318"/>
      <c r="U34" s="33"/>
      <c r="V34" s="159"/>
    </row>
    <row r="35" spans="1:22" s="126" customFormat="1" ht="20.100000000000001" customHeight="1" x14ac:dyDescent="0.15">
      <c r="A35" s="122"/>
      <c r="B35" s="65"/>
      <c r="C35" s="324" t="s">
        <v>162</v>
      </c>
      <c r="D35" s="320" t="s">
        <v>163</v>
      </c>
      <c r="E35" s="320"/>
      <c r="F35" s="321"/>
      <c r="G35" s="307" t="s">
        <v>14</v>
      </c>
      <c r="H35" s="48"/>
      <c r="I35" s="49"/>
      <c r="J35" s="49"/>
      <c r="K35" s="50" t="str">
        <f>$B$2</f>
        <v>令和</v>
      </c>
      <c r="L35" s="21">
        <f>$C$2-1</f>
        <v>7</v>
      </c>
      <c r="M35" s="49" t="s">
        <v>0</v>
      </c>
      <c r="N35" s="49"/>
      <c r="O35" s="49"/>
      <c r="P35" s="51"/>
      <c r="Q35" s="315" t="str">
        <f>$B$2&amp;$C$2&amp;M35</f>
        <v>令和8年</v>
      </c>
      <c r="R35" s="316"/>
      <c r="S35" s="309" t="s">
        <v>18</v>
      </c>
      <c r="T35" s="38"/>
      <c r="U35" s="34"/>
      <c r="V35" s="159"/>
    </row>
    <row r="36" spans="1:22" s="126" customFormat="1" ht="20.100000000000001" customHeight="1" x14ac:dyDescent="0.15">
      <c r="A36" s="122"/>
      <c r="B36" s="65"/>
      <c r="C36" s="325"/>
      <c r="D36" s="322"/>
      <c r="E36" s="322"/>
      <c r="F36" s="323"/>
      <c r="G36" s="308"/>
      <c r="H36" s="179" t="s">
        <v>13</v>
      </c>
      <c r="I36" s="19" t="s">
        <v>12</v>
      </c>
      <c r="J36" s="179" t="s">
        <v>11</v>
      </c>
      <c r="K36" s="19" t="s">
        <v>10</v>
      </c>
      <c r="L36" s="19" t="s">
        <v>9</v>
      </c>
      <c r="M36" s="180" t="s">
        <v>8</v>
      </c>
      <c r="N36" s="179" t="s">
        <v>7</v>
      </c>
      <c r="O36" s="19" t="s">
        <v>6</v>
      </c>
      <c r="P36" s="19" t="s">
        <v>5</v>
      </c>
      <c r="Q36" s="179" t="s">
        <v>4</v>
      </c>
      <c r="R36" s="19" t="s">
        <v>3</v>
      </c>
      <c r="S36" s="310"/>
      <c r="T36" s="38"/>
      <c r="U36" s="34"/>
      <c r="V36" s="159"/>
    </row>
    <row r="37" spans="1:22" s="126" customFormat="1" ht="30" customHeight="1" x14ac:dyDescent="0.15">
      <c r="A37" s="122"/>
      <c r="B37" s="65"/>
      <c r="C37" s="445" t="s">
        <v>88</v>
      </c>
      <c r="D37" s="341"/>
      <c r="E37" s="341"/>
      <c r="F37" s="342"/>
      <c r="G37" s="13">
        <v>0.5</v>
      </c>
      <c r="H37" s="1"/>
      <c r="I37" s="2"/>
      <c r="J37" s="2"/>
      <c r="K37" s="2"/>
      <c r="L37" s="2"/>
      <c r="M37" s="2"/>
      <c r="N37" s="2"/>
      <c r="O37" s="2"/>
      <c r="P37" s="2"/>
      <c r="Q37" s="2"/>
      <c r="R37" s="2"/>
      <c r="S37" s="20"/>
      <c r="T37" s="37"/>
      <c r="U37" s="35"/>
      <c r="V37" s="159"/>
    </row>
    <row r="38" spans="1:22" s="126" customFormat="1" ht="30" customHeight="1" x14ac:dyDescent="0.15">
      <c r="A38" s="122"/>
      <c r="B38" s="65"/>
      <c r="C38" s="446" t="s">
        <v>62</v>
      </c>
      <c r="D38" s="343"/>
      <c r="E38" s="343"/>
      <c r="F38" s="344"/>
      <c r="G38" s="14">
        <v>0.75</v>
      </c>
      <c r="H38" s="3"/>
      <c r="I38" s="4"/>
      <c r="J38" s="4"/>
      <c r="K38" s="4"/>
      <c r="L38" s="4"/>
      <c r="M38" s="4"/>
      <c r="N38" s="4"/>
      <c r="O38" s="4"/>
      <c r="P38" s="4"/>
      <c r="Q38" s="4"/>
      <c r="R38" s="4"/>
      <c r="S38" s="20"/>
      <c r="T38" s="37"/>
      <c r="U38" s="35"/>
      <c r="V38" s="159"/>
    </row>
    <row r="39" spans="1:22" s="126" customFormat="1" ht="30" customHeight="1" x14ac:dyDescent="0.15">
      <c r="A39" s="122"/>
      <c r="B39" s="65"/>
      <c r="C39" s="447" t="s">
        <v>61</v>
      </c>
      <c r="D39" s="345"/>
      <c r="E39" s="345"/>
      <c r="F39" s="346"/>
      <c r="G39" s="25">
        <v>1</v>
      </c>
      <c r="H39" s="5"/>
      <c r="I39" s="6"/>
      <c r="J39" s="6"/>
      <c r="K39" s="6"/>
      <c r="L39" s="6"/>
      <c r="M39" s="6"/>
      <c r="N39" s="6"/>
      <c r="O39" s="6"/>
      <c r="P39" s="6"/>
      <c r="Q39" s="6"/>
      <c r="R39" s="6"/>
      <c r="S39" s="20"/>
      <c r="T39" s="37"/>
      <c r="U39" s="35"/>
      <c r="V39" s="159"/>
    </row>
    <row r="40" spans="1:22" s="92" customFormat="1" ht="9.9499999999999993" customHeight="1" x14ac:dyDescent="0.15">
      <c r="A40" s="91"/>
      <c r="B40" s="65"/>
      <c r="C40" s="94"/>
      <c r="D40" s="94"/>
      <c r="E40" s="94"/>
      <c r="F40" s="94"/>
      <c r="G40" s="94"/>
      <c r="H40" s="94"/>
      <c r="I40" s="94"/>
      <c r="J40" s="94"/>
      <c r="K40" s="94"/>
      <c r="L40" s="94"/>
      <c r="M40" s="94"/>
      <c r="N40" s="94"/>
      <c r="O40" s="94"/>
      <c r="P40" s="94"/>
      <c r="Q40" s="94"/>
      <c r="R40" s="94"/>
      <c r="S40" s="94"/>
      <c r="T40" s="130"/>
      <c r="U40" s="91"/>
      <c r="V40" s="159"/>
    </row>
    <row r="41" spans="1:22" s="126" customFormat="1" ht="20.100000000000001" customHeight="1" x14ac:dyDescent="0.15">
      <c r="A41" s="122"/>
      <c r="B41" s="65"/>
      <c r="C41" s="204" t="s">
        <v>164</v>
      </c>
      <c r="D41" s="382" t="s">
        <v>165</v>
      </c>
      <c r="E41" s="382"/>
      <c r="F41" s="383"/>
      <c r="G41" s="27" t="s">
        <v>63</v>
      </c>
      <c r="H41" s="179" t="s">
        <v>13</v>
      </c>
      <c r="I41" s="19" t="s">
        <v>12</v>
      </c>
      <c r="J41" s="179" t="s">
        <v>11</v>
      </c>
      <c r="K41" s="19" t="s">
        <v>10</v>
      </c>
      <c r="L41" s="19" t="s">
        <v>9</v>
      </c>
      <c r="M41" s="180" t="s">
        <v>8</v>
      </c>
      <c r="N41" s="179" t="s">
        <v>7</v>
      </c>
      <c r="O41" s="19" t="s">
        <v>6</v>
      </c>
      <c r="P41" s="19" t="s">
        <v>5</v>
      </c>
      <c r="Q41" s="179" t="s">
        <v>4</v>
      </c>
      <c r="R41" s="19" t="s">
        <v>3</v>
      </c>
      <c r="S41" s="26" t="s">
        <v>64</v>
      </c>
      <c r="T41" s="38"/>
      <c r="U41" s="34"/>
      <c r="V41" s="159"/>
    </row>
    <row r="42" spans="1:22" s="126" customFormat="1" ht="30" customHeight="1" x14ac:dyDescent="0.15">
      <c r="A42" s="122"/>
      <c r="B42" s="65"/>
      <c r="C42" s="450" t="s">
        <v>66</v>
      </c>
      <c r="D42" s="347" t="s">
        <v>2</v>
      </c>
      <c r="E42" s="348"/>
      <c r="F42" s="349"/>
      <c r="G42" s="15">
        <v>0.5</v>
      </c>
      <c r="H42" s="7"/>
      <c r="I42" s="8"/>
      <c r="J42" s="7"/>
      <c r="K42" s="8"/>
      <c r="L42" s="8"/>
      <c r="M42" s="9"/>
      <c r="N42" s="7"/>
      <c r="O42" s="8"/>
      <c r="P42" s="10"/>
      <c r="Q42" s="7"/>
      <c r="R42" s="8"/>
      <c r="S42" s="20"/>
      <c r="T42" s="37"/>
      <c r="U42" s="35"/>
      <c r="V42" s="159"/>
    </row>
    <row r="43" spans="1:22" s="126" customFormat="1" ht="30" customHeight="1" x14ac:dyDescent="0.15">
      <c r="A43" s="122"/>
      <c r="B43" s="65"/>
      <c r="C43" s="451"/>
      <c r="D43" s="350" t="s">
        <v>62</v>
      </c>
      <c r="E43" s="351"/>
      <c r="F43" s="352"/>
      <c r="G43" s="16">
        <v>0.75</v>
      </c>
      <c r="H43" s="11"/>
      <c r="I43" s="4"/>
      <c r="J43" s="11"/>
      <c r="K43" s="4"/>
      <c r="L43" s="4"/>
      <c r="M43" s="3"/>
      <c r="N43" s="11"/>
      <c r="O43" s="4"/>
      <c r="P43" s="4"/>
      <c r="Q43" s="11"/>
      <c r="R43" s="4"/>
      <c r="S43" s="20"/>
      <c r="T43" s="37"/>
      <c r="U43" s="35"/>
      <c r="V43" s="159"/>
    </row>
    <row r="44" spans="1:22" s="126" customFormat="1" ht="30" customHeight="1" x14ac:dyDescent="0.15">
      <c r="A44" s="122"/>
      <c r="B44" s="65"/>
      <c r="C44" s="452"/>
      <c r="D44" s="301" t="s">
        <v>61</v>
      </c>
      <c r="E44" s="302"/>
      <c r="F44" s="303"/>
      <c r="G44" s="17">
        <v>1</v>
      </c>
      <c r="H44" s="12"/>
      <c r="I44" s="6"/>
      <c r="J44" s="12"/>
      <c r="K44" s="6"/>
      <c r="L44" s="6"/>
      <c r="M44" s="5"/>
      <c r="N44" s="12"/>
      <c r="O44" s="6"/>
      <c r="P44" s="6"/>
      <c r="Q44" s="12"/>
      <c r="R44" s="6"/>
      <c r="S44" s="20"/>
      <c r="T44" s="37"/>
      <c r="U44" s="35"/>
      <c r="V44" s="159"/>
    </row>
    <row r="45" spans="1:22" s="126" customFormat="1" ht="30" customHeight="1" x14ac:dyDescent="0.15">
      <c r="A45" s="122"/>
      <c r="B45" s="65"/>
      <c r="C45" s="28" t="s">
        <v>65</v>
      </c>
      <c r="D45" s="293" t="s">
        <v>52</v>
      </c>
      <c r="E45" s="294"/>
      <c r="F45" s="295"/>
      <c r="G45" s="30">
        <v>1</v>
      </c>
      <c r="H45" s="39"/>
      <c r="I45" s="40"/>
      <c r="J45" s="39"/>
      <c r="K45" s="40"/>
      <c r="L45" s="40"/>
      <c r="M45" s="41"/>
      <c r="N45" s="39"/>
      <c r="O45" s="40"/>
      <c r="P45" s="40"/>
      <c r="Q45" s="39"/>
      <c r="R45" s="40"/>
      <c r="S45" s="20"/>
      <c r="T45" s="37"/>
      <c r="U45" s="35"/>
      <c r="V45" s="159"/>
    </row>
    <row r="46" spans="1:22" s="126" customFormat="1" ht="9.9499999999999993" customHeight="1" x14ac:dyDescent="0.15">
      <c r="A46" s="122"/>
      <c r="B46" s="65"/>
      <c r="C46" s="94"/>
      <c r="D46" s="94"/>
      <c r="E46" s="94"/>
      <c r="F46" s="94"/>
      <c r="G46" s="94"/>
      <c r="H46" s="94"/>
      <c r="I46" s="94"/>
      <c r="J46" s="94"/>
      <c r="K46" s="94"/>
      <c r="L46" s="94"/>
      <c r="M46" s="94"/>
      <c r="N46" s="94"/>
      <c r="O46" s="94"/>
      <c r="P46" s="94"/>
      <c r="Q46" s="94"/>
      <c r="R46" s="94"/>
      <c r="S46" s="94"/>
      <c r="T46" s="37"/>
      <c r="U46" s="35"/>
      <c r="V46" s="159"/>
    </row>
    <row r="47" spans="1:22" s="126" customFormat="1" ht="20.100000000000001" customHeight="1" x14ac:dyDescent="0.15">
      <c r="A47" s="122"/>
      <c r="B47" s="65"/>
      <c r="C47" s="430"/>
      <c r="D47" s="430"/>
      <c r="E47" s="430"/>
      <c r="F47" s="430"/>
      <c r="G47" s="177" t="s">
        <v>63</v>
      </c>
      <c r="H47" s="179" t="s">
        <v>13</v>
      </c>
      <c r="I47" s="19" t="s">
        <v>12</v>
      </c>
      <c r="J47" s="179" t="s">
        <v>11</v>
      </c>
      <c r="K47" s="19" t="s">
        <v>10</v>
      </c>
      <c r="L47" s="19" t="s">
        <v>9</v>
      </c>
      <c r="M47" s="180" t="s">
        <v>8</v>
      </c>
      <c r="N47" s="179" t="s">
        <v>7</v>
      </c>
      <c r="O47" s="19" t="s">
        <v>6</v>
      </c>
      <c r="P47" s="19" t="s">
        <v>5</v>
      </c>
      <c r="Q47" s="179" t="s">
        <v>4</v>
      </c>
      <c r="R47" s="19" t="s">
        <v>3</v>
      </c>
      <c r="S47" s="26" t="s">
        <v>64</v>
      </c>
      <c r="T47" s="38"/>
      <c r="U47" s="34"/>
      <c r="V47" s="159"/>
    </row>
    <row r="48" spans="1:22" s="126" customFormat="1" ht="30" customHeight="1" x14ac:dyDescent="0.15">
      <c r="A48" s="122"/>
      <c r="B48" s="65"/>
      <c r="C48" s="214" t="s">
        <v>15</v>
      </c>
      <c r="D48" s="215"/>
      <c r="E48" s="215"/>
      <c r="F48" s="215"/>
      <c r="G48" s="216"/>
      <c r="H48" s="67">
        <f>$G$37*H37+$G$38*H38+$G$39*H39+$G$42*H42+$G$43*H43+$G$44*H44+$G$45*H45</f>
        <v>0</v>
      </c>
      <c r="I48" s="67">
        <f>$G$37*I37+$G$38*I38+$G$39*I39+$G$42*I42+$G$43*I43+$G$44*I44+$G$45*I45</f>
        <v>0</v>
      </c>
      <c r="J48" s="67">
        <f t="shared" ref="J48:Q48" si="2">$G$37*J37+$G$38*J38+$G$39*J39+$G$42*J42+$G$43*J43+$G$44*J44+$G$45*J45</f>
        <v>0</v>
      </c>
      <c r="K48" s="67">
        <f t="shared" si="2"/>
        <v>0</v>
      </c>
      <c r="L48" s="67">
        <f t="shared" si="2"/>
        <v>0</v>
      </c>
      <c r="M48" s="67">
        <f>$G$37*M37+$G$38*M38+$G$39*M39+$G$42*M42+$G$43*M43+$G$44*M44+$G$45*M45</f>
        <v>0</v>
      </c>
      <c r="N48" s="67">
        <f>$G$37*N37+$G$38*N38+$G$39*N39+$G$42*N42+$G$43*N43+$G$44*N44+$G$45*N45</f>
        <v>0</v>
      </c>
      <c r="O48" s="67">
        <f>$G$37*O37+$G$38*O38+$G$39*O39+$G$42*O42+$G$43*O43+$G$44*O44+$G$45*O45</f>
        <v>0</v>
      </c>
      <c r="P48" s="67">
        <f t="shared" si="2"/>
        <v>0</v>
      </c>
      <c r="Q48" s="67">
        <f t="shared" si="2"/>
        <v>0</v>
      </c>
      <c r="R48" s="67">
        <f>$G$37*R37+$G$38*R38+$G$39*R39+$G$42*R42+$G$43*R43+$G$44*R44+$G$45*R45</f>
        <v>0</v>
      </c>
      <c r="S48" s="20"/>
      <c r="T48" s="37"/>
      <c r="U48" s="35"/>
      <c r="V48" s="159"/>
    </row>
    <row r="49" spans="1:22" s="126" customFormat="1" ht="30" customHeight="1" x14ac:dyDescent="0.15">
      <c r="A49" s="122"/>
      <c r="B49" s="65"/>
      <c r="C49" s="448" t="s">
        <v>122</v>
      </c>
      <c r="D49" s="296"/>
      <c r="E49" s="296"/>
      <c r="F49" s="297"/>
      <c r="G49" s="52">
        <v>0.8571428571428571</v>
      </c>
      <c r="H49" s="23"/>
      <c r="I49" s="23"/>
      <c r="J49" s="23"/>
      <c r="K49" s="23"/>
      <c r="L49" s="23"/>
      <c r="M49" s="23"/>
      <c r="N49" s="23"/>
      <c r="O49" s="23"/>
      <c r="P49" s="23"/>
      <c r="Q49" s="23"/>
      <c r="R49" s="23"/>
      <c r="S49" s="22"/>
      <c r="T49" s="37"/>
      <c r="U49" s="35"/>
      <c r="V49" s="159"/>
    </row>
    <row r="50" spans="1:22" s="126" customFormat="1" ht="30" customHeight="1" x14ac:dyDescent="0.15">
      <c r="A50" s="122"/>
      <c r="B50" s="65"/>
      <c r="C50" s="449" t="s">
        <v>1</v>
      </c>
      <c r="D50" s="212"/>
      <c r="E50" s="212"/>
      <c r="F50" s="212"/>
      <c r="G50" s="213"/>
      <c r="H50" s="67">
        <f>IF(H49="",H48,ROUND(H48*6/7,2))</f>
        <v>0</v>
      </c>
      <c r="I50" s="67">
        <f t="shared" ref="I50:L50" si="3">IF(I49="",I48,ROUND(I48*6/7,2))</f>
        <v>0</v>
      </c>
      <c r="J50" s="67">
        <f t="shared" si="3"/>
        <v>0</v>
      </c>
      <c r="K50" s="67">
        <f t="shared" si="3"/>
        <v>0</v>
      </c>
      <c r="L50" s="67">
        <f t="shared" si="3"/>
        <v>0</v>
      </c>
      <c r="M50" s="67">
        <f>IF(M49="",M48,ROUND(M48*6/7,2))</f>
        <v>0</v>
      </c>
      <c r="N50" s="67">
        <f t="shared" ref="N50:R50" si="4">IF(N49="",N48,ROUND(N48*6/7,2))</f>
        <v>0</v>
      </c>
      <c r="O50" s="67">
        <f t="shared" si="4"/>
        <v>0</v>
      </c>
      <c r="P50" s="67">
        <f t="shared" si="4"/>
        <v>0</v>
      </c>
      <c r="Q50" s="67">
        <f t="shared" si="4"/>
        <v>0</v>
      </c>
      <c r="R50" s="67">
        <f t="shared" si="4"/>
        <v>0</v>
      </c>
      <c r="S50" s="67">
        <f>SUM(H50:R50)</f>
        <v>0</v>
      </c>
      <c r="T50" s="36" t="s">
        <v>98</v>
      </c>
      <c r="U50" s="91"/>
      <c r="V50" s="159"/>
    </row>
    <row r="51" spans="1:22" ht="30" customHeight="1" thickBot="1" x14ac:dyDescent="0.2">
      <c r="A51" s="122"/>
      <c r="B51" s="65"/>
      <c r="C51" s="421"/>
      <c r="D51" s="418"/>
      <c r="E51" s="418"/>
      <c r="F51" s="418"/>
      <c r="G51" s="418"/>
      <c r="H51" s="418"/>
      <c r="I51" s="418"/>
      <c r="J51" s="418"/>
      <c r="K51" s="418"/>
      <c r="L51" s="418"/>
      <c r="M51" s="418"/>
      <c r="N51" s="418"/>
      <c r="O51" s="418"/>
      <c r="P51" s="290" t="s">
        <v>102</v>
      </c>
      <c r="Q51" s="291"/>
      <c r="R51" s="292"/>
      <c r="S51" s="31">
        <f>COUNTIF(H50:R50,"&gt;0")</f>
        <v>0</v>
      </c>
      <c r="T51" s="36" t="s">
        <v>99</v>
      </c>
      <c r="U51" s="145"/>
      <c r="V51" s="159"/>
    </row>
    <row r="52" spans="1:22" ht="30" customHeight="1" thickBot="1" x14ac:dyDescent="0.2">
      <c r="A52" s="122"/>
      <c r="B52" s="65"/>
      <c r="C52" s="422"/>
      <c r="D52" s="419"/>
      <c r="E52" s="419"/>
      <c r="F52" s="419"/>
      <c r="G52" s="419"/>
      <c r="H52" s="419"/>
      <c r="I52" s="419"/>
      <c r="J52" s="419"/>
      <c r="K52" s="419"/>
      <c r="L52" s="419"/>
      <c r="M52" s="419"/>
      <c r="N52" s="419"/>
      <c r="O52" s="419"/>
      <c r="P52" s="374" t="s">
        <v>101</v>
      </c>
      <c r="Q52" s="375"/>
      <c r="R52" s="375"/>
      <c r="S52" s="73" t="str">
        <f>IF(S51&lt;1,"",S50/S51)</f>
        <v/>
      </c>
      <c r="T52" s="24" t="s">
        <v>100</v>
      </c>
      <c r="U52" s="145"/>
      <c r="V52" s="159"/>
    </row>
    <row r="53" spans="1:22" ht="9.9499999999999993" customHeight="1" x14ac:dyDescent="0.15">
      <c r="A53" s="122"/>
      <c r="B53" s="68"/>
      <c r="C53" s="454"/>
      <c r="D53" s="455"/>
      <c r="E53" s="455"/>
      <c r="F53" s="455"/>
      <c r="G53" s="455"/>
      <c r="H53" s="455"/>
      <c r="I53" s="455"/>
      <c r="J53" s="455"/>
      <c r="K53" s="455"/>
      <c r="L53" s="455"/>
      <c r="M53" s="455"/>
      <c r="N53" s="455"/>
      <c r="O53" s="455"/>
      <c r="P53" s="453"/>
      <c r="Q53" s="453"/>
      <c r="R53" s="453"/>
      <c r="S53" s="453"/>
      <c r="T53" s="72"/>
      <c r="U53" s="145"/>
      <c r="V53" s="159"/>
    </row>
    <row r="54" spans="1:22" ht="20.100000000000001" customHeight="1" x14ac:dyDescent="0.15">
      <c r="A54" s="122"/>
      <c r="B54" s="65"/>
      <c r="C54" s="58"/>
      <c r="D54" s="181"/>
      <c r="E54" s="181"/>
      <c r="F54" s="181"/>
      <c r="G54" s="181"/>
      <c r="H54" s="181"/>
      <c r="I54" s="181"/>
      <c r="J54" s="181"/>
      <c r="K54" s="181"/>
      <c r="L54" s="181"/>
      <c r="M54" s="181"/>
      <c r="N54" s="181"/>
      <c r="O54" s="181"/>
      <c r="P54" s="181"/>
      <c r="Q54" s="181"/>
      <c r="R54" s="317" t="s">
        <v>139</v>
      </c>
      <c r="S54" s="317"/>
      <c r="T54" s="318"/>
      <c r="U54" s="33"/>
      <c r="V54" s="159"/>
    </row>
    <row r="55" spans="1:22" s="126" customFormat="1" ht="20.100000000000001" customHeight="1" x14ac:dyDescent="0.15">
      <c r="A55" s="122"/>
      <c r="B55" s="65"/>
      <c r="C55" s="324" t="s">
        <v>162</v>
      </c>
      <c r="D55" s="320" t="s">
        <v>163</v>
      </c>
      <c r="E55" s="320"/>
      <c r="F55" s="321"/>
      <c r="G55" s="307" t="s">
        <v>14</v>
      </c>
      <c r="H55" s="48"/>
      <c r="I55" s="49"/>
      <c r="J55" s="49"/>
      <c r="K55" s="50" t="str">
        <f>$B$2</f>
        <v>令和</v>
      </c>
      <c r="L55" s="21">
        <f>$C$2-1</f>
        <v>7</v>
      </c>
      <c r="M55" s="49" t="s">
        <v>0</v>
      </c>
      <c r="N55" s="49"/>
      <c r="O55" s="49"/>
      <c r="P55" s="51"/>
      <c r="Q55" s="315" t="str">
        <f>$B$2&amp;$C$2&amp;M55</f>
        <v>令和8年</v>
      </c>
      <c r="R55" s="316"/>
      <c r="S55" s="309" t="s">
        <v>18</v>
      </c>
      <c r="T55" s="38"/>
      <c r="U55" s="34"/>
      <c r="V55" s="159"/>
    </row>
    <row r="56" spans="1:22" s="126" customFormat="1" ht="20.100000000000001" customHeight="1" x14ac:dyDescent="0.15">
      <c r="A56" s="122"/>
      <c r="B56" s="65"/>
      <c r="C56" s="325"/>
      <c r="D56" s="322"/>
      <c r="E56" s="322"/>
      <c r="F56" s="323"/>
      <c r="G56" s="308"/>
      <c r="H56" s="179" t="s">
        <v>13</v>
      </c>
      <c r="I56" s="19" t="s">
        <v>12</v>
      </c>
      <c r="J56" s="179" t="s">
        <v>11</v>
      </c>
      <c r="K56" s="19" t="s">
        <v>10</v>
      </c>
      <c r="L56" s="19" t="s">
        <v>9</v>
      </c>
      <c r="M56" s="180" t="s">
        <v>8</v>
      </c>
      <c r="N56" s="179" t="s">
        <v>7</v>
      </c>
      <c r="O56" s="19" t="s">
        <v>6</v>
      </c>
      <c r="P56" s="19" t="s">
        <v>5</v>
      </c>
      <c r="Q56" s="179" t="s">
        <v>4</v>
      </c>
      <c r="R56" s="19" t="s">
        <v>3</v>
      </c>
      <c r="S56" s="310"/>
      <c r="T56" s="38"/>
      <c r="U56" s="34"/>
      <c r="V56" s="159"/>
    </row>
    <row r="57" spans="1:22" s="126" customFormat="1" ht="30" customHeight="1" x14ac:dyDescent="0.15">
      <c r="A57" s="122"/>
      <c r="B57" s="65"/>
      <c r="C57" s="445" t="s">
        <v>88</v>
      </c>
      <c r="D57" s="341"/>
      <c r="E57" s="341"/>
      <c r="F57" s="342"/>
      <c r="G57" s="13">
        <v>0.5</v>
      </c>
      <c r="H57" s="1"/>
      <c r="I57" s="2"/>
      <c r="J57" s="2"/>
      <c r="K57" s="2"/>
      <c r="L57" s="2"/>
      <c r="M57" s="2"/>
      <c r="N57" s="2"/>
      <c r="O57" s="2"/>
      <c r="P57" s="2"/>
      <c r="Q57" s="2"/>
      <c r="R57" s="2"/>
      <c r="S57" s="20"/>
      <c r="T57" s="37"/>
      <c r="U57" s="35"/>
      <c r="V57" s="159"/>
    </row>
    <row r="58" spans="1:22" s="126" customFormat="1" ht="30" customHeight="1" x14ac:dyDescent="0.15">
      <c r="A58" s="122"/>
      <c r="B58" s="65"/>
      <c r="C58" s="446" t="s">
        <v>62</v>
      </c>
      <c r="D58" s="343"/>
      <c r="E58" s="343"/>
      <c r="F58" s="344"/>
      <c r="G58" s="14">
        <v>0.75</v>
      </c>
      <c r="H58" s="3"/>
      <c r="I58" s="4"/>
      <c r="J58" s="4"/>
      <c r="K58" s="4"/>
      <c r="L58" s="4"/>
      <c r="M58" s="4"/>
      <c r="N58" s="4"/>
      <c r="O58" s="4"/>
      <c r="P58" s="4"/>
      <c r="Q58" s="4"/>
      <c r="R58" s="4"/>
      <c r="S58" s="20"/>
      <c r="T58" s="37"/>
      <c r="U58" s="35"/>
      <c r="V58" s="159"/>
    </row>
    <row r="59" spans="1:22" s="126" customFormat="1" ht="30" customHeight="1" x14ac:dyDescent="0.15">
      <c r="A59" s="122"/>
      <c r="B59" s="65"/>
      <c r="C59" s="447" t="s">
        <v>61</v>
      </c>
      <c r="D59" s="345"/>
      <c r="E59" s="345"/>
      <c r="F59" s="346"/>
      <c r="G59" s="25">
        <v>1</v>
      </c>
      <c r="H59" s="5"/>
      <c r="I59" s="6"/>
      <c r="J59" s="6"/>
      <c r="K59" s="6"/>
      <c r="L59" s="6"/>
      <c r="M59" s="6"/>
      <c r="N59" s="6"/>
      <c r="O59" s="6"/>
      <c r="P59" s="6"/>
      <c r="Q59" s="6"/>
      <c r="R59" s="6"/>
      <c r="S59" s="20"/>
      <c r="T59" s="37"/>
      <c r="U59" s="35"/>
      <c r="V59" s="159"/>
    </row>
    <row r="60" spans="1:22" s="92" customFormat="1" ht="9.9499999999999993" customHeight="1" x14ac:dyDescent="0.15">
      <c r="A60" s="91"/>
      <c r="B60" s="65"/>
      <c r="C60" s="94"/>
      <c r="D60" s="94"/>
      <c r="E60" s="94"/>
      <c r="F60" s="94"/>
      <c r="G60" s="94"/>
      <c r="H60" s="94"/>
      <c r="I60" s="94"/>
      <c r="J60" s="94"/>
      <c r="K60" s="94"/>
      <c r="L60" s="94"/>
      <c r="M60" s="94"/>
      <c r="N60" s="94"/>
      <c r="O60" s="94"/>
      <c r="P60" s="94"/>
      <c r="Q60" s="94"/>
      <c r="R60" s="94"/>
      <c r="S60" s="94"/>
      <c r="T60" s="130"/>
      <c r="U60" s="91"/>
      <c r="V60" s="159"/>
    </row>
    <row r="61" spans="1:22" s="126" customFormat="1" ht="20.100000000000001" customHeight="1" x14ac:dyDescent="0.15">
      <c r="A61" s="122"/>
      <c r="B61" s="65"/>
      <c r="C61" s="204" t="s">
        <v>164</v>
      </c>
      <c r="D61" s="382" t="s">
        <v>165</v>
      </c>
      <c r="E61" s="382"/>
      <c r="F61" s="383"/>
      <c r="G61" s="27" t="s">
        <v>63</v>
      </c>
      <c r="H61" s="179" t="s">
        <v>13</v>
      </c>
      <c r="I61" s="19" t="s">
        <v>12</v>
      </c>
      <c r="J61" s="179" t="s">
        <v>11</v>
      </c>
      <c r="K61" s="19" t="s">
        <v>10</v>
      </c>
      <c r="L61" s="19" t="s">
        <v>9</v>
      </c>
      <c r="M61" s="180" t="s">
        <v>8</v>
      </c>
      <c r="N61" s="179" t="s">
        <v>7</v>
      </c>
      <c r="O61" s="19" t="s">
        <v>6</v>
      </c>
      <c r="P61" s="19" t="s">
        <v>5</v>
      </c>
      <c r="Q61" s="179" t="s">
        <v>4</v>
      </c>
      <c r="R61" s="19" t="s">
        <v>3</v>
      </c>
      <c r="S61" s="26" t="s">
        <v>64</v>
      </c>
      <c r="T61" s="38"/>
      <c r="U61" s="34"/>
      <c r="V61" s="159"/>
    </row>
    <row r="62" spans="1:22" s="126" customFormat="1" ht="30" customHeight="1" x14ac:dyDescent="0.15">
      <c r="A62" s="122"/>
      <c r="B62" s="65"/>
      <c r="C62" s="450" t="s">
        <v>66</v>
      </c>
      <c r="D62" s="347" t="s">
        <v>2</v>
      </c>
      <c r="E62" s="348"/>
      <c r="F62" s="349"/>
      <c r="G62" s="15">
        <v>0.5</v>
      </c>
      <c r="H62" s="7"/>
      <c r="I62" s="8"/>
      <c r="J62" s="7"/>
      <c r="K62" s="8"/>
      <c r="L62" s="8"/>
      <c r="M62" s="9"/>
      <c r="N62" s="7"/>
      <c r="O62" s="8"/>
      <c r="P62" s="10"/>
      <c r="Q62" s="7"/>
      <c r="R62" s="8"/>
      <c r="S62" s="20"/>
      <c r="T62" s="37"/>
      <c r="U62" s="35"/>
      <c r="V62" s="159"/>
    </row>
    <row r="63" spans="1:22" s="126" customFormat="1" ht="30" customHeight="1" x14ac:dyDescent="0.15">
      <c r="A63" s="122"/>
      <c r="B63" s="65"/>
      <c r="C63" s="451"/>
      <c r="D63" s="350" t="s">
        <v>62</v>
      </c>
      <c r="E63" s="351"/>
      <c r="F63" s="352"/>
      <c r="G63" s="16">
        <v>0.75</v>
      </c>
      <c r="H63" s="11"/>
      <c r="I63" s="4"/>
      <c r="J63" s="11"/>
      <c r="K63" s="4"/>
      <c r="L63" s="4"/>
      <c r="M63" s="3"/>
      <c r="N63" s="11"/>
      <c r="O63" s="4"/>
      <c r="P63" s="4"/>
      <c r="Q63" s="11"/>
      <c r="R63" s="4"/>
      <c r="S63" s="20"/>
      <c r="T63" s="37"/>
      <c r="U63" s="35"/>
      <c r="V63" s="159"/>
    </row>
    <row r="64" spans="1:22" s="126" customFormat="1" ht="30" customHeight="1" x14ac:dyDescent="0.15">
      <c r="A64" s="122"/>
      <c r="B64" s="65"/>
      <c r="C64" s="452"/>
      <c r="D64" s="301" t="s">
        <v>61</v>
      </c>
      <c r="E64" s="302"/>
      <c r="F64" s="303"/>
      <c r="G64" s="17">
        <v>1</v>
      </c>
      <c r="H64" s="12"/>
      <c r="I64" s="6"/>
      <c r="J64" s="12"/>
      <c r="K64" s="6"/>
      <c r="L64" s="6"/>
      <c r="M64" s="5"/>
      <c r="N64" s="12"/>
      <c r="O64" s="6"/>
      <c r="P64" s="6"/>
      <c r="Q64" s="12"/>
      <c r="R64" s="6"/>
      <c r="S64" s="20"/>
      <c r="T64" s="37"/>
      <c r="U64" s="35"/>
      <c r="V64" s="159"/>
    </row>
    <row r="65" spans="1:22" s="126" customFormat="1" ht="30" customHeight="1" x14ac:dyDescent="0.15">
      <c r="A65" s="122"/>
      <c r="B65" s="65"/>
      <c r="C65" s="28" t="s">
        <v>65</v>
      </c>
      <c r="D65" s="293" t="s">
        <v>52</v>
      </c>
      <c r="E65" s="294"/>
      <c r="F65" s="295"/>
      <c r="G65" s="30">
        <v>1</v>
      </c>
      <c r="H65" s="39"/>
      <c r="I65" s="40"/>
      <c r="J65" s="39"/>
      <c r="K65" s="40"/>
      <c r="L65" s="40"/>
      <c r="M65" s="41"/>
      <c r="N65" s="39"/>
      <c r="O65" s="40"/>
      <c r="P65" s="40"/>
      <c r="Q65" s="39"/>
      <c r="R65" s="40"/>
      <c r="S65" s="20"/>
      <c r="T65" s="37"/>
      <c r="U65" s="35"/>
      <c r="V65" s="159"/>
    </row>
    <row r="66" spans="1:22" s="126" customFormat="1" ht="9.9499999999999993" customHeight="1" x14ac:dyDescent="0.15">
      <c r="A66" s="122"/>
      <c r="B66" s="65"/>
      <c r="C66" s="94"/>
      <c r="D66" s="94"/>
      <c r="E66" s="94"/>
      <c r="F66" s="94"/>
      <c r="G66" s="94"/>
      <c r="H66" s="94"/>
      <c r="I66" s="94"/>
      <c r="J66" s="94"/>
      <c r="K66" s="94"/>
      <c r="L66" s="94"/>
      <c r="M66" s="94"/>
      <c r="N66" s="94"/>
      <c r="O66" s="94"/>
      <c r="P66" s="94"/>
      <c r="Q66" s="94"/>
      <c r="R66" s="94"/>
      <c r="S66" s="94"/>
      <c r="T66" s="37"/>
      <c r="U66" s="35"/>
      <c r="V66" s="159"/>
    </row>
    <row r="67" spans="1:22" s="126" customFormat="1" ht="20.100000000000001" customHeight="1" x14ac:dyDescent="0.15">
      <c r="A67" s="122"/>
      <c r="B67" s="65"/>
      <c r="C67" s="430"/>
      <c r="D67" s="430"/>
      <c r="E67" s="430"/>
      <c r="F67" s="430"/>
      <c r="G67" s="177" t="s">
        <v>63</v>
      </c>
      <c r="H67" s="179" t="s">
        <v>13</v>
      </c>
      <c r="I67" s="19" t="s">
        <v>12</v>
      </c>
      <c r="J67" s="179" t="s">
        <v>11</v>
      </c>
      <c r="K67" s="19" t="s">
        <v>10</v>
      </c>
      <c r="L67" s="19" t="s">
        <v>9</v>
      </c>
      <c r="M67" s="180" t="s">
        <v>8</v>
      </c>
      <c r="N67" s="179" t="s">
        <v>7</v>
      </c>
      <c r="O67" s="19" t="s">
        <v>6</v>
      </c>
      <c r="P67" s="19" t="s">
        <v>5</v>
      </c>
      <c r="Q67" s="179" t="s">
        <v>4</v>
      </c>
      <c r="R67" s="19" t="s">
        <v>3</v>
      </c>
      <c r="S67" s="26" t="s">
        <v>64</v>
      </c>
      <c r="T67" s="38"/>
      <c r="U67" s="34"/>
      <c r="V67" s="159"/>
    </row>
    <row r="68" spans="1:22" s="126" customFormat="1" ht="30" customHeight="1" x14ac:dyDescent="0.15">
      <c r="A68" s="122"/>
      <c r="B68" s="65"/>
      <c r="C68" s="214" t="s">
        <v>15</v>
      </c>
      <c r="D68" s="215"/>
      <c r="E68" s="215"/>
      <c r="F68" s="215"/>
      <c r="G68" s="216"/>
      <c r="H68" s="67">
        <f>$G$57*H57+$G$58*H58+$G$59*H59+$G$62*H62+$G$63*H63+$G$64*H64+$G$65*H65</f>
        <v>0</v>
      </c>
      <c r="I68" s="67">
        <f t="shared" ref="I68:Q68" si="5">$G$57*I57+$G$58*I58+$G$59*I59+$G$62*I62+$G$63*I63+$G$64*I64+$G$65*I65</f>
        <v>0</v>
      </c>
      <c r="J68" s="67">
        <f t="shared" si="5"/>
        <v>0</v>
      </c>
      <c r="K68" s="67">
        <f t="shared" si="5"/>
        <v>0</v>
      </c>
      <c r="L68" s="67">
        <f t="shared" si="5"/>
        <v>0</v>
      </c>
      <c r="M68" s="67">
        <f>$G$57*M57+$G$58*M58+$G$59*M59+$G$62*M62+$G$63*M63+$G$64*M64+$G$65*M65</f>
        <v>0</v>
      </c>
      <c r="N68" s="67">
        <f t="shared" si="5"/>
        <v>0</v>
      </c>
      <c r="O68" s="67">
        <f t="shared" si="5"/>
        <v>0</v>
      </c>
      <c r="P68" s="67">
        <f t="shared" si="5"/>
        <v>0</v>
      </c>
      <c r="Q68" s="67">
        <f t="shared" si="5"/>
        <v>0</v>
      </c>
      <c r="R68" s="67">
        <f>$G$57*R57+$G$58*R58+$G$59*R59+$G$62*R62+$G$63*R63+$G$64*R64+$G$65*R65</f>
        <v>0</v>
      </c>
      <c r="S68" s="20"/>
      <c r="T68" s="37"/>
      <c r="U68" s="35"/>
      <c r="V68" s="159"/>
    </row>
    <row r="69" spans="1:22" s="126" customFormat="1" ht="30" customHeight="1" x14ac:dyDescent="0.15">
      <c r="A69" s="122"/>
      <c r="B69" s="65"/>
      <c r="C69" s="448" t="s">
        <v>122</v>
      </c>
      <c r="D69" s="296"/>
      <c r="E69" s="296"/>
      <c r="F69" s="297"/>
      <c r="G69" s="52">
        <v>0.8571428571428571</v>
      </c>
      <c r="H69" s="23"/>
      <c r="I69" s="23"/>
      <c r="J69" s="23"/>
      <c r="K69" s="23"/>
      <c r="L69" s="23"/>
      <c r="M69" s="23"/>
      <c r="N69" s="23"/>
      <c r="O69" s="23"/>
      <c r="P69" s="23"/>
      <c r="Q69" s="23"/>
      <c r="R69" s="23"/>
      <c r="S69" s="22"/>
      <c r="T69" s="37"/>
      <c r="U69" s="35"/>
      <c r="V69" s="159"/>
    </row>
    <row r="70" spans="1:22" s="126" customFormat="1" ht="30" customHeight="1" x14ac:dyDescent="0.15">
      <c r="A70" s="122"/>
      <c r="B70" s="65"/>
      <c r="C70" s="449" t="s">
        <v>1</v>
      </c>
      <c r="D70" s="212"/>
      <c r="E70" s="212"/>
      <c r="F70" s="212"/>
      <c r="G70" s="213"/>
      <c r="H70" s="67">
        <f>IF(H69="",H68,ROUND(H68*6/7,2))</f>
        <v>0</v>
      </c>
      <c r="I70" s="67">
        <f t="shared" ref="I70:L70" si="6">IF(I69="",I68,ROUND(I68*6/7,2))</f>
        <v>0</v>
      </c>
      <c r="J70" s="67">
        <f t="shared" si="6"/>
        <v>0</v>
      </c>
      <c r="K70" s="67">
        <f t="shared" si="6"/>
        <v>0</v>
      </c>
      <c r="L70" s="67">
        <f t="shared" si="6"/>
        <v>0</v>
      </c>
      <c r="M70" s="67">
        <f>IF(M69="",M68,ROUND(M68*6/7,2))</f>
        <v>0</v>
      </c>
      <c r="N70" s="67">
        <f t="shared" ref="N70:R70" si="7">IF(N69="",N68,ROUND(N68*6/7,2))</f>
        <v>0</v>
      </c>
      <c r="O70" s="67">
        <f t="shared" si="7"/>
        <v>0</v>
      </c>
      <c r="P70" s="67">
        <f t="shared" si="7"/>
        <v>0</v>
      </c>
      <c r="Q70" s="67">
        <f t="shared" si="7"/>
        <v>0</v>
      </c>
      <c r="R70" s="67">
        <f t="shared" si="7"/>
        <v>0</v>
      </c>
      <c r="S70" s="67">
        <f>SUM(H70:R70)</f>
        <v>0</v>
      </c>
      <c r="T70" s="36" t="s">
        <v>98</v>
      </c>
      <c r="U70" s="91"/>
      <c r="V70" s="159"/>
    </row>
    <row r="71" spans="1:22" ht="30" customHeight="1" thickBot="1" x14ac:dyDescent="0.2">
      <c r="A71" s="122"/>
      <c r="B71" s="65"/>
      <c r="C71" s="421"/>
      <c r="D71" s="418"/>
      <c r="E71" s="418"/>
      <c r="F71" s="418"/>
      <c r="G71" s="418"/>
      <c r="H71" s="418"/>
      <c r="I71" s="418"/>
      <c r="J71" s="418"/>
      <c r="K71" s="418"/>
      <c r="L71" s="418"/>
      <c r="M71" s="418"/>
      <c r="N71" s="418"/>
      <c r="O71" s="418"/>
      <c r="P71" s="290" t="s">
        <v>102</v>
      </c>
      <c r="Q71" s="291"/>
      <c r="R71" s="292"/>
      <c r="S71" s="31">
        <f>COUNTIF(H70:R70,"&gt;0")</f>
        <v>0</v>
      </c>
      <c r="T71" s="36" t="s">
        <v>99</v>
      </c>
      <c r="U71" s="145"/>
      <c r="V71" s="159"/>
    </row>
    <row r="72" spans="1:22" ht="30" customHeight="1" thickBot="1" x14ac:dyDescent="0.2">
      <c r="A72" s="122"/>
      <c r="B72" s="65"/>
      <c r="C72" s="422"/>
      <c r="D72" s="419"/>
      <c r="E72" s="419"/>
      <c r="F72" s="419"/>
      <c r="G72" s="419"/>
      <c r="H72" s="419"/>
      <c r="I72" s="419"/>
      <c r="J72" s="419"/>
      <c r="K72" s="419"/>
      <c r="L72" s="419"/>
      <c r="M72" s="419"/>
      <c r="N72" s="419"/>
      <c r="O72" s="419"/>
      <c r="P72" s="374" t="s">
        <v>101</v>
      </c>
      <c r="Q72" s="375"/>
      <c r="R72" s="375"/>
      <c r="S72" s="73" t="str">
        <f>IF(S71&lt;1,"",S70/S71)</f>
        <v/>
      </c>
      <c r="T72" s="24" t="s">
        <v>100</v>
      </c>
      <c r="U72" s="145"/>
      <c r="V72" s="159"/>
    </row>
    <row r="73" spans="1:22" ht="9.9499999999999993" customHeight="1" thickBot="1" x14ac:dyDescent="0.2">
      <c r="A73" s="122"/>
      <c r="B73" s="66"/>
      <c r="C73" s="423"/>
      <c r="D73" s="420"/>
      <c r="E73" s="420"/>
      <c r="F73" s="420"/>
      <c r="G73" s="420"/>
      <c r="H73" s="420"/>
      <c r="I73" s="420"/>
      <c r="J73" s="420"/>
      <c r="K73" s="420"/>
      <c r="L73" s="420"/>
      <c r="M73" s="420"/>
      <c r="N73" s="420"/>
      <c r="O73" s="420"/>
      <c r="P73" s="340"/>
      <c r="Q73" s="340"/>
      <c r="R73" s="340"/>
      <c r="S73" s="340"/>
      <c r="T73" s="60"/>
      <c r="U73" s="145"/>
      <c r="V73" s="159"/>
    </row>
    <row r="74" spans="1:22" s="89" customFormat="1" ht="9.9499999999999993" customHeight="1" x14ac:dyDescent="0.15"/>
  </sheetData>
  <sheetProtection sheet="1" objects="1" scenarios="1"/>
  <mergeCells count="83">
    <mergeCell ref="P71:R71"/>
    <mergeCell ref="P72:R72"/>
    <mergeCell ref="P73:S73"/>
    <mergeCell ref="D65:F65"/>
    <mergeCell ref="C67:F67"/>
    <mergeCell ref="C68:G68"/>
    <mergeCell ref="C69:F69"/>
    <mergeCell ref="C70:G70"/>
    <mergeCell ref="C71:C73"/>
    <mergeCell ref="D71:O73"/>
    <mergeCell ref="C58:F58"/>
    <mergeCell ref="C59:F59"/>
    <mergeCell ref="C62:C64"/>
    <mergeCell ref="D62:F62"/>
    <mergeCell ref="D63:F63"/>
    <mergeCell ref="D64:F64"/>
    <mergeCell ref="D61:F61"/>
    <mergeCell ref="C51:C53"/>
    <mergeCell ref="D51:O53"/>
    <mergeCell ref="C55:C56"/>
    <mergeCell ref="D55:F56"/>
    <mergeCell ref="C57:F57"/>
    <mergeCell ref="P51:R51"/>
    <mergeCell ref="P52:R52"/>
    <mergeCell ref="P53:S53"/>
    <mergeCell ref="R54:T54"/>
    <mergeCell ref="G55:G56"/>
    <mergeCell ref="Q55:R55"/>
    <mergeCell ref="S55:S56"/>
    <mergeCell ref="D45:F45"/>
    <mergeCell ref="C47:F47"/>
    <mergeCell ref="C48:G48"/>
    <mergeCell ref="C49:F49"/>
    <mergeCell ref="C50:G50"/>
    <mergeCell ref="C38:F38"/>
    <mergeCell ref="C39:F39"/>
    <mergeCell ref="C42:C44"/>
    <mergeCell ref="D42:F42"/>
    <mergeCell ref="D43:F43"/>
    <mergeCell ref="D44:F44"/>
    <mergeCell ref="D41:F41"/>
    <mergeCell ref="C31:C33"/>
    <mergeCell ref="D31:O33"/>
    <mergeCell ref="C35:C36"/>
    <mergeCell ref="D35:F36"/>
    <mergeCell ref="C37:F37"/>
    <mergeCell ref="P31:R31"/>
    <mergeCell ref="P32:R32"/>
    <mergeCell ref="P33:S33"/>
    <mergeCell ref="R34:T34"/>
    <mergeCell ref="G35:G36"/>
    <mergeCell ref="Q35:R35"/>
    <mergeCell ref="S35:S36"/>
    <mergeCell ref="D25:F25"/>
    <mergeCell ref="C27:F27"/>
    <mergeCell ref="C28:G28"/>
    <mergeCell ref="C29:F29"/>
    <mergeCell ref="C30:G30"/>
    <mergeCell ref="C19:F19"/>
    <mergeCell ref="C22:C24"/>
    <mergeCell ref="D22:F22"/>
    <mergeCell ref="D23:F23"/>
    <mergeCell ref="D24:F24"/>
    <mergeCell ref="D21:F21"/>
    <mergeCell ref="C18:F18"/>
    <mergeCell ref="D9:S9"/>
    <mergeCell ref="D10:S10"/>
    <mergeCell ref="D11:S11"/>
    <mergeCell ref="D12:S12"/>
    <mergeCell ref="D13:Q13"/>
    <mergeCell ref="R14:T14"/>
    <mergeCell ref="G15:G16"/>
    <mergeCell ref="Q15:R15"/>
    <mergeCell ref="S15:S16"/>
    <mergeCell ref="C17:F17"/>
    <mergeCell ref="C15:C16"/>
    <mergeCell ref="D15:F16"/>
    <mergeCell ref="D8:S8"/>
    <mergeCell ref="C2:D2"/>
    <mergeCell ref="G2:T2"/>
    <mergeCell ref="D4:T4"/>
    <mergeCell ref="D5:T5"/>
    <mergeCell ref="D6:T6"/>
  </mergeCells>
  <phoneticPr fontId="2"/>
  <conditionalFormatting sqref="C15:D15">
    <cfRule type="expression" dxfId="9" priority="10">
      <formula>$C$21=1</formula>
    </cfRule>
  </conditionalFormatting>
  <conditionalFormatting sqref="C35:D35">
    <cfRule type="expression" dxfId="8" priority="11">
      <formula>$C$21=1</formula>
    </cfRule>
  </conditionalFormatting>
  <conditionalFormatting sqref="C41:D41">
    <cfRule type="expression" dxfId="7" priority="6">
      <formula>$C$25=2</formula>
    </cfRule>
    <cfRule type="expression" dxfId="6" priority="7">
      <formula>$C$21=1</formula>
    </cfRule>
  </conditionalFormatting>
  <conditionalFormatting sqref="C55:D55">
    <cfRule type="expression" dxfId="5" priority="12">
      <formula>$C$21=1</formula>
    </cfRule>
  </conditionalFormatting>
  <conditionalFormatting sqref="C61:D61">
    <cfRule type="expression" dxfId="4" priority="8">
      <formula>$C$25=2</formula>
    </cfRule>
    <cfRule type="expression" dxfId="3" priority="9">
      <formula>$C$21=1</formula>
    </cfRule>
  </conditionalFormatting>
  <conditionalFormatting sqref="D21">
    <cfRule type="expression" dxfId="1" priority="4">
      <formula>$C$25=2</formula>
    </cfRule>
    <cfRule type="expression" dxfId="0" priority="5">
      <formula>$C$21=1</formula>
    </cfRule>
  </conditionalFormatting>
  <dataValidations count="2">
    <dataValidation imeMode="halfAlpha" allowBlank="1" showInputMessage="1" showErrorMessage="1" sqref="H17:R19 H22:R25 H37:R39 H42:R45" xr:uid="{E800EF86-08C3-45AE-AC14-AECDB0A45D27}"/>
    <dataValidation type="list" allowBlank="1" showInputMessage="1" sqref="H29:R29 H49:R49 H69:R69" xr:uid="{8AAC8422-6E01-4F5C-9D80-704904DF42A6}">
      <formula1>"○"</formula1>
    </dataValidation>
  </dataValidation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33" max="20" man="1"/>
  </rowBreaks>
  <colBreaks count="1" manualBreakCount="1">
    <brk id="1" max="73" man="1"/>
  </colBreaks>
  <extLst>
    <ext xmlns:x14="http://schemas.microsoft.com/office/spreadsheetml/2009/9/main" uri="{78C0D931-6437-407d-A8EE-F0AAD7539E65}">
      <x14:conditionalFormattings>
        <x14:conditionalFormatting xmlns:xm="http://schemas.microsoft.com/office/excel/2006/main">
          <x14:cfRule type="expression" priority="1" id="{2C7D82E7-7E8D-47BC-AEFC-F36CAA7BDE44}">
            <xm:f>'【記入例（既存等）】①'!$Q$12=1</xm:f>
            <x14:dxf>
              <fill>
                <patternFill>
                  <bgColor theme="0" tint="-0.499984740745262"/>
                </patternFill>
              </fill>
            </x14:dxf>
          </x14:cfRule>
          <x14:cfRule type="expression" priority="2" id="{1B9751E5-078A-4A70-85AA-3A2EE2E2565C}">
            <xm:f>'【記入例（既存等）】①'!$C$21=1</xm:f>
            <x14:dxf>
              <fill>
                <patternFill>
                  <bgColor theme="0" tint="-0.499984740745262"/>
                </patternFill>
              </fill>
            </x14:dxf>
          </x14:cfRule>
          <xm:sqref>B4:T73</xm:sqref>
        </x14:conditionalFormatting>
        <x14:conditionalFormatting xmlns:xm="http://schemas.microsoft.com/office/excel/2006/main">
          <x14:cfRule type="expression" priority="3" id="{253A1940-EEA1-450D-AD38-505CDFDA59C3}">
            <xm:f>'【記入例（既存等）】①'!$C$25=2</xm:f>
            <x14:dxf>
              <fill>
                <patternFill>
                  <bgColor theme="0" tint="-0.499984740745262"/>
                </patternFill>
              </fill>
            </x14:dxf>
          </x14:cfRule>
          <xm:sqref>C21:S25 C41:S45 C61:S65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事業所規模点検書（通所介護等）</vt:lpstr>
      <vt:lpstr>利用延人員数計算シート（複数単位用）</vt:lpstr>
      <vt:lpstr>【記入例（新規等）】</vt:lpstr>
      <vt:lpstr>【記入例（既存等）】①</vt:lpstr>
      <vt:lpstr>【記入例（既存等）】②</vt:lpstr>
      <vt:lpstr>'【記入例（既存等）】①'!Print_Area</vt:lpstr>
      <vt:lpstr>'【記入例（既存等）】②'!Print_Area</vt:lpstr>
      <vt:lpstr>'【記入例（新規等）】'!Print_Area</vt:lpstr>
      <vt:lpstr>'事業所規模点検書（通所介護等）'!Print_Area</vt:lpstr>
      <vt:lpstr>'利用延人員数計算シート（複数単位用）'!Print_Area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cp:lastPrinted>2022-03-08T00:22:04Z</cp:lastPrinted>
  <dcterms:created xsi:type="dcterms:W3CDTF">2021-01-23T15:32:15Z</dcterms:created>
  <dcterms:modified xsi:type="dcterms:W3CDTF">2026-02-10T01:08:38Z</dcterms:modified>
</cp:coreProperties>
</file>