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4.認知症対応型通所介護\2.様式\"/>
    </mc:Choice>
  </mc:AlternateContent>
  <xr:revisionPtr revIDLastSave="0" documentId="13_ncr:1_{D3B3DA4A-A781-42D2-85BA-7EAD540B806C}" xr6:coauthVersionLast="47" xr6:coauthVersionMax="47" xr10:uidLastSave="{00000000-0000-0000-0000-000000000000}"/>
  <bookViews>
    <workbookView xWindow="-120" yWindow="-120" windowWidth="29040" windowHeight="15720" tabRatio="786" xr2:uid="{00000000-000D-0000-FFFF-FFFF00000000}"/>
  </bookViews>
  <sheets>
    <sheet name="【記載例】共用型認知症対応型通所介護" sheetId="8" r:id="rId1"/>
    <sheet name="【記載例】シフト記号表（勤務時間帯）" sheetId="5" r:id="rId2"/>
    <sheet name="共用型認知症対応型通所介護（1枚用）" sheetId="11" r:id="rId3"/>
    <sheet name="共用型認知症対応型通所介護(50人)" sheetId="12"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【記載例】共用型認知症対応型通所介護!$A$1:$BI$74</definedName>
    <definedName name="_xlnm.Print_Area" localSheetId="4">'シフト記号表（勤務時間帯）'!$B$1:$AB$52</definedName>
    <definedName name="_xlnm.Print_Area" localSheetId="5">記入方法!$B$1:$Q$84</definedName>
    <definedName name="_xlnm.Print_Area" localSheetId="2">'共用型認知症対応型通所介護（1枚用）'!$A$1:$BI$74</definedName>
    <definedName name="_xlnm.Print_Area" localSheetId="3">'共用型認知症対応型通所介護(50人)'!$A$1:$BI$177</definedName>
    <definedName name="_xlnm.Print_Titles" localSheetId="2">'共用型認知症対応型通所介護（1枚用）'!$1:$20</definedName>
    <definedName name="_xlnm.Print_Titles" localSheetId="3">'共用型認知症対応型通所介護(50人)'!$1:$20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50" i="8" l="1"/>
  <c r="AZ16" i="12"/>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BC8" i="12"/>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<sst xmlns="http://schemas.openxmlformats.org/spreadsheetml/2006/main" count="1811" uniqueCount="253">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</sst>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6">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xf numFmtId="178" fontId="8" fillId="5" borderId="59" xfId="0" applyNumberFormat="1" applyFont="1" applyFill="1" applyBorder="1" applyAlignment="1">
      <alignment horizontal="center" vertical="center" shrinkToFit="1"/>
    </xf>
    <xf numFmtId="178" fontId="8" fillId="5" borderId="51" xfId="0" applyNumberFormat="1" applyFont="1" applyFill="1" applyBorder="1" applyAlignment="1">
      <alignment horizontal="center" vertical="center" shrinkToFit="1"/>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FFCCFF"/>
      <color rgb="FFCCECFF"/>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251</v>
      </c>
      <c r="D1" s="5"/>
      <c r="E1" s="5"/>
      <c r="F1" s="5"/>
      <c r="G1" s="5"/>
      <c r="H1" s="5"/>
      <c r="K1" s="7" t="s">
        <v>0</v>
      </c>
      <c r="N1" s="5"/>
      <c r="O1" s="5"/>
      <c r="P1" s="5"/>
      <c r="Q1" s="5"/>
      <c r="R1" s="5"/>
      <c r="S1" s="5"/>
      <c r="T1" s="5"/>
      <c r="U1" s="5"/>
      <c r="AQ1" s="9" t="s">
        <v>30</v>
      </c>
      <c r="AR1" s="288" t="s">
        <v>193</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201</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252</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186</v>
      </c>
      <c r="AN6" s="6"/>
      <c r="AO6" s="6"/>
      <c r="AP6" s="6"/>
      <c r="AQ6" s="6"/>
      <c r="AR6" s="6"/>
      <c r="AS6" s="6"/>
      <c r="AU6" s="111"/>
      <c r="AV6" s="111"/>
      <c r="AW6" s="2"/>
      <c r="AX6" s="6"/>
      <c r="AY6" s="266">
        <v>40</v>
      </c>
      <c r="AZ6" s="267"/>
      <c r="BA6" s="2" t="s">
        <v>22</v>
      </c>
      <c r="BB6" s="6"/>
      <c r="BC6" s="266">
        <v>176</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217</v>
      </c>
      <c r="AR10" s="70"/>
      <c r="AS10" s="70"/>
      <c r="AT10" s="77"/>
      <c r="AU10" s="66"/>
      <c r="AV10" s="78"/>
      <c r="AW10" s="78"/>
      <c r="AX10" s="78"/>
      <c r="AY10" s="66"/>
      <c r="AZ10" s="66"/>
      <c r="BA10" s="67" t="s">
        <v>215</v>
      </c>
      <c r="BB10" s="66"/>
      <c r="BC10" s="266">
        <v>9</v>
      </c>
      <c r="BD10" s="267"/>
      <c r="BE10" s="2" t="s">
        <v>216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218</v>
      </c>
      <c r="AJ12" s="69"/>
      <c r="AK12" s="77"/>
      <c r="AL12" s="71"/>
      <c r="AM12" s="72"/>
      <c r="AN12" s="66"/>
      <c r="AO12" s="77"/>
      <c r="AP12" s="77"/>
      <c r="AQ12" s="77"/>
      <c r="AR12" s="77"/>
      <c r="AS12" s="73" t="s">
        <v>219</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202</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203</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220</v>
      </c>
      <c r="D16" s="299"/>
      <c r="E16" s="311"/>
      <c r="F16" s="114"/>
      <c r="G16" s="33"/>
      <c r="H16" s="314" t="s">
        <v>221</v>
      </c>
      <c r="I16" s="317" t="s">
        <v>222</v>
      </c>
      <c r="J16" s="299"/>
      <c r="K16" s="299"/>
      <c r="L16" s="311"/>
      <c r="M16" s="317" t="s">
        <v>223</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224</v>
      </c>
      <c r="AJ16" s="116"/>
      <c r="AK16" s="116"/>
      <c r="AL16" s="116"/>
      <c r="AM16" s="116"/>
      <c r="AN16" s="116" t="s">
        <v>182</v>
      </c>
      <c r="AO16" s="116"/>
      <c r="AP16" s="118"/>
      <c r="AQ16" s="117"/>
      <c r="AR16" s="116" t="s">
        <v>181</v>
      </c>
      <c r="AS16" s="116"/>
      <c r="AT16" s="116"/>
      <c r="AU16" s="116"/>
      <c r="AV16" s="116"/>
      <c r="AW16" s="116"/>
      <c r="AX16" s="116"/>
      <c r="AY16" s="119"/>
      <c r="AZ16" s="320" t="str">
        <f>IF(BC3="計画","(12)1～4週目の勤務時間数合計","(12)1か月の勤務時間数　合計")</f>
        <v>(12)1か月の勤務時間数　合計</v>
      </c>
      <c r="BA16" s="321"/>
      <c r="BB16" s="326" t="s">
        <v>225</v>
      </c>
      <c r="BC16" s="327"/>
      <c r="BD16" s="298" t="s">
        <v>226</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f>IF($BC$3="暦月",IF(DAY(DATE($AD$2,$AH$2,29))=29,29,""),"")</f>
        <v>29</v>
      </c>
      <c r="AX18" s="137">
        <f>IF($BC$3="暦月",IF(DAY(DATE($AD$2,$AH$2,30))=30,30,""),"")</f>
        <v>30</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2</v>
      </c>
      <c r="AX19" s="133">
        <f>IF(AX18=30,WEEKDAY(DATE($AD$2,$AH$2,30)),0)</f>
        <v>3</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月</v>
      </c>
      <c r="AX20" s="140" t="str">
        <f>IF(AX19=1,"日",IF(AX19=2,"月",IF(AX19=3,"火",IF(AX19=4,"水",IF(AX19=5,"木",IF(AX19=6,"金",IF(AX19=0,"","土")))))))</f>
        <v>火</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183</v>
      </c>
      <c r="W21" s="207" t="s">
        <v>183</v>
      </c>
      <c r="X21" s="207"/>
      <c r="Y21" s="207" t="s">
        <v>40</v>
      </c>
      <c r="Z21" s="207" t="s">
        <v>40</v>
      </c>
      <c r="AA21" s="208"/>
      <c r="AB21" s="209" t="s">
        <v>40</v>
      </c>
      <c r="AC21" s="207"/>
      <c r="AD21" s="207" t="s">
        <v>183</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t="s">
        <v>153</v>
      </c>
      <c r="AX21" s="207" t="s">
        <v>153</v>
      </c>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f>IF(AW21="","",VLOOKUP(AW21,'【記載例】シフト記号表（勤務時間帯）'!$D$6:$X$47,21,FALSE))</f>
        <v>8</v>
      </c>
      <c r="AX22" s="211">
        <f>IF(AX21="","",VLOOKUP(AX21,'【記載例】シフト記号表（勤務時間帯）'!$D$6:$X$47,21,FALSE))</f>
        <v>8</v>
      </c>
      <c r="AY22" s="211" t="str">
        <f>IF(AY21="","",VLOOKUP(AY21,'【記載例】シフト記号表（勤務時間帯）'!$D$6:$X$47,21,FALSE))</f>
        <v/>
      </c>
      <c r="AZ22" s="251">
        <f>IF($BC$3="４週",SUM(U22:AV22),IF($BC$3="暦月",SUM(U22:AY22),""))</f>
        <v>176</v>
      </c>
      <c r="BA22" s="252"/>
      <c r="BB22" s="253">
        <f>IF($BC$3="４週",AZ22/4,IF($BC$3="暦月",(AZ22/($BC$8/7)),""))</f>
        <v>41.06666666666667</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v>
      </c>
      <c r="AX23" s="214" t="str">
        <f>IF(AX21="","",VLOOKUP(AX21,'【記載例】シフト記号表（勤務時間帯）'!$D$6:$Z$47,23,FALSE))</f>
        <v>-</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t="s">
        <v>154</v>
      </c>
      <c r="AX24" s="217" t="s">
        <v>154</v>
      </c>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f>IF(AW24="","",VLOOKUP(AW24,'【記載例】シフト記号表（勤務時間帯）'!$D$6:$X$47,21,FALSE))</f>
        <v>7.9999999999999982</v>
      </c>
      <c r="AX25" s="211">
        <f>IF(AX24="","",VLOOKUP(AX24,'【記載例】シフト記号表（勤務時間帯）'!$D$6:$X$47,21,FALSE))</f>
        <v>7.9999999999999982</v>
      </c>
      <c r="AY25" s="211" t="str">
        <f>IF(AY24="","",VLOOKUP(AY24,'【記載例】シフト記号表（勤務時間帯）'!$D$6:$X$47,21,FALSE))</f>
        <v/>
      </c>
      <c r="AZ25" s="251">
        <f>IF($BC$3="４週",SUM(U25:AV25),IF($BC$3="暦月",SUM(U25:AY25),""))</f>
        <v>175.99999999999997</v>
      </c>
      <c r="BA25" s="252"/>
      <c r="BB25" s="253">
        <f>IF($BC$3="４週",AZ25/4,IF($BC$3="暦月",(AZ25/($BC$8/7)),""))</f>
        <v>41.066666666666663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v>
      </c>
      <c r="AX26" s="214" t="str">
        <f>IF(AX24="","",VLOOKUP(AX24,'【記載例】シフト記号表（勤務時間帯）'!$D$6:$Z$47,23,FALSE))</f>
        <v>-</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183</v>
      </c>
      <c r="Z27" s="217"/>
      <c r="AA27" s="218" t="s">
        <v>38</v>
      </c>
      <c r="AB27" s="216" t="s">
        <v>184</v>
      </c>
      <c r="AC27" s="217" t="s">
        <v>47</v>
      </c>
      <c r="AD27" s="217" t="s">
        <v>40</v>
      </c>
      <c r="AE27" s="217"/>
      <c r="AF27" s="217" t="s">
        <v>179</v>
      </c>
      <c r="AG27" s="217" t="s">
        <v>183</v>
      </c>
      <c r="AH27" s="218"/>
      <c r="AI27" s="216" t="s">
        <v>40</v>
      </c>
      <c r="AJ27" s="217" t="s">
        <v>46</v>
      </c>
      <c r="AK27" s="217" t="s">
        <v>185</v>
      </c>
      <c r="AL27" s="217"/>
      <c r="AM27" s="217"/>
      <c r="AN27" s="217" t="s">
        <v>46</v>
      </c>
      <c r="AO27" s="218" t="s">
        <v>47</v>
      </c>
      <c r="AP27" s="216"/>
      <c r="AQ27" s="217" t="s">
        <v>179</v>
      </c>
      <c r="AR27" s="217" t="s">
        <v>40</v>
      </c>
      <c r="AS27" s="217" t="s">
        <v>184</v>
      </c>
      <c r="AT27" s="217" t="s">
        <v>47</v>
      </c>
      <c r="AU27" s="217"/>
      <c r="AV27" s="218" t="s">
        <v>207</v>
      </c>
      <c r="AW27" s="216" t="s">
        <v>160</v>
      </c>
      <c r="AX27" s="217" t="s">
        <v>161</v>
      </c>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f>IF(AW27="","",VLOOKUP(AW27,'【記載例】シフト記号表（勤務時間帯）'!$D$6:$X$47,21,FALSE))</f>
        <v>3</v>
      </c>
      <c r="AX28" s="211">
        <f>IF(AX27="","",VLOOKUP(AX27,'【記載例】シフト記号表（勤務時間帯）'!$D$6:$X$47,21,FALSE))</f>
        <v>3</v>
      </c>
      <c r="AY28" s="211" t="str">
        <f>IF(AY27="","",VLOOKUP(AY27,'【記載例】シフト記号表（勤務時間帯）'!$D$6:$X$47,21,FALSE))</f>
        <v/>
      </c>
      <c r="AZ28" s="251">
        <f>IF($BC$3="４週",SUM(U28:AV28),IF($BC$3="暦月",SUM(U28:AY28),""))</f>
        <v>116</v>
      </c>
      <c r="BA28" s="252"/>
      <c r="BB28" s="253">
        <f>IF($BC$3="４週",AZ28/4,IF($BC$3="暦月",(AZ28/($BC$8/7)),""))</f>
        <v>27.066666666666666</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f>IF(AW27="","",VLOOKUP(AW27,'【記載例】シフト記号表（勤務時間帯）'!$D$6:$Z$47,23,FALSE))</f>
        <v>3.9999999999999991</v>
      </c>
      <c r="AX29" s="214">
        <f>IF(AX27="","",VLOOKUP(AX27,'【記載例】シフト記号表（勤務時間帯）'!$D$6:$Z$47,23,FALSE))</f>
        <v>6</v>
      </c>
      <c r="AY29" s="214" t="str">
        <f>IF(AY27="","",VLOOKUP(AY27,'【記載例】シフト記号表（勤務時間帯）'!$D$6:$Z$47,23,FALSE))</f>
        <v/>
      </c>
      <c r="AZ29" s="254">
        <f>IF($BC$3="４週",SUM(U29:AV29),IF($BC$3="暦月",SUM(U29:AY29),""))</f>
        <v>60</v>
      </c>
      <c r="BA29" s="255"/>
      <c r="BB29" s="256">
        <f>IF($BC$3="４週",AZ29/4,IF($BC$3="暦月",(AZ29/($BC$8/7)),""))</f>
        <v>14</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207</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t="s">
        <v>160</v>
      </c>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f>IF(AX30="","",VLOOKUP(AX30,'【記載例】シフト記号表（勤務時間帯）'!$D$6:$X$47,21,FALSE))</f>
        <v>3</v>
      </c>
      <c r="AY31" s="211" t="str">
        <f>IF(AY30="","",VLOOKUP(AY30,'【記載例】シフト記号表（勤務時間帯）'!$D$6:$X$47,21,FALSE))</f>
        <v/>
      </c>
      <c r="AZ31" s="251">
        <f>IF($BC$3="４週",SUM(U31:AV31),IF($BC$3="暦月",SUM(U31:AY31),""))</f>
        <v>113</v>
      </c>
      <c r="BA31" s="252"/>
      <c r="BB31" s="253">
        <f>IF($BC$3="４週",AZ31/4,IF($BC$3="暦月",(AZ31/($BC$8/7)),""))</f>
        <v>26.366666666666667</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f>IF(AX30="","",VLOOKUP(AX30,'【記載例】シフト記号表（勤務時間帯）'!$D$6:$Z$47,23,FALSE))</f>
        <v>3.9999999999999991</v>
      </c>
      <c r="AY32" s="214" t="str">
        <f>IF(AY30="","",VLOOKUP(AY30,'【記載例】シフト記号表（勤務時間帯）'!$D$6:$Z$47,23,FALSE))</f>
        <v/>
      </c>
      <c r="AZ32" s="254">
        <f>IF($BC$3="４週",SUM(U32:AV32),IF($BC$3="暦月",SUM(U32:AY32),""))</f>
        <v>54</v>
      </c>
      <c r="BA32" s="255"/>
      <c r="BB32" s="256">
        <f>IF($BC$3="４週",AZ32/4,IF($BC$3="暦月",(AZ32/($BC$8/7)),""))</f>
        <v>12.6</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208</v>
      </c>
      <c r="V33" s="217" t="s">
        <v>151</v>
      </c>
      <c r="W33" s="217"/>
      <c r="X33" s="217" t="s">
        <v>151</v>
      </c>
      <c r="Y33" s="217" t="s">
        <v>208</v>
      </c>
      <c r="Z33" s="217" t="s">
        <v>208</v>
      </c>
      <c r="AA33" s="218"/>
      <c r="AB33" s="216" t="s">
        <v>208</v>
      </c>
      <c r="AC33" s="217" t="s">
        <v>208</v>
      </c>
      <c r="AD33" s="217" t="s">
        <v>208</v>
      </c>
      <c r="AE33" s="217" t="s">
        <v>208</v>
      </c>
      <c r="AF33" s="217" t="s">
        <v>208</v>
      </c>
      <c r="AG33" s="217"/>
      <c r="AH33" s="218"/>
      <c r="AI33" s="216" t="s">
        <v>208</v>
      </c>
      <c r="AJ33" s="217"/>
      <c r="AK33" s="217" t="s">
        <v>151</v>
      </c>
      <c r="AL33" s="217"/>
      <c r="AM33" s="217" t="s">
        <v>208</v>
      </c>
      <c r="AN33" s="217" t="s">
        <v>208</v>
      </c>
      <c r="AO33" s="218" t="s">
        <v>208</v>
      </c>
      <c r="AP33" s="216" t="s">
        <v>208</v>
      </c>
      <c r="AQ33" s="217"/>
      <c r="AR33" s="217"/>
      <c r="AS33" s="217" t="s">
        <v>208</v>
      </c>
      <c r="AT33" s="217" t="s">
        <v>208</v>
      </c>
      <c r="AU33" s="217" t="s">
        <v>208</v>
      </c>
      <c r="AV33" s="218" t="s">
        <v>208</v>
      </c>
      <c r="AW33" s="216" t="s">
        <v>152</v>
      </c>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f>IF(AW33="","",VLOOKUP(AW33,'【記載例】シフト記号表（勤務時間帯）'!$D$6:$X$47,21,FALSE))</f>
        <v>8</v>
      </c>
      <c r="AX34" s="211" t="str">
        <f>IF(AX33="","",VLOOKUP(AX33,'【記載例】シフト記号表（勤務時間帯）'!$D$6:$X$47,21,FALSE))</f>
        <v/>
      </c>
      <c r="AY34" s="211" t="str">
        <f>IF(AY33="","",VLOOKUP(AY33,'【記載例】シフト記号表（勤務時間帯）'!$D$6:$X$47,21,FALSE))</f>
        <v/>
      </c>
      <c r="AZ34" s="251">
        <f>IF($BC$3="４週",SUM(U34:AV34),IF($BC$3="暦月",SUM(U34:AY34),""))</f>
        <v>168</v>
      </c>
      <c r="BA34" s="252"/>
      <c r="BB34" s="253">
        <f>IF($BC$3="４週",AZ34/4,IF($BC$3="暦月",(AZ34/($BC$8/7)),""))</f>
        <v>39.200000000000003</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207</v>
      </c>
      <c r="V36" s="217"/>
      <c r="W36" s="217" t="s">
        <v>151</v>
      </c>
      <c r="X36" s="217"/>
      <c r="Y36" s="217" t="s">
        <v>160</v>
      </c>
      <c r="Z36" s="217" t="s">
        <v>161</v>
      </c>
      <c r="AA36" s="218" t="s">
        <v>208</v>
      </c>
      <c r="AB36" s="216"/>
      <c r="AC36" s="217" t="s">
        <v>160</v>
      </c>
      <c r="AD36" s="217" t="s">
        <v>161</v>
      </c>
      <c r="AE36" s="217" t="s">
        <v>208</v>
      </c>
      <c r="AF36" s="217"/>
      <c r="AG36" s="217" t="s">
        <v>160</v>
      </c>
      <c r="AH36" s="218" t="s">
        <v>161</v>
      </c>
      <c r="AI36" s="216"/>
      <c r="AJ36" s="217" t="s">
        <v>153</v>
      </c>
      <c r="AK36" s="217" t="s">
        <v>153</v>
      </c>
      <c r="AL36" s="217" t="s">
        <v>208</v>
      </c>
      <c r="AM36" s="217" t="s">
        <v>153</v>
      </c>
      <c r="AN36" s="217"/>
      <c r="AO36" s="218" t="s">
        <v>160</v>
      </c>
      <c r="AP36" s="216" t="s">
        <v>161</v>
      </c>
      <c r="AQ36" s="217" t="s">
        <v>208</v>
      </c>
      <c r="AR36" s="217" t="s">
        <v>153</v>
      </c>
      <c r="AS36" s="217"/>
      <c r="AT36" s="217" t="s">
        <v>153</v>
      </c>
      <c r="AU36" s="217" t="s">
        <v>208</v>
      </c>
      <c r="AV36" s="218"/>
      <c r="AW36" s="216" t="s">
        <v>161</v>
      </c>
      <c r="AX36" s="217" t="s">
        <v>152</v>
      </c>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f>IF(AW36="","",VLOOKUP(AW36,'【記載例】シフト記号表（勤務時間帯）'!$D$6:$X$47,21,FALSE))</f>
        <v>3</v>
      </c>
      <c r="AX37" s="211">
        <f>IF(AX36="","",VLOOKUP(AX36,'【記載例】シフト記号表（勤務時間帯）'!$D$6:$X$47,21,FALSE))</f>
        <v>8</v>
      </c>
      <c r="AY37" s="211" t="str">
        <f>IF(AY36="","",VLOOKUP(AY36,'【記載例】シフト記号表（勤務時間帯）'!$D$6:$X$47,21,FALSE))</f>
        <v/>
      </c>
      <c r="AZ37" s="251">
        <f>IF($BC$3="４週",SUM(U37:AV37),IF($BC$3="暦月",SUM(U37:AY37),""))</f>
        <v>131</v>
      </c>
      <c r="BA37" s="252"/>
      <c r="BB37" s="253">
        <f>IF($BC$3="４週",AZ37/4,IF($BC$3="暦月",(AZ37/($BC$8/7)),""))</f>
        <v>30.566666666666666</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f>IF(AW36="","",VLOOKUP(AW36,'【記載例】シフト記号表（勤務時間帯）'!$D$6:$Z$47,23,FALSE))</f>
        <v>6</v>
      </c>
      <c r="AX38" s="214" t="str">
        <f>IF(AX36="","",VLOOKUP(AX36,'【記載例】シフト記号表（勤務時間帯）'!$D$6:$Z$47,23,FALSE))</f>
        <v>-</v>
      </c>
      <c r="AY38" s="214" t="str">
        <f>IF(AY36="","",VLOOKUP(AY36,'【記載例】シフト記号表（勤務時間帯）'!$D$6:$Z$47,23,FALSE))</f>
        <v/>
      </c>
      <c r="AZ38" s="254">
        <f>IF($BC$3="４週",SUM(U38:AV38),IF($BC$3="暦月",SUM(U38:AY38),""))</f>
        <v>46</v>
      </c>
      <c r="BA38" s="255"/>
      <c r="BB38" s="256">
        <f>IF($BC$3="４週",AZ38/4,IF($BC$3="暦月",(AZ38/($BC$8/7)),""))</f>
        <v>10.733333333333334</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207</v>
      </c>
      <c r="Z39" s="217"/>
      <c r="AA39" s="218" t="s">
        <v>151</v>
      </c>
      <c r="AB39" s="216" t="s">
        <v>208</v>
      </c>
      <c r="AC39" s="217" t="s">
        <v>208</v>
      </c>
      <c r="AD39" s="217"/>
      <c r="AE39" s="217"/>
      <c r="AF39" s="217" t="s">
        <v>160</v>
      </c>
      <c r="AG39" s="217" t="s">
        <v>161</v>
      </c>
      <c r="AH39" s="218" t="s">
        <v>208</v>
      </c>
      <c r="AI39" s="216" t="s">
        <v>207</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t="s">
        <v>151</v>
      </c>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f>IF(AX39="","",VLOOKUP(AX39,'【記載例】シフト記号表（勤務時間帯）'!$D$6:$X$47,21,FALSE))</f>
        <v>7.9999999999999982</v>
      </c>
      <c r="AY40" s="211" t="str">
        <f>IF(AY39="","",VLOOKUP(AY39,'【記載例】シフト記号表（勤務時間帯）'!$D$6:$X$47,21,FALSE))</f>
        <v/>
      </c>
      <c r="AZ40" s="251">
        <f>IF($BC$3="４週",SUM(U40:AV40),IF($BC$3="暦月",SUM(U40:AY40),""))</f>
        <v>127.99999999999999</v>
      </c>
      <c r="BA40" s="252"/>
      <c r="BB40" s="253">
        <f>IF($BC$3="４週",AZ40/4,IF($BC$3="暦月",(AZ40/($BC$8/7)),""))</f>
        <v>29.866666666666664</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v>
      </c>
      <c r="AY41" s="214" t="str">
        <f>IF(AY39="","",VLOOKUP(AY39,'【記載例】シフト記号表（勤務時間帯）'!$D$6:$Z$47,23,FALSE))</f>
        <v/>
      </c>
      <c r="AZ41" s="254">
        <f>IF($BC$3="４週",SUM(U41:AV41),IF($BC$3="暦月",SUM(U41:AY41),""))</f>
        <v>40</v>
      </c>
      <c r="BA41" s="255"/>
      <c r="BB41" s="256">
        <f>IF($BC$3="４週",AZ41/4,IF($BC$3="暦月",(AZ41/($BC$8/7)),""))</f>
        <v>9.3333333333333339</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207</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208</v>
      </c>
      <c r="AO42" s="218"/>
      <c r="AP42" s="216" t="s">
        <v>160</v>
      </c>
      <c r="AQ42" s="217" t="s">
        <v>161</v>
      </c>
      <c r="AR42" s="217"/>
      <c r="AS42" s="217" t="s">
        <v>151</v>
      </c>
      <c r="AT42" s="217"/>
      <c r="AU42" s="217" t="s">
        <v>160</v>
      </c>
      <c r="AV42" s="218" t="s">
        <v>161</v>
      </c>
      <c r="AW42" s="216" t="s">
        <v>151</v>
      </c>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f>IF(AW42="","",VLOOKUP(AW42,'【記載例】シフト記号表（勤務時間帯）'!$D$6:$X$47,21,FALSE))</f>
        <v>7.9999999999999982</v>
      </c>
      <c r="AX43" s="211" t="str">
        <f>IF(AX42="","",VLOOKUP(AX42,'【記載例】シフト記号表（勤務時間帯）'!$D$6:$X$47,21,FALSE))</f>
        <v/>
      </c>
      <c r="AY43" s="211" t="str">
        <f>IF(AY42="","",VLOOKUP(AY42,'【記載例】シフト記号表（勤務時間帯）'!$D$6:$X$47,21,FALSE))</f>
        <v/>
      </c>
      <c r="AZ43" s="251">
        <f>IF($BC$3="４週",SUM(U43:AV43),IF($BC$3="暦月",SUM(U43:AY43),""))</f>
        <v>118</v>
      </c>
      <c r="BA43" s="252"/>
      <c r="BB43" s="253">
        <f>IF($BC$3="４週",AZ43/4,IF($BC$3="暦月",(AZ43/($BC$8/7)),""))</f>
        <v>27.533333333333335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11.666666666666668</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210</v>
      </c>
      <c r="W45" s="217" t="s">
        <v>153</v>
      </c>
      <c r="X45" s="217"/>
      <c r="Y45" s="217"/>
      <c r="Z45" s="217" t="s">
        <v>208</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t="s">
        <v>151</v>
      </c>
      <c r="AX45" s="217" t="s">
        <v>153</v>
      </c>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f>IF(AW45="","",VLOOKUP(AW45,'【記載例】シフト記号表（勤務時間帯）'!$D$6:$X$47,21,FALSE))</f>
        <v>7.9999999999999982</v>
      </c>
      <c r="AX46" s="211">
        <f>IF(AX45="","",VLOOKUP(AX45,'【記載例】シフト記号表（勤務時間帯）'!$D$6:$X$47,21,FALSE))</f>
        <v>8</v>
      </c>
      <c r="AY46" s="211" t="str">
        <f>IF(AY45="","",VLOOKUP(AY45,'【記載例】シフト記号表（勤務時間帯）'!$D$6:$X$47,21,FALSE))</f>
        <v/>
      </c>
      <c r="AZ46" s="251">
        <f>IF($BC$3="４週",SUM(U46:AV46),IF($BC$3="暦月",SUM(U46:AY46),""))</f>
        <v>126</v>
      </c>
      <c r="BA46" s="252"/>
      <c r="BB46" s="253">
        <f>IF($BC$3="４週",AZ46/4,IF($BC$3="暦月",(AZ46/($BC$8/7)),""))</f>
        <v>29.400000000000002</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v>
      </c>
      <c r="AX47" s="214" t="str">
        <f>IF(AX45="","",VLOOKUP(AX45,'【記載例】シフト記号表（勤務時間帯）'!$D$6:$Z$47,23,FALSE))</f>
        <v>-</v>
      </c>
      <c r="AY47" s="214" t="str">
        <f>IF(AY45="","",VLOOKUP(AY45,'【記載例】シフト記号表（勤務時間帯）'!$D$6:$Z$47,23,FALSE))</f>
        <v/>
      </c>
      <c r="AZ47" s="254">
        <f>IF($BC$3="４週",SUM(U47:AV47),IF($BC$3="暦月",SUM(U47:AY47),""))</f>
        <v>50</v>
      </c>
      <c r="BA47" s="255"/>
      <c r="BB47" s="256">
        <f>IF($BC$3="４週",AZ47/4,IF($BC$3="暦月",(AZ47/($BC$8/7)),""))</f>
        <v>11.666666666666668</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207</v>
      </c>
      <c r="Y48" s="217" t="s">
        <v>211</v>
      </c>
      <c r="Z48" s="217"/>
      <c r="AA48" s="218"/>
      <c r="AB48" s="216"/>
      <c r="AC48" s="217"/>
      <c r="AD48" s="217"/>
      <c r="AE48" s="217" t="s">
        <v>151</v>
      </c>
      <c r="AF48" s="217" t="s">
        <v>211</v>
      </c>
      <c r="AG48" s="217"/>
      <c r="AH48" s="218"/>
      <c r="AI48" s="216"/>
      <c r="AJ48" s="217"/>
      <c r="AK48" s="217"/>
      <c r="AL48" s="217" t="s">
        <v>151</v>
      </c>
      <c r="AM48" s="217" t="s">
        <v>211</v>
      </c>
      <c r="AN48" s="217"/>
      <c r="AO48" s="218"/>
      <c r="AP48" s="216"/>
      <c r="AQ48" s="217"/>
      <c r="AR48" s="217"/>
      <c r="AS48" s="217" t="s">
        <v>207</v>
      </c>
      <c r="AT48" s="217" t="s">
        <v>211</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13.066666666666665</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404"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211</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11.2</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405"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207</v>
      </c>
      <c r="Z54" s="217"/>
      <c r="AA54" s="218"/>
      <c r="AB54" s="216"/>
      <c r="AC54" s="217" t="s">
        <v>151</v>
      </c>
      <c r="AD54" s="217"/>
      <c r="AE54" s="217"/>
      <c r="AF54" s="217" t="s">
        <v>207</v>
      </c>
      <c r="AG54" s="217"/>
      <c r="AH54" s="218"/>
      <c r="AI54" s="216"/>
      <c r="AJ54" s="217" t="s">
        <v>151</v>
      </c>
      <c r="AK54" s="217"/>
      <c r="AL54" s="217"/>
      <c r="AM54" s="217" t="s">
        <v>151</v>
      </c>
      <c r="AN54" s="217"/>
      <c r="AO54" s="218"/>
      <c r="AP54" s="216"/>
      <c r="AQ54" s="217" t="s">
        <v>207</v>
      </c>
      <c r="AR54" s="217"/>
      <c r="AS54" s="217"/>
      <c r="AT54" s="217" t="s">
        <v>207</v>
      </c>
      <c r="AU54" s="217"/>
      <c r="AV54" s="218"/>
      <c r="AW54" s="216"/>
      <c r="AX54" s="217" t="s">
        <v>151</v>
      </c>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f>IF(AX54="","",VLOOKUP(AX54,'【記載例】シフト記号表（勤務時間帯）'!$D$6:$X$47,21,FALSE))</f>
        <v>7.9999999999999982</v>
      </c>
      <c r="AY55" s="211" t="str">
        <f>IF(AY54="","",VLOOKUP(AY54,'【記載例】シフト記号表（勤務時間帯）'!$D$6:$X$47,21,FALSE))</f>
        <v/>
      </c>
      <c r="AZ55" s="251">
        <f>IF($BC$3="４週",SUM(U55:AV55),IF($BC$3="暦月",SUM(U55:AY55),""))</f>
        <v>71.999999999999986</v>
      </c>
      <c r="BA55" s="252"/>
      <c r="BB55" s="253">
        <f>IF($BC$3="４週",AZ55/4,IF($BC$3="暦月",(AZ55/($BC$8/7)),""))</f>
        <v>16.799999999999997</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212</v>
      </c>
      <c r="V57" s="217"/>
      <c r="W57" s="217"/>
      <c r="X57" s="217"/>
      <c r="Y57" s="217"/>
      <c r="Z57" s="217" t="s">
        <v>156</v>
      </c>
      <c r="AA57" s="218"/>
      <c r="AB57" s="216" t="s">
        <v>212</v>
      </c>
      <c r="AC57" s="217"/>
      <c r="AD57" s="217"/>
      <c r="AE57" s="217"/>
      <c r="AF57" s="217"/>
      <c r="AG57" s="217" t="s">
        <v>156</v>
      </c>
      <c r="AH57" s="218"/>
      <c r="AI57" s="216" t="s">
        <v>212</v>
      </c>
      <c r="AJ57" s="217"/>
      <c r="AK57" s="217"/>
      <c r="AL57" s="217"/>
      <c r="AM57" s="217"/>
      <c r="AN57" s="217" t="s">
        <v>156</v>
      </c>
      <c r="AO57" s="218"/>
      <c r="AP57" s="216" t="s">
        <v>212</v>
      </c>
      <c r="AQ57" s="217"/>
      <c r="AR57" s="217"/>
      <c r="AS57" s="217"/>
      <c r="AT57" s="217"/>
      <c r="AU57" s="217" t="s">
        <v>156</v>
      </c>
      <c r="AV57" s="218"/>
      <c r="AW57" s="216" t="s">
        <v>156</v>
      </c>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f>IF(AW57="","",VLOOKUP(AW57,'【記載例】シフト記号表（勤務時間帯）'!$D$6:$X$47,21,FALSE))</f>
        <v>6</v>
      </c>
      <c r="AX58" s="211" t="str">
        <f>IF(AX57="","",VLOOKUP(AX57,'【記載例】シフト記号表（勤務時間帯）'!$D$6:$X$47,21,FALSE))</f>
        <v/>
      </c>
      <c r="AY58" s="211" t="str">
        <f>IF(AY57="","",VLOOKUP(AY57,'【記載例】シフト記号表（勤務時間帯）'!$D$6:$X$47,21,FALSE))</f>
        <v/>
      </c>
      <c r="AZ58" s="251">
        <f>IF($BC$3="４週",SUM(U58:AV58),IF($BC$3="暦月",SUM(U58:AY58),""))</f>
        <v>54</v>
      </c>
      <c r="BA58" s="252"/>
      <c r="BB58" s="253">
        <f>IF($BC$3="４週",AZ58/4,IF($BC$3="暦月",(AZ58/($BC$8/7)),""))</f>
        <v>12.6</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213</v>
      </c>
      <c r="X60" s="217"/>
      <c r="Y60" s="217"/>
      <c r="Z60" s="217"/>
      <c r="AA60" s="218" t="s">
        <v>159</v>
      </c>
      <c r="AB60" s="216" t="s">
        <v>213</v>
      </c>
      <c r="AC60" s="217" t="s">
        <v>159</v>
      </c>
      <c r="AD60" s="217" t="s">
        <v>159</v>
      </c>
      <c r="AE60" s="217"/>
      <c r="AF60" s="217"/>
      <c r="AG60" s="217"/>
      <c r="AH60" s="218" t="s">
        <v>213</v>
      </c>
      <c r="AI60" s="216" t="s">
        <v>159</v>
      </c>
      <c r="AJ60" s="217" t="s">
        <v>159</v>
      </c>
      <c r="AK60" s="217" t="s">
        <v>159</v>
      </c>
      <c r="AL60" s="217"/>
      <c r="AM60" s="217"/>
      <c r="AN60" s="217"/>
      <c r="AO60" s="218" t="s">
        <v>159</v>
      </c>
      <c r="AP60" s="216" t="s">
        <v>213</v>
      </c>
      <c r="AQ60" s="217" t="s">
        <v>159</v>
      </c>
      <c r="AR60" s="217" t="s">
        <v>159</v>
      </c>
      <c r="AS60" s="217"/>
      <c r="AT60" s="217"/>
      <c r="AU60" s="217"/>
      <c r="AV60" s="218" t="s">
        <v>159</v>
      </c>
      <c r="AW60" s="216" t="s">
        <v>159</v>
      </c>
      <c r="AX60" s="217" t="s">
        <v>159</v>
      </c>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f>IF(AW60="","",VLOOKUP(AW60,'【記載例】シフト記号表（勤務時間帯）'!$D$6:$X$47,21,FALSE))</f>
        <v>4.0000000000000018</v>
      </c>
      <c r="AX61" s="211">
        <f>IF(AX60="","",VLOOKUP(AX60,'【記載例】シフト記号表（勤務時間帯）'!$D$6:$X$47,21,FALSE))</f>
        <v>4.0000000000000018</v>
      </c>
      <c r="AY61" s="211" t="str">
        <f>IF(AY60="","",VLOOKUP(AY60,'【記載例】シフト記号表（勤務時間帯）'!$D$6:$X$47,21,FALSE))</f>
        <v/>
      </c>
      <c r="AZ61" s="251">
        <f>IF($BC$3="４週",SUM(U61:AV61),IF($BC$3="暦月",SUM(U61:AY61),""))</f>
        <v>72.000000000000014</v>
      </c>
      <c r="BA61" s="252"/>
      <c r="BB61" s="253">
        <f>IF($BC$3="４週",AZ61/4,IF($BC$3="暦月",(AZ61/($BC$8/7)),""))</f>
        <v>16.800000000000004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v>
      </c>
      <c r="AX62" s="214" t="str">
        <f>IF(AX60="","",VLOOKUP(AX60,'【記載例】シフト記号表（勤務時間帯）'!$D$6:$Z$47,23,FALSE))</f>
        <v>-</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214</v>
      </c>
      <c r="V63" s="217" t="s">
        <v>214</v>
      </c>
      <c r="W63" s="217" t="s">
        <v>158</v>
      </c>
      <c r="X63" s="217"/>
      <c r="Y63" s="217"/>
      <c r="Z63" s="217"/>
      <c r="AA63" s="218"/>
      <c r="AB63" s="216" t="s">
        <v>214</v>
      </c>
      <c r="AC63" s="217" t="s">
        <v>214</v>
      </c>
      <c r="AD63" s="217" t="s">
        <v>158</v>
      </c>
      <c r="AE63" s="217"/>
      <c r="AF63" s="217"/>
      <c r="AG63" s="217"/>
      <c r="AH63" s="218"/>
      <c r="AI63" s="216" t="s">
        <v>214</v>
      </c>
      <c r="AJ63" s="217" t="s">
        <v>158</v>
      </c>
      <c r="AK63" s="217" t="s">
        <v>158</v>
      </c>
      <c r="AL63" s="217"/>
      <c r="AM63" s="217"/>
      <c r="AN63" s="217"/>
      <c r="AO63" s="218"/>
      <c r="AP63" s="216" t="s">
        <v>214</v>
      </c>
      <c r="AQ63" s="217" t="s">
        <v>214</v>
      </c>
      <c r="AR63" s="217" t="s">
        <v>158</v>
      </c>
      <c r="AS63" s="217"/>
      <c r="AT63" s="217"/>
      <c r="AU63" s="217"/>
      <c r="AV63" s="218"/>
      <c r="AW63" s="216" t="s">
        <v>158</v>
      </c>
      <c r="AX63" s="217" t="s">
        <v>158</v>
      </c>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f>IF(AW63="","",VLOOKUP(AW63,'【記載例】シフト記号表（勤務時間帯）'!$D$6:$X$47,21,FALSE))</f>
        <v>2.4999999999999991</v>
      </c>
      <c r="AX64" s="211">
        <f>IF(AX63="","",VLOOKUP(AX63,'【記載例】シフト記号表（勤務時間帯）'!$D$6:$X$47,21,FALSE))</f>
        <v>2.4999999999999991</v>
      </c>
      <c r="AY64" s="211" t="str">
        <f>IF(AY63="","",VLOOKUP(AY63,'【記載例】シフト記号表（勤務時間帯）'!$D$6:$X$47,21,FALSE))</f>
        <v/>
      </c>
      <c r="AZ64" s="251">
        <f>IF($BC$3="４週",SUM(U64:AV64),IF($BC$3="暦月",SUM(U64:AY64),""))</f>
        <v>34.999999999999993</v>
      </c>
      <c r="BA64" s="252"/>
      <c r="BB64" s="253">
        <f>IF($BC$3="４週",AZ64/4,IF($BC$3="暦月",(AZ64/($BC$8/7)),""))</f>
        <v>8.1666666666666661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v>
      </c>
      <c r="AX65" s="214" t="str">
        <f>IF(AX63="","",VLOOKUP(AX63,'【記載例】シフト記号表（勤務時間帯）'!$D$6:$Z$47,23,FALSE))</f>
        <v>-</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209</v>
      </c>
      <c r="AE66" s="217"/>
      <c r="AF66" s="217"/>
      <c r="AG66" s="217" t="s">
        <v>164</v>
      </c>
      <c r="AH66" s="218"/>
      <c r="AI66" s="216"/>
      <c r="AJ66" s="217"/>
      <c r="AK66" s="217" t="s">
        <v>209</v>
      </c>
      <c r="AL66" s="217"/>
      <c r="AM66" s="217"/>
      <c r="AN66" s="217" t="s">
        <v>164</v>
      </c>
      <c r="AO66" s="218"/>
      <c r="AP66" s="216"/>
      <c r="AQ66" s="217"/>
      <c r="AR66" s="217" t="s">
        <v>209</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11.200000000000001</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227</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v>10</v>
      </c>
      <c r="AX69" s="220">
        <v>11</v>
      </c>
      <c r="AY69" s="223"/>
      <c r="AZ69" s="346"/>
      <c r="BA69" s="347"/>
      <c r="BB69" s="352"/>
      <c r="BC69" s="353"/>
      <c r="BD69" s="353"/>
      <c r="BE69" s="353"/>
      <c r="BF69" s="353"/>
      <c r="BG69" s="353"/>
      <c r="BH69" s="354"/>
    </row>
    <row r="70" spans="2:60" ht="20.25" customHeight="1" x14ac:dyDescent="0.4">
      <c r="B70" s="367" t="s">
        <v>228</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229</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v>9</v>
      </c>
      <c r="AX71" s="225">
        <v>9</v>
      </c>
      <c r="AY71" s="228"/>
      <c r="AZ71" s="350"/>
      <c r="BA71" s="351"/>
      <c r="BB71" s="355"/>
      <c r="BC71" s="356"/>
      <c r="BD71" s="356"/>
      <c r="BE71" s="356"/>
      <c r="BF71" s="356"/>
      <c r="BG71" s="356"/>
      <c r="BH71" s="357"/>
    </row>
    <row r="72" spans="2:60" ht="20.25" customHeight="1" x14ac:dyDescent="0.4">
      <c r="B72" s="367" t="s">
        <v>230</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f t="shared" si="1"/>
        <v>42.5</v>
      </c>
      <c r="AX72" s="232">
        <f t="shared" si="1"/>
        <v>44.5</v>
      </c>
      <c r="AY72" s="232" t="str">
        <f t="shared" si="1"/>
        <v/>
      </c>
      <c r="AZ72" s="370">
        <f>IF($BC$3="４週",SUM(U72:AV72),IF($BC$3="暦月",SUM(U72:AY72),""))</f>
        <v>1285</v>
      </c>
      <c r="BA72" s="371"/>
      <c r="BB72" s="355"/>
      <c r="BC72" s="356"/>
      <c r="BD72" s="356"/>
      <c r="BE72" s="356"/>
      <c r="BF72" s="356"/>
      <c r="BG72" s="356"/>
      <c r="BH72" s="357"/>
    </row>
    <row r="73" spans="2:60" ht="20.25" customHeight="1" thickBot="1" x14ac:dyDescent="0.45">
      <c r="B73" s="361" t="s">
        <v>231</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f t="shared" si="2"/>
        <v>10</v>
      </c>
      <c r="AX73" s="235">
        <f t="shared" si="2"/>
        <v>10</v>
      </c>
      <c r="AY73" s="238" t="str">
        <f t="shared" si="2"/>
        <v/>
      </c>
      <c r="AZ73" s="344">
        <f>IF($BC$3="４週",SUM(U73:AV73),IF($BC$3="暦月",SUM(U73:AY73),""))</f>
        <v>300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3">
    <cfRule type="expression" dxfId="150" priority="177">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【記載例】共用型認知症対応型通所介護!$BB$13</f>
        <v>0.29166666666666669</v>
      </c>
      <c r="O6" s="144" t="s">
        <v>17</v>
      </c>
      <c r="P6" s="155">
        <f>【記載例】共用型認知症対応型通所介護!$BF$13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【記載例】共用型認知症対応型通所介護!$BB$13</f>
        <v>0.29166666666666669</v>
      </c>
      <c r="O7" s="144" t="s">
        <v>17</v>
      </c>
      <c r="P7" s="155">
        <f>【記載例】共用型認知症対応型通所介護!$BF$13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【記載例】共用型認知症対応型通所介護!$BB$13</f>
        <v>0.29166666666666669</v>
      </c>
      <c r="O8" s="144" t="s">
        <v>17</v>
      </c>
      <c r="P8" s="155">
        <f>【記載例】共用型認知症対応型通所介護!$BF$13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【記載例】共用型認知症対応型通所介護!$BB$13</f>
        <v>0.29166666666666669</v>
      </c>
      <c r="O9" s="144" t="s">
        <v>17</v>
      </c>
      <c r="P9" s="155">
        <f>【記載例】共用型認知症対応型通所介護!$BF$13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【記載例】共用型認知症対応型通所介護!$BB$13</f>
        <v>0.29166666666666669</v>
      </c>
      <c r="O10" s="144" t="s">
        <v>17</v>
      </c>
      <c r="P10" s="155">
        <f>【記載例】共用型認知症対応型通所介護!$BF$13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【記載例】共用型認知症対応型通所介護!$BB$13</f>
        <v>0.29166666666666669</v>
      </c>
      <c r="O11" s="144" t="s">
        <v>17</v>
      </c>
      <c r="P11" s="155">
        <f>【記載例】共用型認知症対応型通所介護!$BF$13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【記載例】共用型認知症対応型通所介護!$BB$13</f>
        <v>0.29166666666666669</v>
      </c>
      <c r="O12" s="144" t="s">
        <v>17</v>
      </c>
      <c r="P12" s="155">
        <f>【記載例】共用型認知症対応型通所介護!$BF$13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【記載例】共用型認知症対応型通所介護!$BB$13</f>
        <v>0.29166666666666669</v>
      </c>
      <c r="O13" s="144" t="s">
        <v>17</v>
      </c>
      <c r="P13" s="155">
        <f>【記載例】共用型認知症対応型通所介護!$BF$13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【記載例】共用型認知症対応型通所介護!$BB$13</f>
        <v>0.29166666666666669</v>
      </c>
      <c r="O14" s="144" t="s">
        <v>17</v>
      </c>
      <c r="P14" s="155">
        <f>【記載例】共用型認知症対応型通所介護!$BF$13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205</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【記載例】共用型認知症対応型通所介護!$BB$13</f>
        <v>0.29166666666666669</v>
      </c>
      <c r="O15" s="144" t="s">
        <v>17</v>
      </c>
      <c r="P15" s="155">
        <f>【記載例】共用型認知症対応型通所介護!$BF$13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206</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【記載例】共用型認知症対応型通所介護!$BB$13</f>
        <v>0.29166666666666669</v>
      </c>
      <c r="O16" s="144" t="s">
        <v>17</v>
      </c>
      <c r="P16" s="155">
        <f>【記載例】共用型認知症対応型通所介護!$BF$13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【記載例】共用型認知症対応型通所介護!$BB$13</f>
        <v>0.29166666666666669</v>
      </c>
      <c r="O17" s="144" t="s">
        <v>17</v>
      </c>
      <c r="P17" s="155">
        <f>【記載例】共用型認知症対応型通所介護!$BF$13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【記載例】共用型認知症対応型通所介護!$BB$13</f>
        <v>0.29166666666666669</v>
      </c>
      <c r="O18" s="144" t="s">
        <v>17</v>
      </c>
      <c r="P18" s="155">
        <f>【記載例】共用型認知症対応型通所介護!$BF$13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【記載例】共用型認知症対応型通所介護!$BB$13</f>
        <v>0.29166666666666669</v>
      </c>
      <c r="O19" s="144" t="s">
        <v>17</v>
      </c>
      <c r="P19" s="155">
        <f>【記載例】共用型認知症対応型通所介護!$BF$13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【記載例】共用型認知症対応型通所介護!$BB$13</f>
        <v>0.29166666666666669</v>
      </c>
      <c r="O20" s="144" t="s">
        <v>17</v>
      </c>
      <c r="P20" s="155">
        <f>【記載例】共用型認知症対応型通所介護!$BF$13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【記載例】共用型認知症対応型通所介護!$BB$13</f>
        <v>0.29166666666666669</v>
      </c>
      <c r="O21" s="144" t="s">
        <v>17</v>
      </c>
      <c r="P21" s="155">
        <f>【記載例】共用型認知症対応型通所介護!$BF$13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【記載例】共用型認知症対応型通所介護!$BB$13</f>
        <v>0.29166666666666669</v>
      </c>
      <c r="O22" s="144" t="s">
        <v>17</v>
      </c>
      <c r="P22" s="155">
        <f>【記載例】共用型認知症対応型通所介護!$BF$13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【記載例】共用型認知症対応型通所介護!$BB$13</f>
        <v>0.29166666666666669</v>
      </c>
      <c r="O39" s="144" t="s">
        <v>17</v>
      </c>
      <c r="P39" s="155">
        <f>【記載例】共用型認知症対応型通所介護!$BF$13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【記載例】共用型認知症対応型通所介護!$BB$13</f>
        <v>0.29166666666666669</v>
      </c>
      <c r="O40" s="144" t="s">
        <v>17</v>
      </c>
      <c r="P40" s="155">
        <f>【記載例】共用型認知症対応型通所介護!$BF$13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187</v>
      </c>
      <c r="O41" s="144" t="s">
        <v>17</v>
      </c>
      <c r="P41" s="155" t="s">
        <v>187</v>
      </c>
      <c r="R41" s="158" t="s">
        <v>187</v>
      </c>
      <c r="S41" s="144" t="s">
        <v>17</v>
      </c>
      <c r="T41" s="158" t="s">
        <v>187</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【記載例】共用型認知症対応型通所介護!$BB$13</f>
        <v>0.29166666666666669</v>
      </c>
      <c r="O42" s="144" t="s">
        <v>17</v>
      </c>
      <c r="P42" s="155">
        <f>【記載例】共用型認知症対応型通所介護!$BF$13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【記載例】共用型認知症対応型通所介護!$BB$13</f>
        <v>0.29166666666666669</v>
      </c>
      <c r="O43" s="144" t="s">
        <v>17</v>
      </c>
      <c r="P43" s="155">
        <f>【記載例】共用型認知症対応型通所介護!$BF$13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187</v>
      </c>
      <c r="O44" s="144" t="s">
        <v>17</v>
      </c>
      <c r="P44" s="155" t="s">
        <v>187</v>
      </c>
      <c r="R44" s="158" t="s">
        <v>187</v>
      </c>
      <c r="S44" s="144" t="s">
        <v>17</v>
      </c>
      <c r="T44" s="158" t="s">
        <v>187</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【記載例】共用型認知症対応型通所介護!$BB$13</f>
        <v>0.29166666666666669</v>
      </c>
      <c r="O45" s="144" t="s">
        <v>17</v>
      </c>
      <c r="P45" s="155">
        <f>【記載例】共用型認知症対応型通所介護!$BF$13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【記載例】共用型認知症対応型通所介護!$BB$13</f>
        <v>0.29166666666666669</v>
      </c>
      <c r="O46" s="144" t="s">
        <v>17</v>
      </c>
      <c r="P46" s="155">
        <f>【記載例】共用型認知症対応型通所介護!$BF$13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187</v>
      </c>
      <c r="O47" s="144" t="s">
        <v>17</v>
      </c>
      <c r="P47" s="155" t="s">
        <v>187</v>
      </c>
      <c r="R47" s="158" t="s">
        <v>187</v>
      </c>
      <c r="S47" s="144" t="s">
        <v>17</v>
      </c>
      <c r="T47" s="158" t="s">
        <v>187</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251</v>
      </c>
      <c r="D1" s="5"/>
      <c r="E1" s="5"/>
      <c r="F1" s="5"/>
      <c r="G1" s="5"/>
      <c r="H1" s="5"/>
      <c r="K1" s="7" t="s">
        <v>0</v>
      </c>
      <c r="N1" s="5"/>
      <c r="O1" s="5"/>
      <c r="P1" s="5"/>
      <c r="Q1" s="5"/>
      <c r="R1" s="5"/>
      <c r="S1" s="5"/>
      <c r="T1" s="5"/>
      <c r="U1" s="5"/>
      <c r="AQ1" s="9" t="s">
        <v>30</v>
      </c>
      <c r="AR1" s="288" t="s">
        <v>196</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c r="AI2" s="290"/>
      <c r="AJ2" s="113" t="s">
        <v>24</v>
      </c>
      <c r="AQ2" s="9" t="s">
        <v>31</v>
      </c>
      <c r="AR2" s="290"/>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252</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186</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217</v>
      </c>
      <c r="AR10" s="70"/>
      <c r="AS10" s="70"/>
      <c r="AT10" s="77"/>
      <c r="AU10" s="66"/>
      <c r="AV10" s="78"/>
      <c r="AW10" s="78"/>
      <c r="AX10" s="78"/>
      <c r="AY10" s="66"/>
      <c r="AZ10" s="66"/>
      <c r="BA10" s="67" t="s">
        <v>215</v>
      </c>
      <c r="BB10" s="66"/>
      <c r="BC10" s="266"/>
      <c r="BD10" s="267"/>
      <c r="BE10" s="2" t="s">
        <v>216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218</v>
      </c>
      <c r="AJ12" s="69"/>
      <c r="AK12" s="77"/>
      <c r="AL12" s="71"/>
      <c r="AM12" s="72"/>
      <c r="AN12" s="66"/>
      <c r="AO12" s="77"/>
      <c r="AP12" s="77"/>
      <c r="AQ12" s="77"/>
      <c r="AR12" s="77"/>
      <c r="AS12" s="73" t="s">
        <v>219</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202</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203</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220</v>
      </c>
      <c r="D16" s="299"/>
      <c r="E16" s="311"/>
      <c r="F16" s="183"/>
      <c r="G16" s="186"/>
      <c r="H16" s="314" t="s">
        <v>221</v>
      </c>
      <c r="I16" s="317" t="s">
        <v>222</v>
      </c>
      <c r="J16" s="299"/>
      <c r="K16" s="299"/>
      <c r="L16" s="311"/>
      <c r="M16" s="317" t="s">
        <v>223</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224</v>
      </c>
      <c r="AJ16" s="116"/>
      <c r="AK16" s="116"/>
      <c r="AL16" s="116"/>
      <c r="AM16" s="116"/>
      <c r="AN16" s="116" t="s">
        <v>182</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225</v>
      </c>
      <c r="BC16" s="327"/>
      <c r="BD16" s="298" t="s">
        <v>226</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t="e">
        <f>IF($BC$3="４週",AZ22/4,IF($BC$3="暦月",(AZ22/($BC$8/7)),""))</f>
        <v>#VALUE!</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t="e">
        <f>IF($BC$3="４週",AZ23/4,IF($BC$3="暦月",(AZ23/($BC$8/7)),""))</f>
        <v>#VALUE!</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t="e">
        <f>IF($BC$3="４週",AZ25/4,IF($BC$3="暦月",(AZ25/($BC$8/7)),""))</f>
        <v>#VALUE!</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t="e">
        <f>IF($BC$3="４週",AZ26/4,IF($BC$3="暦月",(AZ26/($BC$8/7)),""))</f>
        <v>#VALUE!</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t="e">
        <f>IF($BC$3="４週",AZ28/4,IF($BC$3="暦月",(AZ28/($BC$8/7)),""))</f>
        <v>#VALUE!</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t="e">
        <f>IF($BC$3="４週",AZ29/4,IF($BC$3="暦月",(AZ29/($BC$8/7)),""))</f>
        <v>#VALUE!</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t="e">
        <f>IF($BC$3="４週",AZ31/4,IF($BC$3="暦月",(AZ31/($BC$8/7)),""))</f>
        <v>#VALUE!</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t="e">
        <f>IF($BC$3="４週",AZ32/4,IF($BC$3="暦月",(AZ32/($BC$8/7)),""))</f>
        <v>#VALUE!</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t="e">
        <f>IF($BC$3="４週",AZ34/4,IF($BC$3="暦月",(AZ34/($BC$8/7)),""))</f>
        <v>#VALUE!</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t="e">
        <f>IF($BC$3="４週",AZ35/4,IF($BC$3="暦月",(AZ35/($BC$8/7)),""))</f>
        <v>#VALUE!</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t="e">
        <f>IF($BC$3="４週",AZ37/4,IF($BC$3="暦月",(AZ37/($BC$8/7)),""))</f>
        <v>#VALUE!</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t="e">
        <f>IF($BC$3="４週",AZ38/4,IF($BC$3="暦月",(AZ38/($BC$8/7)),""))</f>
        <v>#VALUE!</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t="e">
        <f>IF($BC$3="４週",AZ40/4,IF($BC$3="暦月",(AZ40/($BC$8/7)),""))</f>
        <v>#VALUE!</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t="e">
        <f>IF($BC$3="４週",AZ41/4,IF($BC$3="暦月",(AZ41/($BC$8/7)),""))</f>
        <v>#VALUE!</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t="e">
        <f>IF($BC$3="４週",AZ43/4,IF($BC$3="暦月",(AZ43/($BC$8/7)),""))</f>
        <v>#VALUE!</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t="e">
        <f>IF($BC$3="４週",AZ44/4,IF($BC$3="暦月",(AZ44/($BC$8/7)),""))</f>
        <v>#VALUE!</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t="e">
        <f>IF($BC$3="４週",AZ46/4,IF($BC$3="暦月",(AZ46/($BC$8/7)),""))</f>
        <v>#VALUE!</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t="e">
        <f>IF($BC$3="４週",AZ47/4,IF($BC$3="暦月",(AZ47/($BC$8/7)),""))</f>
        <v>#VALUE!</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t="e">
        <f>IF($BC$3="４週",AZ49/4,IF($BC$3="暦月",(AZ49/($BC$8/7)),""))</f>
        <v>#VALUE!</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t="e">
        <f>IF($BC$3="４週",AZ50/4,IF($BC$3="暦月",(AZ50/($BC$8/7)),""))</f>
        <v>#VALUE!</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t="e">
        <f>IF($BC$3="４週",AZ52/4,IF($BC$3="暦月",(AZ52/($BC$8/7)),""))</f>
        <v>#VALUE!</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t="e">
        <f>IF($BC$3="４週",AZ53/4,IF($BC$3="暦月",(AZ53/($BC$8/7)),""))</f>
        <v>#VALUE!</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t="e">
        <f>IF($BC$3="４週",AZ55/4,IF($BC$3="暦月",(AZ55/($BC$8/7)),""))</f>
        <v>#VALUE!</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t="e">
        <f>IF($BC$3="４週",AZ56/4,IF($BC$3="暦月",(AZ56/($BC$8/7)),""))</f>
        <v>#VALUE!</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t="e">
        <f>IF($BC$3="４週",AZ58/4,IF($BC$3="暦月",(AZ58/($BC$8/7)),""))</f>
        <v>#VALUE!</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t="e">
        <f>IF($BC$3="４週",AZ59/4,IF($BC$3="暦月",(AZ59/($BC$8/7)),""))</f>
        <v>#VALUE!</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t="e">
        <f>IF($BC$3="４週",AZ61/4,IF($BC$3="暦月",(AZ61/($BC$8/7)),""))</f>
        <v>#VALUE!</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t="e">
        <f>IF($BC$3="４週",AZ62/4,IF($BC$3="暦月",(AZ62/($BC$8/7)),""))</f>
        <v>#VALUE!</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t="e">
        <f>IF($BC$3="４週",AZ64/4,IF($BC$3="暦月",(AZ64/($BC$8/7)),""))</f>
        <v>#VALUE!</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t="e">
        <f>IF($BC$3="４週",AZ65/4,IF($BC$3="暦月",(AZ65/($BC$8/7)),""))</f>
        <v>#VALUE!</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t="e">
        <f>IF($BC$3="４週",AZ67/4,IF($BC$3="暦月",(AZ67/($BC$8/7)),""))</f>
        <v>#VALUE!</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t="e">
        <f>IF($BC$3="４週",AZ68/4,IF($BC$3="暦月",(AZ68/($BC$8/7)),""))</f>
        <v>#VALUE!</v>
      </c>
      <c r="BC68" s="255"/>
      <c r="BD68" s="245"/>
      <c r="BE68" s="246"/>
      <c r="BF68" s="246"/>
      <c r="BG68" s="246"/>
      <c r="BH68" s="247"/>
    </row>
    <row r="69" spans="2:60" ht="20.25" customHeight="1" x14ac:dyDescent="0.4">
      <c r="B69" s="364" t="s">
        <v>227</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228</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229</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230</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231</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133" priority="152">
      <formula>OR(U$69=$B22,U$70=$B22)</formula>
    </cfRule>
  </conditionalFormatting>
  <conditionalFormatting sqref="U26:AY26">
    <cfRule type="expression" dxfId="132" priority="142">
      <formula>OR(U$69=$B25,U$70=$B25)</formula>
    </cfRule>
  </conditionalFormatting>
  <conditionalFormatting sqref="U29:AY29">
    <cfRule type="expression" dxfId="131" priority="132">
      <formula>OR(U$69=$B28,U$70=$B28)</formula>
    </cfRule>
  </conditionalFormatting>
  <conditionalFormatting sqref="U32:AY32">
    <cfRule type="expression" dxfId="130" priority="122">
      <formula>OR(U$69=$B31,U$70=$B31)</formula>
    </cfRule>
  </conditionalFormatting>
  <conditionalFormatting sqref="U35:AY35">
    <cfRule type="expression" dxfId="129" priority="112">
      <formula>OR(U$69=$B34,U$70=$B34)</formula>
    </cfRule>
  </conditionalFormatting>
  <conditionalFormatting sqref="U38:AY38">
    <cfRule type="expression" dxfId="128" priority="102">
      <formula>OR(U$69=$B37,U$70=$B37)</formula>
    </cfRule>
  </conditionalFormatting>
  <conditionalFormatting sqref="U41:AY41">
    <cfRule type="expression" dxfId="127" priority="92">
      <formula>OR(U$69=$B40,U$70=$B40)</formula>
    </cfRule>
  </conditionalFormatting>
  <conditionalFormatting sqref="U44:AY44">
    <cfRule type="expression" dxfId="126" priority="82">
      <formula>OR(U$69=$B43,U$70=$B43)</formula>
    </cfRule>
  </conditionalFormatting>
  <conditionalFormatting sqref="U47:AY47">
    <cfRule type="expression" dxfId="125" priority="72">
      <formula>OR(U$69=$B46,U$70=$B46)</formula>
    </cfRule>
  </conditionalFormatting>
  <conditionalFormatting sqref="U50:AY50">
    <cfRule type="expression" dxfId="124" priority="62">
      <formula>OR(U$69=$B49,U$70=$B49)</formula>
    </cfRule>
  </conditionalFormatting>
  <conditionalFormatting sqref="U53:AY53">
    <cfRule type="expression" dxfId="123" priority="52">
      <formula>OR(U$69=$B52,U$70=$B52)</formula>
    </cfRule>
  </conditionalFormatting>
  <conditionalFormatting sqref="U56:AY56">
    <cfRule type="expression" dxfId="122" priority="42">
      <formula>OR(U$69=$B55,U$70=$B55)</formula>
    </cfRule>
  </conditionalFormatting>
  <conditionalFormatting sqref="U59:AY59">
    <cfRule type="expression" dxfId="121" priority="32">
      <formula>OR(U$69=$B58,U$70=$B58)</formula>
    </cfRule>
  </conditionalFormatting>
  <conditionalFormatting sqref="U62:AY62">
    <cfRule type="expression" dxfId="120" priority="22">
      <formula>OR(U$69=$B61,U$70=$B61)</formula>
    </cfRule>
  </conditionalFormatting>
  <conditionalFormatting sqref="U65:AY65">
    <cfRule type="expression" dxfId="119" priority="12">
      <formula>OR(U$69=$B64,U$70=$B64)</formula>
    </cfRule>
  </conditionalFormatting>
  <conditionalFormatting sqref="U68:AY68">
    <cfRule type="expression" dxfId="118" priority="2">
      <formula>OR(U$69=$B67,U$70=$B67)</formula>
    </cfRule>
  </conditionalFormatting>
  <conditionalFormatting sqref="U69:BA73">
    <cfRule type="expression" dxfId="117" priority="255">
      <formula>INDIRECT(ADDRESS(ROW(),COLUMN()))=TRUNC(INDIRECT(ADDRESS(ROW(),COLUMN())))</formula>
    </cfRule>
  </conditionalFormatting>
  <conditionalFormatting sqref="U22:BC23">
    <cfRule type="expression" dxfId="116" priority="151">
      <formula>INDIRECT(ADDRESS(ROW(),COLUMN()))=TRUNC(INDIRECT(ADDRESS(ROW(),COLUMN())))</formula>
    </cfRule>
  </conditionalFormatting>
  <conditionalFormatting sqref="U25:BC26">
    <cfRule type="expression" dxfId="115" priority="141">
      <formula>INDIRECT(ADDRESS(ROW(),COLUMN()))=TRUNC(INDIRECT(ADDRESS(ROW(),COLUMN())))</formula>
    </cfRule>
  </conditionalFormatting>
  <conditionalFormatting sqref="U28:BC29">
    <cfRule type="expression" dxfId="114" priority="131">
      <formula>INDIRECT(ADDRESS(ROW(),COLUMN()))=TRUNC(INDIRECT(ADDRESS(ROW(),COLUMN())))</formula>
    </cfRule>
  </conditionalFormatting>
  <conditionalFormatting sqref="U31:BC32">
    <cfRule type="expression" dxfId="113" priority="121">
      <formula>INDIRECT(ADDRESS(ROW(),COLUMN()))=TRUNC(INDIRECT(ADDRESS(ROW(),COLUMN())))</formula>
    </cfRule>
  </conditionalFormatting>
  <conditionalFormatting sqref="U34:BC35">
    <cfRule type="expression" dxfId="112" priority="111">
      <formula>INDIRECT(ADDRESS(ROW(),COLUMN()))=TRUNC(INDIRECT(ADDRESS(ROW(),COLUMN())))</formula>
    </cfRule>
  </conditionalFormatting>
  <conditionalFormatting sqref="U37:BC38">
    <cfRule type="expression" dxfId="111" priority="101">
      <formula>INDIRECT(ADDRESS(ROW(),COLUMN()))=TRUNC(INDIRECT(ADDRESS(ROW(),COLUMN())))</formula>
    </cfRule>
  </conditionalFormatting>
  <conditionalFormatting sqref="U40:BC41">
    <cfRule type="expression" dxfId="110" priority="91">
      <formula>INDIRECT(ADDRESS(ROW(),COLUMN()))=TRUNC(INDIRECT(ADDRESS(ROW(),COLUMN())))</formula>
    </cfRule>
  </conditionalFormatting>
  <conditionalFormatting sqref="U43:BC44">
    <cfRule type="expression" dxfId="109" priority="81">
      <formula>INDIRECT(ADDRESS(ROW(),COLUMN()))=TRUNC(INDIRECT(ADDRESS(ROW(),COLUMN())))</formula>
    </cfRule>
  </conditionalFormatting>
  <conditionalFormatting sqref="U46:BC47">
    <cfRule type="expression" dxfId="108" priority="71">
      <formula>INDIRECT(ADDRESS(ROW(),COLUMN()))=TRUNC(INDIRECT(ADDRESS(ROW(),COLUMN())))</formula>
    </cfRule>
  </conditionalFormatting>
  <conditionalFormatting sqref="U49:BC50">
    <cfRule type="expression" dxfId="107" priority="61">
      <formula>INDIRECT(ADDRESS(ROW(),COLUMN()))=TRUNC(INDIRECT(ADDRESS(ROW(),COLUMN())))</formula>
    </cfRule>
  </conditionalFormatting>
  <conditionalFormatting sqref="U52:BC53">
    <cfRule type="expression" dxfId="106" priority="51">
      <formula>INDIRECT(ADDRESS(ROW(),COLUMN()))=TRUNC(INDIRECT(ADDRESS(ROW(),COLUMN())))</formula>
    </cfRule>
  </conditionalFormatting>
  <conditionalFormatting sqref="U55:BC56">
    <cfRule type="expression" dxfId="105" priority="41">
      <formula>INDIRECT(ADDRESS(ROW(),COLUMN()))=TRUNC(INDIRECT(ADDRESS(ROW(),COLUMN())))</formula>
    </cfRule>
  </conditionalFormatting>
  <conditionalFormatting sqref="U58:BC59">
    <cfRule type="expression" dxfId="104" priority="31">
      <formula>INDIRECT(ADDRESS(ROW(),COLUMN()))=TRUNC(INDIRECT(ADDRESS(ROW(),COLUMN())))</formula>
    </cfRule>
  </conditionalFormatting>
  <conditionalFormatting sqref="U61:BC62">
    <cfRule type="expression" dxfId="103" priority="21">
      <formula>INDIRECT(ADDRESS(ROW(),COLUMN()))=TRUNC(INDIRECT(ADDRESS(ROW(),COLUMN())))</formula>
    </cfRule>
  </conditionalFormatting>
  <conditionalFormatting sqref="U64:BC65">
    <cfRule type="expression" dxfId="102" priority="11">
      <formula>INDIRECT(ADDRESS(ROW(),COLUMN()))=TRUNC(INDIRECT(ADDRESS(ROW(),COLUMN())))</formula>
    </cfRule>
  </conditionalFormatting>
  <conditionalFormatting sqref="U67:BC68">
    <cfRule type="expression" dxfId="101"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251</v>
      </c>
      <c r="D1" s="5"/>
      <c r="E1" s="5"/>
      <c r="F1" s="5"/>
      <c r="G1" s="5"/>
      <c r="H1" s="5"/>
      <c r="K1" s="7" t="s">
        <v>0</v>
      </c>
      <c r="N1" s="5"/>
      <c r="O1" s="5"/>
      <c r="P1" s="5"/>
      <c r="Q1" s="5"/>
      <c r="R1" s="5"/>
      <c r="S1" s="5"/>
      <c r="T1" s="5"/>
      <c r="U1" s="5"/>
      <c r="AQ1" s="9" t="s">
        <v>30</v>
      </c>
      <c r="AR1" s="288" t="s">
        <v>196</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c r="AI2" s="290"/>
      <c r="AJ2" s="113" t="s">
        <v>24</v>
      </c>
      <c r="AQ2" s="9" t="s">
        <v>31</v>
      </c>
      <c r="AR2" s="290"/>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252</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186</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217</v>
      </c>
      <c r="AR10" s="70"/>
      <c r="AS10" s="70"/>
      <c r="AT10" s="77"/>
      <c r="AU10" s="66"/>
      <c r="AV10" s="78"/>
      <c r="AW10" s="78"/>
      <c r="AX10" s="78"/>
      <c r="AY10" s="66"/>
      <c r="AZ10" s="66"/>
      <c r="BA10" s="67" t="s">
        <v>215</v>
      </c>
      <c r="BB10" s="66"/>
      <c r="BC10" s="266"/>
      <c r="BD10" s="267"/>
      <c r="BE10" s="2" t="s">
        <v>216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218</v>
      </c>
      <c r="AJ12" s="69"/>
      <c r="AK12" s="77"/>
      <c r="AL12" s="71"/>
      <c r="AM12" s="72"/>
      <c r="AN12" s="66"/>
      <c r="AO12" s="77"/>
      <c r="AP12" s="77"/>
      <c r="AQ12" s="77"/>
      <c r="AR12" s="77"/>
      <c r="AS12" s="73" t="s">
        <v>219</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202</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203</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220</v>
      </c>
      <c r="D16" s="299"/>
      <c r="E16" s="311"/>
      <c r="F16" s="183"/>
      <c r="G16" s="186"/>
      <c r="H16" s="314" t="s">
        <v>221</v>
      </c>
      <c r="I16" s="317" t="s">
        <v>222</v>
      </c>
      <c r="J16" s="299"/>
      <c r="K16" s="299"/>
      <c r="L16" s="311"/>
      <c r="M16" s="317" t="s">
        <v>223</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224</v>
      </c>
      <c r="AJ16" s="116"/>
      <c r="AK16" s="116"/>
      <c r="AL16" s="116"/>
      <c r="AM16" s="116"/>
      <c r="AN16" s="116" t="s">
        <v>182</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225</v>
      </c>
      <c r="BC16" s="327"/>
      <c r="BD16" s="298" t="s">
        <v>226</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t="e">
        <f>IF($BC$3="４週",AZ22/4,IF($BC$3="暦月",(AZ22/($BC$8/7)),""))</f>
        <v>#VALUE!</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t="e">
        <f>IF($BC$3="４週",AZ23/4,IF($BC$3="暦月",(AZ23/($BC$8/7)),""))</f>
        <v>#VALUE!</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t="e">
        <f>IF($BC$3="４週",AZ25/4,IF($BC$3="暦月",(AZ25/($BC$8/7)),""))</f>
        <v>#VALUE!</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t="e">
        <f>IF($BC$3="４週",AZ26/4,IF($BC$3="暦月",(AZ26/($BC$8/7)),""))</f>
        <v>#VALUE!</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t="e">
        <f>IF($BC$3="４週",AZ28/4,IF($BC$3="暦月",(AZ28/($BC$8/7)),""))</f>
        <v>#VALUE!</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t="e">
        <f>IF($BC$3="４週",AZ29/4,IF($BC$3="暦月",(AZ29/($BC$8/7)),""))</f>
        <v>#VALUE!</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t="e">
        <f>IF($BC$3="４週",AZ31/4,IF($BC$3="暦月",(AZ31/($BC$8/7)),""))</f>
        <v>#VALUE!</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t="e">
        <f>IF($BC$3="４週",AZ32/4,IF($BC$3="暦月",(AZ32/($BC$8/7)),""))</f>
        <v>#VALUE!</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t="e">
        <f>IF($BC$3="４週",AZ34/4,IF($BC$3="暦月",(AZ34/($BC$8/7)),""))</f>
        <v>#VALUE!</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t="e">
        <f>IF($BC$3="４週",AZ35/4,IF($BC$3="暦月",(AZ35/($BC$8/7)),""))</f>
        <v>#VALUE!</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t="e">
        <f>IF($BC$3="４週",AZ37/4,IF($BC$3="暦月",(AZ37/($BC$8/7)),""))</f>
        <v>#VALUE!</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t="e">
        <f>IF($BC$3="４週",AZ38/4,IF($BC$3="暦月",(AZ38/($BC$8/7)),""))</f>
        <v>#VALUE!</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t="e">
        <f>IF($BC$3="４週",AZ40/4,IF($BC$3="暦月",(AZ40/($BC$8/7)),""))</f>
        <v>#VALUE!</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t="e">
        <f>IF($BC$3="４週",AZ41/4,IF($BC$3="暦月",(AZ41/($BC$8/7)),""))</f>
        <v>#VALUE!</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t="e">
        <f>IF($BC$3="４週",AZ43/4,IF($BC$3="暦月",(AZ43/($BC$8/7)),""))</f>
        <v>#VALUE!</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t="e">
        <f>IF($BC$3="４週",AZ44/4,IF($BC$3="暦月",(AZ44/($BC$8/7)),""))</f>
        <v>#VALUE!</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t="e">
        <f>IF($BC$3="４週",AZ46/4,IF($BC$3="暦月",(AZ46/($BC$8/7)),""))</f>
        <v>#VALUE!</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t="e">
        <f>IF($BC$3="４週",AZ47/4,IF($BC$3="暦月",(AZ47/($BC$8/7)),""))</f>
        <v>#VALUE!</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t="e">
        <f>IF($BC$3="４週",AZ49/4,IF($BC$3="暦月",(AZ49/($BC$8/7)),""))</f>
        <v>#VALUE!</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t="e">
        <f>IF($BC$3="４週",AZ50/4,IF($BC$3="暦月",(AZ50/($BC$8/7)),""))</f>
        <v>#VALUE!</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t="e">
        <f>IF($BC$3="４週",AZ52/4,IF($BC$3="暦月",(AZ52/($BC$8/7)),""))</f>
        <v>#VALUE!</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t="e">
        <f>IF($BC$3="４週",AZ53/4,IF($BC$3="暦月",(AZ53/($BC$8/7)),""))</f>
        <v>#VALUE!</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t="e">
        <f>IF($BC$3="４週",AZ55/4,IF($BC$3="暦月",(AZ55/($BC$8/7)),""))</f>
        <v>#VALUE!</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t="e">
        <f>IF($BC$3="４週",AZ56/4,IF($BC$3="暦月",(AZ56/($BC$8/7)),""))</f>
        <v>#VALUE!</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t="e">
        <f>IF($BC$3="４週",AZ58/4,IF($BC$3="暦月",(AZ58/($BC$8/7)),""))</f>
        <v>#VALUE!</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t="e">
        <f>IF($BC$3="４週",AZ59/4,IF($BC$3="暦月",(AZ59/($BC$8/7)),""))</f>
        <v>#VALUE!</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t="e">
        <f>IF($BC$3="４週",AZ61/4,IF($BC$3="暦月",(AZ61/($BC$8/7)),""))</f>
        <v>#VALUE!</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t="e">
        <f>IF($BC$3="４週",AZ62/4,IF($BC$3="暦月",(AZ62/($BC$8/7)),""))</f>
        <v>#VALUE!</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t="e">
        <f>IF($BC$3="４週",AZ64/4,IF($BC$3="暦月",(AZ64/($BC$8/7)),""))</f>
        <v>#VALUE!</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t="e">
        <f>IF($BC$3="４週",AZ65/4,IF($BC$3="暦月",(AZ65/($BC$8/7)),""))</f>
        <v>#VALUE!</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t="e">
        <f>IF($BC$3="４週",AZ67/4,IF($BC$3="暦月",(AZ67/($BC$8/7)),""))</f>
        <v>#VALUE!</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t="e">
        <f>IF($BC$3="４週",AZ68/4,IF($BC$3="暦月",(AZ68/($BC$8/7)),""))</f>
        <v>#VALUE!</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t="e">
        <f>IF($BC$3="４週",AZ70/4,IF($BC$3="暦月",(AZ70/($BC$8/7)),""))</f>
        <v>#VALUE!</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t="e">
        <f>IF($BC$3="４週",AZ71/4,IF($BC$3="暦月",(AZ71/($BC$8/7)),""))</f>
        <v>#VALUE!</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t="e">
        <f>IF($BC$3="４週",AZ73/4,IF($BC$3="暦月",(AZ73/($BC$8/7)),""))</f>
        <v>#VALUE!</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t="e">
        <f>IF($BC$3="４週",AZ74/4,IF($BC$3="暦月",(AZ74/($BC$8/7)),""))</f>
        <v>#VALUE!</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t="e">
        <f>IF($BC$3="４週",AZ76/4,IF($BC$3="暦月",(AZ76/($BC$8/7)),""))</f>
        <v>#VALUE!</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t="e">
        <f>IF($BC$3="４週",AZ77/4,IF($BC$3="暦月",(AZ77/($BC$8/7)),""))</f>
        <v>#VALUE!</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t="e">
        <f>IF($BC$3="４週",AZ79/4,IF($BC$3="暦月",(AZ79/($BC$8/7)),""))</f>
        <v>#VALUE!</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t="e">
        <f>IF($BC$3="４週",AZ80/4,IF($BC$3="暦月",(AZ80/($BC$8/7)),""))</f>
        <v>#VALUE!</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t="e">
        <f>IF($BC$3="４週",AZ82/4,IF($BC$3="暦月",(AZ82/($BC$8/7)),""))</f>
        <v>#VALUE!</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t="e">
        <f>IF($BC$3="４週",AZ83/4,IF($BC$3="暦月",(AZ83/($BC$8/7)),""))</f>
        <v>#VALUE!</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t="e">
        <f>IF($BC$3="４週",AZ85/4,IF($BC$3="暦月",(AZ85/($BC$8/7)),""))</f>
        <v>#VALUE!</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t="e">
        <f>IF($BC$3="４週",AZ86/4,IF($BC$3="暦月",(AZ86/($BC$8/7)),""))</f>
        <v>#VALUE!</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t="e">
        <f>IF($BC$3="４週",AZ88/4,IF($BC$3="暦月",(AZ88/($BC$8/7)),""))</f>
        <v>#VALUE!</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t="e">
        <f>IF($BC$3="４週",AZ89/4,IF($BC$3="暦月",(AZ89/($BC$8/7)),""))</f>
        <v>#VALUE!</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t="e">
        <f>IF($BC$3="４週",AZ91/4,IF($BC$3="暦月",(AZ91/($BC$8/7)),""))</f>
        <v>#VALUE!</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t="e">
        <f>IF($BC$3="４週",AZ92/4,IF($BC$3="暦月",(AZ92/($BC$8/7)),""))</f>
        <v>#VALUE!</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t="e">
        <f>IF($BC$3="４週",AZ94/4,IF($BC$3="暦月",(AZ94/($BC$8/7)),""))</f>
        <v>#VALUE!</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t="e">
        <f>IF($BC$3="４週",AZ95/4,IF($BC$3="暦月",(AZ95/($BC$8/7)),""))</f>
        <v>#VALUE!</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t="e">
        <f>IF($BC$3="４週",AZ97/4,IF($BC$3="暦月",(AZ97/($BC$8/7)),""))</f>
        <v>#VALUE!</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t="e">
        <f>IF($BC$3="４週",AZ98/4,IF($BC$3="暦月",(AZ98/($BC$8/7)),""))</f>
        <v>#VALUE!</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t="e">
        <f>IF($BC$3="４週",AZ100/4,IF($BC$3="暦月",(AZ100/($BC$8/7)),""))</f>
        <v>#VALUE!</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t="e">
        <f>IF($BC$3="４週",AZ101/4,IF($BC$3="暦月",(AZ101/($BC$8/7)),""))</f>
        <v>#VALUE!</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t="e">
        <f>IF($BC$3="４週",AZ103/4,IF($BC$3="暦月",(AZ103/($BC$8/7)),""))</f>
        <v>#VALUE!</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t="e">
        <f>IF($BC$3="４週",AZ104/4,IF($BC$3="暦月",(AZ104/($BC$8/7)),""))</f>
        <v>#VALUE!</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t="e">
        <f>IF($BC$3="４週",AZ106/4,IF($BC$3="暦月",(AZ106/($BC$8/7)),""))</f>
        <v>#VALUE!</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t="e">
        <f>IF($BC$3="４週",AZ107/4,IF($BC$3="暦月",(AZ107/($BC$8/7)),""))</f>
        <v>#VALUE!</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t="e">
        <f>IF($BC$3="４週",AZ109/4,IF($BC$3="暦月",(AZ109/($BC$8/7)),""))</f>
        <v>#VALUE!</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t="e">
        <f>IF($BC$3="４週",AZ110/4,IF($BC$3="暦月",(AZ110/($BC$8/7)),""))</f>
        <v>#VALUE!</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t="e">
        <f>IF($BC$3="４週",AZ112/4,IF($BC$3="暦月",(AZ112/($BC$8/7)),""))</f>
        <v>#VALUE!</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t="e">
        <f>IF($BC$3="４週",AZ113/4,IF($BC$3="暦月",(AZ113/($BC$8/7)),""))</f>
        <v>#VALUE!</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t="e">
        <f>IF($BC$3="４週",AZ115/4,IF($BC$3="暦月",(AZ115/($BC$8/7)),""))</f>
        <v>#VALUE!</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t="e">
        <f>IF($BC$3="４週",AZ116/4,IF($BC$3="暦月",(AZ116/($BC$8/7)),""))</f>
        <v>#VALUE!</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t="e">
        <f>IF($BC$3="４週",AZ118/4,IF($BC$3="暦月",(AZ118/($BC$8/7)),""))</f>
        <v>#VALUE!</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t="e">
        <f>IF($BC$3="４週",AZ119/4,IF($BC$3="暦月",(AZ119/($BC$8/7)),""))</f>
        <v>#VALUE!</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t="e">
        <f>IF($BC$3="４週",AZ121/4,IF($BC$3="暦月",(AZ121/($BC$8/7)),""))</f>
        <v>#VALUE!</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t="e">
        <f>IF($BC$3="４週",AZ122/4,IF($BC$3="暦月",(AZ122/($BC$8/7)),""))</f>
        <v>#VALUE!</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t="e">
        <f>IF($BC$3="４週",AZ124/4,IF($BC$3="暦月",(AZ124/($BC$8/7)),""))</f>
        <v>#VALUE!</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t="e">
        <f>IF($BC$3="４週",AZ125/4,IF($BC$3="暦月",(AZ125/($BC$8/7)),""))</f>
        <v>#VALUE!</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t="e">
        <f>IF($BC$3="４週",AZ127/4,IF($BC$3="暦月",(AZ127/($BC$8/7)),""))</f>
        <v>#VALUE!</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t="e">
        <f>IF($BC$3="４週",AZ128/4,IF($BC$3="暦月",(AZ128/($BC$8/7)),""))</f>
        <v>#VALUE!</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t="e">
        <f>IF($BC$3="４週",AZ130/4,IF($BC$3="暦月",(AZ130/($BC$8/7)),""))</f>
        <v>#VALUE!</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t="e">
        <f>IF($BC$3="４週",AZ131/4,IF($BC$3="暦月",(AZ131/($BC$8/7)),""))</f>
        <v>#VALUE!</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t="e">
        <f>IF($BC$3="４週",AZ133/4,IF($BC$3="暦月",(AZ133/($BC$8/7)),""))</f>
        <v>#VALUE!</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t="e">
        <f>IF($BC$3="４週",AZ134/4,IF($BC$3="暦月",(AZ134/($BC$8/7)),""))</f>
        <v>#VALUE!</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t="e">
        <f>IF($BC$3="４週",AZ136/4,IF($BC$3="暦月",(AZ136/($BC$8/7)),""))</f>
        <v>#VALUE!</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t="e">
        <f>IF($BC$3="４週",AZ137/4,IF($BC$3="暦月",(AZ137/($BC$8/7)),""))</f>
        <v>#VALUE!</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t="e">
        <f>IF($BC$3="４週",AZ139/4,IF($BC$3="暦月",(AZ139/($BC$8/7)),""))</f>
        <v>#VALUE!</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t="e">
        <f>IF($BC$3="４週",AZ140/4,IF($BC$3="暦月",(AZ140/($BC$8/7)),""))</f>
        <v>#VALUE!</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t="e">
        <f>IF($BC$3="４週",AZ142/4,IF($BC$3="暦月",(AZ142/($BC$8/7)),""))</f>
        <v>#VALUE!</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t="e">
        <f>IF($BC$3="４週",AZ143/4,IF($BC$3="暦月",(AZ143/($BC$8/7)),""))</f>
        <v>#VALUE!</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t="e">
        <f>IF($BC$3="４週",AZ145/4,IF($BC$3="暦月",(AZ145/($BC$8/7)),""))</f>
        <v>#VALUE!</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t="e">
        <f>IF($BC$3="４週",AZ146/4,IF($BC$3="暦月",(AZ146/($BC$8/7)),""))</f>
        <v>#VALUE!</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t="e">
        <f>IF($BC$3="４週",AZ148/4,IF($BC$3="暦月",(AZ148/($BC$8/7)),""))</f>
        <v>#VALUE!</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t="e">
        <f>IF($BC$3="４週",AZ149/4,IF($BC$3="暦月",(AZ149/($BC$8/7)),""))</f>
        <v>#VALUE!</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t="e">
        <f>IF($BC$3="４週",AZ151/4,IF($BC$3="暦月",(AZ151/($BC$8/7)),""))</f>
        <v>#VALUE!</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t="e">
        <f>IF($BC$3="４週",AZ152/4,IF($BC$3="暦月",(AZ152/($BC$8/7)),""))</f>
        <v>#VALUE!</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t="e">
        <f>IF($BC$3="４週",AZ154/4,IF($BC$3="暦月",(AZ154/($BC$8/7)),""))</f>
        <v>#VALUE!</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t="e">
        <f>IF($BC$3="４週",AZ155/4,IF($BC$3="暦月",(AZ155/($BC$8/7)),""))</f>
        <v>#VALUE!</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t="e">
        <f>IF($BC$3="４週",AZ157/4,IF($BC$3="暦月",(AZ157/($BC$8/7)),""))</f>
        <v>#VALUE!</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t="e">
        <f>IF($BC$3="４週",AZ158/4,IF($BC$3="暦月",(AZ158/($BC$8/7)),""))</f>
        <v>#VALUE!</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t="e">
        <f>IF($BC$3="４週",AZ160/4,IF($BC$3="暦月",(AZ160/($BC$8/7)),""))</f>
        <v>#VALUE!</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t="e">
        <f>IF($BC$3="４週",AZ161/4,IF($BC$3="暦月",(AZ161/($BC$8/7)),""))</f>
        <v>#VALUE!</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t="e">
        <f>IF($BC$3="４週",AZ163/4,IF($BC$3="暦月",(AZ163/($BC$8/7)),""))</f>
        <v>#VALUE!</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t="e">
        <f>IF($BC$3="４週",AZ164/4,IF($BC$3="暦月",(AZ164/($BC$8/7)),""))</f>
        <v>#VALUE!</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t="e">
        <f>IF($BC$3="４週",AZ166/4,IF($BC$3="暦月",(AZ166/($BC$8/7)),""))</f>
        <v>#VALUE!</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t="e">
        <f>IF($BC$3="４週",AZ167/4,IF($BC$3="暦月",(AZ167/($BC$8/7)),""))</f>
        <v>#VALUE!</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t="e">
        <f>IF($BC$3="４週",AZ169/4,IF($BC$3="暦月",(AZ169/($BC$8/7)),""))</f>
        <v>#VALUE!</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t="e">
        <f>IF($BC$3="４週",AZ170/4,IF($BC$3="暦月",(AZ170/($BC$8/7)),""))</f>
        <v>#VALUE!</v>
      </c>
      <c r="BC170" s="255"/>
      <c r="BD170" s="248"/>
      <c r="BE170" s="249"/>
      <c r="BF170" s="249"/>
      <c r="BG170" s="249"/>
      <c r="BH170" s="250"/>
    </row>
    <row r="171" spans="2:60" ht="20.25" customHeight="1" x14ac:dyDescent="0.4">
      <c r="B171" s="364" t="s">
        <v>227</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228</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229</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230</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231</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Y23">
    <cfRule type="expression" dxfId="100" priority="390">
      <formula>OR(U$171=$B22,U$172=$B22)</formula>
    </cfRule>
  </conditionalFormatting>
  <conditionalFormatting sqref="U26:AY26">
    <cfRule type="expression" dxfId="99" priority="380">
      <formula>OR(U$171=$B25,U$172=$B25)</formula>
    </cfRule>
  </conditionalFormatting>
  <conditionalFormatting sqref="U29:AY29">
    <cfRule type="expression" dxfId="98" priority="370">
      <formula>OR(U$171=$B28,U$172=$B28)</formula>
    </cfRule>
  </conditionalFormatting>
  <conditionalFormatting sqref="U32:AY32">
    <cfRule type="expression" dxfId="97" priority="360">
      <formula>OR(U$171=$B31,U$172=$B31)</formula>
    </cfRule>
  </conditionalFormatting>
  <conditionalFormatting sqref="U35:AY35">
    <cfRule type="expression" dxfId="96" priority="350">
      <formula>OR(U$171=$B34,U$172=$B34)</formula>
    </cfRule>
  </conditionalFormatting>
  <conditionalFormatting sqref="U38:AY38">
    <cfRule type="expression" dxfId="95" priority="340">
      <formula>OR(U$171=$B37,U$172=$B37)</formula>
    </cfRule>
  </conditionalFormatting>
  <conditionalFormatting sqref="U41:AY41">
    <cfRule type="expression" dxfId="94" priority="330">
      <formula>OR(U$171=$B40,U$172=$B40)</formula>
    </cfRule>
  </conditionalFormatting>
  <conditionalFormatting sqref="U44:AY44">
    <cfRule type="expression" dxfId="93" priority="320">
      <formula>OR(U$171=$B43,U$172=$B43)</formula>
    </cfRule>
  </conditionalFormatting>
  <conditionalFormatting sqref="U47:AY47">
    <cfRule type="expression" dxfId="92" priority="310">
      <formula>OR(U$171=$B46,U$172=$B46)</formula>
    </cfRule>
  </conditionalFormatting>
  <conditionalFormatting sqref="U50:AY50">
    <cfRule type="expression" dxfId="91" priority="300">
      <formula>OR(U$171=$B49,U$172=$B49)</formula>
    </cfRule>
  </conditionalFormatting>
  <conditionalFormatting sqref="U53:AY53">
    <cfRule type="expression" dxfId="90" priority="290">
      <formula>OR(U$171=$B52,U$172=$B52)</formula>
    </cfRule>
  </conditionalFormatting>
  <conditionalFormatting sqref="U56:AY56">
    <cfRule type="expression" dxfId="89" priority="280">
      <formula>OR(U$171=$B55,U$172=$B55)</formula>
    </cfRule>
  </conditionalFormatting>
  <conditionalFormatting sqref="U59:AY59">
    <cfRule type="expression" dxfId="88" priority="270">
      <formula>OR(U$171=$B58,U$172=$B58)</formula>
    </cfRule>
  </conditionalFormatting>
  <conditionalFormatting sqref="U62:AY62">
    <cfRule type="expression" dxfId="87" priority="260">
      <formula>OR(U$171=$B61,U$172=$B61)</formula>
    </cfRule>
  </conditionalFormatting>
  <conditionalFormatting sqref="U65:AY65">
    <cfRule type="expression" dxfId="86" priority="250">
      <formula>OR(U$171=$B64,U$172=$B64)</formula>
    </cfRule>
  </conditionalFormatting>
  <conditionalFormatting sqref="U68:AY68">
    <cfRule type="expression" dxfId="85" priority="415">
      <formula>OR(U$171=$B67,U$172=$B67)</formula>
    </cfRule>
  </conditionalFormatting>
  <conditionalFormatting sqref="U71:AY71">
    <cfRule type="expression" dxfId="84" priority="238">
      <formula>OR(U$171=$B70,U$172=$B70)</formula>
    </cfRule>
  </conditionalFormatting>
  <conditionalFormatting sqref="U74:AY74">
    <cfRule type="expression" dxfId="83" priority="231">
      <formula>OR(U$171=$B73,U$172=$B73)</formula>
    </cfRule>
  </conditionalFormatting>
  <conditionalFormatting sqref="U77:AY77">
    <cfRule type="expression" dxfId="82" priority="224">
      <formula>OR(U$171=$B76,U$172=$B76)</formula>
    </cfRule>
  </conditionalFormatting>
  <conditionalFormatting sqref="U80:AY80">
    <cfRule type="expression" dxfId="81" priority="217">
      <formula>OR(U$171=$B79,U$172=$B79)</formula>
    </cfRule>
  </conditionalFormatting>
  <conditionalFormatting sqref="U83:AY83">
    <cfRule type="expression" dxfId="80" priority="210">
      <formula>OR(U$171=$B82,U$172=$B82)</formula>
    </cfRule>
  </conditionalFormatting>
  <conditionalFormatting sqref="U86:AY86">
    <cfRule type="expression" dxfId="79" priority="203">
      <formula>OR(U$171=$B85,U$172=$B85)</formula>
    </cfRule>
  </conditionalFormatting>
  <conditionalFormatting sqref="U89:AY89">
    <cfRule type="expression" dxfId="78" priority="196">
      <formula>OR(U$171=$B88,U$172=$B88)</formula>
    </cfRule>
  </conditionalFormatting>
  <conditionalFormatting sqref="U92:AY92">
    <cfRule type="expression" dxfId="77" priority="189">
      <formula>OR(U$171=$B91,U$172=$B91)</formula>
    </cfRule>
  </conditionalFormatting>
  <conditionalFormatting sqref="U95:AY95">
    <cfRule type="expression" dxfId="76" priority="182">
      <formula>OR(U$171=$B94,U$172=$B94)</formula>
    </cfRule>
  </conditionalFormatting>
  <conditionalFormatting sqref="U98:AY98">
    <cfRule type="expression" dxfId="75" priority="175">
      <formula>OR(U$171=$B97,U$172=$B97)</formula>
    </cfRule>
  </conditionalFormatting>
  <conditionalFormatting sqref="U101:AY101">
    <cfRule type="expression" dxfId="74" priority="168">
      <formula>OR(U$171=$B100,U$172=$B100)</formula>
    </cfRule>
  </conditionalFormatting>
  <conditionalFormatting sqref="U104:AY104">
    <cfRule type="expression" dxfId="73" priority="161">
      <formula>OR(U$171=$B103,U$172=$B103)</formula>
    </cfRule>
  </conditionalFormatting>
  <conditionalFormatting sqref="U107:AY107">
    <cfRule type="expression" dxfId="72" priority="154">
      <formula>OR(U$171=$B106,U$172=$B106)</formula>
    </cfRule>
  </conditionalFormatting>
  <conditionalFormatting sqref="U110:AY110">
    <cfRule type="expression" dxfId="71" priority="147">
      <formula>OR(U$171=$B109,U$172=$B109)</formula>
    </cfRule>
  </conditionalFormatting>
  <conditionalFormatting sqref="U113:AY113">
    <cfRule type="expression" dxfId="70" priority="140">
      <formula>OR(U$171=$B112,U$172=$B112)</formula>
    </cfRule>
  </conditionalFormatting>
  <conditionalFormatting sqref="U116:AY116">
    <cfRule type="expression" dxfId="69" priority="133">
      <formula>OR(U$171=$B115,U$172=$B115)</formula>
    </cfRule>
  </conditionalFormatting>
  <conditionalFormatting sqref="U119:AY119">
    <cfRule type="expression" dxfId="68" priority="126">
      <formula>OR(U$171=$B118,U$172=$B118)</formula>
    </cfRule>
  </conditionalFormatting>
  <conditionalFormatting sqref="U122:AY122">
    <cfRule type="expression" dxfId="67" priority="119">
      <formula>OR(U$171=$B121,U$172=$B121)</formula>
    </cfRule>
  </conditionalFormatting>
  <conditionalFormatting sqref="U125:AY125">
    <cfRule type="expression" dxfId="66" priority="112">
      <formula>OR(U$171=$B124,U$172=$B124)</formula>
    </cfRule>
  </conditionalFormatting>
  <conditionalFormatting sqref="U128:AY128">
    <cfRule type="expression" dxfId="65" priority="105">
      <formula>OR(U$171=$B127,U$172=$B127)</formula>
    </cfRule>
  </conditionalFormatting>
  <conditionalFormatting sqref="U131:AY131">
    <cfRule type="expression" dxfId="64" priority="98">
      <formula>OR(U$171=$B130,U$172=$B130)</formula>
    </cfRule>
  </conditionalFormatting>
  <conditionalFormatting sqref="U134:AY134">
    <cfRule type="expression" dxfId="63" priority="91">
      <formula>OR(U$171=$B133,U$172=$B133)</formula>
    </cfRule>
  </conditionalFormatting>
  <conditionalFormatting sqref="U137:AY137">
    <cfRule type="expression" dxfId="62" priority="84">
      <formula>OR(U$171=$B136,U$172=$B136)</formula>
    </cfRule>
  </conditionalFormatting>
  <conditionalFormatting sqref="U140:AY140">
    <cfRule type="expression" dxfId="61" priority="77">
      <formula>OR(U$171=$B139,U$172=$B139)</formula>
    </cfRule>
  </conditionalFormatting>
  <conditionalFormatting sqref="U143:AY143">
    <cfRule type="expression" dxfId="60" priority="70">
      <formula>OR(U$171=$B142,U$172=$B142)</formula>
    </cfRule>
  </conditionalFormatting>
  <conditionalFormatting sqref="U146:AY146">
    <cfRule type="expression" dxfId="59" priority="63">
      <formula>OR(U$171=$B145,U$172=$B145)</formula>
    </cfRule>
  </conditionalFormatting>
  <conditionalFormatting sqref="U149:AY149">
    <cfRule type="expression" dxfId="58" priority="56">
      <formula>OR(U$171=$B148,U$172=$B148)</formula>
    </cfRule>
  </conditionalFormatting>
  <conditionalFormatting sqref="U152:AY152">
    <cfRule type="expression" dxfId="57" priority="49">
      <formula>OR(U$171=$B151,U$172=$B151)</formula>
    </cfRule>
  </conditionalFormatting>
  <conditionalFormatting sqref="U155:AY155">
    <cfRule type="expression" dxfId="56" priority="42">
      <formula>OR(U$171=$B154,U$172=$B154)</formula>
    </cfRule>
  </conditionalFormatting>
  <conditionalFormatting sqref="U158:AY158">
    <cfRule type="expression" dxfId="55" priority="35">
      <formula>OR(U$171=$B157,U$172=$B157)</formula>
    </cfRule>
  </conditionalFormatting>
  <conditionalFormatting sqref="U161:AY161">
    <cfRule type="expression" dxfId="54" priority="28">
      <formula>OR(U$171=$B160,U$172=$B160)</formula>
    </cfRule>
  </conditionalFormatting>
  <conditionalFormatting sqref="U164:AY164">
    <cfRule type="expression" dxfId="53" priority="21">
      <formula>OR(U$171=$B163,U$172=$B163)</formula>
    </cfRule>
  </conditionalFormatting>
  <conditionalFormatting sqref="U167:AY167">
    <cfRule type="expression" dxfId="52" priority="14">
      <formula>OR(U$171=$B166,U$172=$B166)</formula>
    </cfRule>
  </conditionalFormatting>
  <conditionalFormatting sqref="U170:AY170">
    <cfRule type="expression" dxfId="51" priority="7">
      <formula>OR(U$171=$B169,U$172=$B169)</formula>
    </cfRule>
  </conditionalFormatting>
  <conditionalFormatting sqref="U171:BA175">
    <cfRule type="expression" dxfId="50" priority="414">
      <formula>INDIRECT(ADDRESS(ROW(),COLUMN()))=TRUNC(INDIRECT(ADDRESS(ROW(),COLUMN())))</formula>
    </cfRule>
  </conditionalFormatting>
  <conditionalFormatting sqref="U22:BC23">
    <cfRule type="expression" dxfId="49" priority="389">
      <formula>INDIRECT(ADDRESS(ROW(),COLUMN()))=TRUNC(INDIRECT(ADDRESS(ROW(),COLUMN())))</formula>
    </cfRule>
  </conditionalFormatting>
  <conditionalFormatting sqref="U25:BC26">
    <cfRule type="expression" dxfId="48" priority="379">
      <formula>INDIRECT(ADDRESS(ROW(),COLUMN()))=TRUNC(INDIRECT(ADDRESS(ROW(),COLUMN())))</formula>
    </cfRule>
  </conditionalFormatting>
  <conditionalFormatting sqref="U28:BC29">
    <cfRule type="expression" dxfId="47" priority="369">
      <formula>INDIRECT(ADDRESS(ROW(),COLUMN()))=TRUNC(INDIRECT(ADDRESS(ROW(),COLUMN())))</formula>
    </cfRule>
  </conditionalFormatting>
  <conditionalFormatting sqref="U31:BC32">
    <cfRule type="expression" dxfId="46" priority="359">
      <formula>INDIRECT(ADDRESS(ROW(),COLUMN()))=TRUNC(INDIRECT(ADDRESS(ROW(),COLUMN())))</formula>
    </cfRule>
  </conditionalFormatting>
  <conditionalFormatting sqref="U34:BC35">
    <cfRule type="expression" dxfId="45" priority="349">
      <formula>INDIRECT(ADDRESS(ROW(),COLUMN()))=TRUNC(INDIRECT(ADDRESS(ROW(),COLUMN())))</formula>
    </cfRule>
  </conditionalFormatting>
  <conditionalFormatting sqref="U37:BC38">
    <cfRule type="expression" dxfId="44" priority="339">
      <formula>INDIRECT(ADDRESS(ROW(),COLUMN()))=TRUNC(INDIRECT(ADDRESS(ROW(),COLUMN())))</formula>
    </cfRule>
  </conditionalFormatting>
  <conditionalFormatting sqref="U40:BC41">
    <cfRule type="expression" dxfId="43" priority="329">
      <formula>INDIRECT(ADDRESS(ROW(),COLUMN()))=TRUNC(INDIRECT(ADDRESS(ROW(),COLUMN())))</formula>
    </cfRule>
  </conditionalFormatting>
  <conditionalFormatting sqref="U43:BC44">
    <cfRule type="expression" dxfId="42" priority="319">
      <formula>INDIRECT(ADDRESS(ROW(),COLUMN()))=TRUNC(INDIRECT(ADDRESS(ROW(),COLUMN())))</formula>
    </cfRule>
  </conditionalFormatting>
  <conditionalFormatting sqref="U46:BC47">
    <cfRule type="expression" dxfId="41" priority="309">
      <formula>INDIRECT(ADDRESS(ROW(),COLUMN()))=TRUNC(INDIRECT(ADDRESS(ROW(),COLUMN())))</formula>
    </cfRule>
  </conditionalFormatting>
  <conditionalFormatting sqref="U49:BC50">
    <cfRule type="expression" dxfId="40" priority="299">
      <formula>INDIRECT(ADDRESS(ROW(),COLUMN()))=TRUNC(INDIRECT(ADDRESS(ROW(),COLUMN())))</formula>
    </cfRule>
  </conditionalFormatting>
  <conditionalFormatting sqref="U52:BC53">
    <cfRule type="expression" dxfId="39" priority="289">
      <formula>INDIRECT(ADDRESS(ROW(),COLUMN()))=TRUNC(INDIRECT(ADDRESS(ROW(),COLUMN())))</formula>
    </cfRule>
  </conditionalFormatting>
  <conditionalFormatting sqref="U55:BC56">
    <cfRule type="expression" dxfId="38" priority="279">
      <formula>INDIRECT(ADDRESS(ROW(),COLUMN()))=TRUNC(INDIRECT(ADDRESS(ROW(),COLUMN())))</formula>
    </cfRule>
  </conditionalFormatting>
  <conditionalFormatting sqref="U58:BC59">
    <cfRule type="expression" dxfId="37" priority="269">
      <formula>INDIRECT(ADDRESS(ROW(),COLUMN()))=TRUNC(INDIRECT(ADDRESS(ROW(),COLUMN())))</formula>
    </cfRule>
  </conditionalFormatting>
  <conditionalFormatting sqref="U61:BC62">
    <cfRule type="expression" dxfId="36" priority="259">
      <formula>INDIRECT(ADDRESS(ROW(),COLUMN()))=TRUNC(INDIRECT(ADDRESS(ROW(),COLUMN())))</formula>
    </cfRule>
  </conditionalFormatting>
  <conditionalFormatting sqref="U64:BC65">
    <cfRule type="expression" dxfId="35" priority="249">
      <formula>INDIRECT(ADDRESS(ROW(),COLUMN()))=TRUNC(INDIRECT(ADDRESS(ROW(),COLUMN())))</formula>
    </cfRule>
  </conditionalFormatting>
  <conditionalFormatting sqref="U67:BC68">
    <cfRule type="expression" dxfId="34" priority="239">
      <formula>INDIRECT(ADDRESS(ROW(),COLUMN()))=TRUNC(INDIRECT(ADDRESS(ROW(),COLUMN())))</formula>
    </cfRule>
  </conditionalFormatting>
  <conditionalFormatting sqref="U70:BC71">
    <cfRule type="expression" dxfId="33" priority="232">
      <formula>INDIRECT(ADDRESS(ROW(),COLUMN()))=TRUNC(INDIRECT(ADDRESS(ROW(),COLUMN())))</formula>
    </cfRule>
  </conditionalFormatting>
  <conditionalFormatting sqref="U73:BC74">
    <cfRule type="expression" dxfId="32" priority="225">
      <formula>INDIRECT(ADDRESS(ROW(),COLUMN()))=TRUNC(INDIRECT(ADDRESS(ROW(),COLUMN())))</formula>
    </cfRule>
  </conditionalFormatting>
  <conditionalFormatting sqref="U76:BC77">
    <cfRule type="expression" dxfId="31" priority="218">
      <formula>INDIRECT(ADDRESS(ROW(),COLUMN()))=TRUNC(INDIRECT(ADDRESS(ROW(),COLUMN())))</formula>
    </cfRule>
  </conditionalFormatting>
  <conditionalFormatting sqref="U79:BC80">
    <cfRule type="expression" dxfId="30" priority="211">
      <formula>INDIRECT(ADDRESS(ROW(),COLUMN()))=TRUNC(INDIRECT(ADDRESS(ROW(),COLUMN())))</formula>
    </cfRule>
  </conditionalFormatting>
  <conditionalFormatting sqref="U82:BC83">
    <cfRule type="expression" dxfId="29" priority="204">
      <formula>INDIRECT(ADDRESS(ROW(),COLUMN()))=TRUNC(INDIRECT(ADDRESS(ROW(),COLUMN())))</formula>
    </cfRule>
  </conditionalFormatting>
  <conditionalFormatting sqref="U85:BC86">
    <cfRule type="expression" dxfId="28" priority="197">
      <formula>INDIRECT(ADDRESS(ROW(),COLUMN()))=TRUNC(INDIRECT(ADDRESS(ROW(),COLUMN())))</formula>
    </cfRule>
  </conditionalFormatting>
  <conditionalFormatting sqref="U88:BC89">
    <cfRule type="expression" dxfId="27" priority="190">
      <formula>INDIRECT(ADDRESS(ROW(),COLUMN()))=TRUNC(INDIRECT(ADDRESS(ROW(),COLUMN())))</formula>
    </cfRule>
  </conditionalFormatting>
  <conditionalFormatting sqref="U91:BC92">
    <cfRule type="expression" dxfId="26" priority="183">
      <formula>INDIRECT(ADDRESS(ROW(),COLUMN()))=TRUNC(INDIRECT(ADDRESS(ROW(),COLUMN())))</formula>
    </cfRule>
  </conditionalFormatting>
  <conditionalFormatting sqref="U94:BC95">
    <cfRule type="expression" dxfId="25" priority="176">
      <formula>INDIRECT(ADDRESS(ROW(),COLUMN()))=TRUNC(INDIRECT(ADDRESS(ROW(),COLUMN())))</formula>
    </cfRule>
  </conditionalFormatting>
  <conditionalFormatting sqref="U97:BC98">
    <cfRule type="expression" dxfId="24" priority="169">
      <formula>INDIRECT(ADDRESS(ROW(),COLUMN()))=TRUNC(INDIRECT(ADDRESS(ROW(),COLUMN())))</formula>
    </cfRule>
  </conditionalFormatting>
  <conditionalFormatting sqref="U100:BC101">
    <cfRule type="expression" dxfId="23" priority="162">
      <formula>INDIRECT(ADDRESS(ROW(),COLUMN()))=TRUNC(INDIRECT(ADDRESS(ROW(),COLUMN())))</formula>
    </cfRule>
  </conditionalFormatting>
  <conditionalFormatting sqref="U103:BC104">
    <cfRule type="expression" dxfId="22" priority="155">
      <formula>INDIRECT(ADDRESS(ROW(),COLUMN()))=TRUNC(INDIRECT(ADDRESS(ROW(),COLUMN())))</formula>
    </cfRule>
  </conditionalFormatting>
  <conditionalFormatting sqref="U106:BC107">
    <cfRule type="expression" dxfId="21" priority="148">
      <formula>INDIRECT(ADDRESS(ROW(),COLUMN()))=TRUNC(INDIRECT(ADDRESS(ROW(),COLUMN())))</formula>
    </cfRule>
  </conditionalFormatting>
  <conditionalFormatting sqref="U109:BC110">
    <cfRule type="expression" dxfId="20" priority="141">
      <formula>INDIRECT(ADDRESS(ROW(),COLUMN()))=TRUNC(INDIRECT(ADDRESS(ROW(),COLUMN())))</formula>
    </cfRule>
  </conditionalFormatting>
  <conditionalFormatting sqref="U112:BC113">
    <cfRule type="expression" dxfId="19" priority="134">
      <formula>INDIRECT(ADDRESS(ROW(),COLUMN()))=TRUNC(INDIRECT(ADDRESS(ROW(),COLUMN())))</formula>
    </cfRule>
  </conditionalFormatting>
  <conditionalFormatting sqref="U115:BC116">
    <cfRule type="expression" dxfId="18" priority="127">
      <formula>INDIRECT(ADDRESS(ROW(),COLUMN()))=TRUNC(INDIRECT(ADDRESS(ROW(),COLUMN())))</formula>
    </cfRule>
  </conditionalFormatting>
  <conditionalFormatting sqref="U118:BC119">
    <cfRule type="expression" dxfId="17" priority="120">
      <formula>INDIRECT(ADDRESS(ROW(),COLUMN()))=TRUNC(INDIRECT(ADDRESS(ROW(),COLUMN())))</formula>
    </cfRule>
  </conditionalFormatting>
  <conditionalFormatting sqref="U121:BC122">
    <cfRule type="expression" dxfId="16" priority="113">
      <formula>INDIRECT(ADDRESS(ROW(),COLUMN()))=TRUNC(INDIRECT(ADDRESS(ROW(),COLUMN())))</formula>
    </cfRule>
  </conditionalFormatting>
  <conditionalFormatting sqref="U124:BC125">
    <cfRule type="expression" dxfId="15" priority="106">
      <formula>INDIRECT(ADDRESS(ROW(),COLUMN()))=TRUNC(INDIRECT(ADDRESS(ROW(),COLUMN())))</formula>
    </cfRule>
  </conditionalFormatting>
  <conditionalFormatting sqref="U127:BC128">
    <cfRule type="expression" dxfId="14" priority="99">
      <formula>INDIRECT(ADDRESS(ROW(),COLUMN()))=TRUNC(INDIRECT(ADDRESS(ROW(),COLUMN())))</formula>
    </cfRule>
  </conditionalFormatting>
  <conditionalFormatting sqref="U130:BC131">
    <cfRule type="expression" dxfId="13" priority="92">
      <formula>INDIRECT(ADDRESS(ROW(),COLUMN()))=TRUNC(INDIRECT(ADDRESS(ROW(),COLUMN())))</formula>
    </cfRule>
  </conditionalFormatting>
  <conditionalFormatting sqref="U133:BC134">
    <cfRule type="expression" dxfId="12" priority="85">
      <formula>INDIRECT(ADDRESS(ROW(),COLUMN()))=TRUNC(INDIRECT(ADDRESS(ROW(),COLUMN())))</formula>
    </cfRule>
  </conditionalFormatting>
  <conditionalFormatting sqref="U136:BC137">
    <cfRule type="expression" dxfId="11" priority="78">
      <formula>INDIRECT(ADDRESS(ROW(),COLUMN()))=TRUNC(INDIRECT(ADDRESS(ROW(),COLUMN())))</formula>
    </cfRule>
  </conditionalFormatting>
  <conditionalFormatting sqref="U139:BC140">
    <cfRule type="expression" dxfId="10" priority="71">
      <formula>INDIRECT(ADDRESS(ROW(),COLUMN()))=TRUNC(INDIRECT(ADDRESS(ROW(),COLUMN())))</formula>
    </cfRule>
  </conditionalFormatting>
  <conditionalFormatting sqref="U142:BC143">
    <cfRule type="expression" dxfId="9" priority="64">
      <formula>INDIRECT(ADDRESS(ROW(),COLUMN()))=TRUNC(INDIRECT(ADDRESS(ROW(),COLUMN())))</formula>
    </cfRule>
  </conditionalFormatting>
  <conditionalFormatting sqref="U145:BC146">
    <cfRule type="expression" dxfId="8" priority="57">
      <formula>INDIRECT(ADDRESS(ROW(),COLUMN()))=TRUNC(INDIRECT(ADDRESS(ROW(),COLUMN())))</formula>
    </cfRule>
  </conditionalFormatting>
  <conditionalFormatting sqref="U148:BC149">
    <cfRule type="expression" dxfId="7" priority="50">
      <formula>INDIRECT(ADDRESS(ROW(),COLUMN()))=TRUNC(INDIRECT(ADDRESS(ROW(),COLUMN())))</formula>
    </cfRule>
  </conditionalFormatting>
  <conditionalFormatting sqref="U151:BC152">
    <cfRule type="expression" dxfId="6" priority="43">
      <formula>INDIRECT(ADDRESS(ROW(),COLUMN()))=TRUNC(INDIRECT(ADDRESS(ROW(),COLUMN())))</formula>
    </cfRule>
  </conditionalFormatting>
  <conditionalFormatting sqref="U154:BC155">
    <cfRule type="expression" dxfId="5" priority="36">
      <formula>INDIRECT(ADDRESS(ROW(),COLUMN()))=TRUNC(INDIRECT(ADDRESS(ROW(),COLUMN())))</formula>
    </cfRule>
  </conditionalFormatting>
  <conditionalFormatting sqref="U157:BC158">
    <cfRule type="expression" dxfId="4" priority="29">
      <formula>INDIRECT(ADDRESS(ROW(),COLUMN()))=TRUNC(INDIRECT(ADDRESS(ROW(),COLUMN())))</formula>
    </cfRule>
  </conditionalFormatting>
  <conditionalFormatting sqref="U160:BC161">
    <cfRule type="expression" dxfId="3" priority="22">
      <formula>INDIRECT(ADDRESS(ROW(),COLUMN()))=TRUNC(INDIRECT(ADDRESS(ROW(),COLUMN())))</formula>
    </cfRule>
  </conditionalFormatting>
  <conditionalFormatting sqref="U163:BC164">
    <cfRule type="expression" dxfId="2" priority="15">
      <formula>INDIRECT(ADDRESS(ROW(),COLUMN()))=TRUNC(INDIRECT(ADDRESS(ROW(),COLUMN())))</formula>
    </cfRule>
  </conditionalFormatting>
  <conditionalFormatting sqref="U166:BC167">
    <cfRule type="expression" dxfId="1" priority="8">
      <formula>INDIRECT(ADDRESS(ROW(),COLUMN()))=TRUNC(INDIRECT(ADDRESS(ROW(),COLUMN())))</formula>
    </cfRule>
  </conditionalFormatting>
  <conditionalFormatting sqref="U169:BC170">
    <cfRule type="expression" dxfId="0"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4" manualBreakCount="4">
    <brk id="68" max="60" man="1"/>
    <brk id="116" max="60" man="1"/>
    <brk id="164" max="60" man="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200</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188</v>
      </c>
      <c r="C10" s="90"/>
      <c r="D10" s="89"/>
      <c r="E10" s="89"/>
      <c r="F10" s="89"/>
    </row>
    <row r="11" spans="2:11" s="91" customFormat="1" ht="20.25" customHeight="1" x14ac:dyDescent="0.4">
      <c r="B11" s="89"/>
      <c r="C11" s="90"/>
      <c r="D11" s="89"/>
      <c r="E11" s="89"/>
      <c r="F11" s="89"/>
    </row>
    <row r="12" spans="2:11" s="91" customFormat="1" ht="20.25" customHeight="1" x14ac:dyDescent="0.4">
      <c r="B12" s="89" t="s">
        <v>192</v>
      </c>
      <c r="C12" s="90"/>
      <c r="D12" s="89"/>
    </row>
    <row r="13" spans="2:11" s="91" customFormat="1" ht="20.25" customHeight="1" x14ac:dyDescent="0.4">
      <c r="B13" s="89"/>
      <c r="C13" s="90"/>
      <c r="D13" s="89"/>
    </row>
    <row r="14" spans="2:11" s="91" customFormat="1" ht="20.25" customHeight="1" x14ac:dyDescent="0.4">
      <c r="B14" s="89" t="s">
        <v>189</v>
      </c>
      <c r="C14" s="90"/>
      <c r="D14" s="89"/>
    </row>
    <row r="15" spans="2:11" s="91" customFormat="1" ht="20.25" customHeight="1" x14ac:dyDescent="0.4">
      <c r="B15" s="89"/>
      <c r="C15" s="90"/>
      <c r="D15" s="89"/>
    </row>
    <row r="16" spans="2:11" s="91" customFormat="1" ht="20.25" customHeight="1" x14ac:dyDescent="0.4">
      <c r="B16" s="89" t="s">
        <v>234</v>
      </c>
      <c r="C16" s="90"/>
      <c r="D16" s="89"/>
    </row>
    <row r="17" spans="2:4" s="91" customFormat="1" ht="20.25" customHeight="1" x14ac:dyDescent="0.4">
      <c r="B17" s="89" t="s">
        <v>232</v>
      </c>
      <c r="C17" s="90"/>
      <c r="D17" s="89"/>
    </row>
    <row r="18" spans="2:4" s="91" customFormat="1" ht="20.25" customHeight="1" x14ac:dyDescent="0.4">
      <c r="B18" s="89" t="s">
        <v>233</v>
      </c>
      <c r="C18" s="90"/>
      <c r="D18" s="89"/>
    </row>
    <row r="19" spans="2:4" s="91" customFormat="1" ht="20.25" customHeight="1" x14ac:dyDescent="0.4">
      <c r="B19" s="89"/>
      <c r="C19" s="90"/>
      <c r="D19" s="89"/>
    </row>
    <row r="20" spans="2:4" s="91" customFormat="1" ht="20.25" customHeight="1" x14ac:dyDescent="0.4">
      <c r="B20" s="89" t="s">
        <v>235</v>
      </c>
      <c r="C20" s="90"/>
      <c r="D20" s="89"/>
    </row>
    <row r="21" spans="2:4" s="91" customFormat="1" ht="20.25" customHeight="1" x14ac:dyDescent="0.4">
      <c r="B21" s="89" t="s">
        <v>204</v>
      </c>
      <c r="C21" s="90"/>
      <c r="D21" s="89"/>
    </row>
    <row r="22" spans="2:4" s="91" customFormat="1" ht="20.25" customHeight="1" x14ac:dyDescent="0.4">
      <c r="B22" s="89"/>
      <c r="C22" s="90"/>
      <c r="D22" s="89"/>
    </row>
    <row r="23" spans="2:4" s="91" customFormat="1" ht="20.25" customHeight="1" x14ac:dyDescent="0.4">
      <c r="B23" s="89" t="s">
        <v>236</v>
      </c>
      <c r="C23" s="90"/>
      <c r="D23" s="89"/>
    </row>
    <row r="24" spans="2:4" s="91" customFormat="1" ht="20.25" customHeight="1" x14ac:dyDescent="0.4">
      <c r="B24" s="89"/>
      <c r="C24" s="90"/>
      <c r="D24" s="89"/>
    </row>
    <row r="25" spans="2:4" s="91" customFormat="1" ht="17.25" customHeight="1" x14ac:dyDescent="0.4">
      <c r="B25" s="89" t="s">
        <v>237</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238</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239</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240</v>
      </c>
      <c r="C50" s="89"/>
    </row>
    <row r="51" spans="2:50" s="91" customFormat="1" ht="17.25" customHeight="1" x14ac:dyDescent="0.4">
      <c r="B51" s="89"/>
      <c r="C51" s="89"/>
    </row>
    <row r="52" spans="2:50" s="91" customFormat="1" ht="17.25" customHeight="1" x14ac:dyDescent="0.4">
      <c r="B52" s="89" t="s">
        <v>241</v>
      </c>
      <c r="C52" s="89"/>
    </row>
    <row r="53" spans="2:50" s="91" customFormat="1" ht="17.25" customHeight="1" x14ac:dyDescent="0.4">
      <c r="B53" s="89" t="s">
        <v>190</v>
      </c>
      <c r="C53" s="89"/>
    </row>
    <row r="54" spans="2:50" s="91" customFormat="1" ht="17.25" customHeight="1" x14ac:dyDescent="0.4">
      <c r="B54" s="89"/>
      <c r="C54" s="89"/>
    </row>
    <row r="55" spans="2:50" s="91" customFormat="1" ht="17.25" customHeight="1" x14ac:dyDescent="0.4">
      <c r="B55" s="89" t="s">
        <v>242</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243</v>
      </c>
      <c r="C58" s="89"/>
      <c r="D58" s="89"/>
    </row>
    <row r="59" spans="2:50" s="91" customFormat="1" ht="17.25" customHeight="1" x14ac:dyDescent="0.4">
      <c r="B59" s="89"/>
      <c r="C59" s="89"/>
      <c r="D59" s="89"/>
    </row>
    <row r="60" spans="2:50" s="91" customFormat="1" ht="17.25" customHeight="1" x14ac:dyDescent="0.4">
      <c r="B60" s="96" t="s">
        <v>244</v>
      </c>
      <c r="C60" s="96"/>
      <c r="D60" s="89"/>
    </row>
    <row r="61" spans="2:50" s="91" customFormat="1" ht="17.25" customHeight="1" x14ac:dyDescent="0.4">
      <c r="B61" s="96" t="s">
        <v>117</v>
      </c>
      <c r="C61" s="96"/>
      <c r="D61" s="89"/>
    </row>
    <row r="62" spans="2:50" s="91" customFormat="1" ht="17.25" customHeight="1" x14ac:dyDescent="0.4">
      <c r="B62" s="96" t="s">
        <v>191</v>
      </c>
    </row>
    <row r="63" spans="2:50" s="91" customFormat="1" ht="17.25" customHeight="1" x14ac:dyDescent="0.4">
      <c r="B63" s="96"/>
    </row>
    <row r="64" spans="2:50" s="91" customFormat="1" ht="17.25" customHeight="1" x14ac:dyDescent="0.4">
      <c r="B64" s="91" t="s">
        <v>245</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246</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247</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248</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249</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193</v>
      </c>
      <c r="D4" s="189"/>
    </row>
    <row r="5" spans="2:12" x14ac:dyDescent="0.4">
      <c r="B5" s="192">
        <v>2</v>
      </c>
      <c r="C5" s="193" t="s">
        <v>194</v>
      </c>
    </row>
    <row r="6" spans="2:12" x14ac:dyDescent="0.4">
      <c r="B6" s="192">
        <v>3</v>
      </c>
      <c r="C6" s="193" t="s">
        <v>195</v>
      </c>
      <c r="D6" s="189"/>
    </row>
    <row r="7" spans="2:12" x14ac:dyDescent="0.4">
      <c r="B7" s="192">
        <v>4</v>
      </c>
      <c r="C7" s="193" t="s">
        <v>196</v>
      </c>
      <c r="D7" s="189"/>
    </row>
    <row r="8" spans="2:12" x14ac:dyDescent="0.4">
      <c r="B8" s="192">
        <v>5</v>
      </c>
      <c r="C8" s="193" t="s">
        <v>250</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197</v>
      </c>
      <c r="F16" s="200" t="s">
        <v>81</v>
      </c>
      <c r="G16" s="200" t="s">
        <v>81</v>
      </c>
      <c r="H16" s="200" t="s">
        <v>81</v>
      </c>
      <c r="I16" s="200" t="s">
        <v>81</v>
      </c>
      <c r="J16" s="200" t="s">
        <v>81</v>
      </c>
      <c r="K16" s="200" t="s">
        <v>81</v>
      </c>
      <c r="L16" s="201" t="s">
        <v>81</v>
      </c>
    </row>
    <row r="17" spans="2:12" x14ac:dyDescent="0.4">
      <c r="B17" s="402"/>
      <c r="C17" s="202" t="s">
        <v>81</v>
      </c>
      <c r="D17" s="200" t="s">
        <v>19</v>
      </c>
      <c r="E17" s="200" t="s">
        <v>198</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199</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【記載例】共用型認知症対応型通所介護</vt:lpstr>
      <vt:lpstr>【記載例】シフト記号表（勤務時間帯）</vt:lpstr>
      <vt:lpstr>共用型認知症対応型通所介護（1枚用）</vt:lpstr>
      <vt:lpstr>共用型認知症対応型通所介護(50人)</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【記載例】共用型認知症対応型通所介護!Print_Area</vt:lpstr>
      <vt:lpstr>'シフト記号表（勤務時間帯）'!Print_Area</vt:lpstr>
      <vt:lpstr>記入方法!Print_Area</vt:lpstr>
      <vt:lpstr>'共用型認知症対応型通所介護（1枚用）'!Print_Area</vt:lpstr>
      <vt:lpstr>'共用型認知症対応型通所介護(50人)'!Print_Area</vt:lpstr>
      <vt:lpstr>'共用型認知症対応型通所介護（1枚用）'!Print_Titles</vt:lpstr>
      <vt:lpstr>'共用型認知症対応型通所介護(50人)'!Print_Titles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2021-02-24T10:20:04Z</cp:lastPrinted>
  <dcterms:created xsi:type="dcterms:W3CDTF">2020-01-28T01:12:50Z</dcterms:created>
  <dcterms:modified xsi:type="dcterms:W3CDTF">2025-07-31T06:49:11Z</dcterms:modified>
</cp:coreProperties>
</file>